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4E28B51F-7FE2-4DE3-BA16-B260A9848964}" revIDLastSave="0" xr10:uidLastSave="{00000000-0000-0000-0000-000000000000}"/>
  <bookViews>
    <workbookView xr2:uid="{00000000-000D-0000-FFFF-FFFF00000000}" windowHeight="15720" windowWidth="29040" xWindow="28680" yWindow="-120"/>
  </bookViews>
  <sheets>
    <sheet r:id="rId1" name="内訳書" sheetId="2"/>
    <sheet r:id="rId2" name="内訳明細書" sheetId="3"/>
  </sheets>
  <definedNames>
    <definedName localSheetId="1" name="_xlnm.Print_Area">内訳明細書!$A$1:$M$25</definedName>
    <definedName localSheetId="1" name="_xlnm.Print_Titles">内訳明細書!$8:$8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3" l="1"/>
  <c r="K16" i="3"/>
  <c r="K17" i="3" s="1"/>
  <c r="K18" i="3" s="1"/>
  <c r="I12" i="3"/>
  <c r="J12" i="3" s="1"/>
  <c r="J9" i="3"/>
  <c r="K9" i="3" s="1"/>
  <c r="J14" i="3" l="1"/>
  <c r="K12" i="3"/>
  <c r="K14" i="3" s="1"/>
</calcChain>
</file>

<file path=xl/sharedStrings.xml><?xml version="1.0" encoding="utf-8"?>
<sst xmlns="http://schemas.openxmlformats.org/spreadsheetml/2006/main" count="43" uniqueCount="43">
  <si>
    <t>別紙</t>
    <rPh sb="0" eb="2">
      <t>ベッシ</t>
    </rPh>
    <phoneticPr fontId="5"/>
  </si>
  <si>
    <t>ユニット単価（税抜）</t>
    <rPh sb="4" eb="6">
      <t>タンカ</t>
    </rPh>
    <rPh sb="7" eb="9">
      <t>ゼイヌ</t>
    </rPh>
    <phoneticPr fontId="5"/>
  </si>
  <si>
    <t>No</t>
    <phoneticPr fontId="5"/>
  </si>
  <si>
    <t>リクエストの種類</t>
    <rPh sb="6" eb="8">
      <t>シュルイ</t>
    </rPh>
    <phoneticPr fontId="5"/>
  </si>
  <si>
    <t>ユニット</t>
    <phoneticPr fontId="5"/>
  </si>
  <si>
    <t>予定処理件数</t>
    <rPh sb="0" eb="2">
      <t>ヨテイ</t>
    </rPh>
    <rPh sb="2" eb="4">
      <t>ショリ</t>
    </rPh>
    <rPh sb="4" eb="6">
      <t>ケンスウ</t>
    </rPh>
    <phoneticPr fontId="5"/>
  </si>
  <si>
    <t>分類別の総ユニット数</t>
    <rPh sb="0" eb="3">
      <t>ブンルイベツ</t>
    </rPh>
    <rPh sb="4" eb="5">
      <t>ソウ</t>
    </rPh>
    <rPh sb="9" eb="10">
      <t>スウ</t>
    </rPh>
    <phoneticPr fontId="5"/>
  </si>
  <si>
    <t>総ユニット数×ユニット単価</t>
    <rPh sb="0" eb="1">
      <t>ソウ</t>
    </rPh>
    <rPh sb="5" eb="6">
      <t>スウ</t>
    </rPh>
    <rPh sb="11" eb="13">
      <t>タンカ</t>
    </rPh>
    <phoneticPr fontId="5"/>
  </si>
  <si>
    <t>空欄と認識されたパーツ</t>
    <rPh sb="0" eb="2">
      <t>クウラン</t>
    </rPh>
    <rPh sb="3" eb="5">
      <t>ニンシキ</t>
    </rPh>
    <phoneticPr fontId="5"/>
  </si>
  <si>
    <t>チェックボックス</t>
    <phoneticPr fontId="5"/>
  </si>
  <si>
    <t>エントリーのみ指定したパーツ</t>
    <phoneticPr fontId="5"/>
  </si>
  <si>
    <t>上記に該当しないパーツ（テキスト等読み取りパーツ）</t>
    <phoneticPr fontId="5"/>
  </si>
  <si>
    <t>帳票の仕分け</t>
    <phoneticPr fontId="5"/>
  </si>
  <si>
    <t>（A）リクエストの種類ごとの予定処理件数を元にユニット数を算出し単価を乗じた金額の合計額</t>
    <rPh sb="9" eb="11">
      <t>シュルイ</t>
    </rPh>
    <rPh sb="14" eb="16">
      <t>ヨテイ</t>
    </rPh>
    <rPh sb="16" eb="18">
      <t>ショリ</t>
    </rPh>
    <rPh sb="18" eb="20">
      <t>ケンスウ</t>
    </rPh>
    <rPh sb="21" eb="22">
      <t>モト</t>
    </rPh>
    <rPh sb="27" eb="28">
      <t>スウ</t>
    </rPh>
    <rPh sb="29" eb="31">
      <t>サンシュツ</t>
    </rPh>
    <rPh sb="32" eb="34">
      <t>タンカ</t>
    </rPh>
    <rPh sb="35" eb="36">
      <t>ジョウ</t>
    </rPh>
    <rPh sb="38" eb="40">
      <t>キンガク</t>
    </rPh>
    <rPh sb="41" eb="43">
      <t>ゴウケイ</t>
    </rPh>
    <rPh sb="43" eb="44">
      <t>ガク</t>
    </rPh>
    <phoneticPr fontId="5"/>
  </si>
  <si>
    <t>最低利用ユニット</t>
    <rPh sb="0" eb="4">
      <t>サイテイリヨウ</t>
    </rPh>
    <phoneticPr fontId="5"/>
  </si>
  <si>
    <t>１件</t>
    <rPh sb="1" eb="2">
      <t>ケン</t>
    </rPh>
    <phoneticPr fontId="5"/>
  </si>
  <si>
    <t>（B）最低利用ユニット数に単価を乗じた金額の合計額</t>
    <rPh sb="3" eb="7">
      <t>サイテイリヨウ</t>
    </rPh>
    <rPh sb="11" eb="12">
      <t>スウ</t>
    </rPh>
    <rPh sb="13" eb="15">
      <t>タンカ</t>
    </rPh>
    <rPh sb="16" eb="17">
      <t>ジョウ</t>
    </rPh>
    <rPh sb="19" eb="21">
      <t>キンガク</t>
    </rPh>
    <rPh sb="22" eb="24">
      <t>ゴウケイ</t>
    </rPh>
    <rPh sb="24" eb="25">
      <t>ガク</t>
    </rPh>
    <phoneticPr fontId="5"/>
  </si>
  <si>
    <t>利用料(B)</t>
    <rPh sb="0" eb="3">
      <t>リヨウリョウ</t>
    </rPh>
    <phoneticPr fontId="5"/>
  </si>
  <si>
    <t>①</t>
    <phoneticPr fontId="5"/>
  </si>
  <si>
    <t>「設定単価」における積算単位を「ユニット」と定義します。利用料金はユニットを元に「AI-OCRサービス単価明細」に記載の単価（税抜）で設定します。1ユニットの単価は少数点第３位までとします。</t>
    <rPh sb="79" eb="81">
      <t>タンカ</t>
    </rPh>
    <rPh sb="82" eb="84">
      <t>ショウスウ</t>
    </rPh>
    <rPh sb="84" eb="85">
      <t>テン</t>
    </rPh>
    <rPh sb="85" eb="86">
      <t>ダイ</t>
    </rPh>
    <rPh sb="87" eb="88">
      <t>イ</t>
    </rPh>
    <phoneticPr fontId="5"/>
  </si>
  <si>
    <t>②</t>
    <phoneticPr fontId="5"/>
  </si>
  <si>
    <t>リクエストの種類が分類Aとなっているリクエストは1件の処理がそのまま1ユニットと換算します。</t>
    <rPh sb="9" eb="11">
      <t>ブンルイ</t>
    </rPh>
    <rPh sb="25" eb="26">
      <t>ケン</t>
    </rPh>
    <rPh sb="27" eb="29">
      <t>ショリ</t>
    </rPh>
    <rPh sb="40" eb="42">
      <t>カンサン</t>
    </rPh>
    <phoneticPr fontId="5"/>
  </si>
  <si>
    <t>③</t>
    <phoneticPr fontId="5"/>
  </si>
  <si>
    <t>リクエストの種類が分類Bとなっているリクエストは1件の処理は10ユニットとして換算します。つまり1ユニットの単価がリクエストの単価に連動する形となります。</t>
    <rPh sb="6" eb="8">
      <t>シュルイ</t>
    </rPh>
    <rPh sb="9" eb="11">
      <t>ブンルイ</t>
    </rPh>
    <rPh sb="25" eb="26">
      <t>ケン</t>
    </rPh>
    <rPh sb="27" eb="29">
      <t>ショリ</t>
    </rPh>
    <rPh sb="39" eb="41">
      <t>カンサン</t>
    </rPh>
    <rPh sb="54" eb="56">
      <t>タンカ</t>
    </rPh>
    <rPh sb="63" eb="65">
      <t>タンカ</t>
    </rPh>
    <rPh sb="66" eb="68">
      <t>レンドウ</t>
    </rPh>
    <rPh sb="70" eb="71">
      <t>カタチ</t>
    </rPh>
    <phoneticPr fontId="5"/>
  </si>
  <si>
    <t>④</t>
    <phoneticPr fontId="5"/>
  </si>
  <si>
    <t>⑤</t>
    <phoneticPr fontId="5"/>
  </si>
  <si>
    <t xml:space="preserve">「設定最低利用料金」として、総ユニット数が8,000,000ユニット分に該当する金額を④の利用料金に関わらず、利用期間にかかる本製品のサービス基本料とします。④による利用料金が当該金額に満たない場合に適用します。
</t>
    <phoneticPr fontId="5"/>
  </si>
  <si>
    <t>⑥</t>
    <phoneticPr fontId="5"/>
  </si>
  <si>
    <t xml:space="preserve">支払額は、④又は⑤により算出した金額に、消費税（消費税及び地方消費税）を加算した金額とします。
</t>
    <rPh sb="0" eb="2">
      <t>シハラ</t>
    </rPh>
    <rPh sb="2" eb="3">
      <t>ガク</t>
    </rPh>
    <phoneticPr fontId="5"/>
  </si>
  <si>
    <t>３　内訳表（消費税相当額は除く。）</t>
    <rPh sb="2" eb="4">
      <t>ウチワケ</t>
    </rPh>
    <rPh sb="4" eb="5">
      <t>ヒョウ</t>
    </rPh>
    <rPh sb="6" eb="9">
      <t>ショウヒゼイ</t>
    </rPh>
    <rPh sb="9" eb="11">
      <t>ソウトウ</t>
    </rPh>
    <rPh sb="11" eb="12">
      <t>ガク</t>
    </rPh>
    <rPh sb="13" eb="14">
      <t>ノゾ</t>
    </rPh>
    <phoneticPr fontId="5"/>
  </si>
  <si>
    <t>円（消費税相当額は除く。）</t>
    <rPh sb="2" eb="4">
      <t>ショウヒ</t>
    </rPh>
    <rPh sb="4" eb="5">
      <t>ゼイ</t>
    </rPh>
    <rPh sb="5" eb="7">
      <t>ソウトウ</t>
    </rPh>
    <rPh sb="7" eb="8">
      <t>ガク</t>
    </rPh>
    <rPh sb="9" eb="10">
      <t>ノゾ</t>
    </rPh>
    <phoneticPr fontId="5"/>
  </si>
  <si>
    <t>２　利用料</t>
    <rPh sb="2" eb="5">
      <t>リヨウリョウ</t>
    </rPh>
    <phoneticPr fontId="5"/>
  </si>
  <si>
    <t>AI-OCRサービス提供業務</t>
    <rPh sb="10" eb="12">
      <t>テイキョウ</t>
    </rPh>
    <rPh sb="12" eb="14">
      <t>ギョウム</t>
    </rPh>
    <phoneticPr fontId="5"/>
  </si>
  <si>
    <t>１　業務名</t>
    <rPh sb="2" eb="4">
      <t>ギョウム</t>
    </rPh>
    <rPh sb="4" eb="5">
      <t>メイ</t>
    </rPh>
    <phoneticPr fontId="5"/>
  </si>
  <si>
    <t>代表者氏名</t>
    <rPh sb="0" eb="3">
      <t>ダイヒョウシャ</t>
    </rPh>
    <rPh sb="3" eb="5">
      <t>シメイ</t>
    </rPh>
    <phoneticPr fontId="5"/>
  </si>
  <si>
    <t>商号又は名称</t>
    <rPh sb="0" eb="2">
      <t>ショウゴウ</t>
    </rPh>
    <rPh sb="2" eb="3">
      <t>マタ</t>
    </rPh>
    <rPh sb="4" eb="6">
      <t>メイショウ</t>
    </rPh>
    <phoneticPr fontId="5"/>
  </si>
  <si>
    <t>所在地</t>
    <rPh sb="0" eb="3">
      <t>ショザイチ</t>
    </rPh>
    <phoneticPr fontId="5"/>
  </si>
  <si>
    <t>吹　田　市　長　あて</t>
    <rPh sb="0" eb="1">
      <t>スイ</t>
    </rPh>
    <rPh sb="2" eb="3">
      <t>タ</t>
    </rPh>
    <rPh sb="4" eb="5">
      <t>シ</t>
    </rPh>
    <rPh sb="6" eb="7">
      <t>チョウ</t>
    </rPh>
    <phoneticPr fontId="5"/>
  </si>
  <si>
    <t>令和　年　　　月　　　　日</t>
    <rPh sb="0" eb="1">
      <t>レイ</t>
    </rPh>
    <rPh sb="1" eb="2">
      <t>ワ</t>
    </rPh>
    <rPh sb="3" eb="4">
      <t>ネン</t>
    </rPh>
    <rPh sb="7" eb="8">
      <t>ガツ</t>
    </rPh>
    <rPh sb="12" eb="13">
      <t>ニチ</t>
    </rPh>
    <phoneticPr fontId="5"/>
  </si>
  <si>
    <t>内訳書</t>
    <rPh sb="0" eb="3">
      <t>ウチワケショ</t>
    </rPh>
    <phoneticPr fontId="5"/>
  </si>
  <si>
    <t>AI-OCRサービス提供業務 単価明細</t>
    <phoneticPr fontId="5"/>
  </si>
  <si>
    <t xml:space="preserve">利用料金は、令和９年７月31日時点における実績に応じて、総ユニット数にユニットの単価を乗じた額の合計とします。利用料金は以下の計算式で算出します。利用料金に１円未満の端数があるときは、その端数を切り捨てて1円単位で計算します。
（分類Aのリクエストの総ユニット数＋分類Bのリクエストの総ユニット数）×ユニット単価＝利用金額
</t>
    <rPh sb="55" eb="57">
      <t>リヨウ</t>
    </rPh>
    <rPh sb="57" eb="59">
      <t>リョウキン</t>
    </rPh>
    <rPh sb="60" eb="62">
      <t>イカ</t>
    </rPh>
    <rPh sb="63" eb="65">
      <t>ケイサン</t>
    </rPh>
    <rPh sb="65" eb="66">
      <t>シキ</t>
    </rPh>
    <rPh sb="67" eb="69">
      <t>サンシュツ</t>
    </rPh>
    <rPh sb="73" eb="75">
      <t>リヨウ</t>
    </rPh>
    <rPh sb="75" eb="77">
      <t>リョウキン</t>
    </rPh>
    <rPh sb="107" eb="109">
      <t>ケイサン</t>
    </rPh>
    <rPh sb="115" eb="117">
      <t>ブンルイ</t>
    </rPh>
    <rPh sb="125" eb="126">
      <t>ソウ</t>
    </rPh>
    <rPh sb="130" eb="131">
      <t>スウ</t>
    </rPh>
    <rPh sb="157" eb="161">
      <t>リヨウキンガク</t>
    </rPh>
    <phoneticPr fontId="5"/>
  </si>
  <si>
    <t>　　別紙のとおり</t>
    <rPh sb="2" eb="4">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</si>
</sst>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quot;円&quot;"/>
    <numFmt numFmtId="177" formatCode="#,##0&quot;ユニット&quot;"/>
    <numFmt numFmtId="178" formatCode="#,##0&quot;件&quot;"/>
    <numFmt numFmtId="179" formatCode="#,##0.00&quot;円&quot;"/>
    <numFmt numFmtId="180" formatCode="#,##0&quot;円&quot;"/>
    <numFmt numFmtId="181" formatCode="0.00_);[Red]\(0.00\)"/>
    <numFmt numFmtId="182" formatCode="0.0000%"/>
  </numFmts>
  <fonts count="2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b/>
      <sz val="24"/>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b/>
      <sz val="14"/>
      <name val="ＭＳ ゴシック"/>
      <family val="3"/>
      <charset val="128"/>
    </font>
    <font>
      <sz val="10"/>
      <name val="ＭＳ Ｐ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16"/>
      <color theme="1"/>
      <name val="ＭＳ Ｐゴシック"/>
      <family val="3"/>
      <charset val="128"/>
    </font>
    <font>
      <sz val="16"/>
      <color theme="1"/>
      <name val="ＭＳ Ｐゴシック"/>
      <family val="3"/>
      <charset val="128"/>
    </font>
    <font>
      <sz val="18"/>
      <color theme="1"/>
      <name val="ＭＳ Ｐゴシック"/>
      <family val="3"/>
      <charset val="128"/>
    </font>
    <font>
      <sz val="12"/>
      <name val="ＭＳ Ｐ明朝"/>
      <family val="1"/>
      <charset val="128"/>
    </font>
    <font>
      <sz val="10.5"/>
      <name val="ＭＳ 明朝"/>
      <family val="1"/>
      <charset val="128"/>
    </font>
    <font>
      <b/>
      <sz val="12"/>
      <name val="ＭＳ Ｐ明朝"/>
      <family val="1"/>
      <charset val="128"/>
    </font>
    <font>
      <sz val="18"/>
      <name val="ＭＳ Ｐ明朝"/>
      <family val="1"/>
      <charset val="128"/>
    </font>
    <font>
      <sz val="22"/>
      <color theme="1"/>
      <name val="游ゴシック"/>
      <family val="2"/>
      <charset val="128"/>
      <scheme val="minor"/>
    </font>
    <font>
      <sz val="22"/>
      <color theme="1"/>
      <name val="游ゴシック"/>
      <family val="3"/>
      <charset val="128"/>
      <scheme val="minor"/>
    </font>
    <font>
      <sz val="20"/>
      <name val="ＭＳ Ｐゴシック"/>
      <family val="3"/>
      <charset val="128"/>
    </font>
    <font>
      <sz val="2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xf numFmtId="38" fontId="1" fillId="0" borderId="0" applyFont="0" applyFill="0" applyBorder="0" applyAlignment="0" applyProtection="0">
      <alignment vertical="center"/>
    </xf>
  </cellStyleXfs>
  <cellXfs count="73">
    <xf numFmtId="0" fontId="0" fillId="0" borderId="0" xfId="0">
      <alignment vertical="center"/>
    </xf>
    <xf numFmtId="0" fontId="0" fillId="0" borderId="0" xfId="2" applyFont="1">
      <alignment vertical="center"/>
    </xf>
    <xf numFmtId="20" fontId="6" fillId="0" borderId="0" xfId="3" applyNumberFormat="1" applyFont="1" applyProtection="1">
      <protection locked="0"/>
    </xf>
    <xf numFmtId="20" fontId="7" fillId="0" borderId="0" xfId="3" applyNumberFormat="1" applyFont="1" applyProtection="1">
      <protection locked="0"/>
    </xf>
    <xf numFmtId="0" fontId="7" fillId="0" borderId="0" xfId="3" applyFont="1" applyProtection="1">
      <protection locked="0"/>
    </xf>
    <xf numFmtId="0" fontId="8" fillId="0" borderId="0" xfId="3" applyFont="1" applyProtection="1">
      <protection locked="0"/>
    </xf>
    <xf numFmtId="0" fontId="9" fillId="0" borderId="1" xfId="3" applyFont="1" applyBorder="1" applyAlignment="1" applyProtection="1">
      <alignment horizontal="center" vertical="center"/>
      <protection locked="0"/>
    </xf>
    <xf numFmtId="176" fontId="4" fillId="2" borderId="1" xfId="3" applyNumberFormat="1" applyFont="1" applyFill="1" applyBorder="1" applyAlignment="1" applyProtection="1">
      <alignment horizontal="center" vertical="center"/>
      <protection locked="0"/>
    </xf>
    <xf numFmtId="20" fontId="10" fillId="0" borderId="0" xfId="3" applyNumberFormat="1" applyFont="1" applyProtection="1">
      <protection locked="0"/>
    </xf>
    <xf numFmtId="0" fontId="0" fillId="3" borderId="1" xfId="2" applyFont="1" applyFill="1" applyBorder="1" applyAlignment="1">
      <alignment horizontal="center" vertical="center"/>
    </xf>
    <xf numFmtId="180" fontId="4" fillId="0" borderId="1" xfId="1" applyNumberFormat="1" applyFont="1" applyFill="1" applyBorder="1" applyAlignment="1">
      <alignment vertical="center"/>
    </xf>
    <xf numFmtId="177" fontId="11" fillId="0" borderId="4" xfId="1" applyNumberFormat="1" applyFont="1" applyFill="1" applyBorder="1" applyAlignment="1">
      <alignment horizontal="center" vertical="center"/>
    </xf>
    <xf numFmtId="180" fontId="4" fillId="0" borderId="2" xfId="1" applyNumberFormat="1" applyFont="1" applyFill="1" applyBorder="1" applyAlignment="1">
      <alignment vertical="center"/>
    </xf>
    <xf numFmtId="0" fontId="15" fillId="0" borderId="0" xfId="2" applyFont="1">
      <alignment vertical="center"/>
    </xf>
    <xf numFmtId="181" fontId="15" fillId="0" borderId="0" xfId="2" applyNumberFormat="1" applyFont="1">
      <alignment vertical="center"/>
    </xf>
    <xf numFmtId="182" fontId="15" fillId="0" borderId="0" xfId="2" applyNumberFormat="1" applyFont="1">
      <alignment vertical="center"/>
    </xf>
    <xf numFmtId="181" fontId="15" fillId="0" borderId="0" xfId="2" applyNumberFormat="1" applyFont="1" applyBorder="1">
      <alignment vertical="center"/>
    </xf>
    <xf numFmtId="182" fontId="15" fillId="0" borderId="0" xfId="2" applyNumberFormat="1" applyFont="1" applyBorder="1">
      <alignment vertical="center"/>
    </xf>
    <xf numFmtId="0" fontId="15" fillId="0" borderId="0" xfId="2" applyFont="1" applyBorder="1">
      <alignment vertical="center"/>
    </xf>
    <xf numFmtId="0" fontId="15" fillId="0" borderId="0" xfId="2" applyFont="1" applyBorder="1" applyAlignment="1">
      <alignment horizontal="right" vertical="center"/>
    </xf>
    <xf numFmtId="38" fontId="15" fillId="0" borderId="8" xfId="4" applyFont="1" applyBorder="1" applyAlignment="1">
      <alignment horizontal="right" vertical="center"/>
    </xf>
    <xf numFmtId="0" fontId="15" fillId="0" borderId="0" xfId="2" applyFont="1" applyBorder="1" applyAlignment="1">
      <alignment vertical="center"/>
    </xf>
    <xf numFmtId="181" fontId="15" fillId="0" borderId="0" xfId="2" applyNumberFormat="1" applyFont="1" applyAlignment="1">
      <alignment vertical="center" wrapText="1"/>
    </xf>
    <xf numFmtId="182" fontId="15" fillId="0" borderId="0" xfId="2" applyNumberFormat="1" applyFont="1" applyAlignment="1">
      <alignment vertical="center" wrapText="1"/>
    </xf>
    <xf numFmtId="0" fontId="15" fillId="0" borderId="0" xfId="2" applyFont="1" applyAlignment="1">
      <alignment vertical="center" wrapText="1"/>
    </xf>
    <xf numFmtId="0" fontId="15" fillId="0" borderId="0" xfId="2" applyFont="1" applyAlignment="1">
      <alignment vertical="center"/>
    </xf>
    <xf numFmtId="0" fontId="16" fillId="0" borderId="0" xfId="2" applyFont="1">
      <alignment vertical="center"/>
    </xf>
    <xf numFmtId="181" fontId="17" fillId="0" borderId="0" xfId="2" applyNumberFormat="1" applyFont="1">
      <alignment vertical="center"/>
    </xf>
    <xf numFmtId="182" fontId="17" fillId="0" borderId="0" xfId="2" applyNumberFormat="1" applyFont="1">
      <alignment vertical="center"/>
    </xf>
    <xf numFmtId="0" fontId="17" fillId="0" borderId="0" xfId="2" applyFont="1">
      <alignment vertical="center"/>
    </xf>
    <xf numFmtId="181" fontId="15" fillId="0" borderId="0" xfId="2" applyNumberFormat="1" applyFont="1" applyAlignment="1">
      <alignment vertical="center"/>
    </xf>
    <xf numFmtId="182" fontId="15" fillId="0" borderId="0" xfId="2" applyNumberFormat="1" applyFont="1" applyAlignment="1">
      <alignment vertical="center"/>
    </xf>
    <xf numFmtId="179" fontId="11" fillId="0" borderId="4" xfId="1" applyNumberFormat="1" applyFont="1" applyFill="1" applyBorder="1" applyAlignment="1">
      <alignment horizontal="right" vertical="center"/>
    </xf>
    <xf numFmtId="0" fontId="3" fillId="0" borderId="0" xfId="2" applyFont="1" applyAlignment="1">
      <alignment horizontal="center" vertical="center"/>
    </xf>
    <xf numFmtId="0" fontId="11" fillId="4" borderId="1" xfId="2" applyFont="1" applyFill="1" applyBorder="1" applyAlignment="1">
      <alignment horizontal="center" vertical="center" wrapText="1"/>
    </xf>
    <xf numFmtId="177" fontId="11" fillId="0" borderId="4" xfId="1" applyNumberFormat="1" applyFont="1" applyFill="1" applyBorder="1" applyAlignment="1">
      <alignment horizontal="right" vertical="center"/>
    </xf>
    <xf numFmtId="0" fontId="18" fillId="0" borderId="0" xfId="2" applyFont="1" applyAlignment="1">
      <alignment horizontal="center" vertical="center"/>
    </xf>
    <xf numFmtId="0" fontId="15" fillId="0" borderId="0" xfId="2" applyFont="1" applyAlignment="1">
      <alignment horizontal="right" vertical="center"/>
    </xf>
    <xf numFmtId="177" fontId="11" fillId="0" borderId="2" xfId="1" applyNumberFormat="1" applyFont="1" applyFill="1" applyBorder="1" applyAlignment="1">
      <alignment horizontal="right" vertical="center"/>
    </xf>
    <xf numFmtId="177" fontId="11" fillId="0" borderId="4" xfId="1" applyNumberFormat="1" applyFont="1" applyFill="1" applyBorder="1" applyAlignment="1">
      <alignment horizontal="right" vertical="center"/>
    </xf>
    <xf numFmtId="179" fontId="11" fillId="0" borderId="2" xfId="1" applyNumberFormat="1" applyFont="1" applyFill="1" applyBorder="1" applyAlignment="1">
      <alignment horizontal="right" vertical="center"/>
    </xf>
    <xf numFmtId="179" fontId="11" fillId="0" borderId="4" xfId="1" applyNumberFormat="1" applyFont="1" applyFill="1" applyBorder="1" applyAlignment="1">
      <alignment horizontal="right" vertical="center"/>
    </xf>
    <xf numFmtId="179" fontId="11" fillId="0" borderId="3" xfId="1" applyNumberFormat="1" applyFont="1" applyFill="1" applyBorder="1" applyAlignment="1">
      <alignment horizontal="right" vertical="center"/>
    </xf>
    <xf numFmtId="0" fontId="19" fillId="0" borderId="0" xfId="2" applyFont="1" applyAlignment="1">
      <alignment horizontal="center" vertical="center" wrapText="1"/>
    </xf>
    <xf numFmtId="0" fontId="20" fillId="0" borderId="0" xfId="2" applyFont="1" applyAlignment="1">
      <alignment horizontal="center" vertical="center" wrapText="1"/>
    </xf>
    <xf numFmtId="0" fontId="3" fillId="0" borderId="0" xfId="2" applyFont="1" applyAlignment="1">
      <alignment horizontal="center" vertical="center"/>
    </xf>
    <xf numFmtId="0" fontId="11" fillId="4" borderId="1" xfId="2" applyFont="1" applyFill="1" applyBorder="1" applyAlignment="1">
      <alignment horizontal="center" vertical="center" wrapText="1"/>
    </xf>
    <xf numFmtId="177" fontId="11" fillId="0" borderId="3" xfId="1" applyNumberFormat="1" applyFont="1" applyFill="1" applyBorder="1" applyAlignment="1">
      <alignment horizontal="right" vertical="center"/>
    </xf>
    <xf numFmtId="0" fontId="21" fillId="0" borderId="0" xfId="2" applyFont="1" applyAlignment="1">
      <alignment horizontal="right" vertical="center"/>
    </xf>
    <xf numFmtId="0" fontId="22" fillId="0" borderId="0" xfId="2" applyFont="1" applyAlignment="1">
      <alignment horizontal="center" vertical="center"/>
    </xf>
    <xf numFmtId="176" fontId="4" fillId="0" borderId="0" xfId="3" applyNumberFormat="1" applyFont="1" applyAlignment="1" applyProtection="1">
      <alignment horizontal="center" vertical="center"/>
      <protection locked="0"/>
    </xf>
    <xf numFmtId="0" fontId="0" fillId="0" borderId="1" xfId="2" applyFont="1" applyBorder="1" applyAlignment="1">
      <alignment horizontal="center" vertical="center"/>
    </xf>
    <xf numFmtId="0" fontId="11" fillId="0" borderId="1" xfId="2" applyFont="1" applyBorder="1" applyAlignment="1">
      <alignment vertical="center" wrapText="1"/>
    </xf>
    <xf numFmtId="178" fontId="11" fillId="0" borderId="1" xfId="2" applyNumberFormat="1" applyFont="1" applyBorder="1" applyAlignment="1">
      <alignment vertical="center" wrapText="1"/>
    </xf>
    <xf numFmtId="177" fontId="11" fillId="0" borderId="2" xfId="2" applyNumberFormat="1" applyFont="1" applyBorder="1" applyAlignment="1">
      <alignment horizontal="center" vertical="center" wrapText="1"/>
    </xf>
    <xf numFmtId="177" fontId="11" fillId="0" borderId="3" xfId="2" applyNumberFormat="1" applyFont="1" applyBorder="1" applyAlignment="1">
      <alignment horizontal="center" vertical="center" wrapText="1"/>
    </xf>
    <xf numFmtId="0" fontId="11" fillId="0" borderId="1" xfId="2" applyFont="1" applyBorder="1" applyAlignment="1">
      <alignment horizontal="left" vertical="center" wrapText="1"/>
    </xf>
    <xf numFmtId="177" fontId="11" fillId="0" borderId="4" xfId="2" applyNumberFormat="1" applyFont="1" applyBorder="1" applyAlignment="1">
      <alignment horizontal="center" vertical="center" wrapText="1"/>
    </xf>
    <xf numFmtId="0" fontId="12" fillId="0" borderId="1" xfId="2" applyFont="1" applyBorder="1" applyAlignment="1">
      <alignment vertical="center" shrinkToFit="1"/>
    </xf>
    <xf numFmtId="177" fontId="13" fillId="0" borderId="1" xfId="2" applyNumberFormat="1"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2" fillId="0" borderId="1" xfId="2" applyFont="1" applyBorder="1" applyAlignment="1">
      <alignment horizontal="left" vertical="center" shrinkToFit="1"/>
    </xf>
    <xf numFmtId="177" fontId="13" fillId="0" borderId="2" xfId="2" applyNumberFormat="1" applyFont="1" applyBorder="1" applyAlignment="1">
      <alignment horizontal="center" vertical="center" shrinkToFit="1"/>
    </xf>
    <xf numFmtId="0" fontId="12" fillId="0" borderId="0" xfId="2" applyFont="1" applyAlignment="1">
      <alignment horizontal="left" vertical="center" shrinkToFit="1"/>
    </xf>
    <xf numFmtId="177" fontId="14" fillId="0" borderId="1" xfId="2" applyNumberFormat="1" applyFont="1" applyBorder="1" applyAlignment="1">
      <alignment horizontal="center" vertical="center" shrinkToFit="1"/>
    </xf>
    <xf numFmtId="0" fontId="4" fillId="0" borderId="0" xfId="2" applyFont="1" applyAlignment="1">
      <alignment horizontal="right" vertical="top" wrapText="1" shrinkToFit="1"/>
    </xf>
    <xf numFmtId="0" fontId="4" fillId="0" borderId="0" xfId="2" applyFont="1" applyAlignment="1">
      <alignment horizontal="left" vertical="top" wrapText="1" shrinkToFit="1"/>
    </xf>
    <xf numFmtId="0" fontId="0" fillId="0" borderId="0" xfId="2" applyFont="1" applyAlignment="1">
      <alignment vertical="center" wrapText="1"/>
    </xf>
  </cellXfs>
  <cellStyles count="5">
    <cellStyle name="桁区切り" xfId="1" builtinId="6"/>
    <cellStyle name="桁区切り 2" xfId="4" xr:uid="{00000000-0005-0000-0000-000001000000}"/>
    <cellStyle name="標準" xfId="0" builtinId="0"/>
    <cellStyle name="標準 6" xfId="2" xr:uid="{00000000-0005-0000-0000-000003000000}"/>
    <cellStyle name="標準_Sheet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zoomScale="90" zoomScaleNormal="90" workbookViewId="0">
      <selection sqref="A1:G1"/>
    </sheetView>
  </sheetViews>
  <sheetFormatPr defaultColWidth="8.09765625" defaultRowHeight="30" customHeight="1" x14ac:dyDescent="0.45"/>
  <cols>
    <col min="1" max="1" width="13.69921875" style="13" customWidth="1"/>
    <col min="2" max="2" width="9.59765625" style="13" customWidth="1"/>
    <col min="3" max="3" width="20.3984375" style="13" customWidth="1"/>
    <col min="4" max="5" width="9.59765625" style="13" customWidth="1"/>
    <col min="6" max="6" width="9.59765625" style="15" customWidth="1"/>
    <col min="7" max="7" width="11.69921875" style="14" bestFit="1" customWidth="1"/>
    <col min="8" max="8" width="10.09765625" style="13" bestFit="1" customWidth="1"/>
    <col min="9" max="16384" width="8.09765625" style="13"/>
  </cols>
  <sheetData>
    <row r="1" spans="1:7" ht="30" customHeight="1" x14ac:dyDescent="0.45">
      <c r="A1" s="36" t="s">
        <v>39</v>
      </c>
      <c r="B1" s="36"/>
      <c r="C1" s="36"/>
      <c r="D1" s="36"/>
      <c r="E1" s="36"/>
      <c r="F1" s="36"/>
      <c r="G1" s="36"/>
    </row>
    <row r="2" spans="1:7" ht="30" customHeight="1" x14ac:dyDescent="0.45">
      <c r="B2" s="25"/>
      <c r="C2" s="25"/>
      <c r="D2" s="25"/>
      <c r="E2" s="25"/>
      <c r="F2" s="37" t="s">
        <v>38</v>
      </c>
      <c r="G2" s="37"/>
    </row>
    <row r="3" spans="1:7" ht="30" customHeight="1" x14ac:dyDescent="0.45">
      <c r="B3" s="25"/>
      <c r="C3" s="25"/>
      <c r="D3" s="25"/>
      <c r="E3" s="25"/>
      <c r="F3" s="31"/>
      <c r="G3" s="30"/>
    </row>
    <row r="4" spans="1:7" ht="30" customHeight="1" x14ac:dyDescent="0.45">
      <c r="A4" s="13" t="s">
        <v>37</v>
      </c>
    </row>
    <row r="5" spans="1:7" ht="30" customHeight="1" x14ac:dyDescent="0.45">
      <c r="D5" s="13" t="s">
        <v>36</v>
      </c>
    </row>
    <row r="6" spans="1:7" ht="30" customHeight="1" x14ac:dyDescent="0.45">
      <c r="D6" s="13" t="s">
        <v>35</v>
      </c>
    </row>
    <row r="7" spans="1:7" ht="30" customHeight="1" x14ac:dyDescent="0.45">
      <c r="D7" s="13" t="s">
        <v>34</v>
      </c>
    </row>
    <row r="8" spans="1:7" ht="30" customHeight="1" x14ac:dyDescent="0.45">
      <c r="A8" s="29"/>
      <c r="B8" s="29"/>
      <c r="C8" s="29"/>
      <c r="D8" s="29"/>
      <c r="E8" s="29"/>
      <c r="F8" s="28"/>
      <c r="G8" s="27"/>
    </row>
    <row r="9" spans="1:7" ht="30" customHeight="1" x14ac:dyDescent="0.45">
      <c r="A9" s="25" t="s">
        <v>33</v>
      </c>
      <c r="B9" s="26" t="s">
        <v>32</v>
      </c>
      <c r="C9" s="25"/>
      <c r="D9" s="25"/>
      <c r="E9" s="25"/>
      <c r="F9" s="25"/>
      <c r="G9" s="25"/>
    </row>
    <row r="10" spans="1:7" ht="30" customHeight="1" x14ac:dyDescent="0.45">
      <c r="B10" s="24"/>
      <c r="C10" s="24"/>
      <c r="D10" s="24"/>
      <c r="E10" s="24"/>
      <c r="F10" s="23"/>
      <c r="G10" s="22"/>
    </row>
    <row r="11" spans="1:7" ht="30" customHeight="1" x14ac:dyDescent="0.45">
      <c r="A11" s="13" t="s">
        <v>31</v>
      </c>
      <c r="B11" s="21"/>
      <c r="C11" s="20"/>
      <c r="D11" s="13" t="s">
        <v>30</v>
      </c>
    </row>
    <row r="12" spans="1:7" ht="30" customHeight="1" x14ac:dyDescent="0.45">
      <c r="B12" s="19"/>
      <c r="C12" s="19"/>
    </row>
    <row r="13" spans="1:7" ht="30" customHeight="1" x14ac:dyDescent="0.45">
      <c r="A13" s="13" t="s">
        <v>29</v>
      </c>
    </row>
    <row r="14" spans="1:7" ht="21.75" customHeight="1" x14ac:dyDescent="0.45">
      <c r="A14" s="18" t="s">
        <v>42</v>
      </c>
      <c r="B14" s="18"/>
      <c r="C14" s="18"/>
      <c r="D14" s="18"/>
      <c r="E14" s="18"/>
      <c r="F14" s="17"/>
      <c r="G14" s="16"/>
    </row>
    <row r="15" spans="1:7" ht="30" customHeight="1" x14ac:dyDescent="0.45">
      <c r="F15" s="13"/>
      <c r="G15" s="13"/>
    </row>
    <row r="16" spans="1:7" ht="30" customHeight="1" x14ac:dyDescent="0.45">
      <c r="F16" s="13"/>
      <c r="G16" s="13"/>
    </row>
    <row r="17" s="13" customFormat="1" ht="30" customHeight="1" x14ac:dyDescent="0.45"/>
    <row r="18" s="13" customFormat="1" ht="30" customHeight="1" x14ac:dyDescent="0.45"/>
  </sheetData>
  <mergeCells count="2">
    <mergeCell ref="A1:G1"/>
    <mergeCell ref="F2:G2"/>
  </mergeCells>
  <phoneticPr fontId="2"/>
  <pageMargins left="0.98425196850393704" right="0" top="0.98425196850393704" bottom="0.98425196850393704" header="0.51181102362204722" footer="0.51181102362204722"/>
  <pageSetup paperSize="9" scale="81" orientation="portrait"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9FE1-E02D-4F23-BD81-A908FEA93009}">
  <sheetPr>
    <pageSetUpPr fitToPage="1"/>
  </sheetPr>
  <dimension ref="B1:M27"/>
  <sheetViews>
    <sheetView showGridLines="0" view="pageBreakPreview" zoomScale="70" zoomScaleNormal="70" zoomScaleSheetLayoutView="70" workbookViewId="0">
      <selection activeCell="O10" sqref="O10"/>
    </sheetView>
  </sheetViews>
  <sheetFormatPr defaultColWidth="8.09765625" defaultRowHeight="18" x14ac:dyDescent="0.45"/>
  <cols>
    <col min="1" max="2" width="8.09765625" style="1"/>
    <col min="3" max="6" width="4.19921875" style="1" customWidth="1"/>
    <col min="7" max="7" width="32.296875" style="72" customWidth="1"/>
    <col min="8" max="8" width="24.19921875" style="1" customWidth="1"/>
    <col min="9" max="10" width="32.296875" style="72" customWidth="1"/>
    <col min="11" max="11" width="35" style="1" customWidth="1"/>
    <col min="12" max="16384" width="8.09765625" style="1"/>
  </cols>
  <sheetData>
    <row r="1" spans="2:13" ht="28.8" customHeight="1" x14ac:dyDescent="0.45">
      <c r="B1" s="48" t="s">
        <v>0</v>
      </c>
      <c r="G1" s="43"/>
      <c r="H1" s="44"/>
      <c r="I1" s="44"/>
      <c r="J1" s="44"/>
    </row>
    <row r="2" spans="2:13" ht="28.2" customHeight="1" x14ac:dyDescent="0.45">
      <c r="B2" s="45" t="s">
        <v>40</v>
      </c>
      <c r="C2" s="49"/>
      <c r="D2" s="49"/>
      <c r="E2" s="49"/>
      <c r="F2" s="49"/>
      <c r="G2" s="49"/>
      <c r="H2" s="49"/>
      <c r="I2" s="49"/>
      <c r="J2" s="49"/>
      <c r="K2" s="49"/>
      <c r="L2" s="49"/>
      <c r="M2" s="49"/>
    </row>
    <row r="3" spans="2:13" ht="20.100000000000001" customHeight="1" x14ac:dyDescent="0.45">
      <c r="C3" s="33"/>
      <c r="D3" s="33"/>
      <c r="E3" s="33"/>
      <c r="F3" s="33"/>
      <c r="G3" s="33"/>
      <c r="H3" s="33"/>
      <c r="I3" s="33"/>
      <c r="J3" s="33"/>
      <c r="K3" s="33"/>
    </row>
    <row r="4" spans="2:13" ht="20.100000000000001" customHeight="1" x14ac:dyDescent="0.2">
      <c r="C4" s="2"/>
      <c r="D4" s="3"/>
      <c r="E4" s="2"/>
      <c r="F4" s="3"/>
      <c r="G4" s="4"/>
      <c r="H4" s="5"/>
      <c r="I4" s="4"/>
      <c r="J4" s="4"/>
    </row>
    <row r="5" spans="2:13" ht="20.100000000000001" customHeight="1" x14ac:dyDescent="0.2">
      <c r="C5" s="2"/>
      <c r="D5" s="3"/>
      <c r="E5" s="2"/>
      <c r="F5" s="3"/>
      <c r="G5" s="4"/>
      <c r="H5" s="5"/>
      <c r="I5" s="4"/>
      <c r="J5" s="4"/>
    </row>
    <row r="6" spans="2:13" ht="42" customHeight="1" x14ac:dyDescent="0.2">
      <c r="C6" s="2"/>
      <c r="D6" s="3"/>
      <c r="E6" s="2"/>
      <c r="F6" s="3"/>
      <c r="G6" s="4"/>
      <c r="H6" s="50"/>
      <c r="I6" s="1"/>
      <c r="J6" s="6" t="s">
        <v>1</v>
      </c>
      <c r="K6" s="7"/>
    </row>
    <row r="7" spans="2:13" ht="20.100000000000001" customHeight="1" x14ac:dyDescent="0.2">
      <c r="C7" s="8"/>
      <c r="D7" s="3"/>
      <c r="E7" s="2"/>
      <c r="F7" s="3"/>
      <c r="G7" s="4"/>
      <c r="H7" s="5"/>
      <c r="I7" s="4"/>
      <c r="J7" s="4"/>
    </row>
    <row r="8" spans="2:13" ht="49.5" customHeight="1" x14ac:dyDescent="0.45">
      <c r="B8" s="9" t="s">
        <v>2</v>
      </c>
      <c r="C8" s="46" t="s">
        <v>3</v>
      </c>
      <c r="D8" s="46"/>
      <c r="E8" s="46"/>
      <c r="F8" s="46"/>
      <c r="G8" s="46"/>
      <c r="H8" s="34" t="s">
        <v>4</v>
      </c>
      <c r="I8" s="34" t="s">
        <v>5</v>
      </c>
      <c r="J8" s="34" t="s">
        <v>6</v>
      </c>
      <c r="K8" s="34" t="s">
        <v>7</v>
      </c>
    </row>
    <row r="9" spans="2:13" ht="42.6" customHeight="1" x14ac:dyDescent="0.45">
      <c r="B9" s="51">
        <v>1</v>
      </c>
      <c r="C9" s="52" t="s">
        <v>8</v>
      </c>
      <c r="D9" s="52"/>
      <c r="E9" s="52"/>
      <c r="F9" s="52"/>
      <c r="G9" s="52"/>
      <c r="H9" s="38">
        <v>1</v>
      </c>
      <c r="I9" s="53">
        <v>12444</v>
      </c>
      <c r="J9" s="54">
        <f>I9+I10+I11</f>
        <v>46730</v>
      </c>
      <c r="K9" s="40">
        <f>K6*J9</f>
        <v>0</v>
      </c>
    </row>
    <row r="10" spans="2:13" ht="50.1" customHeight="1" x14ac:dyDescent="0.45">
      <c r="B10" s="51">
        <v>2</v>
      </c>
      <c r="C10" s="52" t="s">
        <v>9</v>
      </c>
      <c r="D10" s="52"/>
      <c r="E10" s="52"/>
      <c r="F10" s="52"/>
      <c r="G10" s="52"/>
      <c r="H10" s="47"/>
      <c r="I10" s="53">
        <v>34286</v>
      </c>
      <c r="J10" s="55"/>
      <c r="K10" s="42"/>
    </row>
    <row r="11" spans="2:13" ht="50.1" customHeight="1" x14ac:dyDescent="0.45">
      <c r="B11" s="51">
        <v>3</v>
      </c>
      <c r="C11" s="56" t="s">
        <v>10</v>
      </c>
      <c r="D11" s="56"/>
      <c r="E11" s="56"/>
      <c r="F11" s="56"/>
      <c r="G11" s="56"/>
      <c r="H11" s="39"/>
      <c r="I11" s="53">
        <v>0</v>
      </c>
      <c r="J11" s="57"/>
      <c r="K11" s="41"/>
    </row>
    <row r="12" spans="2:13" ht="50.1" customHeight="1" x14ac:dyDescent="0.45">
      <c r="B12" s="51">
        <v>4</v>
      </c>
      <c r="C12" s="56" t="s">
        <v>11</v>
      </c>
      <c r="D12" s="56"/>
      <c r="E12" s="56"/>
      <c r="F12" s="56"/>
      <c r="G12" s="56"/>
      <c r="H12" s="38">
        <v>10</v>
      </c>
      <c r="I12" s="53">
        <f>54291+145438</f>
        <v>199729</v>
      </c>
      <c r="J12" s="54">
        <f>H12*(I12+I13)</f>
        <v>1997290</v>
      </c>
      <c r="K12" s="40">
        <f>K6*J12</f>
        <v>0</v>
      </c>
    </row>
    <row r="13" spans="2:13" ht="50.1" customHeight="1" x14ac:dyDescent="0.45">
      <c r="B13" s="51">
        <v>5</v>
      </c>
      <c r="C13" s="56" t="s">
        <v>12</v>
      </c>
      <c r="D13" s="56"/>
      <c r="E13" s="56"/>
      <c r="F13" s="56"/>
      <c r="G13" s="56"/>
      <c r="H13" s="39"/>
      <c r="I13" s="53">
        <v>0</v>
      </c>
      <c r="J13" s="57"/>
      <c r="K13" s="41"/>
    </row>
    <row r="14" spans="2:13" ht="60.6" customHeight="1" x14ac:dyDescent="0.45">
      <c r="B14" s="58" t="s">
        <v>13</v>
      </c>
      <c r="C14" s="58"/>
      <c r="D14" s="58"/>
      <c r="E14" s="58"/>
      <c r="F14" s="58"/>
      <c r="G14" s="58"/>
      <c r="H14" s="58"/>
      <c r="I14" s="58"/>
      <c r="J14" s="59">
        <f>J12+J9</f>
        <v>2044020</v>
      </c>
      <c r="K14" s="10">
        <f>SUM(K9:K13)</f>
        <v>0</v>
      </c>
    </row>
    <row r="15" spans="2:13" ht="60.6" customHeight="1" x14ac:dyDescent="0.45">
      <c r="B15" s="60"/>
      <c r="C15" s="61"/>
      <c r="D15" s="61"/>
      <c r="E15" s="61"/>
      <c r="F15" s="61"/>
      <c r="G15" s="61"/>
      <c r="H15" s="61"/>
      <c r="I15" s="61"/>
      <c r="J15" s="61"/>
      <c r="K15" s="62"/>
    </row>
    <row r="16" spans="2:13" ht="50.1" customHeight="1" x14ac:dyDescent="0.45">
      <c r="B16" s="51">
        <v>6</v>
      </c>
      <c r="C16" s="63" t="s">
        <v>14</v>
      </c>
      <c r="D16" s="64"/>
      <c r="E16" s="64"/>
      <c r="F16" s="64"/>
      <c r="G16" s="65"/>
      <c r="H16" s="35">
        <v>8000000</v>
      </c>
      <c r="I16" s="53" t="s">
        <v>15</v>
      </c>
      <c r="J16" s="11">
        <v>8000000</v>
      </c>
      <c r="K16" s="32">
        <f>J16*K6</f>
        <v>0</v>
      </c>
    </row>
    <row r="17" spans="2:12" ht="60.6" customHeight="1" x14ac:dyDescent="0.45">
      <c r="B17" s="66" t="s">
        <v>16</v>
      </c>
      <c r="C17" s="66"/>
      <c r="D17" s="66"/>
      <c r="E17" s="66"/>
      <c r="F17" s="66"/>
      <c r="G17" s="66"/>
      <c r="H17" s="66"/>
      <c r="I17" s="66"/>
      <c r="J17" s="67">
        <f>J16</f>
        <v>8000000</v>
      </c>
      <c r="K17" s="12">
        <f>SUM(K16)</f>
        <v>0</v>
      </c>
    </row>
    <row r="18" spans="2:12" ht="60.6" customHeight="1" x14ac:dyDescent="0.45">
      <c r="B18" s="68"/>
      <c r="C18" s="68"/>
      <c r="D18" s="68"/>
      <c r="E18" s="68"/>
      <c r="F18" s="68"/>
      <c r="G18" s="68"/>
      <c r="H18" s="68"/>
      <c r="I18" s="68"/>
      <c r="J18" s="69" t="s">
        <v>17</v>
      </c>
      <c r="K18" s="10">
        <f>K17</f>
        <v>0</v>
      </c>
    </row>
    <row r="20" spans="2:12" ht="70.5" customHeight="1" x14ac:dyDescent="0.45">
      <c r="B20" s="70" t="s">
        <v>18</v>
      </c>
      <c r="C20" s="71" t="s">
        <v>19</v>
      </c>
      <c r="D20" s="71"/>
      <c r="E20" s="71"/>
      <c r="F20" s="71"/>
      <c r="G20" s="71"/>
      <c r="H20" s="71"/>
      <c r="I20" s="71"/>
      <c r="J20" s="71"/>
      <c r="K20" s="71"/>
      <c r="L20" s="71"/>
    </row>
    <row r="21" spans="2:12" ht="43.5" customHeight="1" x14ac:dyDescent="0.45">
      <c r="B21" s="70" t="s">
        <v>20</v>
      </c>
      <c r="C21" s="71" t="s">
        <v>21</v>
      </c>
      <c r="D21" s="71"/>
      <c r="E21" s="71"/>
      <c r="F21" s="71"/>
      <c r="G21" s="71"/>
      <c r="H21" s="71"/>
      <c r="I21" s="71"/>
      <c r="J21" s="71"/>
      <c r="K21" s="71"/>
      <c r="L21" s="71"/>
    </row>
    <row r="22" spans="2:12" ht="43.5" customHeight="1" x14ac:dyDescent="0.45">
      <c r="B22" s="70" t="s">
        <v>22</v>
      </c>
      <c r="C22" s="71" t="s">
        <v>23</v>
      </c>
      <c r="D22" s="71"/>
      <c r="E22" s="71"/>
      <c r="F22" s="71"/>
      <c r="G22" s="71"/>
      <c r="H22" s="71"/>
      <c r="I22" s="71"/>
      <c r="J22" s="71"/>
      <c r="K22" s="71"/>
      <c r="L22" s="71"/>
    </row>
    <row r="23" spans="2:12" ht="81.599999999999994" customHeight="1" x14ac:dyDescent="0.45">
      <c r="B23" s="70" t="s">
        <v>24</v>
      </c>
      <c r="C23" s="71" t="s">
        <v>41</v>
      </c>
      <c r="D23" s="71"/>
      <c r="E23" s="71"/>
      <c r="F23" s="71"/>
      <c r="G23" s="71"/>
      <c r="H23" s="71"/>
      <c r="I23" s="71"/>
      <c r="J23" s="71"/>
      <c r="K23" s="71"/>
      <c r="L23" s="71"/>
    </row>
    <row r="24" spans="2:12" ht="63.6" customHeight="1" x14ac:dyDescent="0.45">
      <c r="B24" s="70" t="s">
        <v>25</v>
      </c>
      <c r="C24" s="71" t="s">
        <v>26</v>
      </c>
      <c r="D24" s="71"/>
      <c r="E24" s="71"/>
      <c r="F24" s="71"/>
      <c r="G24" s="71"/>
      <c r="H24" s="71"/>
      <c r="I24" s="71"/>
      <c r="J24" s="71"/>
      <c r="K24" s="71"/>
      <c r="L24" s="71"/>
    </row>
    <row r="25" spans="2:12" ht="39.75" customHeight="1" x14ac:dyDescent="0.45">
      <c r="B25" s="70" t="s">
        <v>27</v>
      </c>
      <c r="C25" s="71" t="s">
        <v>28</v>
      </c>
      <c r="D25" s="71"/>
      <c r="E25" s="71"/>
      <c r="F25" s="71"/>
      <c r="G25" s="71"/>
      <c r="H25" s="71"/>
      <c r="I25" s="71"/>
      <c r="J25" s="71"/>
      <c r="K25" s="71"/>
      <c r="L25" s="71"/>
    </row>
    <row r="26" spans="2:12" ht="60.6" customHeight="1" x14ac:dyDescent="0.45">
      <c r="B26" s="70"/>
      <c r="C26" s="71"/>
      <c r="D26" s="71"/>
      <c r="E26" s="71"/>
      <c r="F26" s="71"/>
      <c r="G26" s="71"/>
      <c r="H26" s="71"/>
      <c r="I26" s="71"/>
      <c r="J26" s="71"/>
      <c r="K26" s="71"/>
    </row>
    <row r="27" spans="2:12" ht="60.6" customHeight="1" x14ac:dyDescent="0.45">
      <c r="B27" s="70"/>
      <c r="C27" s="71"/>
      <c r="D27" s="71"/>
      <c r="E27" s="71"/>
      <c r="F27" s="71"/>
      <c r="G27" s="71"/>
      <c r="H27" s="71"/>
      <c r="I27" s="71"/>
      <c r="J27" s="71"/>
      <c r="K27" s="71"/>
    </row>
  </sheetData>
  <mergeCells count="26">
    <mergeCell ref="C23:L23"/>
    <mergeCell ref="C24:L24"/>
    <mergeCell ref="C25:L25"/>
    <mergeCell ref="C26:K26"/>
    <mergeCell ref="C27:K27"/>
    <mergeCell ref="B15:K15"/>
    <mergeCell ref="C16:G16"/>
    <mergeCell ref="B17:I17"/>
    <mergeCell ref="C20:L20"/>
    <mergeCell ref="C21:L21"/>
    <mergeCell ref="C22:L22"/>
    <mergeCell ref="C12:G12"/>
    <mergeCell ref="H12:H13"/>
    <mergeCell ref="J12:J13"/>
    <mergeCell ref="K12:K13"/>
    <mergeCell ref="C13:G13"/>
    <mergeCell ref="B14:I14"/>
    <mergeCell ref="G1:J1"/>
    <mergeCell ref="B2:M2"/>
    <mergeCell ref="C8:G8"/>
    <mergeCell ref="C9:G9"/>
    <mergeCell ref="H9:H11"/>
    <mergeCell ref="J9:J11"/>
    <mergeCell ref="K9:K11"/>
    <mergeCell ref="C10:G10"/>
    <mergeCell ref="C11:G11"/>
  </mergeCells>
  <phoneticPr fontId="2"/>
  <pageMargins left="0.78740157480314965" right="0.78740157480314965" top="0.98425196850393704" bottom="0.98425196850393704" header="0.51181102362204722" footer="0.51181102362204722"/>
  <pageSetup paperSize="9" scale="38" orientation="portrait" r:id="rId1"/>
  <headerFooter alignWithMargins="0">
    <oddFooter xml:space="preserve">&amp;C&amp;P / &amp;N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内訳書</vt:lpstr>
      <vt:lpstr>内訳明細書</vt:lpstr>
      <vt:lpstr>内訳明細書!Print_Area</vt:lpstr>
      <vt:lpstr>内訳明細書!Print_Titles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2025-04-10T09:19:09Z</dcterms:created>
  <dcterms:modified xsi:type="dcterms:W3CDTF">2026-04-17T09:10:03Z</dcterms:modified>
</cp:coreProperties>
</file>