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\\j29k005a-1.dsa02.sa.suitalocal\files\k0000055\室課専用\02 スポーツグループ\03 推進担当\09   学校開放・ナイター\00  学校開放・ナイターＤＸ化\提出書類について\R８用（説明会）\HP用　■案：全様式（1～15差込あり）\"/>
    </mc:Choice>
  </mc:AlternateContent>
  <xr:revisionPtr revIDLastSave="0" documentId="13_ncr:1_{6DED965F-66E2-40DF-9F88-E530A31148C5}" xr6:coauthVersionLast="47" xr6:coauthVersionMax="47" xr10:uidLastSave="{00000000-0000-0000-0000-000000000000}"/>
  <bookViews>
    <workbookView xWindow="-120" yWindow="-120" windowWidth="19440" windowHeight="11520" xr2:uid="{AE4AAE0B-6EC7-451D-A7ED-BAF0C4D251B5}"/>
  </bookViews>
  <sheets>
    <sheet name="様式１１　精算書" sheetId="1" r:id="rId1"/>
  </sheets>
  <externalReferences>
    <externalReference r:id="rId2"/>
    <externalReference r:id="rId3"/>
  </externalReferences>
  <definedNames>
    <definedName name="_xlnm.Print_Area" localSheetId="0">'様式１１　精算書'!$A$1:$AI$35</definedName>
    <definedName name="指定">[1]差込元共通!$M$2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Y28" i="1" l="1"/>
  <c r="V26" i="1"/>
  <c r="V25" i="1"/>
  <c r="K12" i="1"/>
  <c r="P11" i="1"/>
  <c r="P10" i="1"/>
  <c r="P9" i="1"/>
</calcChain>
</file>

<file path=xl/sharedStrings.xml><?xml version="1.0" encoding="utf-8"?>
<sst xmlns="http://schemas.openxmlformats.org/spreadsheetml/2006/main" count="32" uniqueCount="29">
  <si>
    <t>様式第１１号</t>
    <phoneticPr fontId="1"/>
  </si>
  <si>
    <t>年度</t>
    <rPh sb="0" eb="2">
      <t>ネンド</t>
    </rPh>
    <phoneticPr fontId="1"/>
  </si>
  <si>
    <t>精 　  算 　  書</t>
    <phoneticPr fontId="1"/>
  </si>
  <si>
    <t>業務名</t>
    <phoneticPr fontId="1"/>
  </si>
  <si>
    <t xml:space="preserve">             年度　学校体育施設開放事業に関する業務</t>
    <rPh sb="13" eb="15">
      <t>ネンド</t>
    </rPh>
    <rPh sb="16" eb="22">
      <t>ガッコウタイイクシセツ</t>
    </rPh>
    <rPh sb="22" eb="26">
      <t>カイホウジギョウ</t>
    </rPh>
    <rPh sb="27" eb="28">
      <t>カン</t>
    </rPh>
    <rPh sb="30" eb="32">
      <t>ギョウム</t>
    </rPh>
    <phoneticPr fontId="1"/>
  </si>
  <si>
    <t>委託料</t>
    <phoneticPr fontId="1"/>
  </si>
  <si>
    <t>円</t>
    <rPh sb="0" eb="1">
      <t>エン</t>
    </rPh>
    <phoneticPr fontId="1"/>
  </si>
  <si>
    <t>精算額</t>
    <phoneticPr fontId="1"/>
  </si>
  <si>
    <t>差引剰余金</t>
    <phoneticPr fontId="1"/>
  </si>
  <si>
    <t>剰余事由</t>
    <phoneticPr fontId="1"/>
  </si>
  <si>
    <t>上記のとおり精算します。</t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</si>
  <si>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</si>
  <si>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</si>
  <si>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</si>
  <si>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吹 田 市 長  あ て</t>
    <phoneticPr fontId="1"/>
  </si>
  <si>
    <t>住</t>
    <phoneticPr fontId="1"/>
  </si>
  <si>
    <t>所</t>
    <phoneticPr fontId="1"/>
  </si>
  <si>
    <t>運</t>
    <phoneticPr fontId="1"/>
  </si>
  <si>
    <t>営</t>
    <phoneticPr fontId="1"/>
  </si>
  <si>
    <t>委</t>
    <phoneticPr fontId="1"/>
  </si>
  <si>
    <t>員</t>
    <phoneticPr fontId="1"/>
  </si>
  <si>
    <t>会</t>
    <phoneticPr fontId="1"/>
  </si>
  <si>
    <t>名</t>
    <phoneticPr fontId="1"/>
  </si>
  <si>
    <t>役</t>
    <phoneticPr fontId="1"/>
  </si>
  <si>
    <t>職</t>
    <phoneticPr fontId="1"/>
  </si>
  <si>
    <t>委員長</t>
    <rPh sb="0" eb="3">
      <t>イインチョウ</t>
    </rPh>
    <phoneticPr fontId="1"/>
  </si>
  <si>
    <t>代</t>
    <phoneticPr fontId="1"/>
  </si>
  <si>
    <t>表</t>
    <phoneticPr fontId="1"/>
  </si>
  <si>
    <t>者</t>
    <rPh sb="0" eb="1">
      <t>シャ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</si>
</sst>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1" x14ac:knownFonts="1">
    <font>
      <sz val="11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2"/>
      <color theme="1"/>
      <name val="ＭＳ 明朝"/>
      <family val="2"/>
      <charset val="128"/>
    </font>
    <font>
      <sz val="16"/>
      <color theme="1"/>
      <name val="ＭＳ 明朝"/>
      <family val="2"/>
      <charset val="128"/>
    </font>
    <font>
      <sz val="16"/>
      <color theme="1"/>
      <name val="ＭＳ 明朝"/>
      <family val="1"/>
      <charset val="128"/>
    </font>
    <font>
      <sz val="18"/>
      <color theme="1"/>
      <name val="ＭＳ 明朝"/>
      <family val="2"/>
      <charset val="128"/>
    </font>
    <font>
      <sz val="14"/>
      <color theme="1"/>
      <name val="ＭＳ 明朝"/>
      <family val="2"/>
      <charset val="128"/>
    </font>
    <font>
      <sz val="14"/>
      <color theme="1"/>
      <name val="ＭＳ 明朝"/>
      <family val="1"/>
      <charset val="128"/>
    </font>
    <font>
      <sz val="9"/>
      <color theme="1"/>
      <name val="ＭＳ 明朝"/>
      <family val="2"/>
      <charset val="128"/>
    </font>
    <font>
      <sz val="11"/>
      <name val="ＭＳ Ｐゴシック"/>
      <family val="3"/>
      <charset val="128"/>
    </font>
    <font>
      <b/>
      <sz val="1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9" fillId="0" borderId="0"/>
  </cellStyleXfs>
  <cellXfs count="48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/>
    <xf numFmtId="0" fontId="2" fillId="0" borderId="1" xfId="0" applyFont="1" applyBorder="1" applyAlignment="1"/>
    <xf numFmtId="0" fontId="0" fillId="2" borderId="0" xfId="0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2" xfId="0" applyBorder="1">
      <alignment vertical="center"/>
    </xf>
    <xf numFmtId="0" fontId="0" fillId="0" borderId="4" xfId="0" applyBorder="1">
      <alignment vertical="center"/>
    </xf>
    <xf numFmtId="0" fontId="2" fillId="0" borderId="2" xfId="0" applyFont="1" applyBorder="1">
      <alignment vertical="center"/>
    </xf>
    <xf numFmtId="0" fontId="0" fillId="0" borderId="3" xfId="0" applyBorder="1">
      <alignment vertical="center"/>
    </xf>
    <xf numFmtId="0" fontId="2" fillId="0" borderId="3" xfId="0" applyFont="1" applyBorder="1">
      <alignment vertical="center"/>
    </xf>
    <xf numFmtId="0" fontId="0" fillId="0" borderId="0" xfId="0" applyAlignment="1"/>
    <xf numFmtId="0" fontId="2" fillId="0" borderId="0" xfId="0" applyFont="1" applyAlignment="1">
      <alignment horizontal="left"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vertical="center" shrinkToFit="1"/>
    </xf>
    <xf numFmtId="176" fontId="7" fillId="0" borderId="0" xfId="0" applyNumberFormat="1" applyFont="1" applyAlignment="1">
      <alignment horizontal="center" vertical="center"/>
    </xf>
    <xf numFmtId="0" fontId="2" fillId="0" borderId="0" xfId="0" applyFont="1">
      <alignment vertical="center"/>
    </xf>
    <xf numFmtId="0" fontId="0" fillId="0" borderId="0" xfId="0" applyAlignment="1">
      <alignment horizontal="left" vertical="center"/>
    </xf>
    <xf numFmtId="0" fontId="0" fillId="0" borderId="0" xfId="0" quotePrefix="1">
      <alignment vertical="center"/>
    </xf>
    <xf numFmtId="0" fontId="0" fillId="0" borderId="1" xfId="0" applyBorder="1">
      <alignment vertical="center"/>
    </xf>
    <xf numFmtId="0" fontId="0" fillId="0" borderId="0" xfId="0" applyAlignment="1">
      <alignment horizontal="centerContinuous" vertical="center"/>
    </xf>
    <xf numFmtId="176" fontId="6" fillId="0" borderId="0" xfId="0" applyNumberFormat="1" applyFont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vertical="top"/>
    </xf>
    <xf numFmtId="0" fontId="10" fillId="0" borderId="0" xfId="1" applyFont="1" applyAlignment="1">
      <alignment horizontal="left" vertical="center"/>
    </xf>
    <xf numFmtId="0" fontId="0" fillId="0" borderId="0" xfId="0" applyAlignment="1">
      <alignment vertical="top"/>
    </xf>
    <xf numFmtId="49" fontId="10" fillId="0" borderId="0" xfId="1" applyNumberFormat="1" applyFont="1" applyAlignment="1">
      <alignment vertical="center"/>
    </xf>
    <xf numFmtId="0" fontId="9" fillId="0" borderId="0" xfId="1" applyAlignment="1">
      <alignment vertical="center"/>
    </xf>
    <xf numFmtId="0" fontId="8" fillId="0" borderId="0" xfId="0" applyFont="1" applyAlignment="1">
      <alignment horizontal="center" vertical="center"/>
    </xf>
    <xf numFmtId="0" fontId="0" fillId="0" borderId="1" xfId="0" applyBorder="1" applyAlignment="1">
      <alignment vertical="center" shrinkToFit="1"/>
    </xf>
    <xf numFmtId="0" fontId="0" fillId="0" borderId="5" xfId="0" applyBorder="1" applyAlignment="1">
      <alignment vertical="center" shrinkToFit="1"/>
    </xf>
    <xf numFmtId="0" fontId="0" fillId="0" borderId="0" xfId="0" applyAlignment="1"/>
    <xf numFmtId="0" fontId="2" fillId="0" borderId="3" xfId="0" applyFont="1" applyBorder="1" applyAlignment="1">
      <alignment horizontal="distributed" vertical="center"/>
    </xf>
    <xf numFmtId="0" fontId="0" fillId="0" borderId="3" xfId="0" applyBorder="1" applyAlignment="1">
      <alignment horizontal="distributed" vertical="center"/>
    </xf>
    <xf numFmtId="176" fontId="5" fillId="0" borderId="3" xfId="0" applyNumberFormat="1" applyFont="1" applyBorder="1">
      <alignment vertical="center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2" fillId="0" borderId="1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2" fillId="0" borderId="2" xfId="0" applyFont="1" applyBorder="1" applyAlignment="1">
      <alignment vertical="center" shrinkToFit="1"/>
    </xf>
    <xf numFmtId="0" fontId="2" fillId="0" borderId="3" xfId="0" applyFont="1" applyBorder="1" applyAlignment="1">
      <alignment vertical="center" shrinkToFit="1"/>
    </xf>
    <xf numFmtId="0" fontId="2" fillId="0" borderId="4" xfId="0" applyFont="1" applyBorder="1" applyAlignment="1">
      <alignment vertical="center" shrinkToFit="1"/>
    </xf>
  </cellXfs>
  <cellStyles count="2">
    <cellStyle name="標準" xfId="0" builtinId="0"/>
    <cellStyle name="標準 2" xfId="1" xr:uid="{B6E9FE36-1395-45C4-8434-8FA4031F58C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0000055/&#23460;&#35506;&#23554;&#29992;/02%20&#12473;&#12509;&#12540;&#12484;&#12464;&#12523;&#12540;&#12503;/03%20&#25512;&#36914;&#25285;&#24403;/09&#23398;&#26657;&#38283;&#25918;&#12539;&#12490;&#12452;&#12479;&#12540;&#12539;&#21315;&#37324;&#23665;&#27494;&#36947;/02&#23398;&#26657;&#38283;&#25918;/08&#35500;&#26126;&#20250;/R3&#29992;&#35500;&#26126;&#20250;/&#9679;&#23398;&#26657;&#38283;&#25918;&#20107;&#26989;&#12539;&#23455;&#26045;&#35201;&#38936;&#21450;&#12403;&#38306;&#20418;&#36039;&#26009;/&#9733;R3&#12510;&#12491;&#12517;&#12450;&#12523;%20&#20840;&#27096;&#24335;&#65288;1&#65374;15&#65289;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j29k005a-1.dsa02.sa.suitalocal\files\k0000055\&#23460;&#35506;&#23554;&#29992;\02%20&#12473;&#12509;&#12540;&#12484;&#12464;&#12523;&#12540;&#12503;\03%20&#25512;&#36914;&#25285;&#24403;\09%20%20%20&#23398;&#26657;&#38283;&#25918;&#12539;&#12490;&#12452;&#12479;&#12540;\00%20%20&#23398;&#26657;&#38283;&#25918;&#12539;&#12490;&#12452;&#12479;&#12540;&#65316;&#65336;&#21270;\&#25552;&#20986;&#26360;&#39006;&#12395;&#12388;&#12356;&#12390;\R&#65304;&#29992;&#65288;&#35500;&#26126;&#20250;&#65289;\&#9632;&#26696;&#65306;&#20840;&#27096;&#24335;&#65288;1&#65374;15&#24046;&#36796;&#12354;&#12426;&#65289;.xlsx" TargetMode="External"/><Relationship Id="rId1" Type="http://schemas.openxmlformats.org/officeDocument/2006/relationships/externalLinkPath" Target="/k0000055/&#23460;&#35506;&#23554;&#29992;/02%20&#12473;&#12509;&#12540;&#12484;&#12464;&#12523;&#12540;&#12503;/03%20&#25512;&#36914;&#25285;&#24403;/09%20%20%20&#23398;&#26657;&#38283;&#25918;&#12539;&#12490;&#12452;&#12479;&#12540;/00%20%20&#23398;&#26657;&#38283;&#25918;&#12539;&#12490;&#12452;&#12479;&#12540;&#65316;&#65336;&#21270;/&#25552;&#20986;&#26360;&#39006;&#12395;&#12388;&#12356;&#12390;/R&#65304;&#29992;&#65288;&#35500;&#26126;&#20250;&#65289;/&#9632;&#26696;&#65306;&#20840;&#27096;&#24335;&#65288;1&#65374;15&#24046;&#36796;&#12354;&#12426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差込元共通"/>
      <sheetName val="Sheet1"/>
      <sheetName val="様式ｂ1(表）"/>
      <sheetName val="様式ｂ1(裏）"/>
      <sheetName val="様式b3"/>
      <sheetName val="様式b3 (裏)"/>
      <sheetName val="様式b4"/>
      <sheetName val="委託料の支出科目区分（なし）"/>
      <sheetName val="様式b4-2"/>
      <sheetName val="様式b5"/>
      <sheetName val="様式b6"/>
      <sheetName val="様式ｂ7"/>
      <sheetName val="団体整理名簿"/>
      <sheetName val="様式ｂ(請求書)"/>
      <sheetName val="提出無し"/>
      <sheetName val="委任状 (見本)"/>
      <sheetName val="様式ｂ8"/>
      <sheetName val="様式ｂ9"/>
      <sheetName val="様式ｂ9-2"/>
      <sheetName val="様式ｂ10"/>
      <sheetName val="様式ｂ11"/>
      <sheetName val="様式ｂ11-2"/>
      <sheetName val="様式ｂ12"/>
      <sheetName val="様式ｂ13"/>
      <sheetName val="様式ｂ13-2"/>
      <sheetName val="様式ｂ14"/>
      <sheetName val="様式ｂ15"/>
      <sheetName val="sakujyo "/>
    </sheetNames>
    <sheetDataSet>
      <sheetData sheetId="0">
        <row r="2">
          <cell r="A2">
            <v>1</v>
          </cell>
          <cell r="M2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学校開放 (☆☆最終)"/>
      <sheetName val="共通差込元"/>
      <sheetName val="様式１　利用団体登録申請書"/>
      <sheetName val="様式２　団体登録構成員名簿"/>
      <sheetName val="様式3　参加承諾書"/>
      <sheetName val="様式４　使用料還付申請書（ナイター）"/>
      <sheetName val="様式5 事業計画書（表裏）"/>
      <sheetName val="様式６ 収支計画書"/>
      <sheetName val="様式６－２　収支計画書（教室用）"/>
      <sheetName val="様式７　役員名簿（表裏）"/>
      <sheetName val="様式９　事業報告書"/>
      <sheetName val="様式１０　収支報告書"/>
      <sheetName val="様式１０－２　収支報告書（教室用）"/>
      <sheetName val="様式１１　精算書"/>
      <sheetName val="様式１２　代表者変更届"/>
      <sheetName val="様式１３　 ナイター業務日誌"/>
      <sheetName val="様式１４　ナイター管理指導員出勤簿 (Ａ３　横)"/>
      <sheetName val="様式１５号　推薦状"/>
      <sheetName val="Sheet1"/>
    </sheetNames>
    <sheetDataSet>
      <sheetData sheetId="0"/>
      <sheetData sheetId="1">
        <row r="2">
          <cell r="A2">
            <v>1</v>
          </cell>
          <cell r="B2" t="str">
            <v>令和２年度</v>
          </cell>
          <cell r="C2" t="str">
            <v>令和２年</v>
          </cell>
          <cell r="D2" t="str">
            <v>２</v>
          </cell>
          <cell r="E2" t="str">
            <v>２０２０</v>
          </cell>
          <cell r="F2" t="str">
            <v>３</v>
          </cell>
          <cell r="K2" t="str">
            <v>後　藤　圭　二</v>
          </cell>
          <cell r="N2" t="str">
            <v>〇〇</v>
          </cell>
          <cell r="O2" t="str">
            <v>〇〇〇</v>
          </cell>
          <cell r="P2" t="str">
            <v>〇〇〇〇</v>
          </cell>
          <cell r="T2">
            <v>6</v>
          </cell>
        </row>
        <row r="3">
          <cell r="A3">
            <v>2</v>
          </cell>
          <cell r="B3" t="str">
            <v>令和３年度</v>
          </cell>
          <cell r="C3" t="str">
            <v>令和３年</v>
          </cell>
          <cell r="D3" t="str">
            <v>３</v>
          </cell>
          <cell r="E3" t="str">
            <v>２０２１</v>
          </cell>
          <cell r="F3" t="str">
            <v>４</v>
          </cell>
          <cell r="G3" t="str">
            <v>○　○　○　○</v>
          </cell>
          <cell r="H3" t="str">
            <v xml:space="preserve">×　×　×　×
</v>
          </cell>
          <cell r="I3" t="str">
            <v xml:space="preserve">吹田市△△町１－１－１
</v>
          </cell>
          <cell r="J3" t="str">
            <v xml:space="preserve">吹田市○○町２－２－２
</v>
          </cell>
          <cell r="K3" t="str">
            <v>後　藤　圭　二</v>
          </cell>
          <cell r="L3" t="str">
            <v xml:space="preserve">１２３４－５６７８
</v>
          </cell>
          <cell r="M3" t="str">
            <v xml:space="preserve">９８７６－５４３２
</v>
          </cell>
          <cell r="N3" t="str">
            <v>〇〇</v>
          </cell>
          <cell r="O3" t="str">
            <v>〇〇〇</v>
          </cell>
          <cell r="P3" t="str">
            <v>〇〇〇〇</v>
          </cell>
        </row>
        <row r="4">
          <cell r="A4">
            <v>3</v>
          </cell>
          <cell r="B4" t="str">
            <v>令和元年度</v>
          </cell>
          <cell r="C4" t="str">
            <v>令和元年</v>
          </cell>
          <cell r="D4">
            <v>1</v>
          </cell>
          <cell r="E4">
            <v>2019</v>
          </cell>
          <cell r="F4">
            <v>2</v>
          </cell>
          <cell r="G4" t="str">
            <v>○　○　○　○</v>
          </cell>
          <cell r="H4" t="str">
            <v xml:space="preserve">×　×　×　×
</v>
          </cell>
          <cell r="I4" t="str">
            <v xml:space="preserve">吹田市△△町１－１－１
</v>
          </cell>
          <cell r="J4" t="str">
            <v xml:space="preserve">吹田市○○町２－２－２
</v>
          </cell>
          <cell r="K4" t="str">
            <v>後　藤　圭　二</v>
          </cell>
          <cell r="L4" t="str">
            <v xml:space="preserve">１２３４－５６７８
</v>
          </cell>
          <cell r="M4" t="str">
            <v xml:space="preserve">９８７６－５４３２
</v>
          </cell>
          <cell r="N4" t="str">
            <v>〇〇</v>
          </cell>
          <cell r="O4" t="str">
            <v>〇〇〇</v>
          </cell>
          <cell r="P4" t="str">
            <v>〇〇〇〇</v>
          </cell>
        </row>
        <row r="5">
          <cell r="A5">
            <v>4</v>
          </cell>
          <cell r="B5" t="str">
            <v>令和４年度</v>
          </cell>
          <cell r="C5" t="str">
            <v>令和４年</v>
          </cell>
          <cell r="D5" t="str">
            <v>４</v>
          </cell>
          <cell r="E5" t="str">
            <v>２０２２</v>
          </cell>
          <cell r="F5" t="str">
            <v>５</v>
          </cell>
          <cell r="G5" t="str">
            <v>○　○　○　○</v>
          </cell>
          <cell r="H5" t="str">
            <v xml:space="preserve">×　×　×　×
</v>
          </cell>
          <cell r="I5" t="str">
            <v xml:space="preserve">吹田市△△町１－１－１
</v>
          </cell>
          <cell r="J5" t="str">
            <v xml:space="preserve">吹田市○○町２－２－２
</v>
          </cell>
          <cell r="K5" t="str">
            <v>後　藤　圭　二</v>
          </cell>
          <cell r="L5" t="str">
            <v xml:space="preserve">１２３４－５６７８
</v>
          </cell>
          <cell r="M5" t="str">
            <v xml:space="preserve">９８７６－５４３２
</v>
          </cell>
          <cell r="N5" t="str">
            <v>〇〇</v>
          </cell>
          <cell r="O5" t="str">
            <v>〇〇〇</v>
          </cell>
          <cell r="P5" t="str">
            <v>〇〇〇〇</v>
          </cell>
          <cell r="Q5">
            <v>4</v>
          </cell>
        </row>
        <row r="6">
          <cell r="A6">
            <v>5</v>
          </cell>
          <cell r="B6" t="str">
            <v>令和５年度</v>
          </cell>
          <cell r="C6" t="str">
            <v>令和５年</v>
          </cell>
          <cell r="D6" t="str">
            <v>５</v>
          </cell>
          <cell r="E6" t="str">
            <v>２０２３</v>
          </cell>
          <cell r="F6" t="str">
            <v>６</v>
          </cell>
          <cell r="G6" t="str">
            <v>○　○　○　○</v>
          </cell>
          <cell r="H6" t="str">
            <v xml:space="preserve">×　×　×　×
</v>
          </cell>
          <cell r="I6" t="str">
            <v xml:space="preserve">吹田市△△町１－１－１
</v>
          </cell>
          <cell r="J6" t="str">
            <v xml:space="preserve">吹田市○○町２－２－２
</v>
          </cell>
          <cell r="K6" t="str">
            <v>後　藤　圭　二</v>
          </cell>
          <cell r="L6" t="str">
            <v xml:space="preserve">１２３４－５６７８
</v>
          </cell>
          <cell r="M6" t="str">
            <v xml:space="preserve">９８７６－５４３２
</v>
          </cell>
          <cell r="N6" t="str">
            <v>〇〇</v>
          </cell>
          <cell r="O6" t="str">
            <v>〇〇〇</v>
          </cell>
          <cell r="P6" t="str">
            <v>〇〇〇〇</v>
          </cell>
          <cell r="Q6">
            <v>5</v>
          </cell>
        </row>
        <row r="7">
          <cell r="A7">
            <v>6</v>
          </cell>
          <cell r="B7" t="str">
            <v>令和７年度</v>
          </cell>
          <cell r="C7" t="str">
            <v>令和７年</v>
          </cell>
          <cell r="D7">
            <v>7</v>
          </cell>
          <cell r="E7" t="str">
            <v>２０２５</v>
          </cell>
          <cell r="F7" t="str">
            <v>８</v>
          </cell>
          <cell r="G7" t="str">
            <v>○　○　○　○</v>
          </cell>
          <cell r="H7" t="str">
            <v xml:space="preserve">×　×　×　×
</v>
          </cell>
          <cell r="I7" t="str">
            <v xml:space="preserve">吹田市△△町１－１－２
</v>
          </cell>
          <cell r="J7" t="str">
            <v xml:space="preserve">吹田市○○町２－２－３
</v>
          </cell>
          <cell r="K7" t="str">
            <v>後　藤　圭　二</v>
          </cell>
          <cell r="L7" t="str">
            <v xml:space="preserve">１２３４－５６７９
</v>
          </cell>
          <cell r="M7" t="str">
            <v xml:space="preserve">９８７６－５４３３
</v>
          </cell>
          <cell r="N7" t="str">
            <v>〇〇</v>
          </cell>
          <cell r="O7" t="str">
            <v>〇〇〇</v>
          </cell>
          <cell r="P7" t="str">
            <v>〇〇〇〇</v>
          </cell>
          <cell r="Q7">
            <v>7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8CD894-2C9C-42B7-91CA-4601E966AB08}">
  <dimension ref="A1:AR47"/>
  <sheetViews>
    <sheetView tabSelected="1" topLeftCell="B4" zoomScaleNormal="100" workbookViewId="0">
      <selection activeCell="AL9" sqref="AL9"/>
    </sheetView>
  </sheetViews>
  <sheetFormatPr defaultRowHeight="13.5" x14ac:dyDescent="0.15"/>
  <cols>
    <col min="1" max="35" width="2.625" customWidth="1"/>
  </cols>
  <sheetData>
    <row r="1" spans="2:37" x14ac:dyDescent="0.15">
      <c r="AH1" s="1" t="s">
        <v>0</v>
      </c>
    </row>
    <row r="2" spans="2:37" ht="22.5" customHeight="1" x14ac:dyDescent="0.15">
      <c r="AC2" s="2"/>
    </row>
    <row r="3" spans="2:37" ht="22.5" customHeight="1" x14ac:dyDescent="0.15"/>
    <row r="4" spans="2:37" ht="29.25" customHeight="1" x14ac:dyDescent="0.15">
      <c r="B4" s="3"/>
      <c r="C4" s="4"/>
      <c r="D4" s="3"/>
      <c r="E4" s="43"/>
      <c r="F4" s="43"/>
      <c r="G4" s="4" t="s">
        <v>1</v>
      </c>
      <c r="H4" s="3"/>
    </row>
    <row r="5" spans="2:37" ht="24.75" customHeight="1" x14ac:dyDescent="0.15">
      <c r="AK5" s="5"/>
    </row>
    <row r="6" spans="2:37" ht="24" customHeight="1" x14ac:dyDescent="0.15">
      <c r="B6" s="44" t="s">
        <v>2</v>
      </c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  <c r="AD6" s="44"/>
      <c r="AE6" s="44"/>
      <c r="AF6" s="44"/>
      <c r="AG6" s="44"/>
      <c r="AH6" s="44"/>
      <c r="AI6" s="44"/>
    </row>
    <row r="7" spans="2:37" ht="15" customHeight="1" thickBot="1" x14ac:dyDescent="0.2">
      <c r="C7" s="6"/>
      <c r="D7" s="6"/>
      <c r="E7" s="6"/>
      <c r="F7" s="6"/>
      <c r="G7" s="6"/>
      <c r="H7" s="6"/>
      <c r="I7" s="6"/>
      <c r="J7" s="6"/>
      <c r="K7" s="7"/>
      <c r="L7" s="7"/>
    </row>
    <row r="8" spans="2:37" ht="45" customHeight="1" thickBot="1" x14ac:dyDescent="0.2">
      <c r="B8" s="8"/>
      <c r="C8" s="37" t="s">
        <v>3</v>
      </c>
      <c r="D8" s="38"/>
      <c r="E8" s="38"/>
      <c r="F8" s="38"/>
      <c r="G8" s="38"/>
      <c r="H8" s="38"/>
      <c r="I8" s="38"/>
      <c r="J8" s="9"/>
      <c r="K8" s="45" t="s">
        <v>4</v>
      </c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  <c r="AB8" s="46"/>
      <c r="AC8" s="46"/>
      <c r="AD8" s="46"/>
      <c r="AE8" s="46"/>
      <c r="AF8" s="46"/>
      <c r="AG8" s="46"/>
      <c r="AH8" s="46"/>
      <c r="AI8" s="47"/>
    </row>
    <row r="9" spans="2:37" ht="45" customHeight="1" thickBot="1" x14ac:dyDescent="0.2">
      <c r="B9" s="10"/>
      <c r="C9" s="37" t="s">
        <v>5</v>
      </c>
      <c r="D9" s="38"/>
      <c r="E9" s="38"/>
      <c r="F9" s="38"/>
      <c r="G9" s="38"/>
      <c r="H9" s="38"/>
      <c r="I9" s="38"/>
      <c r="J9" s="9"/>
      <c r="K9" s="8"/>
      <c r="L9" s="11"/>
      <c r="M9" s="11"/>
      <c r="N9" s="11"/>
      <c r="O9" s="11"/>
      <c r="P9" s="39" t="str">
        <f>IF($AK$5="","",IF([2]共通差込元!$T$2="","",445000))</f>
        <v/>
      </c>
      <c r="Q9" s="39"/>
      <c r="R9" s="39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12" t="s">
        <v>6</v>
      </c>
      <c r="AE9" s="11"/>
      <c r="AF9" s="11"/>
      <c r="AG9" s="11"/>
      <c r="AH9" s="11"/>
      <c r="AI9" s="9"/>
    </row>
    <row r="10" spans="2:37" ht="45" customHeight="1" thickBot="1" x14ac:dyDescent="0.2">
      <c r="B10" s="8"/>
      <c r="C10" s="37" t="s">
        <v>7</v>
      </c>
      <c r="D10" s="38"/>
      <c r="E10" s="38"/>
      <c r="F10" s="38"/>
      <c r="G10" s="38"/>
      <c r="H10" s="38"/>
      <c r="I10" s="38"/>
      <c r="J10" s="9"/>
      <c r="K10" s="8"/>
      <c r="L10" s="11"/>
      <c r="M10" s="11"/>
      <c r="N10" s="11"/>
      <c r="O10" s="11"/>
      <c r="P10" s="39" t="str">
        <f>IF($AK$5="","",IF([2]共通差込元!$T$2="","",423550))</f>
        <v/>
      </c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12" t="s">
        <v>6</v>
      </c>
      <c r="AE10" s="11"/>
      <c r="AF10" s="11"/>
      <c r="AG10" s="11"/>
      <c r="AH10" s="11"/>
      <c r="AI10" s="9"/>
    </row>
    <row r="11" spans="2:37" ht="45" customHeight="1" thickBot="1" x14ac:dyDescent="0.2">
      <c r="B11" s="8"/>
      <c r="C11" s="37" t="s">
        <v>8</v>
      </c>
      <c r="D11" s="38"/>
      <c r="E11" s="38"/>
      <c r="F11" s="38"/>
      <c r="G11" s="38"/>
      <c r="H11" s="38"/>
      <c r="I11" s="38"/>
      <c r="J11" s="9"/>
      <c r="K11" s="8"/>
      <c r="L11" s="11"/>
      <c r="M11" s="11"/>
      <c r="N11" s="11"/>
      <c r="O11" s="11"/>
      <c r="P11" s="39" t="str">
        <f>IF($AK$5="","",IF([2]共通差込元!$T$2="","",P9-P10))</f>
        <v/>
      </c>
      <c r="Q11" s="39"/>
      <c r="R11" s="39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12" t="s">
        <v>6</v>
      </c>
      <c r="AE11" s="11"/>
      <c r="AF11" s="11"/>
      <c r="AG11" s="11"/>
      <c r="AH11" s="11"/>
      <c r="AI11" s="9"/>
    </row>
    <row r="12" spans="2:37" ht="105" customHeight="1" thickBot="1" x14ac:dyDescent="0.2">
      <c r="B12" s="8"/>
      <c r="C12" s="37" t="s">
        <v>9</v>
      </c>
      <c r="D12" s="38"/>
      <c r="E12" s="38"/>
      <c r="F12" s="38"/>
      <c r="G12" s="38"/>
      <c r="H12" s="38"/>
      <c r="I12" s="38"/>
      <c r="J12" s="9"/>
      <c r="K12" s="40" t="str">
        <f>IF($AK$5="","",IF([2]共通差込元!$T$2="","","屋内運動場の改修工事で、スポーツ教室が、"&amp;CHAR(10)&amp;"予定どおり実施できなかったため。"))</f>
        <v/>
      </c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  <c r="AF12" s="41"/>
      <c r="AG12" s="41"/>
      <c r="AH12" s="41"/>
      <c r="AI12" s="42"/>
    </row>
    <row r="13" spans="2:37" ht="15" customHeight="1" x14ac:dyDescent="0.15">
      <c r="Y13" s="13"/>
      <c r="Z13" s="13"/>
      <c r="AA13" s="13"/>
      <c r="AB13" s="13"/>
      <c r="AC13" s="13"/>
      <c r="AD13" s="13"/>
      <c r="AE13" s="13"/>
      <c r="AF13" s="13"/>
      <c r="AG13" s="13"/>
      <c r="AH13" s="13"/>
    </row>
    <row r="14" spans="2:37" ht="15" customHeight="1" x14ac:dyDescent="0.15">
      <c r="P14" s="2"/>
      <c r="Q14" s="2"/>
      <c r="R14" s="2"/>
      <c r="S14" s="2"/>
      <c r="Y14" s="13"/>
      <c r="Z14" s="13"/>
      <c r="AA14" s="13"/>
      <c r="AB14" s="13"/>
      <c r="AC14" s="13"/>
      <c r="AD14" s="13"/>
      <c r="AE14" s="13"/>
      <c r="AF14" s="13"/>
      <c r="AG14" s="13"/>
      <c r="AH14" s="13"/>
    </row>
    <row r="15" spans="2:37" ht="15" customHeight="1" x14ac:dyDescent="0.15"/>
    <row r="17" spans="2:44" ht="15" customHeight="1" x14ac:dyDescent="0.15">
      <c r="C17" s="14" t="s">
        <v>10</v>
      </c>
      <c r="D17" s="2"/>
      <c r="E17" s="2"/>
    </row>
    <row r="18" spans="2:44" ht="22.5" customHeight="1" x14ac:dyDescent="0.15">
      <c r="B18" s="15"/>
      <c r="C18" s="15"/>
      <c r="D18" s="15"/>
      <c r="E18" s="15"/>
      <c r="F18" s="15"/>
      <c r="G18" s="16"/>
      <c r="H18" s="16"/>
      <c r="I18" s="16"/>
      <c r="J18" s="17"/>
      <c r="K18" s="17"/>
      <c r="L18" s="18"/>
      <c r="M18" s="18"/>
      <c r="N18" s="18"/>
      <c r="O18" s="18"/>
      <c r="P18" s="18"/>
      <c r="Q18" s="18"/>
      <c r="R18" s="18"/>
      <c r="S18" s="16"/>
      <c r="T18" s="16"/>
      <c r="U18" s="16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5"/>
      <c r="AH18" s="17"/>
    </row>
    <row r="19" spans="2:44" ht="22.5" customHeight="1" x14ac:dyDescent="0.15">
      <c r="B19" s="15"/>
      <c r="F19" s="2"/>
      <c r="G19" t="s">
        <v>11</v>
      </c>
      <c r="H19" s="19"/>
      <c r="J19" t="s">
        <v>12</v>
      </c>
      <c r="K19" s="19"/>
      <c r="M19" t="s">
        <v>13</v>
      </c>
      <c r="N19" s="20"/>
      <c r="O19" s="20"/>
      <c r="P19" s="20"/>
      <c r="Q19" s="20"/>
      <c r="R19" s="20"/>
      <c r="S19" s="20"/>
      <c r="T19" s="20"/>
      <c r="U19" s="17"/>
    </row>
    <row r="20" spans="2:44" ht="22.5" customHeight="1" x14ac:dyDescent="0.15">
      <c r="B20" s="15"/>
      <c r="C20" s="15"/>
      <c r="D20" s="15"/>
      <c r="E20" s="15"/>
      <c r="F20" s="15"/>
      <c r="G20" s="16"/>
      <c r="H20" s="16"/>
      <c r="I20" s="16"/>
      <c r="J20" s="17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17"/>
    </row>
    <row r="21" spans="2:44" ht="22.5" customHeight="1" x14ac:dyDescent="0.15">
      <c r="B21" s="2"/>
      <c r="C21" s="2"/>
      <c r="D21" s="2"/>
      <c r="E21" s="2"/>
      <c r="F21" s="2"/>
      <c r="G21" s="2"/>
      <c r="H21" s="2"/>
      <c r="I21" s="2"/>
    </row>
    <row r="22" spans="2:44" ht="14.25" x14ac:dyDescent="0.15">
      <c r="C22" s="21" t="s">
        <v>14</v>
      </c>
    </row>
    <row r="23" spans="2:44" ht="15" customHeight="1" x14ac:dyDescent="0.15">
      <c r="B23" s="22"/>
      <c r="C23" s="2"/>
      <c r="D23" s="2"/>
      <c r="E23" s="2"/>
      <c r="F23" s="2"/>
      <c r="G23" s="2"/>
      <c r="H23" s="2"/>
      <c r="I23" s="2"/>
      <c r="AO23" s="23"/>
    </row>
    <row r="24" spans="2:44" ht="15" customHeight="1" x14ac:dyDescent="0.15">
      <c r="B24" s="18"/>
      <c r="C24" s="2"/>
      <c r="D24" s="2"/>
      <c r="E24" s="2"/>
      <c r="F24" s="2"/>
      <c r="G24" s="2"/>
      <c r="H24" s="2"/>
      <c r="I24" s="2"/>
      <c r="J24" s="2"/>
      <c r="L24" s="18"/>
      <c r="M24" s="2"/>
      <c r="N24" s="2"/>
      <c r="O24" s="2"/>
      <c r="P24" s="2"/>
      <c r="Q24" s="2"/>
      <c r="R24" s="2"/>
      <c r="S24" s="2"/>
      <c r="U24" s="18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</row>
    <row r="25" spans="2:44" ht="30.75" customHeight="1" x14ac:dyDescent="0.15">
      <c r="O25" s="24" t="s">
        <v>15</v>
      </c>
      <c r="P25" s="24"/>
      <c r="Q25" s="24"/>
      <c r="R25" s="24"/>
      <c r="S25" s="24"/>
      <c r="T25" s="24" t="s">
        <v>16</v>
      </c>
      <c r="U25" s="24"/>
      <c r="V25" s="34" t="str">
        <f>IF($AK$5="","",IF([2]共通差込元!$T$2="","",VLOOKUP([2]共通差込元!$T$2,[2]共通差込元!$A$2:$Q$7,9,FALSE)))</f>
        <v/>
      </c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</row>
    <row r="26" spans="2:44" ht="30.75" customHeight="1" x14ac:dyDescent="0.15">
      <c r="O26" s="24" t="s">
        <v>17</v>
      </c>
      <c r="P26" s="24" t="s">
        <v>18</v>
      </c>
      <c r="Q26" s="24" t="s">
        <v>19</v>
      </c>
      <c r="R26" s="24" t="s">
        <v>20</v>
      </c>
      <c r="S26" s="24" t="s">
        <v>21</v>
      </c>
      <c r="T26" s="24" t="s">
        <v>22</v>
      </c>
      <c r="U26" s="24"/>
      <c r="V26" s="35" t="str">
        <f>IF($AK$5="","",IF([2]共通差込元!$T$2="","",VLOOKUP([2]共通差込元!$T$2,[2]共通差込元!$A$2:$Q$7,14,FALSE)&amp;"学校　学校体育施設開放運営委員会"))</f>
        <v/>
      </c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</row>
    <row r="27" spans="2:44" ht="6" customHeight="1" x14ac:dyDescent="0.15"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</row>
    <row r="28" spans="2:44" ht="15.75" customHeight="1" x14ac:dyDescent="0.15">
      <c r="O28" t="s">
        <v>23</v>
      </c>
      <c r="T28" t="s">
        <v>24</v>
      </c>
      <c r="V28" t="s">
        <v>25</v>
      </c>
      <c r="Y28" s="36" t="str">
        <f>IF($AK$5="","",IF([2]共通差込元!$T$2="","",VLOOKUP([2]共通差込元!$T$2,[2]共通差込元!$A$2:$Q$7,7,FALSE)))</f>
        <v/>
      </c>
      <c r="Z28" s="36"/>
      <c r="AA28" s="36"/>
      <c r="AB28" s="36"/>
      <c r="AC28" s="36"/>
      <c r="AD28" s="36"/>
      <c r="AE28" s="36"/>
      <c r="AF28" s="36"/>
      <c r="AG28" s="36"/>
      <c r="AH28" s="36"/>
    </row>
    <row r="29" spans="2:44" ht="2.4500000000000002" customHeight="1" x14ac:dyDescent="0.15">
      <c r="Y29" s="36"/>
      <c r="Z29" s="36"/>
      <c r="AA29" s="36"/>
      <c r="AB29" s="36"/>
      <c r="AC29" s="36"/>
      <c r="AD29" s="36"/>
      <c r="AE29" s="36"/>
      <c r="AF29" s="36"/>
      <c r="AG29" s="36"/>
      <c r="AH29" s="36"/>
    </row>
    <row r="30" spans="2:44" ht="15.75" customHeight="1" x14ac:dyDescent="0.15">
      <c r="O30" t="s">
        <v>26</v>
      </c>
      <c r="P30" s="25" t="s">
        <v>27</v>
      </c>
      <c r="Q30" s="25"/>
      <c r="R30" s="25" t="s">
        <v>28</v>
      </c>
      <c r="S30" s="25"/>
      <c r="T30" t="s">
        <v>22</v>
      </c>
      <c r="Y30" s="36"/>
      <c r="Z30" s="36"/>
      <c r="AA30" s="36"/>
      <c r="AB30" s="36"/>
      <c r="AC30" s="36"/>
      <c r="AD30" s="36"/>
      <c r="AE30" s="36"/>
      <c r="AF30" s="36"/>
      <c r="AG30" s="36"/>
      <c r="AH30" s="36"/>
    </row>
    <row r="31" spans="2:44" ht="6" customHeight="1" x14ac:dyDescent="0.15">
      <c r="B31" s="17"/>
      <c r="C31" s="17"/>
      <c r="D31" s="17"/>
      <c r="E31" s="17"/>
      <c r="F31" s="17"/>
      <c r="G31" s="16"/>
      <c r="H31" s="16"/>
      <c r="I31" s="16"/>
      <c r="J31" s="17"/>
      <c r="K31" s="26"/>
      <c r="L31" s="26"/>
      <c r="M31" s="26"/>
      <c r="N31" s="26"/>
      <c r="O31" s="27"/>
      <c r="P31" s="27"/>
      <c r="Q31" s="27"/>
      <c r="R31" s="27"/>
      <c r="S31" s="27"/>
      <c r="T31" s="27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O31" s="29"/>
      <c r="AP31" s="29"/>
      <c r="AQ31" s="29"/>
      <c r="AR31" s="29"/>
    </row>
    <row r="32" spans="2:44" ht="15" customHeight="1" x14ac:dyDescent="0.15">
      <c r="B32" s="17"/>
      <c r="C32" s="17"/>
      <c r="D32" s="17"/>
      <c r="E32" s="17"/>
      <c r="F32" s="17"/>
      <c r="G32" s="16"/>
      <c r="H32" s="16"/>
      <c r="I32" s="16"/>
      <c r="J32" s="17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  <c r="AF32" s="30"/>
      <c r="AG32" s="30"/>
      <c r="AH32" s="30"/>
      <c r="AI32" s="2"/>
      <c r="AO32" s="31"/>
      <c r="AP32" s="32"/>
      <c r="AQ32" s="32"/>
      <c r="AR32" s="32"/>
    </row>
    <row r="33" spans="1:35" ht="15" customHeight="1" x14ac:dyDescent="0.15">
      <c r="B33" s="17"/>
      <c r="C33" s="17"/>
      <c r="D33" s="17"/>
      <c r="E33" s="17"/>
      <c r="F33" s="17"/>
      <c r="G33" s="16"/>
      <c r="H33" s="16"/>
      <c r="I33" s="16"/>
      <c r="J33" s="17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  <c r="AF33" s="30"/>
      <c r="AG33" s="30"/>
      <c r="AH33" s="30"/>
      <c r="AI33" s="2"/>
    </row>
    <row r="34" spans="1:35" ht="15" customHeight="1" x14ac:dyDescent="0.15">
      <c r="B34" s="17"/>
      <c r="C34" s="17"/>
      <c r="D34" s="17"/>
      <c r="E34" s="17"/>
      <c r="F34" s="17"/>
      <c r="G34" s="16"/>
      <c r="H34" s="16"/>
      <c r="I34" s="16"/>
      <c r="J34" s="17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  <c r="AF34" s="30"/>
      <c r="AG34" s="30"/>
      <c r="AH34" s="30"/>
    </row>
    <row r="35" spans="1:35" ht="15" customHeight="1" x14ac:dyDescent="0.15">
      <c r="B35" s="16"/>
      <c r="C35" s="16"/>
      <c r="D35" s="16"/>
      <c r="E35" s="16"/>
      <c r="F35" s="16"/>
      <c r="G35" s="16"/>
      <c r="H35" s="16"/>
      <c r="I35" s="16"/>
      <c r="J35" s="1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</row>
    <row r="36" spans="1:35" ht="15" customHeight="1" x14ac:dyDescent="0.15"/>
    <row r="37" spans="1:35" ht="15" customHeight="1" x14ac:dyDescent="0.15">
      <c r="C37" s="15"/>
    </row>
    <row r="38" spans="1:35" ht="15" customHeight="1" x14ac:dyDescent="0.15"/>
    <row r="39" spans="1:35" ht="15" customHeight="1" x14ac:dyDescent="0.1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</row>
    <row r="40" spans="1:35" ht="15" customHeight="1" x14ac:dyDescent="0.1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33"/>
      <c r="Z40" s="2"/>
      <c r="AA40" s="2"/>
      <c r="AB40" s="2"/>
      <c r="AC40" s="2"/>
      <c r="AD40" s="2"/>
      <c r="AE40" s="2"/>
      <c r="AF40" s="2"/>
      <c r="AG40" s="2"/>
    </row>
    <row r="41" spans="1:35" ht="15" customHeight="1" x14ac:dyDescent="0.15"/>
    <row r="42" spans="1:35" ht="15" customHeight="1" x14ac:dyDescent="0.15"/>
    <row r="43" spans="1:35" ht="15" customHeight="1" x14ac:dyDescent="0.15"/>
    <row r="44" spans="1:35" ht="15" customHeight="1" x14ac:dyDescent="0.15"/>
    <row r="45" spans="1:35" ht="15" customHeight="1" x14ac:dyDescent="0.15"/>
    <row r="46" spans="1:35" ht="15" customHeight="1" x14ac:dyDescent="0.15"/>
    <row r="47" spans="1:35" ht="15" customHeight="1" x14ac:dyDescent="0.15"/>
  </sheetData>
  <mergeCells count="15">
    <mergeCell ref="E4:F4"/>
    <mergeCell ref="B6:AI6"/>
    <mergeCell ref="C8:I8"/>
    <mergeCell ref="K8:AI8"/>
    <mergeCell ref="C9:I9"/>
    <mergeCell ref="P9:AC9"/>
    <mergeCell ref="V25:AH25"/>
    <mergeCell ref="V26:AH26"/>
    <mergeCell ref="Y28:AH30"/>
    <mergeCell ref="C10:I10"/>
    <mergeCell ref="P10:AC10"/>
    <mergeCell ref="C11:I11"/>
    <mergeCell ref="P11:AC11"/>
    <mergeCell ref="C12:I12"/>
    <mergeCell ref="K12:AI12"/>
  </mergeCells>
  <phoneticPr fontId="1"/>
  <pageMargins left="0.70866141732283472" right="0.47244094488188981" top="0.55118110236220474" bottom="0.55118110236220474" header="0.31496062992125984" footer="0.31496062992125984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様式１１　精算書</vt:lpstr>
      <vt:lpstr>'様式１１　精算書'!Print_Area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福本　公代</dc:creator>
  <cp:lastModifiedBy>山橋　志江</cp:lastModifiedBy>
  <cp:lastPrinted>2026-01-07T06:26:36Z</cp:lastPrinted>
  <dcterms:created xsi:type="dcterms:W3CDTF">2025-12-10T07:27:41Z</dcterms:created>
  <dcterms:modified xsi:type="dcterms:W3CDTF">2026-01-07T06:27:11Z</dcterms:modified>
</cp:coreProperties>
</file>