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9k005a-1.dsa02.sa.suitalocal\files\k0000055\室課専用\02 スポーツグループ\03 推進担当\09   学校開放・ナイター\00  学校開放・ナイターＤＸ化\提出書類について\R８用（説明会）\HP用　■案：全様式（1～15差込あり）\"/>
    </mc:Choice>
  </mc:AlternateContent>
  <xr:revisionPtr revIDLastSave="0" documentId="13_ncr:1_{A45A88B5-67A9-4179-B7F5-89D85A5E0F91}" xr6:coauthVersionLast="47" xr6:coauthVersionMax="47" xr10:uidLastSave="{00000000-0000-0000-0000-000000000000}"/>
  <bookViews>
    <workbookView xWindow="-120" yWindow="-120" windowWidth="19440" windowHeight="11520" xr2:uid="{22863C20-E7D3-4031-AE13-5126227DE949}"/>
  </bookViews>
  <sheets>
    <sheet name="様式１０　収支報告書" sheetId="1" r:id="rId1"/>
  </sheets>
  <externalReferences>
    <externalReference r:id="rId2"/>
    <externalReference r:id="rId3"/>
  </externalReferences>
  <definedNames>
    <definedName name="_xlnm.Print_Area" localSheetId="0">'様式１０　収支報告書'!$A$1:$AI$40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40" i="1" s="1"/>
  <c r="V13" i="1"/>
  <c r="V12" i="1"/>
  <c r="C7" i="1"/>
  <c r="AC3" i="1"/>
  <c r="U28" i="1" l="1"/>
  <c r="K29" i="1"/>
  <c r="U29" i="1"/>
  <c r="U32" i="1"/>
  <c r="K33" i="1"/>
  <c r="U33" i="1"/>
  <c r="K30" i="1"/>
  <c r="K34" i="1"/>
  <c r="K23" i="1"/>
  <c r="U30" i="1"/>
  <c r="U34" i="1"/>
  <c r="K27" i="1"/>
  <c r="K31" i="1"/>
  <c r="K35" i="1"/>
  <c r="U27" i="1"/>
  <c r="U31" i="1"/>
  <c r="U35" i="1"/>
  <c r="K28" i="1"/>
  <c r="K32" i="1"/>
</calcChain>
</file>

<file path=xl/sharedStrings.xml><?xml version="1.0" encoding="utf-8"?>
<sst xmlns="http://schemas.openxmlformats.org/spreadsheetml/2006/main" count="57" uniqueCount="53">
  <si>
    <t>様式第１０号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</si>
  <si>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</si>
  <si>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</si>
  <si>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</si>
  <si>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</si>
  <si>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小</t>
    <rPh sb="0" eb="1">
      <t>ショウ</t>
    </rPh>
    <phoneticPr fontId="1"/>
  </si>
  <si>
    <t>学校　学校体育施設開放事業　収支報告書</t>
    <phoneticPr fontId="1"/>
  </si>
  <si>
    <t>中</t>
    <rPh sb="0" eb="1">
      <t>チュウ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</si>
  <si>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</si>
  <si>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</si>
  <si>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</si>
  <si>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</si>
  <si>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</si>
  <si>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</si>
  <si>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</si>
  <si>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</si>
  <si>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</si>
  <si>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</si>
  <si>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</si>
  <si>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</si>
  <si>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</si>
  <si>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</si>
  <si>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</si>
  <si>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(　収　入　)</t>
    <phoneticPr fontId="1"/>
  </si>
  <si>
    <t>項　　目</t>
    <phoneticPr fontId="1"/>
  </si>
  <si>
    <t>金　　額　(円)</t>
    <phoneticPr fontId="1"/>
  </si>
  <si>
    <t>備　　考</t>
    <phoneticPr fontId="1"/>
  </si>
  <si>
    <t>委託料</t>
    <phoneticPr fontId="1"/>
  </si>
  <si>
    <t>合　計</t>
    <phoneticPr fontId="1"/>
  </si>
  <si>
    <t>改行</t>
    <rPh sb="0" eb="2">
      <t>カイギョウ</t>
    </rPh>
    <phoneticPr fontId="1"/>
  </si>
  <si>
    <t>(　支　出　)</t>
    <phoneticPr fontId="1"/>
  </si>
  <si>
    <t>&amp;CHAR(10)&amp;</t>
    <phoneticPr fontId="1"/>
  </si>
  <si>
    <t>内　　訳</t>
    <phoneticPr fontId="1"/>
  </si>
  <si>
    <t>体育用品費
（教室用は除く）</t>
    <phoneticPr fontId="1"/>
  </si>
  <si>
    <t>バドミントンネット　</t>
    <phoneticPr fontId="11"/>
  </si>
  <si>
    <t>教室運営費</t>
    <phoneticPr fontId="1"/>
  </si>
  <si>
    <t>ラインテープ</t>
    <phoneticPr fontId="11"/>
  </si>
  <si>
    <t>利用調整報償費</t>
    <phoneticPr fontId="1"/>
  </si>
  <si>
    <t>指導者報償費　＠○円×○人×○回×教室数
教室用体育用品　</t>
    <rPh sb="0" eb="3">
      <t>シドウシャ</t>
    </rPh>
    <rPh sb="3" eb="6">
      <t>ホウショウヒ</t>
    </rPh>
    <rPh sb="9" eb="10">
      <t>エン</t>
    </rPh>
    <rPh sb="12" eb="13">
      <t>ニン</t>
    </rPh>
    <rPh sb="15" eb="16">
      <t>カイ</t>
    </rPh>
    <rPh sb="17" eb="19">
      <t>キョウシツ</t>
    </rPh>
    <rPh sb="19" eb="20">
      <t>スウ</t>
    </rPh>
    <rPh sb="21" eb="24">
      <t>キョウシツヨウ</t>
    </rPh>
    <rPh sb="24" eb="26">
      <t>タイイク</t>
    </rPh>
    <rPh sb="26" eb="28">
      <t>ヨウヒン</t>
    </rPh>
    <phoneticPr fontId="11"/>
  </si>
  <si>
    <t>消耗品費</t>
    <phoneticPr fontId="1"/>
  </si>
  <si>
    <t xml:space="preserve">＠○○○円×○人×○回 </t>
    <rPh sb="4" eb="5">
      <t>エン</t>
    </rPh>
    <rPh sb="7" eb="8">
      <t>ニン</t>
    </rPh>
    <rPh sb="10" eb="11">
      <t>カイ</t>
    </rPh>
    <phoneticPr fontId="11"/>
  </si>
  <si>
    <t>会議費</t>
    <phoneticPr fontId="1"/>
  </si>
  <si>
    <t>印刷用紙・石灰・インク・コートブラシ</t>
    <rPh sb="0" eb="2">
      <t>インサツ</t>
    </rPh>
    <rPh sb="2" eb="4">
      <t>ヨウシ</t>
    </rPh>
    <rPh sb="5" eb="7">
      <t>セッカイ</t>
    </rPh>
    <phoneticPr fontId="11"/>
  </si>
  <si>
    <t>交通費</t>
    <phoneticPr fontId="1"/>
  </si>
  <si>
    <t>通信費</t>
    <phoneticPr fontId="1"/>
  </si>
  <si>
    <t>湯茶</t>
    <rPh sb="0" eb="2">
      <t>ユチャ</t>
    </rPh>
    <phoneticPr fontId="11"/>
  </si>
  <si>
    <t>印刷費</t>
    <phoneticPr fontId="1"/>
  </si>
  <si>
    <t>書類提出のための電車代、バス代等</t>
    <rPh sb="0" eb="2">
      <t>ショルイ</t>
    </rPh>
    <rPh sb="2" eb="4">
      <t>テイシュツ</t>
    </rPh>
    <rPh sb="8" eb="10">
      <t>デンシャ</t>
    </rPh>
    <rPh sb="10" eb="11">
      <t>ダイ</t>
    </rPh>
    <rPh sb="14" eb="15">
      <t>ダイ</t>
    </rPh>
    <rPh sb="15" eb="16">
      <t>トウ</t>
    </rPh>
    <phoneticPr fontId="11"/>
  </si>
  <si>
    <t>修繕費</t>
    <phoneticPr fontId="1"/>
  </si>
  <si>
    <t>電話代・切手代</t>
    <rPh sb="0" eb="3">
      <t>デンワダイ</t>
    </rPh>
    <rPh sb="4" eb="6">
      <t>キッテ</t>
    </rPh>
    <rPh sb="6" eb="7">
      <t>ダイ</t>
    </rPh>
    <phoneticPr fontId="11"/>
  </si>
  <si>
    <t>その他</t>
    <phoneticPr fontId="1"/>
  </si>
  <si>
    <t>コピー代</t>
    <rPh sb="3" eb="4">
      <t>ダイ</t>
    </rPh>
    <phoneticPr fontId="11"/>
  </si>
  <si>
    <t>開放用倉庫修繕</t>
    <rPh sb="0" eb="2">
      <t>カイホウ</t>
    </rPh>
    <rPh sb="2" eb="3">
      <t>ヨウ</t>
    </rPh>
    <rPh sb="3" eb="5">
      <t>ソウコ</t>
    </rPh>
    <rPh sb="5" eb="7">
      <t>シュウゼン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</si>
</sst>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0" xfId="0" quotePrefix="1">
      <alignment vertical="center"/>
    </xf>
    <xf numFmtId="0" fontId="8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176" fontId="7" fillId="0" borderId="2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49" fontId="10" fillId="0" borderId="26" xfId="1" applyNumberFormat="1" applyFont="1" applyBorder="1" applyAlignment="1">
      <alignment vertical="center"/>
    </xf>
    <xf numFmtId="0" fontId="9" fillId="0" borderId="27" xfId="1" applyBorder="1" applyAlignment="1">
      <alignment vertical="center"/>
    </xf>
    <xf numFmtId="0" fontId="9" fillId="0" borderId="28" xfId="1" applyBorder="1" applyAlignment="1">
      <alignment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0" fillId="0" borderId="26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49" fontId="10" fillId="0" borderId="27" xfId="1" applyNumberFormat="1" applyFont="1" applyBorder="1" applyAlignment="1">
      <alignment vertical="center"/>
    </xf>
    <xf numFmtId="49" fontId="10" fillId="0" borderId="28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0" fontId="10" fillId="0" borderId="29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31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2" fillId="0" borderId="2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0" fillId="0" borderId="23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3" fillId="0" borderId="26" xfId="1" applyFont="1" applyBorder="1" applyAlignment="1">
      <alignment vertical="top" wrapText="1"/>
    </xf>
    <xf numFmtId="0" fontId="13" fillId="0" borderId="27" xfId="1" applyFont="1" applyBorder="1" applyAlignment="1">
      <alignment vertical="top"/>
    </xf>
    <xf numFmtId="0" fontId="13" fillId="0" borderId="28" xfId="1" applyFont="1" applyBorder="1" applyAlignment="1">
      <alignment vertical="top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</cellXfs>
  <cellStyles count="2">
    <cellStyle name="標準" xfId="0" builtinId="0"/>
    <cellStyle name="標準 2" xfId="1" xr:uid="{51A5154C-6734-4822-98FB-B2FC83529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  <cell r="R5">
            <v>445000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  <cell r="R6">
            <v>445000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  <cell r="R7">
            <v>465000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6005-5A5C-4E12-B05E-9618652AEFAE}">
  <dimension ref="A1:AR52"/>
  <sheetViews>
    <sheetView tabSelected="1" topLeftCell="A15" zoomScaleNormal="100" workbookViewId="0">
      <selection activeCell="AL9" sqref="AL9"/>
    </sheetView>
  </sheetViews>
  <sheetFormatPr defaultRowHeight="13.5" x14ac:dyDescent="0.15"/>
  <cols>
    <col min="1" max="32" width="2.625" customWidth="1"/>
    <col min="33" max="33" width="4.125" customWidth="1"/>
    <col min="34" max="35" width="2.625" customWidth="1"/>
  </cols>
  <sheetData>
    <row r="1" spans="2:37" x14ac:dyDescent="0.15">
      <c r="AH1" s="1" t="s">
        <v>0</v>
      </c>
    </row>
    <row r="2" spans="2:37" x14ac:dyDescent="0.15">
      <c r="AH2" s="1"/>
    </row>
    <row r="3" spans="2:37" x14ac:dyDescent="0.15">
      <c r="AC3" s="2" t="str">
        <f>IF($AK$6="","",IF([2]共通差込元!$T$2="","",VLOOKUP([2]共通差込元!$T$2,[2]共通差込元!$A$2:$Q$7,17,FALSE)+1))</f>
        <v/>
      </c>
      <c r="AD3" t="s">
        <v>1</v>
      </c>
      <c r="AE3">
        <v>3</v>
      </c>
      <c r="AF3" t="s">
        <v>2</v>
      </c>
      <c r="AG3">
        <v>31</v>
      </c>
      <c r="AH3" t="s">
        <v>3</v>
      </c>
    </row>
    <row r="5" spans="2:37" ht="14.25" x14ac:dyDescent="0.15">
      <c r="C5" s="3"/>
      <c r="D5" s="4"/>
      <c r="E5" s="109"/>
      <c r="F5" s="109"/>
      <c r="G5" s="5" t="s">
        <v>4</v>
      </c>
      <c r="H5" s="6"/>
    </row>
    <row r="6" spans="2:37" x14ac:dyDescent="0.15">
      <c r="AK6" s="7"/>
    </row>
    <row r="7" spans="2:37" ht="19.5" customHeight="1" x14ac:dyDescent="0.15">
      <c r="C7" s="110" t="str">
        <f>IF($AK$6="","",IF([2]共通差込元!$T$2="","",VLOOKUP([2]共通差込元!$T$2,[2]共通差込元!$A$2:$Q$7,15,FALSE)))</f>
        <v/>
      </c>
      <c r="D7" s="110"/>
      <c r="E7" s="110"/>
      <c r="F7" s="110"/>
      <c r="G7" s="110"/>
      <c r="H7" s="110"/>
      <c r="I7" s="110"/>
      <c r="J7" s="110"/>
      <c r="K7" s="112" t="s">
        <v>5</v>
      </c>
      <c r="L7" s="113"/>
      <c r="M7" s="114" t="s">
        <v>6</v>
      </c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2:37" ht="19.5" customHeight="1" x14ac:dyDescent="0.15">
      <c r="C8" s="111"/>
      <c r="D8" s="111"/>
      <c r="E8" s="111"/>
      <c r="F8" s="111"/>
      <c r="G8" s="111"/>
      <c r="H8" s="111"/>
      <c r="I8" s="111"/>
      <c r="J8" s="111"/>
      <c r="K8" s="116" t="s">
        <v>7</v>
      </c>
      <c r="L8" s="116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</row>
    <row r="10" spans="2:37" ht="14.25" x14ac:dyDescent="0.15">
      <c r="B10" s="8" t="s">
        <v>8</v>
      </c>
    </row>
    <row r="12" spans="2:37" ht="29.45" customHeight="1" x14ac:dyDescent="0.15">
      <c r="O12" s="4" t="s">
        <v>9</v>
      </c>
      <c r="P12" s="4"/>
      <c r="Q12" s="4"/>
      <c r="R12" s="4"/>
      <c r="S12" s="4"/>
      <c r="T12" s="4" t="s">
        <v>10</v>
      </c>
      <c r="U12" s="4"/>
      <c r="V12" s="117" t="str">
        <f>IF($AK$6="","",IF([2]共通差込元!$T$2="","",VLOOKUP([2]共通差込元!$T$2,[2]共通差込元!$A$2:$Q$7,9,FALSE)))</f>
        <v/>
      </c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2:37" ht="29.45" customHeight="1" x14ac:dyDescent="0.15">
      <c r="O13" s="4" t="s">
        <v>11</v>
      </c>
      <c r="P13" s="4" t="s">
        <v>12</v>
      </c>
      <c r="Q13" s="4" t="s">
        <v>13</v>
      </c>
      <c r="R13" s="4" t="s">
        <v>14</v>
      </c>
      <c r="S13" s="4" t="s">
        <v>15</v>
      </c>
      <c r="T13" s="4" t="s">
        <v>16</v>
      </c>
      <c r="U13" s="4"/>
      <c r="V13" s="99" t="str">
        <f>IF($AK$6="","",IF([2]共通差込元!$T$2="","",VLOOKUP([2]共通差込元!$T$2,[2]共通差込元!$A$2:$Q$7,14,FALSE)&amp;"学校　学校体育施設開放運営委員会"))</f>
        <v/>
      </c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2:37" ht="8.4499999999999993" customHeight="1" x14ac:dyDescent="0.15"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2:37" ht="15.75" customHeight="1" x14ac:dyDescent="0.15">
      <c r="O15" t="s">
        <v>17</v>
      </c>
      <c r="T15" t="s">
        <v>18</v>
      </c>
      <c r="V15" t="s">
        <v>19</v>
      </c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2:37" ht="6.6" customHeight="1" x14ac:dyDescent="0.15"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44" x14ac:dyDescent="0.15">
      <c r="O17" t="s">
        <v>20</v>
      </c>
      <c r="P17" s="10" t="s">
        <v>21</v>
      </c>
      <c r="Q17" s="10"/>
      <c r="R17" s="10" t="s">
        <v>22</v>
      </c>
      <c r="S17" s="10"/>
      <c r="T17" t="s">
        <v>16</v>
      </c>
    </row>
    <row r="18" spans="2:44" ht="6" customHeight="1" x14ac:dyDescent="0.15">
      <c r="O18" s="4"/>
      <c r="P18" s="11"/>
      <c r="Q18" s="11"/>
      <c r="R18" s="11"/>
      <c r="S18" s="11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20" spans="2:44" ht="24.75" customHeight="1" thickBot="1" x14ac:dyDescent="0.2">
      <c r="B20" s="12" t="s">
        <v>23</v>
      </c>
      <c r="C20" s="2"/>
      <c r="D20" s="2"/>
      <c r="E20" s="2"/>
    </row>
    <row r="21" spans="2:44" ht="27" customHeight="1" thickBot="1" x14ac:dyDescent="0.2">
      <c r="B21" s="87" t="s">
        <v>24</v>
      </c>
      <c r="C21" s="88"/>
      <c r="D21" s="88"/>
      <c r="E21" s="88"/>
      <c r="F21" s="88"/>
      <c r="G21" s="88"/>
      <c r="H21" s="88"/>
      <c r="I21" s="88"/>
      <c r="J21" s="89"/>
      <c r="K21" s="87" t="s">
        <v>25</v>
      </c>
      <c r="L21" s="88"/>
      <c r="M21" s="88"/>
      <c r="N21" s="88"/>
      <c r="O21" s="88"/>
      <c r="P21" s="88"/>
      <c r="Q21" s="88"/>
      <c r="R21" s="88"/>
      <c r="S21" s="88"/>
      <c r="T21" s="89"/>
      <c r="U21" s="100" t="s">
        <v>26</v>
      </c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2:44" ht="27" customHeight="1" thickBot="1" x14ac:dyDescent="0.2">
      <c r="B22" s="13" t="s">
        <v>27</v>
      </c>
      <c r="C22" s="14"/>
      <c r="D22" s="14"/>
      <c r="E22" s="14"/>
      <c r="F22" s="14"/>
      <c r="G22" s="15"/>
      <c r="H22" s="15"/>
      <c r="I22" s="15"/>
      <c r="J22" s="16"/>
      <c r="K22" s="103" t="str">
        <f>IF($AK$6="","",IF([2]共通差込元!$T$2="","",VLOOKUP([2]共通差込元!$T$2,[2]共通差込元!$A$2:$R$7,18,FALSE)))</f>
        <v/>
      </c>
      <c r="L22" s="104"/>
      <c r="M22" s="104"/>
      <c r="N22" s="104"/>
      <c r="O22" s="104"/>
      <c r="P22" s="104"/>
      <c r="Q22" s="104"/>
      <c r="R22" s="104"/>
      <c r="S22" s="104"/>
      <c r="T22" s="105"/>
      <c r="U22" s="106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8"/>
    </row>
    <row r="23" spans="2:44" ht="27" customHeight="1" thickTop="1" thickBot="1" x14ac:dyDescent="0.2">
      <c r="B23" s="17" t="s">
        <v>28</v>
      </c>
      <c r="C23" s="18"/>
      <c r="D23" s="18"/>
      <c r="E23" s="18"/>
      <c r="F23" s="18"/>
      <c r="G23" s="19"/>
      <c r="H23" s="19"/>
      <c r="I23" s="19"/>
      <c r="J23" s="20"/>
      <c r="K23" s="81" t="str">
        <f>IF($K$22="","",$K$22)</f>
        <v/>
      </c>
      <c r="L23" s="82"/>
      <c r="M23" s="82"/>
      <c r="N23" s="82"/>
      <c r="O23" s="82"/>
      <c r="P23" s="82"/>
      <c r="Q23" s="82"/>
      <c r="R23" s="82"/>
      <c r="S23" s="82"/>
      <c r="T23" s="83"/>
      <c r="U23" s="84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</row>
    <row r="24" spans="2:44" ht="18" customHeight="1" x14ac:dyDescent="0.15">
      <c r="B24" s="2"/>
      <c r="C24" s="2"/>
      <c r="D24" s="2"/>
      <c r="E24" s="2"/>
      <c r="F24" s="2"/>
      <c r="G24" s="2"/>
      <c r="H24" s="2"/>
      <c r="I24" s="2"/>
      <c r="AO24" t="s">
        <v>29</v>
      </c>
    </row>
    <row r="25" spans="2:44" ht="27" customHeight="1" thickBot="1" x14ac:dyDescent="0.2">
      <c r="B25" s="12" t="s">
        <v>30</v>
      </c>
      <c r="C25" s="2"/>
      <c r="D25" s="2"/>
      <c r="E25" s="2"/>
      <c r="F25" s="2"/>
      <c r="G25" s="2"/>
      <c r="H25" s="2"/>
      <c r="I25" s="2"/>
      <c r="AO25" s="21" t="s">
        <v>31</v>
      </c>
    </row>
    <row r="26" spans="2:44" ht="27" customHeight="1" thickBot="1" x14ac:dyDescent="0.2">
      <c r="B26" s="87" t="s">
        <v>24</v>
      </c>
      <c r="C26" s="88"/>
      <c r="D26" s="88"/>
      <c r="E26" s="88"/>
      <c r="F26" s="88"/>
      <c r="G26" s="88"/>
      <c r="H26" s="88"/>
      <c r="I26" s="88"/>
      <c r="J26" s="89"/>
      <c r="K26" s="87" t="s">
        <v>25</v>
      </c>
      <c r="L26" s="88"/>
      <c r="M26" s="88"/>
      <c r="N26" s="88"/>
      <c r="O26" s="88"/>
      <c r="P26" s="88"/>
      <c r="Q26" s="88"/>
      <c r="R26" s="88"/>
      <c r="S26" s="88"/>
      <c r="T26" s="89"/>
      <c r="U26" s="87" t="s">
        <v>32</v>
      </c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2:44" ht="48" customHeight="1" x14ac:dyDescent="0.15">
      <c r="B27" s="90" t="s">
        <v>33</v>
      </c>
      <c r="C27" s="91"/>
      <c r="D27" s="91"/>
      <c r="E27" s="91"/>
      <c r="F27" s="91"/>
      <c r="G27" s="91"/>
      <c r="H27" s="91"/>
      <c r="I27" s="91"/>
      <c r="J27" s="92"/>
      <c r="K27" s="93" t="str">
        <f>IF($K$22="","","〇〇,〇〇〇")</f>
        <v/>
      </c>
      <c r="L27" s="94"/>
      <c r="M27" s="94"/>
      <c r="N27" s="94"/>
      <c r="O27" s="94"/>
      <c r="P27" s="94"/>
      <c r="Q27" s="94"/>
      <c r="R27" s="94"/>
      <c r="S27" s="94"/>
      <c r="T27" s="95"/>
      <c r="U27" s="96" t="str">
        <f>IF($K$22="","","バドミントンネット　"&amp;CHAR(10)&amp;"ラインテープ")</f>
        <v/>
      </c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8"/>
      <c r="AO27" s="69" t="s">
        <v>34</v>
      </c>
      <c r="AP27" s="70"/>
      <c r="AQ27" s="70"/>
      <c r="AR27" s="71"/>
    </row>
    <row r="28" spans="2:44" ht="33" customHeight="1" x14ac:dyDescent="0.15">
      <c r="B28" s="22" t="s">
        <v>35</v>
      </c>
      <c r="C28" s="23"/>
      <c r="D28" s="23"/>
      <c r="E28" s="23"/>
      <c r="F28" s="23"/>
      <c r="G28" s="24"/>
      <c r="H28" s="24"/>
      <c r="I28" s="24"/>
      <c r="J28" s="25"/>
      <c r="K28" s="41" t="str">
        <f>IF($K$22="","","〇〇,〇〇〇")</f>
        <v/>
      </c>
      <c r="L28" s="42"/>
      <c r="M28" s="42"/>
      <c r="N28" s="42"/>
      <c r="O28" s="42"/>
      <c r="P28" s="42"/>
      <c r="Q28" s="42"/>
      <c r="R28" s="42"/>
      <c r="S28" s="42"/>
      <c r="T28" s="43"/>
      <c r="U28" s="72" t="str">
        <f>IF($K$22="","","指導者報償費　＠○円×○人×○回×教室数"&amp;CHAR(10)&amp;"教室用体育用品")</f>
        <v/>
      </c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4"/>
      <c r="AO28" s="75" t="s">
        <v>36</v>
      </c>
      <c r="AP28" s="76"/>
      <c r="AQ28" s="76"/>
      <c r="AR28" s="77"/>
    </row>
    <row r="29" spans="2:44" ht="23.25" customHeight="1" x14ac:dyDescent="0.15">
      <c r="B29" s="22" t="s">
        <v>37</v>
      </c>
      <c r="C29" s="23"/>
      <c r="D29" s="23"/>
      <c r="E29" s="23"/>
      <c r="F29" s="23"/>
      <c r="G29" s="24"/>
      <c r="H29" s="24"/>
      <c r="I29" s="24"/>
      <c r="J29" s="25"/>
      <c r="K29" s="41" t="str">
        <f>IF($K$22="","","〇〇,〇〇〇")</f>
        <v/>
      </c>
      <c r="L29" s="42"/>
      <c r="M29" s="42"/>
      <c r="N29" s="42"/>
      <c r="O29" s="42"/>
      <c r="P29" s="42"/>
      <c r="Q29" s="42"/>
      <c r="R29" s="42"/>
      <c r="S29" s="42"/>
      <c r="T29" s="43"/>
      <c r="U29" s="44" t="str">
        <f>IF($K$22="","","＠○○○円×○人×○回")</f>
        <v/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6"/>
      <c r="AO29" s="78" t="s">
        <v>38</v>
      </c>
      <c r="AP29" s="79"/>
      <c r="AQ29" s="79"/>
      <c r="AR29" s="80"/>
    </row>
    <row r="30" spans="2:44" ht="48.75" customHeight="1" x14ac:dyDescent="0.15">
      <c r="B30" s="22" t="s">
        <v>39</v>
      </c>
      <c r="C30" s="23"/>
      <c r="D30" s="23"/>
      <c r="E30" s="23"/>
      <c r="F30" s="23"/>
      <c r="G30" s="24"/>
      <c r="H30" s="24"/>
      <c r="I30" s="24"/>
      <c r="J30" s="25"/>
      <c r="K30" s="41" t="str">
        <f>IF($K$22="","","〇,〇〇〇")</f>
        <v/>
      </c>
      <c r="L30" s="42"/>
      <c r="M30" s="42"/>
      <c r="N30" s="42"/>
      <c r="O30" s="42"/>
      <c r="P30" s="42"/>
      <c r="Q30" s="42"/>
      <c r="R30" s="42"/>
      <c r="S30" s="42"/>
      <c r="T30" s="43"/>
      <c r="U30" s="44" t="str">
        <f>IF($K$22="","","印刷用紙・石灰・インク"&amp;CHAR(10)&amp;"コートブラシ")</f>
        <v/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6"/>
      <c r="AO30" s="47" t="s">
        <v>40</v>
      </c>
      <c r="AP30" s="48"/>
      <c r="AQ30" s="48"/>
      <c r="AR30" s="49"/>
    </row>
    <row r="31" spans="2:44" ht="23.25" customHeight="1" x14ac:dyDescent="0.15">
      <c r="B31" s="22" t="s">
        <v>41</v>
      </c>
      <c r="C31" s="23"/>
      <c r="D31" s="23"/>
      <c r="E31" s="23"/>
      <c r="F31" s="23"/>
      <c r="G31" s="24"/>
      <c r="H31" s="24"/>
      <c r="I31" s="24"/>
      <c r="J31" s="25"/>
      <c r="K31" s="41" t="str">
        <f>IF($K$22="","","〇〇〇")</f>
        <v/>
      </c>
      <c r="L31" s="42"/>
      <c r="M31" s="42"/>
      <c r="N31" s="42"/>
      <c r="O31" s="42"/>
      <c r="P31" s="42"/>
      <c r="Q31" s="42"/>
      <c r="R31" s="42"/>
      <c r="S31" s="42"/>
      <c r="T31" s="43"/>
      <c r="U31" s="44" t="str">
        <f>IF($K$22="","","湯茶")</f>
        <v/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6"/>
      <c r="AO31" s="63" t="s">
        <v>42</v>
      </c>
      <c r="AP31" s="64"/>
      <c r="AQ31" s="64"/>
      <c r="AR31" s="65"/>
    </row>
    <row r="32" spans="2:44" ht="23.25" customHeight="1" x14ac:dyDescent="0.15">
      <c r="B32" s="22" t="s">
        <v>43</v>
      </c>
      <c r="C32" s="23"/>
      <c r="D32" s="23"/>
      <c r="E32" s="23"/>
      <c r="F32" s="23"/>
      <c r="G32" s="24"/>
      <c r="H32" s="24"/>
      <c r="I32" s="24"/>
      <c r="J32" s="25"/>
      <c r="K32" s="41" t="str">
        <f>IF($K$22="","","〇〇〇")</f>
        <v/>
      </c>
      <c r="L32" s="42"/>
      <c r="M32" s="42"/>
      <c r="N32" s="42"/>
      <c r="O32" s="42"/>
      <c r="P32" s="42"/>
      <c r="Q32" s="42"/>
      <c r="R32" s="42"/>
      <c r="S32" s="42"/>
      <c r="T32" s="43"/>
      <c r="U32" s="44" t="str">
        <f>IF($K$22="","","書類提出のための電車代、バス代等")</f>
        <v/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6"/>
      <c r="AO32" s="66"/>
      <c r="AP32" s="67"/>
      <c r="AQ32" s="67"/>
      <c r="AR32" s="68"/>
    </row>
    <row r="33" spans="1:44" ht="23.25" customHeight="1" x14ac:dyDescent="0.15">
      <c r="B33" s="22" t="s">
        <v>44</v>
      </c>
      <c r="C33" s="23"/>
      <c r="D33" s="23"/>
      <c r="E33" s="23"/>
      <c r="F33" s="23"/>
      <c r="G33" s="24"/>
      <c r="H33" s="24"/>
      <c r="I33" s="24"/>
      <c r="J33" s="25"/>
      <c r="K33" s="41" t="str">
        <f>IF($K$22="","","〇〇〇")</f>
        <v/>
      </c>
      <c r="L33" s="42"/>
      <c r="M33" s="42"/>
      <c r="N33" s="42"/>
      <c r="O33" s="42"/>
      <c r="P33" s="42"/>
      <c r="Q33" s="42"/>
      <c r="R33" s="42"/>
      <c r="S33" s="42"/>
      <c r="T33" s="43"/>
      <c r="U33" s="44" t="str">
        <f>IF($K$22="","","電話代・切手代")</f>
        <v/>
      </c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6"/>
      <c r="AO33" s="56" t="s">
        <v>45</v>
      </c>
      <c r="AP33" s="57"/>
      <c r="AQ33" s="57"/>
      <c r="AR33" s="58"/>
    </row>
    <row r="34" spans="1:44" ht="23.25" customHeight="1" x14ac:dyDescent="0.15">
      <c r="B34" s="22" t="s">
        <v>46</v>
      </c>
      <c r="C34" s="23"/>
      <c r="D34" s="23"/>
      <c r="E34" s="23"/>
      <c r="F34" s="23"/>
      <c r="G34" s="24"/>
      <c r="H34" s="24"/>
      <c r="I34" s="24"/>
      <c r="J34" s="25"/>
      <c r="K34" s="41" t="str">
        <f>IF($K$22="","","〇〇〇")</f>
        <v/>
      </c>
      <c r="L34" s="42"/>
      <c r="M34" s="42"/>
      <c r="N34" s="42"/>
      <c r="O34" s="42"/>
      <c r="P34" s="42"/>
      <c r="Q34" s="42"/>
      <c r="R34" s="42"/>
      <c r="S34" s="42"/>
      <c r="T34" s="43"/>
      <c r="U34" s="44" t="str">
        <f>IF($K$22="","","コピー代")</f>
        <v/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O34" s="56" t="s">
        <v>47</v>
      </c>
      <c r="AP34" s="61"/>
      <c r="AQ34" s="61"/>
      <c r="AR34" s="62"/>
    </row>
    <row r="35" spans="1:44" ht="23.25" customHeight="1" x14ac:dyDescent="0.15">
      <c r="B35" s="22" t="s">
        <v>48</v>
      </c>
      <c r="C35" s="23"/>
      <c r="D35" s="23"/>
      <c r="E35" s="23"/>
      <c r="F35" s="23"/>
      <c r="G35" s="24"/>
      <c r="H35" s="24"/>
      <c r="I35" s="24"/>
      <c r="J35" s="25"/>
      <c r="K35" s="41" t="str">
        <f>IF($K$22="","","〇,〇〇〇")</f>
        <v/>
      </c>
      <c r="L35" s="42"/>
      <c r="M35" s="42"/>
      <c r="N35" s="42"/>
      <c r="O35" s="42"/>
      <c r="P35" s="42"/>
      <c r="Q35" s="42"/>
      <c r="R35" s="42"/>
      <c r="S35" s="42"/>
      <c r="T35" s="43"/>
      <c r="U35" s="44" t="str">
        <f>IF($K$22="","","開放用倉庫修繕")</f>
        <v/>
      </c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6"/>
      <c r="AO35" s="56" t="s">
        <v>49</v>
      </c>
      <c r="AP35" s="57"/>
      <c r="AQ35" s="57"/>
      <c r="AR35" s="58"/>
    </row>
    <row r="36" spans="1:44" ht="23.25" customHeight="1" x14ac:dyDescent="0.15">
      <c r="B36" s="22" t="s">
        <v>50</v>
      </c>
      <c r="C36" s="23"/>
      <c r="D36" s="23"/>
      <c r="E36" s="23"/>
      <c r="F36" s="23"/>
      <c r="G36" s="24"/>
      <c r="H36" s="24"/>
      <c r="I36" s="24"/>
      <c r="J36" s="25"/>
      <c r="K36" s="41"/>
      <c r="L36" s="42"/>
      <c r="M36" s="42"/>
      <c r="N36" s="42"/>
      <c r="O36" s="42"/>
      <c r="P36" s="42"/>
      <c r="Q36" s="42"/>
      <c r="R36" s="42"/>
      <c r="S36" s="42"/>
      <c r="T36" s="43"/>
      <c r="U36" s="4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6"/>
      <c r="AO36" s="47" t="s">
        <v>51</v>
      </c>
      <c r="AP36" s="59"/>
      <c r="AQ36" s="59"/>
      <c r="AR36" s="60"/>
    </row>
    <row r="37" spans="1:44" ht="24" customHeight="1" x14ac:dyDescent="0.15">
      <c r="B37" s="22"/>
      <c r="C37" s="23"/>
      <c r="D37" s="23"/>
      <c r="E37" s="23"/>
      <c r="F37" s="23"/>
      <c r="G37" s="24"/>
      <c r="H37" s="24"/>
      <c r="I37" s="24"/>
      <c r="J37" s="25"/>
      <c r="K37" s="41"/>
      <c r="L37" s="42"/>
      <c r="M37" s="42"/>
      <c r="N37" s="42"/>
      <c r="O37" s="42"/>
      <c r="P37" s="42"/>
      <c r="Q37" s="42"/>
      <c r="R37" s="42"/>
      <c r="S37" s="42"/>
      <c r="T37" s="43"/>
      <c r="U37" s="44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2"/>
      <c r="AO37" s="47" t="s">
        <v>52</v>
      </c>
      <c r="AP37" s="48"/>
      <c r="AQ37" s="48"/>
      <c r="AR37" s="49"/>
    </row>
    <row r="38" spans="1:44" ht="24" customHeight="1" x14ac:dyDescent="0.15">
      <c r="B38" s="22"/>
      <c r="C38" s="23"/>
      <c r="D38" s="23"/>
      <c r="E38" s="23"/>
      <c r="F38" s="23"/>
      <c r="G38" s="24"/>
      <c r="H38" s="24"/>
      <c r="I38" s="24"/>
      <c r="J38" s="25"/>
      <c r="K38" s="41"/>
      <c r="L38" s="42"/>
      <c r="M38" s="42"/>
      <c r="N38" s="42"/>
      <c r="O38" s="42"/>
      <c r="P38" s="42"/>
      <c r="Q38" s="42"/>
      <c r="R38" s="42"/>
      <c r="S38" s="42"/>
      <c r="T38" s="43"/>
      <c r="U38" s="44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6"/>
      <c r="AI38" s="2"/>
    </row>
    <row r="39" spans="1:44" ht="24" customHeight="1" thickBot="1" x14ac:dyDescent="0.2">
      <c r="B39" s="26"/>
      <c r="C39" s="27"/>
      <c r="D39" s="27"/>
      <c r="E39" s="27"/>
      <c r="F39" s="27"/>
      <c r="G39" s="28"/>
      <c r="H39" s="28"/>
      <c r="I39" s="28"/>
      <c r="J39" s="29"/>
      <c r="K39" s="50"/>
      <c r="L39" s="51"/>
      <c r="M39" s="51"/>
      <c r="N39" s="51"/>
      <c r="O39" s="51"/>
      <c r="P39" s="51"/>
      <c r="Q39" s="51"/>
      <c r="R39" s="51"/>
      <c r="S39" s="51"/>
      <c r="T39" s="52"/>
      <c r="U39" s="53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5"/>
    </row>
    <row r="40" spans="1:44" ht="24" customHeight="1" thickTop="1" thickBot="1" x14ac:dyDescent="0.2">
      <c r="B40" s="32" t="s">
        <v>28</v>
      </c>
      <c r="C40" s="33"/>
      <c r="D40" s="33"/>
      <c r="E40" s="33"/>
      <c r="F40" s="33"/>
      <c r="G40" s="33"/>
      <c r="H40" s="33"/>
      <c r="I40" s="33"/>
      <c r="J40" s="34"/>
      <c r="K40" s="35" t="str">
        <f>IF($K$22="","",$K$22)</f>
        <v/>
      </c>
      <c r="L40" s="36"/>
      <c r="M40" s="36"/>
      <c r="N40" s="36"/>
      <c r="O40" s="36"/>
      <c r="P40" s="36"/>
      <c r="Q40" s="36"/>
      <c r="R40" s="36"/>
      <c r="S40" s="36"/>
      <c r="T40" s="37"/>
      <c r="U40" s="38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40"/>
    </row>
    <row r="41" spans="1:44" ht="24" customHeight="1" x14ac:dyDescent="0.15"/>
    <row r="42" spans="1:44" ht="17.25" x14ac:dyDescent="0.15">
      <c r="C42" s="30"/>
    </row>
    <row r="44" spans="1:44" ht="24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44" ht="24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1"/>
      <c r="Z45" s="2"/>
      <c r="AA45" s="2"/>
      <c r="AB45" s="2"/>
      <c r="AC45" s="2"/>
      <c r="AD45" s="2"/>
      <c r="AE45" s="2"/>
      <c r="AF45" s="2"/>
      <c r="AG45" s="2"/>
    </row>
    <row r="46" spans="1:44" ht="91.5" customHeight="1" x14ac:dyDescent="0.15"/>
    <row r="47" spans="1:44" ht="91.5" customHeight="1" x14ac:dyDescent="0.15"/>
    <row r="48" spans="1:44" ht="91.5" customHeight="1" x14ac:dyDescent="0.15"/>
    <row r="49" ht="91.5" customHeight="1" x14ac:dyDescent="0.15"/>
    <row r="50" ht="91.5" customHeight="1" x14ac:dyDescent="0.15"/>
    <row r="51" ht="91.5" customHeight="1" x14ac:dyDescent="0.15"/>
    <row r="52" ht="91.5" customHeight="1" x14ac:dyDescent="0.15"/>
  </sheetData>
  <mergeCells count="57">
    <mergeCell ref="V12:AH12"/>
    <mergeCell ref="E5:F5"/>
    <mergeCell ref="C7:J8"/>
    <mergeCell ref="K7:L7"/>
    <mergeCell ref="M7:AH8"/>
    <mergeCell ref="K8:L8"/>
    <mergeCell ref="B27:J27"/>
    <mergeCell ref="K27:T27"/>
    <mergeCell ref="U27:AH27"/>
    <mergeCell ref="V13:AH13"/>
    <mergeCell ref="B21:J21"/>
    <mergeCell ref="K21:T21"/>
    <mergeCell ref="U21:AH21"/>
    <mergeCell ref="K22:T22"/>
    <mergeCell ref="U22:AH22"/>
    <mergeCell ref="K23:T23"/>
    <mergeCell ref="U23:AH23"/>
    <mergeCell ref="B26:J26"/>
    <mergeCell ref="K26:T26"/>
    <mergeCell ref="U26:AH26"/>
    <mergeCell ref="AO27:AR27"/>
    <mergeCell ref="K28:T28"/>
    <mergeCell ref="U28:AH28"/>
    <mergeCell ref="AO28:AR28"/>
    <mergeCell ref="K29:T29"/>
    <mergeCell ref="U29:AH29"/>
    <mergeCell ref="AO29:AR29"/>
    <mergeCell ref="K30:T30"/>
    <mergeCell ref="U30:AH30"/>
    <mergeCell ref="AO30:AR30"/>
    <mergeCell ref="K31:T31"/>
    <mergeCell ref="U31:AH31"/>
    <mergeCell ref="AO31:AR32"/>
    <mergeCell ref="K32:T32"/>
    <mergeCell ref="U32:AH32"/>
    <mergeCell ref="K33:T33"/>
    <mergeCell ref="U33:AH33"/>
    <mergeCell ref="AO33:AR33"/>
    <mergeCell ref="K34:T34"/>
    <mergeCell ref="U34:AH34"/>
    <mergeCell ref="AO34:AR34"/>
    <mergeCell ref="K35:T35"/>
    <mergeCell ref="U35:AH35"/>
    <mergeCell ref="AO35:AR35"/>
    <mergeCell ref="K36:T36"/>
    <mergeCell ref="U36:AH36"/>
    <mergeCell ref="AO36:AR36"/>
    <mergeCell ref="AO37:AR37"/>
    <mergeCell ref="K38:T38"/>
    <mergeCell ref="U38:AH38"/>
    <mergeCell ref="K39:T39"/>
    <mergeCell ref="U39:AH39"/>
    <mergeCell ref="B40:J40"/>
    <mergeCell ref="K40:T40"/>
    <mergeCell ref="U40:AH40"/>
    <mergeCell ref="K37:T37"/>
    <mergeCell ref="U37:AH37"/>
  </mergeCells>
  <phoneticPr fontId="1"/>
  <pageMargins left="0.70866141732283472" right="0.47244094488188981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様式１０　収支報告書</vt:lpstr>
      <vt:lpstr>'様式１０　収支報告書'!Print_Area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公代</dc:creator>
  <cp:lastModifiedBy>山橋　志江</cp:lastModifiedBy>
  <cp:lastPrinted>2026-01-07T06:05:25Z</cp:lastPrinted>
  <dcterms:created xsi:type="dcterms:W3CDTF">2025-12-10T07:26:40Z</dcterms:created>
  <dcterms:modified xsi:type="dcterms:W3CDTF">2026-01-07T06:05:51Z</dcterms:modified>
</cp:coreProperties>
</file>