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29k005a-1.dsa02.sa.suitalocal\files\k0000155\室課専用\01 共通\13 業務システム\04 業務システム契約\帳票外部委託\R08帳票印刷印字封入封緘発送委託業務\01　執行伺い\制限付一般競争入札の公告及び執行伺い\"/>
    </mc:Choice>
  </mc:AlternateContent>
  <xr:revisionPtr revIDLastSave="0" documentId="13_ncr:1_{DB964DDB-A2D2-44C9-B2A0-6CBE88DC74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件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N20" i="4"/>
  <c r="L20" i="4"/>
  <c r="J20" i="4"/>
  <c r="H22" i="4" l="1"/>
  <c r="D26" i="4"/>
  <c r="D29" i="4" s="1"/>
  <c r="P20" i="4"/>
  <c r="R11" i="4"/>
  <c r="R13" i="4"/>
  <c r="R12" i="4"/>
  <c r="R15" i="4"/>
  <c r="R14" i="4"/>
  <c r="P11" i="4"/>
  <c r="P13" i="4"/>
  <c r="P12" i="4"/>
  <c r="P15" i="4"/>
  <c r="P14" i="4"/>
  <c r="N14" i="4"/>
  <c r="N11" i="4"/>
  <c r="N13" i="4"/>
  <c r="N12" i="4"/>
  <c r="N15" i="4"/>
  <c r="L11" i="4"/>
  <c r="L13" i="4"/>
  <c r="L12" i="4"/>
  <c r="L15" i="4"/>
  <c r="L14" i="4"/>
  <c r="J11" i="4"/>
  <c r="J13" i="4"/>
  <c r="J12" i="4"/>
  <c r="J15" i="4"/>
  <c r="J14" i="4"/>
  <c r="R10" i="4"/>
  <c r="N10" i="4"/>
  <c r="J10" i="4"/>
  <c r="R20" i="4"/>
  <c r="R16" i="4"/>
  <c r="P16" i="4"/>
  <c r="N16" i="4"/>
  <c r="L16" i="4"/>
  <c r="J16" i="4"/>
  <c r="J19" i="4"/>
  <c r="L19" i="4"/>
  <c r="N19" i="4"/>
  <c r="P19" i="4"/>
  <c r="R19" i="4"/>
  <c r="R17" i="4"/>
  <c r="P17" i="4"/>
  <c r="N17" i="4"/>
  <c r="L17" i="4"/>
  <c r="J17" i="4"/>
  <c r="R18" i="4"/>
  <c r="P18" i="4"/>
  <c r="N18" i="4"/>
  <c r="L18" i="4"/>
  <c r="J18" i="4"/>
  <c r="P10" i="4"/>
  <c r="L10" i="4"/>
  <c r="R9" i="4"/>
  <c r="R8" i="4"/>
  <c r="R7" i="4"/>
  <c r="R6" i="4"/>
  <c r="R5" i="4"/>
  <c r="R4" i="4"/>
  <c r="P9" i="4"/>
  <c r="P8" i="4"/>
  <c r="P7" i="4"/>
  <c r="P6" i="4"/>
  <c r="P5" i="4"/>
  <c r="P4" i="4"/>
  <c r="P22" i="4" s="1"/>
  <c r="T46" i="4"/>
  <c r="T45" i="4"/>
  <c r="V45" i="4" s="1"/>
  <c r="T44" i="4"/>
  <c r="V44" i="4" s="1"/>
  <c r="N9" i="4"/>
  <c r="N8" i="4"/>
  <c r="N7" i="4"/>
  <c r="N6" i="4"/>
  <c r="N5" i="4"/>
  <c r="N4" i="4"/>
  <c r="N22" i="4" s="1"/>
  <c r="L9" i="4"/>
  <c r="J9" i="4"/>
  <c r="R22" i="4" l="1"/>
  <c r="N26" i="4"/>
  <c r="J29" i="4" s="1"/>
  <c r="J26" i="4"/>
  <c r="L26" i="4"/>
  <c r="V46" i="4"/>
  <c r="X46" i="4" s="1"/>
  <c r="X45" i="4"/>
  <c r="X44" i="4"/>
  <c r="L8" i="4"/>
  <c r="J8" i="4"/>
  <c r="L7" i="4"/>
  <c r="J7" i="4"/>
  <c r="L6" i="4"/>
  <c r="J6" i="4"/>
  <c r="L5" i="4"/>
  <c r="J5" i="4"/>
  <c r="L4" i="4"/>
  <c r="J4" i="4"/>
  <c r="J22" i="4" l="1"/>
  <c r="F26" i="4" s="1"/>
  <c r="L22" i="4"/>
  <c r="H26" i="4" s="1"/>
  <c r="H29" i="4"/>
  <c r="F29" i="4" l="1"/>
  <c r="D32" i="4" s="1"/>
  <c r="K44" i="4"/>
  <c r="K45" i="4" s="1"/>
  <c r="D33" i="4" l="1"/>
  <c r="K46" i="4"/>
  <c r="M46" i="4" s="1"/>
  <c r="I42" i="4"/>
  <c r="I43" i="4" s="1"/>
  <c r="I44" i="4" s="1"/>
  <c r="M44" i="4" s="1"/>
  <c r="M45" i="4"/>
</calcChain>
</file>

<file path=xl/sharedStrings.xml><?xml version="1.0" encoding="utf-8"?>
<sst xmlns="http://schemas.openxmlformats.org/spreadsheetml/2006/main" count="66" uniqueCount="47">
  <si>
    <t>業務コード</t>
    <rPh sb="0" eb="2">
      <t>ギョウム</t>
    </rPh>
    <phoneticPr fontId="4"/>
  </si>
  <si>
    <t>業務名</t>
    <rPh sb="0" eb="3">
      <t>ギョウムメイ</t>
    </rPh>
    <phoneticPr fontId="4"/>
  </si>
  <si>
    <t>数量</t>
    <rPh sb="0" eb="2">
      <t>スウリョウ</t>
    </rPh>
    <phoneticPr fontId="4"/>
  </si>
  <si>
    <t>金額</t>
    <rPh sb="0" eb="2">
      <t>キンガク</t>
    </rPh>
    <phoneticPr fontId="4"/>
  </si>
  <si>
    <t>国保料決定通知書（納付書払分）</t>
    <rPh sb="0" eb="3">
      <t>コクホリョウ</t>
    </rPh>
    <rPh sb="3" eb="5">
      <t>ケッテイ</t>
    </rPh>
    <rPh sb="5" eb="8">
      <t>ツウチショ</t>
    </rPh>
    <rPh sb="9" eb="12">
      <t>ノウフショ</t>
    </rPh>
    <rPh sb="12" eb="13">
      <t>フツ</t>
    </rPh>
    <rPh sb="13" eb="14">
      <t>フン</t>
    </rPh>
    <phoneticPr fontId="4"/>
  </si>
  <si>
    <t>国保料決定通知書（納付書無分）</t>
    <rPh sb="0" eb="3">
      <t>コクホリョウ</t>
    </rPh>
    <rPh sb="3" eb="5">
      <t>ケッテイ</t>
    </rPh>
    <rPh sb="5" eb="8">
      <t>ツウチショ</t>
    </rPh>
    <rPh sb="9" eb="12">
      <t>ノウフショ</t>
    </rPh>
    <rPh sb="12" eb="13">
      <t>ム</t>
    </rPh>
    <rPh sb="13" eb="14">
      <t>ブン</t>
    </rPh>
    <phoneticPr fontId="4"/>
  </si>
  <si>
    <t>国保料更正決定通知書（納付書払分）</t>
    <rPh sb="0" eb="3">
      <t>コクホリョウ</t>
    </rPh>
    <rPh sb="3" eb="5">
      <t>コウセイ</t>
    </rPh>
    <rPh sb="5" eb="7">
      <t>ケッテイ</t>
    </rPh>
    <rPh sb="7" eb="10">
      <t>ツウチショ</t>
    </rPh>
    <rPh sb="11" eb="14">
      <t>ノウフショ</t>
    </rPh>
    <rPh sb="14" eb="15">
      <t>フツ</t>
    </rPh>
    <rPh sb="15" eb="16">
      <t>フン</t>
    </rPh>
    <phoneticPr fontId="4"/>
  </si>
  <si>
    <t>国保料更正決定通知書（納付書無分）</t>
    <rPh sb="0" eb="3">
      <t>コクホリョウ</t>
    </rPh>
    <rPh sb="3" eb="5">
      <t>コウセイ</t>
    </rPh>
    <rPh sb="5" eb="7">
      <t>ケッテイ</t>
    </rPh>
    <rPh sb="7" eb="10">
      <t>ツウチショ</t>
    </rPh>
    <rPh sb="11" eb="14">
      <t>ノウフショ</t>
    </rPh>
    <rPh sb="14" eb="15">
      <t>ム</t>
    </rPh>
    <rPh sb="15" eb="16">
      <t>ブン</t>
    </rPh>
    <phoneticPr fontId="4"/>
  </si>
  <si>
    <t>合　　計</t>
    <rPh sb="0" eb="1">
      <t>ア</t>
    </rPh>
    <rPh sb="3" eb="4">
      <t>ケイ</t>
    </rPh>
    <phoneticPr fontId="4"/>
  </si>
  <si>
    <t>集計欄</t>
    <rPh sb="0" eb="2">
      <t>シュウケイ</t>
    </rPh>
    <rPh sb="2" eb="3">
      <t>ラン</t>
    </rPh>
    <phoneticPr fontId="4"/>
  </si>
  <si>
    <t>期別　委託料合計額（税抜き）</t>
    <rPh sb="0" eb="1">
      <t>キ</t>
    </rPh>
    <rPh sb="1" eb="2">
      <t>ベツ</t>
    </rPh>
    <phoneticPr fontId="4"/>
  </si>
  <si>
    <t>委託料合計額（税抜き）</t>
    <rPh sb="0" eb="3">
      <t>イタクリョウ</t>
    </rPh>
    <phoneticPr fontId="4"/>
  </si>
  <si>
    <t>合計</t>
    <rPh sb="0" eb="2">
      <t>ゴウケイ</t>
    </rPh>
    <phoneticPr fontId="4"/>
  </si>
  <si>
    <t>H31.10～H32.9</t>
    <phoneticPr fontId="4"/>
  </si>
  <si>
    <t>合　計</t>
    <rPh sb="0" eb="1">
      <t>ゴウ</t>
    </rPh>
    <rPh sb="2" eb="3">
      <t>ケイ</t>
    </rPh>
    <phoneticPr fontId="4"/>
  </si>
  <si>
    <t>国保料督促状（チラシ同封分）</t>
    <rPh sb="0" eb="3">
      <t>コクホリョウ</t>
    </rPh>
    <rPh sb="3" eb="6">
      <t>トクソクジョウ</t>
    </rPh>
    <rPh sb="10" eb="12">
      <t>ドウフウ</t>
    </rPh>
    <rPh sb="12" eb="13">
      <t>ブン</t>
    </rPh>
    <phoneticPr fontId="4"/>
  </si>
  <si>
    <t>国保料催告書</t>
    <rPh sb="0" eb="2">
      <t>コクホ</t>
    </rPh>
    <phoneticPr fontId="4"/>
  </si>
  <si>
    <t>令和8年度　4月-9月</t>
    <rPh sb="0" eb="2">
      <t>レイワ</t>
    </rPh>
    <rPh sb="3" eb="5">
      <t>ネンド</t>
    </rPh>
    <rPh sb="7" eb="8">
      <t>ツキ</t>
    </rPh>
    <rPh sb="10" eb="11">
      <t>ツキ</t>
    </rPh>
    <phoneticPr fontId="4"/>
  </si>
  <si>
    <t>令和8年度　10月-3月</t>
    <rPh sb="0" eb="2">
      <t>レイワ</t>
    </rPh>
    <rPh sb="3" eb="5">
      <t>ネンド</t>
    </rPh>
    <rPh sb="8" eb="9">
      <t>ツキ</t>
    </rPh>
    <rPh sb="11" eb="12">
      <t>ツキ</t>
    </rPh>
    <phoneticPr fontId="4"/>
  </si>
  <si>
    <t>令和9年度　4月-9月</t>
    <rPh sb="0" eb="2">
      <t>レイワ</t>
    </rPh>
    <rPh sb="3" eb="5">
      <t>ネンド</t>
    </rPh>
    <rPh sb="7" eb="8">
      <t>ツキ</t>
    </rPh>
    <rPh sb="10" eb="11">
      <t>ツキ</t>
    </rPh>
    <phoneticPr fontId="4"/>
  </si>
  <si>
    <t>令和9年度　10月-3月</t>
    <rPh sb="0" eb="2">
      <t>レイワ</t>
    </rPh>
    <rPh sb="3" eb="5">
      <t>ネンド</t>
    </rPh>
    <rPh sb="8" eb="9">
      <t>ツキ</t>
    </rPh>
    <rPh sb="11" eb="12">
      <t>ツキ</t>
    </rPh>
    <phoneticPr fontId="4"/>
  </si>
  <si>
    <t>令和10年度　4月-9月</t>
    <rPh sb="0" eb="2">
      <t>レイワ</t>
    </rPh>
    <rPh sb="4" eb="6">
      <t>ネンド</t>
    </rPh>
    <rPh sb="8" eb="9">
      <t>ツキ</t>
    </rPh>
    <rPh sb="11" eb="12">
      <t>ツキ</t>
    </rPh>
    <phoneticPr fontId="4"/>
  </si>
  <si>
    <t>令和8年4月-令和9年3月</t>
    <rPh sb="0" eb="2">
      <t>レイワ</t>
    </rPh>
    <rPh sb="3" eb="4">
      <t>ネン</t>
    </rPh>
    <rPh sb="5" eb="6">
      <t>ツキ</t>
    </rPh>
    <rPh sb="7" eb="9">
      <t>レイワ</t>
    </rPh>
    <rPh sb="10" eb="11">
      <t>ネン</t>
    </rPh>
    <rPh sb="12" eb="13">
      <t>ガツ</t>
    </rPh>
    <phoneticPr fontId="4"/>
  </si>
  <si>
    <t>令和9年4月-令和10年3月</t>
    <rPh sb="0" eb="2">
      <t>レイワ</t>
    </rPh>
    <rPh sb="3" eb="4">
      <t>ネン</t>
    </rPh>
    <rPh sb="5" eb="6">
      <t>ツキ</t>
    </rPh>
    <rPh sb="7" eb="9">
      <t>レイワ</t>
    </rPh>
    <rPh sb="11" eb="12">
      <t>ネン</t>
    </rPh>
    <rPh sb="13" eb="14">
      <t>ガツ</t>
    </rPh>
    <phoneticPr fontId="4"/>
  </si>
  <si>
    <t>令和10年4月-令和10年9月</t>
    <rPh sb="0" eb="2">
      <t>レイワ</t>
    </rPh>
    <rPh sb="4" eb="5">
      <t>ネン</t>
    </rPh>
    <rPh sb="6" eb="7">
      <t>ガツ</t>
    </rPh>
    <rPh sb="8" eb="10">
      <t>レイワ</t>
    </rPh>
    <rPh sb="12" eb="13">
      <t>ネン</t>
    </rPh>
    <rPh sb="14" eb="15">
      <t>ガツ</t>
    </rPh>
    <phoneticPr fontId="2"/>
  </si>
  <si>
    <t>納付額確認書（国保）</t>
    <rPh sb="0" eb="3">
      <t>ノウフガク</t>
    </rPh>
    <rPh sb="3" eb="6">
      <t>カクニンショ</t>
    </rPh>
    <rPh sb="7" eb="9">
      <t>コクホ</t>
    </rPh>
    <phoneticPr fontId="2"/>
  </si>
  <si>
    <t>後期高齢者医療保険料催告書</t>
    <rPh sb="0" eb="2">
      <t>コウキ</t>
    </rPh>
    <rPh sb="2" eb="5">
      <t>コウレイシャ</t>
    </rPh>
    <rPh sb="5" eb="7">
      <t>イリョウ</t>
    </rPh>
    <rPh sb="7" eb="10">
      <t>ホケンリョウ</t>
    </rPh>
    <rPh sb="10" eb="13">
      <t>サイコクショ</t>
    </rPh>
    <phoneticPr fontId="4"/>
  </si>
  <si>
    <t>後期高齢者医療保険料督促状</t>
    <rPh sb="0" eb="7">
      <t>コウキコウレイシャイリョウ</t>
    </rPh>
    <rPh sb="7" eb="10">
      <t>ホケンリョウ</t>
    </rPh>
    <rPh sb="10" eb="13">
      <t>トクソクジョウ</t>
    </rPh>
    <phoneticPr fontId="2"/>
  </si>
  <si>
    <t>納付額確認書（後期）</t>
    <rPh sb="0" eb="6">
      <t>ノウフガクカクニンショ</t>
    </rPh>
    <rPh sb="7" eb="9">
      <t>コウキ</t>
    </rPh>
    <phoneticPr fontId="2"/>
  </si>
  <si>
    <t>後期高齢者医療保険料特別徴収開始通知書</t>
    <rPh sb="0" eb="2">
      <t>コウキ</t>
    </rPh>
    <rPh sb="2" eb="7">
      <t>コウレイシャイリョウ</t>
    </rPh>
    <rPh sb="7" eb="10">
      <t>ホケンリョウ</t>
    </rPh>
    <rPh sb="10" eb="14">
      <t>トクベツチョウシュウ</t>
    </rPh>
    <rPh sb="14" eb="18">
      <t>カイシツウチ</t>
    </rPh>
    <rPh sb="18" eb="19">
      <t>ショ</t>
    </rPh>
    <phoneticPr fontId="2"/>
  </si>
  <si>
    <t>簡易申告書（国保）</t>
    <rPh sb="0" eb="5">
      <t>カンイシンコクショ</t>
    </rPh>
    <rPh sb="6" eb="8">
      <t>コクホ</t>
    </rPh>
    <phoneticPr fontId="2"/>
  </si>
  <si>
    <t>簡易申告書（後期）</t>
    <rPh sb="0" eb="5">
      <t>カンイシンコクショ</t>
    </rPh>
    <rPh sb="6" eb="8">
      <t>コウキ</t>
    </rPh>
    <phoneticPr fontId="2"/>
  </si>
  <si>
    <t>後期料決定通知書（納付書払分）</t>
    <phoneticPr fontId="2"/>
  </si>
  <si>
    <t>後期料決定通知書（納付書無分）</t>
    <phoneticPr fontId="2"/>
  </si>
  <si>
    <t>後期料更正決定通知書（納付書払分）</t>
    <phoneticPr fontId="2"/>
  </si>
  <si>
    <t>後期料更正決定通知書（納付書無分）</t>
    <phoneticPr fontId="2"/>
  </si>
  <si>
    <t>No</t>
    <phoneticPr fontId="2"/>
  </si>
  <si>
    <t>令和7年度　10月-3月</t>
    <rPh sb="0" eb="2">
      <t>レイワ</t>
    </rPh>
    <rPh sb="3" eb="5">
      <t>ネンド</t>
    </rPh>
    <rPh sb="8" eb="9">
      <t>ツキ</t>
    </rPh>
    <rPh sb="11" eb="12">
      <t>ツキ</t>
    </rPh>
    <phoneticPr fontId="4"/>
  </si>
  <si>
    <t>令和7年10月-令和8年3月</t>
    <rPh sb="0" eb="2">
      <t>レイワ</t>
    </rPh>
    <rPh sb="3" eb="4">
      <t>ネン</t>
    </rPh>
    <rPh sb="6" eb="7">
      <t>ツキ</t>
    </rPh>
    <rPh sb="8" eb="10">
      <t>レイワ</t>
    </rPh>
    <rPh sb="11" eb="12">
      <t>ネン</t>
    </rPh>
    <rPh sb="13" eb="14">
      <t>ガツ</t>
    </rPh>
    <phoneticPr fontId="4"/>
  </si>
  <si>
    <t>※入札書記載金額</t>
    <rPh sb="1" eb="4">
      <t>ニュウサツショ</t>
    </rPh>
    <rPh sb="4" eb="6">
      <t>キサイ</t>
    </rPh>
    <rPh sb="6" eb="8">
      <t>キンガク</t>
    </rPh>
    <phoneticPr fontId="2"/>
  </si>
  <si>
    <r>
      <rPr>
        <sz val="11"/>
        <rFont val="游ゴシック"/>
        <family val="3"/>
        <charset val="128"/>
        <scheme val="minor"/>
      </rPr>
      <t>1件あたり単価　(円）</t>
    </r>
    <r>
      <rPr>
        <sz val="12"/>
        <rFont val="游ゴシック"/>
        <family val="3"/>
        <charset val="128"/>
        <scheme val="minor"/>
      </rPr>
      <t xml:space="preserve">
</t>
    </r>
    <r>
      <rPr>
        <sz val="11"/>
        <rFont val="游ゴシック"/>
        <family val="3"/>
        <charset val="128"/>
        <scheme val="minor"/>
      </rPr>
      <t>※税抜</t>
    </r>
    <rPh sb="1" eb="2">
      <t>ケン</t>
    </rPh>
    <rPh sb="5" eb="7">
      <t>タンカ</t>
    </rPh>
    <rPh sb="9" eb="10">
      <t>エン</t>
    </rPh>
    <rPh sb="13" eb="15">
      <t>ゼイヌ</t>
    </rPh>
    <phoneticPr fontId="4"/>
  </si>
  <si>
    <t>委託料合計額（税抜）</t>
    <phoneticPr fontId="4"/>
  </si>
  <si>
    <t>契約希望金額（税込）</t>
    <rPh sb="0" eb="6">
      <t>ケイヤクキボウキンガク</t>
    </rPh>
    <rPh sb="7" eb="9">
      <t>ゼイコ</t>
    </rPh>
    <phoneticPr fontId="2"/>
  </si>
  <si>
    <t>吹田市国民健康保険及び後期高齢者医療制度の帳票印刷、印字及び封入・発送委託業務　積算内訳書</t>
    <rPh sb="40" eb="42">
      <t>セキサン</t>
    </rPh>
    <rPh sb="42" eb="45">
      <t>ウチワケショ</t>
    </rPh>
    <phoneticPr fontId="2"/>
  </si>
  <si>
    <t>初期費用（PG開発・テスト込）</t>
    <rPh sb="0" eb="4">
      <t>ショキヒヨウ</t>
    </rPh>
    <rPh sb="7" eb="9">
      <t>カイハツ</t>
    </rPh>
    <rPh sb="13" eb="14">
      <t>コ</t>
    </rPh>
    <phoneticPr fontId="2"/>
  </si>
  <si>
    <t>初期費用（PG開発・テスト込）</t>
    <rPh sb="0" eb="2">
      <t>ショキ</t>
    </rPh>
    <rPh sb="2" eb="4">
      <t>ヒヨウ</t>
    </rPh>
    <rPh sb="7" eb="9">
      <t>カイハツ</t>
    </rPh>
    <rPh sb="13" eb="14">
      <t>コミ</t>
    </rPh>
    <phoneticPr fontId="2"/>
  </si>
  <si>
    <t>※各工程における初期のＰＧ開発、テストが完了したものから、令和７年度～令和８年度に順次支払うものとする。</t>
    <rPh sb="1" eb="2">
      <t>カク</t>
    </rPh>
    <rPh sb="2" eb="4">
      <t>コウテイ</t>
    </rPh>
    <rPh sb="8" eb="10">
      <t>ショキ</t>
    </rPh>
    <rPh sb="13" eb="15">
      <t>カイハツ</t>
    </rPh>
    <rPh sb="20" eb="22">
      <t>カンリョウ</t>
    </rPh>
    <rPh sb="29" eb="31">
      <t>レイワ</t>
    </rPh>
    <rPh sb="32" eb="34">
      <t>ネンド</t>
    </rPh>
    <rPh sb="35" eb="37">
      <t>レイワ</t>
    </rPh>
    <rPh sb="38" eb="40">
      <t>ネンド</t>
    </rPh>
    <rPh sb="41" eb="43">
      <t>ジュンジ</t>
    </rPh>
    <rPh sb="43" eb="45">
      <t>シハラ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</si>
</sst>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84">
    <xf numFmtId="0" fontId="0" fillId="0" borderId="0" xfId="0">
      <alignment vertical="center"/>
    </xf>
    <xf numFmtId="0" fontId="5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vertical="center" wrapText="1"/>
    </xf>
    <xf numFmtId="38" fontId="5" fillId="0" borderId="0" xfId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5" fillId="0" borderId="1" xfId="1" applyFont="1" applyFill="1" applyBorder="1" applyAlignment="1" applyProtection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2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vertical="center" wrapText="1"/>
    </xf>
    <xf numFmtId="38" fontId="5" fillId="0" borderId="1" xfId="1" applyFont="1" applyFill="1" applyBorder="1" applyAlignment="1" applyProtection="1">
      <alignment horizontal="right" vertical="center" wrapText="1"/>
      <protection locked="0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38" fontId="5" fillId="0" borderId="3" xfId="1" applyFont="1" applyFill="1" applyBorder="1" applyAlignment="1" applyProtection="1">
      <alignment horizontal="center" vertical="center" wrapText="1"/>
    </xf>
    <xf numFmtId="38" fontId="5" fillId="0" borderId="3" xfId="1" applyFont="1" applyFill="1" applyBorder="1" applyAlignment="1" applyProtection="1">
      <alignment horizontal="right" vertical="center"/>
    </xf>
    <xf numFmtId="0" fontId="5" fillId="0" borderId="7" xfId="2" applyFont="1" applyFill="1" applyBorder="1" applyAlignment="1" applyProtection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4" xfId="1" applyFont="1" applyFill="1" applyBorder="1" applyAlignment="1" applyProtection="1">
      <alignment horizontal="right" vertical="center"/>
    </xf>
    <xf numFmtId="0" fontId="5" fillId="0" borderId="0" xfId="2" applyFont="1" applyFill="1" applyBorder="1" applyAlignment="1" applyProtection="1">
      <alignment horizontal="center" vertical="center"/>
    </xf>
    <xf numFmtId="38" fontId="5" fillId="0" borderId="9" xfId="1" applyFont="1" applyFill="1" applyBorder="1" applyAlignment="1" applyProtection="1">
      <alignment horizontal="center" vertical="center"/>
    </xf>
    <xf numFmtId="38" fontId="5" fillId="0" borderId="9" xfId="1" applyFont="1" applyBorder="1" applyAlignment="1">
      <alignment vertical="center"/>
    </xf>
    <xf numFmtId="38" fontId="5" fillId="0" borderId="0" xfId="1" applyFont="1" applyFill="1" applyBorder="1" applyAlignment="1" applyProtection="1">
      <alignment horizontal="center" vertical="center"/>
    </xf>
    <xf numFmtId="38" fontId="5" fillId="2" borderId="1" xfId="1" applyFont="1" applyFill="1" applyBorder="1" applyAlignment="1" applyProtection="1">
      <alignment horizontal="right" vertical="center" wrapText="1"/>
      <protection locked="0"/>
    </xf>
    <xf numFmtId="38" fontId="5" fillId="0" borderId="1" xfId="1" applyFont="1" applyFill="1" applyBorder="1" applyAlignment="1" applyProtection="1">
      <alignment horizontal="center" vertical="center"/>
    </xf>
    <xf numFmtId="38" fontId="5" fillId="0" borderId="1" xfId="1" applyFont="1" applyFill="1" applyBorder="1" applyAlignment="1" applyProtection="1">
      <alignment horizontal="center" vertical="center" wrapText="1"/>
    </xf>
    <xf numFmtId="38" fontId="5" fillId="0" borderId="0" xfId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 applyProtection="1">
      <alignment horizontal="right" vertical="center" wrapText="1"/>
      <protection locked="0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6" xfId="2" applyFont="1" applyFill="1" applyBorder="1" applyAlignment="1" applyProtection="1">
      <alignment horizontal="left" vertical="center" wrapText="1"/>
      <protection locked="0"/>
    </xf>
    <xf numFmtId="38" fontId="5" fillId="0" borderId="4" xfId="1" applyFont="1" applyFill="1" applyBorder="1" applyAlignment="1" applyProtection="1">
      <alignment horizontal="center" vertical="center" wrapText="1"/>
    </xf>
    <xf numFmtId="38" fontId="5" fillId="0" borderId="7" xfId="1" applyFont="1" applyFill="1" applyBorder="1" applyAlignment="1" applyProtection="1">
      <alignment horizontal="right" vertical="center" wrapText="1"/>
      <protection locked="0"/>
    </xf>
    <xf numFmtId="38" fontId="5" fillId="0" borderId="4" xfId="1" applyFont="1" applyFill="1" applyBorder="1" applyAlignment="1" applyProtection="1">
      <alignment horizontal="right" vertical="center" wrapText="1"/>
      <protection locked="0"/>
    </xf>
    <xf numFmtId="176" fontId="5" fillId="3" borderId="1" xfId="1" applyNumberFormat="1" applyFont="1" applyFill="1" applyBorder="1" applyAlignment="1" applyProtection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5" fillId="0" borderId="0" xfId="2" quotePrefix="1" applyFont="1" applyFill="1" applyBorder="1" applyAlignment="1" applyProtection="1">
      <alignment horizontal="left" vertical="center"/>
    </xf>
    <xf numFmtId="0" fontId="5" fillId="0" borderId="1" xfId="2" applyFont="1" applyFill="1" applyBorder="1" applyAlignment="1" applyProtection="1">
      <alignment vertical="center"/>
    </xf>
    <xf numFmtId="38" fontId="5" fillId="0" borderId="1" xfId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vertical="center"/>
    </xf>
    <xf numFmtId="38" fontId="5" fillId="0" borderId="11" xfId="1" applyFont="1" applyFill="1" applyBorder="1" applyAlignment="1" applyProtection="1">
      <alignment horizontal="center" vertical="center"/>
    </xf>
    <xf numFmtId="38" fontId="5" fillId="0" borderId="12" xfId="1" applyFont="1" applyFill="1" applyBorder="1" applyAlignment="1" applyProtection="1">
      <alignment horizontal="center" vertical="center"/>
    </xf>
    <xf numFmtId="38" fontId="5" fillId="0" borderId="11" xfId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</xf>
    <xf numFmtId="0" fontId="0" fillId="0" borderId="3" xfId="0" applyFill="1" applyBorder="1">
      <alignment vertical="center"/>
    </xf>
    <xf numFmtId="0" fontId="10" fillId="0" borderId="0" xfId="0" applyFont="1">
      <alignment vertical="center"/>
    </xf>
    <xf numFmtId="177" fontId="5" fillId="2" borderId="7" xfId="1" applyNumberFormat="1" applyFont="1" applyFill="1" applyBorder="1" applyAlignment="1" applyProtection="1">
      <alignment horizontal="right" vertical="center"/>
    </xf>
    <xf numFmtId="0" fontId="5" fillId="0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0" xfId="2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38" fontId="5" fillId="0" borderId="5" xfId="1" applyFont="1" applyFill="1" applyBorder="1" applyAlignment="1" applyProtection="1">
      <alignment horizontal="center" vertical="center"/>
    </xf>
    <xf numFmtId="38" fontId="5" fillId="0" borderId="7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right" vertical="center"/>
    </xf>
    <xf numFmtId="38" fontId="5" fillId="0" borderId="4" xfId="1" applyFont="1" applyFill="1" applyBorder="1" applyAlignment="1" applyProtection="1">
      <alignment horizontal="right" vertical="center"/>
    </xf>
    <xf numFmtId="38" fontId="5" fillId="0" borderId="1" xfId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38" fontId="5" fillId="0" borderId="3" xfId="2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horizontal="right" vertical="center"/>
    </xf>
    <xf numFmtId="38" fontId="5" fillId="0" borderId="4" xfId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38" fontId="5" fillId="0" borderId="0" xfId="1" applyFont="1" applyFill="1" applyBorder="1" applyAlignment="1" applyProtection="1">
      <alignment horizontal="right"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Fill="1" applyBorder="1" applyAlignment="1" applyProtection="1">
      <alignment horizontal="right" vertical="center"/>
    </xf>
    <xf numFmtId="0" fontId="5" fillId="0" borderId="1" xfId="2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5" fillId="0" borderId="3" xfId="2" applyFont="1" applyFill="1" applyBorder="1" applyAlignment="1" applyProtection="1">
      <alignment horizontal="center" vertical="center"/>
    </xf>
    <xf numFmtId="0" fontId="5" fillId="0" borderId="2" xfId="2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 applyProtection="1">
      <alignment horizontal="center" vertical="center"/>
    </xf>
    <xf numFmtId="38" fontId="5" fillId="0" borderId="2" xfId="1" applyFont="1" applyFill="1" applyBorder="1" applyAlignment="1" applyProtection="1">
      <alignment horizontal="right" vertical="center"/>
    </xf>
    <xf numFmtId="177" fontId="5" fillId="1" borderId="2" xfId="1" applyNumberFormat="1" applyFont="1" applyFill="1" applyBorder="1" applyAlignment="1" applyProtection="1">
      <alignment horizontal="center" vertical="center"/>
    </xf>
    <xf numFmtId="177" fontId="5" fillId="1" borderId="4" xfId="1" applyNumberFormat="1" applyFont="1" applyFill="1" applyBorder="1" applyAlignment="1" applyProtection="1">
      <alignment horizontal="center" vertical="center"/>
    </xf>
    <xf numFmtId="177" fontId="9" fillId="0" borderId="3" xfId="1" applyNumberFormat="1" applyFont="1" applyFill="1" applyBorder="1" applyAlignment="1" applyProtection="1">
      <alignment horizontal="left" vertical="top" wrapText="1"/>
    </xf>
    <xf numFmtId="177" fontId="9" fillId="0" borderId="2" xfId="1" applyNumberFormat="1" applyFont="1" applyFill="1" applyBorder="1" applyAlignment="1" applyProtection="1">
      <alignment horizontal="left" vertical="top" wrapText="1"/>
    </xf>
    <xf numFmtId="177" fontId="9" fillId="0" borderId="4" xfId="1" applyNumberFormat="1" applyFont="1" applyFill="1" applyBorder="1" applyAlignment="1" applyProtection="1">
      <alignment horizontal="left" vertical="top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Y47"/>
  <sheetViews>
    <sheetView tabSelected="1" zoomScale="60" zoomScaleNormal="60" workbookViewId="0">
      <pane xSplit="6" ySplit="3" topLeftCell="G13" activePane="bottomRight" state="frozen"/>
      <selection pane="topRight" activeCell="F1" sqref="F1"/>
      <selection pane="bottomLeft" activeCell="A5" sqref="A5"/>
      <selection pane="bottomRight" activeCell="F20" sqref="F20"/>
    </sheetView>
  </sheetViews>
  <sheetFormatPr defaultRowHeight="19.5" x14ac:dyDescent="0.4"/>
  <cols>
    <col min="1" max="1" width="4.375" style="4" customWidth="1"/>
    <col min="2" max="2" width="10.625" style="1" customWidth="1"/>
    <col min="3" max="3" width="42.5" style="1" customWidth="1"/>
    <col min="4" max="4" width="7.5" style="1" bestFit="1" customWidth="1"/>
    <col min="5" max="5" width="20.625" style="2" customWidth="1"/>
    <col min="6" max="6" width="20.625" style="3" customWidth="1"/>
    <col min="7" max="7" width="10.625" style="3" customWidth="1"/>
    <col min="8" max="8" width="15.625" style="3" customWidth="1"/>
    <col min="9" max="9" width="10.625" style="3" customWidth="1"/>
    <col min="10" max="10" width="15.625" style="3" customWidth="1"/>
    <col min="11" max="11" width="10.625" style="3" customWidth="1"/>
    <col min="12" max="12" width="15.625" style="3" customWidth="1"/>
    <col min="13" max="13" width="10.625" style="3" customWidth="1"/>
    <col min="14" max="14" width="15.625" style="3" customWidth="1"/>
    <col min="15" max="15" width="10.625" style="4" customWidth="1"/>
    <col min="16" max="16" width="15.625" style="5" customWidth="1"/>
    <col min="17" max="17" width="10.625" style="5" customWidth="1"/>
    <col min="18" max="19" width="15.625" style="4" customWidth="1"/>
    <col min="20" max="20" width="10.625" style="3" customWidth="1"/>
    <col min="21" max="21" width="15.625" style="3" customWidth="1"/>
    <col min="22" max="22" width="10.625" style="3" customWidth="1"/>
    <col min="23" max="23" width="15.625" style="3" customWidth="1"/>
    <col min="24" max="24" width="10.625" style="3" customWidth="1"/>
    <col min="25" max="25" width="15.625" style="3" customWidth="1"/>
    <col min="26" max="253" width="9" style="4"/>
    <col min="254" max="254" width="10.625" style="4" customWidth="1"/>
    <col min="255" max="255" width="42.5" style="4" customWidth="1"/>
    <col min="256" max="256" width="7.5" style="4" bestFit="1" customWidth="1"/>
    <col min="257" max="257" width="26" style="4" customWidth="1"/>
    <col min="258" max="258" width="20.625" style="4" customWidth="1"/>
    <col min="259" max="259" width="10.625" style="4" customWidth="1"/>
    <col min="260" max="260" width="15.625" style="4" customWidth="1"/>
    <col min="261" max="261" width="10.625" style="4" customWidth="1"/>
    <col min="262" max="262" width="15.625" style="4" customWidth="1"/>
    <col min="263" max="263" width="10.625" style="4" customWidth="1"/>
    <col min="264" max="264" width="15.625" style="4" customWidth="1"/>
    <col min="265" max="265" width="10.625" style="4" customWidth="1"/>
    <col min="266" max="266" width="15.625" style="4" customWidth="1"/>
    <col min="267" max="267" width="10.625" style="4" customWidth="1"/>
    <col min="268" max="268" width="15.625" style="4" customWidth="1"/>
    <col min="269" max="269" width="10.625" style="4" customWidth="1"/>
    <col min="270" max="270" width="15.625" style="4" customWidth="1"/>
    <col min="271" max="275" width="0" style="4" hidden="1" customWidth="1"/>
    <col min="276" max="276" width="25.625" style="4" customWidth="1"/>
    <col min="277" max="509" width="9" style="4"/>
    <col min="510" max="510" width="10.625" style="4" customWidth="1"/>
    <col min="511" max="511" width="42.5" style="4" customWidth="1"/>
    <col min="512" max="512" width="7.5" style="4" bestFit="1" customWidth="1"/>
    <col min="513" max="513" width="26" style="4" customWidth="1"/>
    <col min="514" max="514" width="20.625" style="4" customWidth="1"/>
    <col min="515" max="515" width="10.625" style="4" customWidth="1"/>
    <col min="516" max="516" width="15.625" style="4" customWidth="1"/>
    <col min="517" max="517" width="10.625" style="4" customWidth="1"/>
    <col min="518" max="518" width="15.625" style="4" customWidth="1"/>
    <col min="519" max="519" width="10.625" style="4" customWidth="1"/>
    <col min="520" max="520" width="15.625" style="4" customWidth="1"/>
    <col min="521" max="521" width="10.625" style="4" customWidth="1"/>
    <col min="522" max="522" width="15.625" style="4" customWidth="1"/>
    <col min="523" max="523" width="10.625" style="4" customWidth="1"/>
    <col min="524" max="524" width="15.625" style="4" customWidth="1"/>
    <col min="525" max="525" width="10.625" style="4" customWidth="1"/>
    <col min="526" max="526" width="15.625" style="4" customWidth="1"/>
    <col min="527" max="531" width="0" style="4" hidden="1" customWidth="1"/>
    <col min="532" max="532" width="25.625" style="4" customWidth="1"/>
    <col min="533" max="765" width="9" style="4"/>
    <col min="766" max="766" width="10.625" style="4" customWidth="1"/>
    <col min="767" max="767" width="42.5" style="4" customWidth="1"/>
    <col min="768" max="768" width="7.5" style="4" bestFit="1" customWidth="1"/>
    <col min="769" max="769" width="26" style="4" customWidth="1"/>
    <col min="770" max="770" width="20.625" style="4" customWidth="1"/>
    <col min="771" max="771" width="10.625" style="4" customWidth="1"/>
    <col min="772" max="772" width="15.625" style="4" customWidth="1"/>
    <col min="773" max="773" width="10.625" style="4" customWidth="1"/>
    <col min="774" max="774" width="15.625" style="4" customWidth="1"/>
    <col min="775" max="775" width="10.625" style="4" customWidth="1"/>
    <col min="776" max="776" width="15.625" style="4" customWidth="1"/>
    <col min="777" max="777" width="10.625" style="4" customWidth="1"/>
    <col min="778" max="778" width="15.625" style="4" customWidth="1"/>
    <col min="779" max="779" width="10.625" style="4" customWidth="1"/>
    <col min="780" max="780" width="15.625" style="4" customWidth="1"/>
    <col min="781" max="781" width="10.625" style="4" customWidth="1"/>
    <col min="782" max="782" width="15.625" style="4" customWidth="1"/>
    <col min="783" max="787" width="0" style="4" hidden="1" customWidth="1"/>
    <col min="788" max="788" width="25.625" style="4" customWidth="1"/>
    <col min="789" max="1021" width="9" style="4"/>
    <col min="1022" max="1022" width="10.625" style="4" customWidth="1"/>
    <col min="1023" max="1023" width="42.5" style="4" customWidth="1"/>
    <col min="1024" max="1024" width="7.5" style="4" bestFit="1" customWidth="1"/>
    <col min="1025" max="1025" width="26" style="4" customWidth="1"/>
    <col min="1026" max="1026" width="20.625" style="4" customWidth="1"/>
    <col min="1027" max="1027" width="10.625" style="4" customWidth="1"/>
    <col min="1028" max="1028" width="15.625" style="4" customWidth="1"/>
    <col min="1029" max="1029" width="10.625" style="4" customWidth="1"/>
    <col min="1030" max="1030" width="15.625" style="4" customWidth="1"/>
    <col min="1031" max="1031" width="10.625" style="4" customWidth="1"/>
    <col min="1032" max="1032" width="15.625" style="4" customWidth="1"/>
    <col min="1033" max="1033" width="10.625" style="4" customWidth="1"/>
    <col min="1034" max="1034" width="15.625" style="4" customWidth="1"/>
    <col min="1035" max="1035" width="10.625" style="4" customWidth="1"/>
    <col min="1036" max="1036" width="15.625" style="4" customWidth="1"/>
    <col min="1037" max="1037" width="10.625" style="4" customWidth="1"/>
    <col min="1038" max="1038" width="15.625" style="4" customWidth="1"/>
    <col min="1039" max="1043" width="0" style="4" hidden="1" customWidth="1"/>
    <col min="1044" max="1044" width="25.625" style="4" customWidth="1"/>
    <col min="1045" max="1277" width="9" style="4"/>
    <col min="1278" max="1278" width="10.625" style="4" customWidth="1"/>
    <col min="1279" max="1279" width="42.5" style="4" customWidth="1"/>
    <col min="1280" max="1280" width="7.5" style="4" bestFit="1" customWidth="1"/>
    <col min="1281" max="1281" width="26" style="4" customWidth="1"/>
    <col min="1282" max="1282" width="20.625" style="4" customWidth="1"/>
    <col min="1283" max="1283" width="10.625" style="4" customWidth="1"/>
    <col min="1284" max="1284" width="15.625" style="4" customWidth="1"/>
    <col min="1285" max="1285" width="10.625" style="4" customWidth="1"/>
    <col min="1286" max="1286" width="15.625" style="4" customWidth="1"/>
    <col min="1287" max="1287" width="10.625" style="4" customWidth="1"/>
    <col min="1288" max="1288" width="15.625" style="4" customWidth="1"/>
    <col min="1289" max="1289" width="10.625" style="4" customWidth="1"/>
    <col min="1290" max="1290" width="15.625" style="4" customWidth="1"/>
    <col min="1291" max="1291" width="10.625" style="4" customWidth="1"/>
    <col min="1292" max="1292" width="15.625" style="4" customWidth="1"/>
    <col min="1293" max="1293" width="10.625" style="4" customWidth="1"/>
    <col min="1294" max="1294" width="15.625" style="4" customWidth="1"/>
    <col min="1295" max="1299" width="0" style="4" hidden="1" customWidth="1"/>
    <col min="1300" max="1300" width="25.625" style="4" customWidth="1"/>
    <col min="1301" max="1533" width="9" style="4"/>
    <col min="1534" max="1534" width="10.625" style="4" customWidth="1"/>
    <col min="1535" max="1535" width="42.5" style="4" customWidth="1"/>
    <col min="1536" max="1536" width="7.5" style="4" bestFit="1" customWidth="1"/>
    <col min="1537" max="1537" width="26" style="4" customWidth="1"/>
    <col min="1538" max="1538" width="20.625" style="4" customWidth="1"/>
    <col min="1539" max="1539" width="10.625" style="4" customWidth="1"/>
    <col min="1540" max="1540" width="15.625" style="4" customWidth="1"/>
    <col min="1541" max="1541" width="10.625" style="4" customWidth="1"/>
    <col min="1542" max="1542" width="15.625" style="4" customWidth="1"/>
    <col min="1543" max="1543" width="10.625" style="4" customWidth="1"/>
    <col min="1544" max="1544" width="15.625" style="4" customWidth="1"/>
    <col min="1545" max="1545" width="10.625" style="4" customWidth="1"/>
    <col min="1546" max="1546" width="15.625" style="4" customWidth="1"/>
    <col min="1547" max="1547" width="10.625" style="4" customWidth="1"/>
    <col min="1548" max="1548" width="15.625" style="4" customWidth="1"/>
    <col min="1549" max="1549" width="10.625" style="4" customWidth="1"/>
    <col min="1550" max="1550" width="15.625" style="4" customWidth="1"/>
    <col min="1551" max="1555" width="0" style="4" hidden="1" customWidth="1"/>
    <col min="1556" max="1556" width="25.625" style="4" customWidth="1"/>
    <col min="1557" max="1789" width="9" style="4"/>
    <col min="1790" max="1790" width="10.625" style="4" customWidth="1"/>
    <col min="1791" max="1791" width="42.5" style="4" customWidth="1"/>
    <col min="1792" max="1792" width="7.5" style="4" bestFit="1" customWidth="1"/>
    <col min="1793" max="1793" width="26" style="4" customWidth="1"/>
    <col min="1794" max="1794" width="20.625" style="4" customWidth="1"/>
    <col min="1795" max="1795" width="10.625" style="4" customWidth="1"/>
    <col min="1796" max="1796" width="15.625" style="4" customWidth="1"/>
    <col min="1797" max="1797" width="10.625" style="4" customWidth="1"/>
    <col min="1798" max="1798" width="15.625" style="4" customWidth="1"/>
    <col min="1799" max="1799" width="10.625" style="4" customWidth="1"/>
    <col min="1800" max="1800" width="15.625" style="4" customWidth="1"/>
    <col min="1801" max="1801" width="10.625" style="4" customWidth="1"/>
    <col min="1802" max="1802" width="15.625" style="4" customWidth="1"/>
    <col min="1803" max="1803" width="10.625" style="4" customWidth="1"/>
    <col min="1804" max="1804" width="15.625" style="4" customWidth="1"/>
    <col min="1805" max="1805" width="10.625" style="4" customWidth="1"/>
    <col min="1806" max="1806" width="15.625" style="4" customWidth="1"/>
    <col min="1807" max="1811" width="0" style="4" hidden="1" customWidth="1"/>
    <col min="1812" max="1812" width="25.625" style="4" customWidth="1"/>
    <col min="1813" max="2045" width="9" style="4"/>
    <col min="2046" max="2046" width="10.625" style="4" customWidth="1"/>
    <col min="2047" max="2047" width="42.5" style="4" customWidth="1"/>
    <col min="2048" max="2048" width="7.5" style="4" bestFit="1" customWidth="1"/>
    <col min="2049" max="2049" width="26" style="4" customWidth="1"/>
    <col min="2050" max="2050" width="20.625" style="4" customWidth="1"/>
    <col min="2051" max="2051" width="10.625" style="4" customWidth="1"/>
    <col min="2052" max="2052" width="15.625" style="4" customWidth="1"/>
    <col min="2053" max="2053" width="10.625" style="4" customWidth="1"/>
    <col min="2054" max="2054" width="15.625" style="4" customWidth="1"/>
    <col min="2055" max="2055" width="10.625" style="4" customWidth="1"/>
    <col min="2056" max="2056" width="15.625" style="4" customWidth="1"/>
    <col min="2057" max="2057" width="10.625" style="4" customWidth="1"/>
    <col min="2058" max="2058" width="15.625" style="4" customWidth="1"/>
    <col min="2059" max="2059" width="10.625" style="4" customWidth="1"/>
    <col min="2060" max="2060" width="15.625" style="4" customWidth="1"/>
    <col min="2061" max="2061" width="10.625" style="4" customWidth="1"/>
    <col min="2062" max="2062" width="15.625" style="4" customWidth="1"/>
    <col min="2063" max="2067" width="0" style="4" hidden="1" customWidth="1"/>
    <col min="2068" max="2068" width="25.625" style="4" customWidth="1"/>
    <col min="2069" max="2301" width="9" style="4"/>
    <col min="2302" max="2302" width="10.625" style="4" customWidth="1"/>
    <col min="2303" max="2303" width="42.5" style="4" customWidth="1"/>
    <col min="2304" max="2304" width="7.5" style="4" bestFit="1" customWidth="1"/>
    <col min="2305" max="2305" width="26" style="4" customWidth="1"/>
    <col min="2306" max="2306" width="20.625" style="4" customWidth="1"/>
    <col min="2307" max="2307" width="10.625" style="4" customWidth="1"/>
    <col min="2308" max="2308" width="15.625" style="4" customWidth="1"/>
    <col min="2309" max="2309" width="10.625" style="4" customWidth="1"/>
    <col min="2310" max="2310" width="15.625" style="4" customWidth="1"/>
    <col min="2311" max="2311" width="10.625" style="4" customWidth="1"/>
    <col min="2312" max="2312" width="15.625" style="4" customWidth="1"/>
    <col min="2313" max="2313" width="10.625" style="4" customWidth="1"/>
    <col min="2314" max="2314" width="15.625" style="4" customWidth="1"/>
    <col min="2315" max="2315" width="10.625" style="4" customWidth="1"/>
    <col min="2316" max="2316" width="15.625" style="4" customWidth="1"/>
    <col min="2317" max="2317" width="10.625" style="4" customWidth="1"/>
    <col min="2318" max="2318" width="15.625" style="4" customWidth="1"/>
    <col min="2319" max="2323" width="0" style="4" hidden="1" customWidth="1"/>
    <col min="2324" max="2324" width="25.625" style="4" customWidth="1"/>
    <col min="2325" max="2557" width="9" style="4"/>
    <col min="2558" max="2558" width="10.625" style="4" customWidth="1"/>
    <col min="2559" max="2559" width="42.5" style="4" customWidth="1"/>
    <col min="2560" max="2560" width="7.5" style="4" bestFit="1" customWidth="1"/>
    <col min="2561" max="2561" width="26" style="4" customWidth="1"/>
    <col min="2562" max="2562" width="20.625" style="4" customWidth="1"/>
    <col min="2563" max="2563" width="10.625" style="4" customWidth="1"/>
    <col min="2564" max="2564" width="15.625" style="4" customWidth="1"/>
    <col min="2565" max="2565" width="10.625" style="4" customWidth="1"/>
    <col min="2566" max="2566" width="15.625" style="4" customWidth="1"/>
    <col min="2567" max="2567" width="10.625" style="4" customWidth="1"/>
    <col min="2568" max="2568" width="15.625" style="4" customWidth="1"/>
    <col min="2569" max="2569" width="10.625" style="4" customWidth="1"/>
    <col min="2570" max="2570" width="15.625" style="4" customWidth="1"/>
    <col min="2571" max="2571" width="10.625" style="4" customWidth="1"/>
    <col min="2572" max="2572" width="15.625" style="4" customWidth="1"/>
    <col min="2573" max="2573" width="10.625" style="4" customWidth="1"/>
    <col min="2574" max="2574" width="15.625" style="4" customWidth="1"/>
    <col min="2575" max="2579" width="0" style="4" hidden="1" customWidth="1"/>
    <col min="2580" max="2580" width="25.625" style="4" customWidth="1"/>
    <col min="2581" max="2813" width="9" style="4"/>
    <col min="2814" max="2814" width="10.625" style="4" customWidth="1"/>
    <col min="2815" max="2815" width="42.5" style="4" customWidth="1"/>
    <col min="2816" max="2816" width="7.5" style="4" bestFit="1" customWidth="1"/>
    <col min="2817" max="2817" width="26" style="4" customWidth="1"/>
    <col min="2818" max="2818" width="20.625" style="4" customWidth="1"/>
    <col min="2819" max="2819" width="10.625" style="4" customWidth="1"/>
    <col min="2820" max="2820" width="15.625" style="4" customWidth="1"/>
    <col min="2821" max="2821" width="10.625" style="4" customWidth="1"/>
    <col min="2822" max="2822" width="15.625" style="4" customWidth="1"/>
    <col min="2823" max="2823" width="10.625" style="4" customWidth="1"/>
    <col min="2824" max="2824" width="15.625" style="4" customWidth="1"/>
    <col min="2825" max="2825" width="10.625" style="4" customWidth="1"/>
    <col min="2826" max="2826" width="15.625" style="4" customWidth="1"/>
    <col min="2827" max="2827" width="10.625" style="4" customWidth="1"/>
    <col min="2828" max="2828" width="15.625" style="4" customWidth="1"/>
    <col min="2829" max="2829" width="10.625" style="4" customWidth="1"/>
    <col min="2830" max="2830" width="15.625" style="4" customWidth="1"/>
    <col min="2831" max="2835" width="0" style="4" hidden="1" customWidth="1"/>
    <col min="2836" max="2836" width="25.625" style="4" customWidth="1"/>
    <col min="2837" max="3069" width="9" style="4"/>
    <col min="3070" max="3070" width="10.625" style="4" customWidth="1"/>
    <col min="3071" max="3071" width="42.5" style="4" customWidth="1"/>
    <col min="3072" max="3072" width="7.5" style="4" bestFit="1" customWidth="1"/>
    <col min="3073" max="3073" width="26" style="4" customWidth="1"/>
    <col min="3074" max="3074" width="20.625" style="4" customWidth="1"/>
    <col min="3075" max="3075" width="10.625" style="4" customWidth="1"/>
    <col min="3076" max="3076" width="15.625" style="4" customWidth="1"/>
    <col min="3077" max="3077" width="10.625" style="4" customWidth="1"/>
    <col min="3078" max="3078" width="15.625" style="4" customWidth="1"/>
    <col min="3079" max="3079" width="10.625" style="4" customWidth="1"/>
    <col min="3080" max="3080" width="15.625" style="4" customWidth="1"/>
    <col min="3081" max="3081" width="10.625" style="4" customWidth="1"/>
    <col min="3082" max="3082" width="15.625" style="4" customWidth="1"/>
    <col min="3083" max="3083" width="10.625" style="4" customWidth="1"/>
    <col min="3084" max="3084" width="15.625" style="4" customWidth="1"/>
    <col min="3085" max="3085" width="10.625" style="4" customWidth="1"/>
    <col min="3086" max="3086" width="15.625" style="4" customWidth="1"/>
    <col min="3087" max="3091" width="0" style="4" hidden="1" customWidth="1"/>
    <col min="3092" max="3092" width="25.625" style="4" customWidth="1"/>
    <col min="3093" max="3325" width="9" style="4"/>
    <col min="3326" max="3326" width="10.625" style="4" customWidth="1"/>
    <col min="3327" max="3327" width="42.5" style="4" customWidth="1"/>
    <col min="3328" max="3328" width="7.5" style="4" bestFit="1" customWidth="1"/>
    <col min="3329" max="3329" width="26" style="4" customWidth="1"/>
    <col min="3330" max="3330" width="20.625" style="4" customWidth="1"/>
    <col min="3331" max="3331" width="10.625" style="4" customWidth="1"/>
    <col min="3332" max="3332" width="15.625" style="4" customWidth="1"/>
    <col min="3333" max="3333" width="10.625" style="4" customWidth="1"/>
    <col min="3334" max="3334" width="15.625" style="4" customWidth="1"/>
    <col min="3335" max="3335" width="10.625" style="4" customWidth="1"/>
    <col min="3336" max="3336" width="15.625" style="4" customWidth="1"/>
    <col min="3337" max="3337" width="10.625" style="4" customWidth="1"/>
    <col min="3338" max="3338" width="15.625" style="4" customWidth="1"/>
    <col min="3339" max="3339" width="10.625" style="4" customWidth="1"/>
    <col min="3340" max="3340" width="15.625" style="4" customWidth="1"/>
    <col min="3341" max="3341" width="10.625" style="4" customWidth="1"/>
    <col min="3342" max="3342" width="15.625" style="4" customWidth="1"/>
    <col min="3343" max="3347" width="0" style="4" hidden="1" customWidth="1"/>
    <col min="3348" max="3348" width="25.625" style="4" customWidth="1"/>
    <col min="3349" max="3581" width="9" style="4"/>
    <col min="3582" max="3582" width="10.625" style="4" customWidth="1"/>
    <col min="3583" max="3583" width="42.5" style="4" customWidth="1"/>
    <col min="3584" max="3584" width="7.5" style="4" bestFit="1" customWidth="1"/>
    <col min="3585" max="3585" width="26" style="4" customWidth="1"/>
    <col min="3586" max="3586" width="20.625" style="4" customWidth="1"/>
    <col min="3587" max="3587" width="10.625" style="4" customWidth="1"/>
    <col min="3588" max="3588" width="15.625" style="4" customWidth="1"/>
    <col min="3589" max="3589" width="10.625" style="4" customWidth="1"/>
    <col min="3590" max="3590" width="15.625" style="4" customWidth="1"/>
    <col min="3591" max="3591" width="10.625" style="4" customWidth="1"/>
    <col min="3592" max="3592" width="15.625" style="4" customWidth="1"/>
    <col min="3593" max="3593" width="10.625" style="4" customWidth="1"/>
    <col min="3594" max="3594" width="15.625" style="4" customWidth="1"/>
    <col min="3595" max="3595" width="10.625" style="4" customWidth="1"/>
    <col min="3596" max="3596" width="15.625" style="4" customWidth="1"/>
    <col min="3597" max="3597" width="10.625" style="4" customWidth="1"/>
    <col min="3598" max="3598" width="15.625" style="4" customWidth="1"/>
    <col min="3599" max="3603" width="0" style="4" hidden="1" customWidth="1"/>
    <col min="3604" max="3604" width="25.625" style="4" customWidth="1"/>
    <col min="3605" max="3837" width="9" style="4"/>
    <col min="3838" max="3838" width="10.625" style="4" customWidth="1"/>
    <col min="3839" max="3839" width="42.5" style="4" customWidth="1"/>
    <col min="3840" max="3840" width="7.5" style="4" bestFit="1" customWidth="1"/>
    <col min="3841" max="3841" width="26" style="4" customWidth="1"/>
    <col min="3842" max="3842" width="20.625" style="4" customWidth="1"/>
    <col min="3843" max="3843" width="10.625" style="4" customWidth="1"/>
    <col min="3844" max="3844" width="15.625" style="4" customWidth="1"/>
    <col min="3845" max="3845" width="10.625" style="4" customWidth="1"/>
    <col min="3846" max="3846" width="15.625" style="4" customWidth="1"/>
    <col min="3847" max="3847" width="10.625" style="4" customWidth="1"/>
    <col min="3848" max="3848" width="15.625" style="4" customWidth="1"/>
    <col min="3849" max="3849" width="10.625" style="4" customWidth="1"/>
    <col min="3850" max="3850" width="15.625" style="4" customWidth="1"/>
    <col min="3851" max="3851" width="10.625" style="4" customWidth="1"/>
    <col min="3852" max="3852" width="15.625" style="4" customWidth="1"/>
    <col min="3853" max="3853" width="10.625" style="4" customWidth="1"/>
    <col min="3854" max="3854" width="15.625" style="4" customWidth="1"/>
    <col min="3855" max="3859" width="0" style="4" hidden="1" customWidth="1"/>
    <col min="3860" max="3860" width="25.625" style="4" customWidth="1"/>
    <col min="3861" max="4093" width="9" style="4"/>
    <col min="4094" max="4094" width="10.625" style="4" customWidth="1"/>
    <col min="4095" max="4095" width="42.5" style="4" customWidth="1"/>
    <col min="4096" max="4096" width="7.5" style="4" bestFit="1" customWidth="1"/>
    <col min="4097" max="4097" width="26" style="4" customWidth="1"/>
    <col min="4098" max="4098" width="20.625" style="4" customWidth="1"/>
    <col min="4099" max="4099" width="10.625" style="4" customWidth="1"/>
    <col min="4100" max="4100" width="15.625" style="4" customWidth="1"/>
    <col min="4101" max="4101" width="10.625" style="4" customWidth="1"/>
    <col min="4102" max="4102" width="15.625" style="4" customWidth="1"/>
    <col min="4103" max="4103" width="10.625" style="4" customWidth="1"/>
    <col min="4104" max="4104" width="15.625" style="4" customWidth="1"/>
    <col min="4105" max="4105" width="10.625" style="4" customWidth="1"/>
    <col min="4106" max="4106" width="15.625" style="4" customWidth="1"/>
    <col min="4107" max="4107" width="10.625" style="4" customWidth="1"/>
    <col min="4108" max="4108" width="15.625" style="4" customWidth="1"/>
    <col min="4109" max="4109" width="10.625" style="4" customWidth="1"/>
    <col min="4110" max="4110" width="15.625" style="4" customWidth="1"/>
    <col min="4111" max="4115" width="0" style="4" hidden="1" customWidth="1"/>
    <col min="4116" max="4116" width="25.625" style="4" customWidth="1"/>
    <col min="4117" max="4349" width="9" style="4"/>
    <col min="4350" max="4350" width="10.625" style="4" customWidth="1"/>
    <col min="4351" max="4351" width="42.5" style="4" customWidth="1"/>
    <col min="4352" max="4352" width="7.5" style="4" bestFit="1" customWidth="1"/>
    <col min="4353" max="4353" width="26" style="4" customWidth="1"/>
    <col min="4354" max="4354" width="20.625" style="4" customWidth="1"/>
    <col min="4355" max="4355" width="10.625" style="4" customWidth="1"/>
    <col min="4356" max="4356" width="15.625" style="4" customWidth="1"/>
    <col min="4357" max="4357" width="10.625" style="4" customWidth="1"/>
    <col min="4358" max="4358" width="15.625" style="4" customWidth="1"/>
    <col min="4359" max="4359" width="10.625" style="4" customWidth="1"/>
    <col min="4360" max="4360" width="15.625" style="4" customWidth="1"/>
    <col min="4361" max="4361" width="10.625" style="4" customWidth="1"/>
    <col min="4362" max="4362" width="15.625" style="4" customWidth="1"/>
    <col min="4363" max="4363" width="10.625" style="4" customWidth="1"/>
    <col min="4364" max="4364" width="15.625" style="4" customWidth="1"/>
    <col min="4365" max="4365" width="10.625" style="4" customWidth="1"/>
    <col min="4366" max="4366" width="15.625" style="4" customWidth="1"/>
    <col min="4367" max="4371" width="0" style="4" hidden="1" customWidth="1"/>
    <col min="4372" max="4372" width="25.625" style="4" customWidth="1"/>
    <col min="4373" max="4605" width="9" style="4"/>
    <col min="4606" max="4606" width="10.625" style="4" customWidth="1"/>
    <col min="4607" max="4607" width="42.5" style="4" customWidth="1"/>
    <col min="4608" max="4608" width="7.5" style="4" bestFit="1" customWidth="1"/>
    <col min="4609" max="4609" width="26" style="4" customWidth="1"/>
    <col min="4610" max="4610" width="20.625" style="4" customWidth="1"/>
    <col min="4611" max="4611" width="10.625" style="4" customWidth="1"/>
    <col min="4612" max="4612" width="15.625" style="4" customWidth="1"/>
    <col min="4613" max="4613" width="10.625" style="4" customWidth="1"/>
    <col min="4614" max="4614" width="15.625" style="4" customWidth="1"/>
    <col min="4615" max="4615" width="10.625" style="4" customWidth="1"/>
    <col min="4616" max="4616" width="15.625" style="4" customWidth="1"/>
    <col min="4617" max="4617" width="10.625" style="4" customWidth="1"/>
    <col min="4618" max="4618" width="15.625" style="4" customWidth="1"/>
    <col min="4619" max="4619" width="10.625" style="4" customWidth="1"/>
    <col min="4620" max="4620" width="15.625" style="4" customWidth="1"/>
    <col min="4621" max="4621" width="10.625" style="4" customWidth="1"/>
    <col min="4622" max="4622" width="15.625" style="4" customWidth="1"/>
    <col min="4623" max="4627" width="0" style="4" hidden="1" customWidth="1"/>
    <col min="4628" max="4628" width="25.625" style="4" customWidth="1"/>
    <col min="4629" max="4861" width="9" style="4"/>
    <col min="4862" max="4862" width="10.625" style="4" customWidth="1"/>
    <col min="4863" max="4863" width="42.5" style="4" customWidth="1"/>
    <col min="4864" max="4864" width="7.5" style="4" bestFit="1" customWidth="1"/>
    <col min="4865" max="4865" width="26" style="4" customWidth="1"/>
    <col min="4866" max="4866" width="20.625" style="4" customWidth="1"/>
    <col min="4867" max="4867" width="10.625" style="4" customWidth="1"/>
    <col min="4868" max="4868" width="15.625" style="4" customWidth="1"/>
    <col min="4869" max="4869" width="10.625" style="4" customWidth="1"/>
    <col min="4870" max="4870" width="15.625" style="4" customWidth="1"/>
    <col min="4871" max="4871" width="10.625" style="4" customWidth="1"/>
    <col min="4872" max="4872" width="15.625" style="4" customWidth="1"/>
    <col min="4873" max="4873" width="10.625" style="4" customWidth="1"/>
    <col min="4874" max="4874" width="15.625" style="4" customWidth="1"/>
    <col min="4875" max="4875" width="10.625" style="4" customWidth="1"/>
    <col min="4876" max="4876" width="15.625" style="4" customWidth="1"/>
    <col min="4877" max="4877" width="10.625" style="4" customWidth="1"/>
    <col min="4878" max="4878" width="15.625" style="4" customWidth="1"/>
    <col min="4879" max="4883" width="0" style="4" hidden="1" customWidth="1"/>
    <col min="4884" max="4884" width="25.625" style="4" customWidth="1"/>
    <col min="4885" max="5117" width="9" style="4"/>
    <col min="5118" max="5118" width="10.625" style="4" customWidth="1"/>
    <col min="5119" max="5119" width="42.5" style="4" customWidth="1"/>
    <col min="5120" max="5120" width="7.5" style="4" bestFit="1" customWidth="1"/>
    <col min="5121" max="5121" width="26" style="4" customWidth="1"/>
    <col min="5122" max="5122" width="20.625" style="4" customWidth="1"/>
    <col min="5123" max="5123" width="10.625" style="4" customWidth="1"/>
    <col min="5124" max="5124" width="15.625" style="4" customWidth="1"/>
    <col min="5125" max="5125" width="10.625" style="4" customWidth="1"/>
    <col min="5126" max="5126" width="15.625" style="4" customWidth="1"/>
    <col min="5127" max="5127" width="10.625" style="4" customWidth="1"/>
    <col min="5128" max="5128" width="15.625" style="4" customWidth="1"/>
    <col min="5129" max="5129" width="10.625" style="4" customWidth="1"/>
    <col min="5130" max="5130" width="15.625" style="4" customWidth="1"/>
    <col min="5131" max="5131" width="10.625" style="4" customWidth="1"/>
    <col min="5132" max="5132" width="15.625" style="4" customWidth="1"/>
    <col min="5133" max="5133" width="10.625" style="4" customWidth="1"/>
    <col min="5134" max="5134" width="15.625" style="4" customWidth="1"/>
    <col min="5135" max="5139" width="0" style="4" hidden="1" customWidth="1"/>
    <col min="5140" max="5140" width="25.625" style="4" customWidth="1"/>
    <col min="5141" max="5373" width="9" style="4"/>
    <col min="5374" max="5374" width="10.625" style="4" customWidth="1"/>
    <col min="5375" max="5375" width="42.5" style="4" customWidth="1"/>
    <col min="5376" max="5376" width="7.5" style="4" bestFit="1" customWidth="1"/>
    <col min="5377" max="5377" width="26" style="4" customWidth="1"/>
    <col min="5378" max="5378" width="20.625" style="4" customWidth="1"/>
    <col min="5379" max="5379" width="10.625" style="4" customWidth="1"/>
    <col min="5380" max="5380" width="15.625" style="4" customWidth="1"/>
    <col min="5381" max="5381" width="10.625" style="4" customWidth="1"/>
    <col min="5382" max="5382" width="15.625" style="4" customWidth="1"/>
    <col min="5383" max="5383" width="10.625" style="4" customWidth="1"/>
    <col min="5384" max="5384" width="15.625" style="4" customWidth="1"/>
    <col min="5385" max="5385" width="10.625" style="4" customWidth="1"/>
    <col min="5386" max="5386" width="15.625" style="4" customWidth="1"/>
    <col min="5387" max="5387" width="10.625" style="4" customWidth="1"/>
    <col min="5388" max="5388" width="15.625" style="4" customWidth="1"/>
    <col min="5389" max="5389" width="10.625" style="4" customWidth="1"/>
    <col min="5390" max="5390" width="15.625" style="4" customWidth="1"/>
    <col min="5391" max="5395" width="0" style="4" hidden="1" customWidth="1"/>
    <col min="5396" max="5396" width="25.625" style="4" customWidth="1"/>
    <col min="5397" max="5629" width="9" style="4"/>
    <col min="5630" max="5630" width="10.625" style="4" customWidth="1"/>
    <col min="5631" max="5631" width="42.5" style="4" customWidth="1"/>
    <col min="5632" max="5632" width="7.5" style="4" bestFit="1" customWidth="1"/>
    <col min="5633" max="5633" width="26" style="4" customWidth="1"/>
    <col min="5634" max="5634" width="20.625" style="4" customWidth="1"/>
    <col min="5635" max="5635" width="10.625" style="4" customWidth="1"/>
    <col min="5636" max="5636" width="15.625" style="4" customWidth="1"/>
    <col min="5637" max="5637" width="10.625" style="4" customWidth="1"/>
    <col min="5638" max="5638" width="15.625" style="4" customWidth="1"/>
    <col min="5639" max="5639" width="10.625" style="4" customWidth="1"/>
    <col min="5640" max="5640" width="15.625" style="4" customWidth="1"/>
    <col min="5641" max="5641" width="10.625" style="4" customWidth="1"/>
    <col min="5642" max="5642" width="15.625" style="4" customWidth="1"/>
    <col min="5643" max="5643" width="10.625" style="4" customWidth="1"/>
    <col min="5644" max="5644" width="15.625" style="4" customWidth="1"/>
    <col min="5645" max="5645" width="10.625" style="4" customWidth="1"/>
    <col min="5646" max="5646" width="15.625" style="4" customWidth="1"/>
    <col min="5647" max="5651" width="0" style="4" hidden="1" customWidth="1"/>
    <col min="5652" max="5652" width="25.625" style="4" customWidth="1"/>
    <col min="5653" max="5885" width="9" style="4"/>
    <col min="5886" max="5886" width="10.625" style="4" customWidth="1"/>
    <col min="5887" max="5887" width="42.5" style="4" customWidth="1"/>
    <col min="5888" max="5888" width="7.5" style="4" bestFit="1" customWidth="1"/>
    <col min="5889" max="5889" width="26" style="4" customWidth="1"/>
    <col min="5890" max="5890" width="20.625" style="4" customWidth="1"/>
    <col min="5891" max="5891" width="10.625" style="4" customWidth="1"/>
    <col min="5892" max="5892" width="15.625" style="4" customWidth="1"/>
    <col min="5893" max="5893" width="10.625" style="4" customWidth="1"/>
    <col min="5894" max="5894" width="15.625" style="4" customWidth="1"/>
    <col min="5895" max="5895" width="10.625" style="4" customWidth="1"/>
    <col min="5896" max="5896" width="15.625" style="4" customWidth="1"/>
    <col min="5897" max="5897" width="10.625" style="4" customWidth="1"/>
    <col min="5898" max="5898" width="15.625" style="4" customWidth="1"/>
    <col min="5899" max="5899" width="10.625" style="4" customWidth="1"/>
    <col min="5900" max="5900" width="15.625" style="4" customWidth="1"/>
    <col min="5901" max="5901" width="10.625" style="4" customWidth="1"/>
    <col min="5902" max="5902" width="15.625" style="4" customWidth="1"/>
    <col min="5903" max="5907" width="0" style="4" hidden="1" customWidth="1"/>
    <col min="5908" max="5908" width="25.625" style="4" customWidth="1"/>
    <col min="5909" max="6141" width="9" style="4"/>
    <col min="6142" max="6142" width="10.625" style="4" customWidth="1"/>
    <col min="6143" max="6143" width="42.5" style="4" customWidth="1"/>
    <col min="6144" max="6144" width="7.5" style="4" bestFit="1" customWidth="1"/>
    <col min="6145" max="6145" width="26" style="4" customWidth="1"/>
    <col min="6146" max="6146" width="20.625" style="4" customWidth="1"/>
    <col min="6147" max="6147" width="10.625" style="4" customWidth="1"/>
    <col min="6148" max="6148" width="15.625" style="4" customWidth="1"/>
    <col min="6149" max="6149" width="10.625" style="4" customWidth="1"/>
    <col min="6150" max="6150" width="15.625" style="4" customWidth="1"/>
    <col min="6151" max="6151" width="10.625" style="4" customWidth="1"/>
    <col min="6152" max="6152" width="15.625" style="4" customWidth="1"/>
    <col min="6153" max="6153" width="10.625" style="4" customWidth="1"/>
    <col min="6154" max="6154" width="15.625" style="4" customWidth="1"/>
    <col min="6155" max="6155" width="10.625" style="4" customWidth="1"/>
    <col min="6156" max="6156" width="15.625" style="4" customWidth="1"/>
    <col min="6157" max="6157" width="10.625" style="4" customWidth="1"/>
    <col min="6158" max="6158" width="15.625" style="4" customWidth="1"/>
    <col min="6159" max="6163" width="0" style="4" hidden="1" customWidth="1"/>
    <col min="6164" max="6164" width="25.625" style="4" customWidth="1"/>
    <col min="6165" max="6397" width="9" style="4"/>
    <col min="6398" max="6398" width="10.625" style="4" customWidth="1"/>
    <col min="6399" max="6399" width="42.5" style="4" customWidth="1"/>
    <col min="6400" max="6400" width="7.5" style="4" bestFit="1" customWidth="1"/>
    <col min="6401" max="6401" width="26" style="4" customWidth="1"/>
    <col min="6402" max="6402" width="20.625" style="4" customWidth="1"/>
    <col min="6403" max="6403" width="10.625" style="4" customWidth="1"/>
    <col min="6404" max="6404" width="15.625" style="4" customWidth="1"/>
    <col min="6405" max="6405" width="10.625" style="4" customWidth="1"/>
    <col min="6406" max="6406" width="15.625" style="4" customWidth="1"/>
    <col min="6407" max="6407" width="10.625" style="4" customWidth="1"/>
    <col min="6408" max="6408" width="15.625" style="4" customWidth="1"/>
    <col min="6409" max="6409" width="10.625" style="4" customWidth="1"/>
    <col min="6410" max="6410" width="15.625" style="4" customWidth="1"/>
    <col min="6411" max="6411" width="10.625" style="4" customWidth="1"/>
    <col min="6412" max="6412" width="15.625" style="4" customWidth="1"/>
    <col min="6413" max="6413" width="10.625" style="4" customWidth="1"/>
    <col min="6414" max="6414" width="15.625" style="4" customWidth="1"/>
    <col min="6415" max="6419" width="0" style="4" hidden="1" customWidth="1"/>
    <col min="6420" max="6420" width="25.625" style="4" customWidth="1"/>
    <col min="6421" max="6653" width="9" style="4"/>
    <col min="6654" max="6654" width="10.625" style="4" customWidth="1"/>
    <col min="6655" max="6655" width="42.5" style="4" customWidth="1"/>
    <col min="6656" max="6656" width="7.5" style="4" bestFit="1" customWidth="1"/>
    <col min="6657" max="6657" width="26" style="4" customWidth="1"/>
    <col min="6658" max="6658" width="20.625" style="4" customWidth="1"/>
    <col min="6659" max="6659" width="10.625" style="4" customWidth="1"/>
    <col min="6660" max="6660" width="15.625" style="4" customWidth="1"/>
    <col min="6661" max="6661" width="10.625" style="4" customWidth="1"/>
    <col min="6662" max="6662" width="15.625" style="4" customWidth="1"/>
    <col min="6663" max="6663" width="10.625" style="4" customWidth="1"/>
    <col min="6664" max="6664" width="15.625" style="4" customWidth="1"/>
    <col min="6665" max="6665" width="10.625" style="4" customWidth="1"/>
    <col min="6666" max="6666" width="15.625" style="4" customWidth="1"/>
    <col min="6667" max="6667" width="10.625" style="4" customWidth="1"/>
    <col min="6668" max="6668" width="15.625" style="4" customWidth="1"/>
    <col min="6669" max="6669" width="10.625" style="4" customWidth="1"/>
    <col min="6670" max="6670" width="15.625" style="4" customWidth="1"/>
    <col min="6671" max="6675" width="0" style="4" hidden="1" customWidth="1"/>
    <col min="6676" max="6676" width="25.625" style="4" customWidth="1"/>
    <col min="6677" max="6909" width="9" style="4"/>
    <col min="6910" max="6910" width="10.625" style="4" customWidth="1"/>
    <col min="6911" max="6911" width="42.5" style="4" customWidth="1"/>
    <col min="6912" max="6912" width="7.5" style="4" bestFit="1" customWidth="1"/>
    <col min="6913" max="6913" width="26" style="4" customWidth="1"/>
    <col min="6914" max="6914" width="20.625" style="4" customWidth="1"/>
    <col min="6915" max="6915" width="10.625" style="4" customWidth="1"/>
    <col min="6916" max="6916" width="15.625" style="4" customWidth="1"/>
    <col min="6917" max="6917" width="10.625" style="4" customWidth="1"/>
    <col min="6918" max="6918" width="15.625" style="4" customWidth="1"/>
    <col min="6919" max="6919" width="10.625" style="4" customWidth="1"/>
    <col min="6920" max="6920" width="15.625" style="4" customWidth="1"/>
    <col min="6921" max="6921" width="10.625" style="4" customWidth="1"/>
    <col min="6922" max="6922" width="15.625" style="4" customWidth="1"/>
    <col min="6923" max="6923" width="10.625" style="4" customWidth="1"/>
    <col min="6924" max="6924" width="15.625" style="4" customWidth="1"/>
    <col min="6925" max="6925" width="10.625" style="4" customWidth="1"/>
    <col min="6926" max="6926" width="15.625" style="4" customWidth="1"/>
    <col min="6927" max="6931" width="0" style="4" hidden="1" customWidth="1"/>
    <col min="6932" max="6932" width="25.625" style="4" customWidth="1"/>
    <col min="6933" max="7165" width="9" style="4"/>
    <col min="7166" max="7166" width="10.625" style="4" customWidth="1"/>
    <col min="7167" max="7167" width="42.5" style="4" customWidth="1"/>
    <col min="7168" max="7168" width="7.5" style="4" bestFit="1" customWidth="1"/>
    <col min="7169" max="7169" width="26" style="4" customWidth="1"/>
    <col min="7170" max="7170" width="20.625" style="4" customWidth="1"/>
    <col min="7171" max="7171" width="10.625" style="4" customWidth="1"/>
    <col min="7172" max="7172" width="15.625" style="4" customWidth="1"/>
    <col min="7173" max="7173" width="10.625" style="4" customWidth="1"/>
    <col min="7174" max="7174" width="15.625" style="4" customWidth="1"/>
    <col min="7175" max="7175" width="10.625" style="4" customWidth="1"/>
    <col min="7176" max="7176" width="15.625" style="4" customWidth="1"/>
    <col min="7177" max="7177" width="10.625" style="4" customWidth="1"/>
    <col min="7178" max="7178" width="15.625" style="4" customWidth="1"/>
    <col min="7179" max="7179" width="10.625" style="4" customWidth="1"/>
    <col min="7180" max="7180" width="15.625" style="4" customWidth="1"/>
    <col min="7181" max="7181" width="10.625" style="4" customWidth="1"/>
    <col min="7182" max="7182" width="15.625" style="4" customWidth="1"/>
    <col min="7183" max="7187" width="0" style="4" hidden="1" customWidth="1"/>
    <col min="7188" max="7188" width="25.625" style="4" customWidth="1"/>
    <col min="7189" max="7421" width="9" style="4"/>
    <col min="7422" max="7422" width="10.625" style="4" customWidth="1"/>
    <col min="7423" max="7423" width="42.5" style="4" customWidth="1"/>
    <col min="7424" max="7424" width="7.5" style="4" bestFit="1" customWidth="1"/>
    <col min="7425" max="7425" width="26" style="4" customWidth="1"/>
    <col min="7426" max="7426" width="20.625" style="4" customWidth="1"/>
    <col min="7427" max="7427" width="10.625" style="4" customWidth="1"/>
    <col min="7428" max="7428" width="15.625" style="4" customWidth="1"/>
    <col min="7429" max="7429" width="10.625" style="4" customWidth="1"/>
    <col min="7430" max="7430" width="15.625" style="4" customWidth="1"/>
    <col min="7431" max="7431" width="10.625" style="4" customWidth="1"/>
    <col min="7432" max="7432" width="15.625" style="4" customWidth="1"/>
    <col min="7433" max="7433" width="10.625" style="4" customWidth="1"/>
    <col min="7434" max="7434" width="15.625" style="4" customWidth="1"/>
    <col min="7435" max="7435" width="10.625" style="4" customWidth="1"/>
    <col min="7436" max="7436" width="15.625" style="4" customWidth="1"/>
    <col min="7437" max="7437" width="10.625" style="4" customWidth="1"/>
    <col min="7438" max="7438" width="15.625" style="4" customWidth="1"/>
    <col min="7439" max="7443" width="0" style="4" hidden="1" customWidth="1"/>
    <col min="7444" max="7444" width="25.625" style="4" customWidth="1"/>
    <col min="7445" max="7677" width="9" style="4"/>
    <col min="7678" max="7678" width="10.625" style="4" customWidth="1"/>
    <col min="7679" max="7679" width="42.5" style="4" customWidth="1"/>
    <col min="7680" max="7680" width="7.5" style="4" bestFit="1" customWidth="1"/>
    <col min="7681" max="7681" width="26" style="4" customWidth="1"/>
    <col min="7682" max="7682" width="20.625" style="4" customWidth="1"/>
    <col min="7683" max="7683" width="10.625" style="4" customWidth="1"/>
    <col min="7684" max="7684" width="15.625" style="4" customWidth="1"/>
    <col min="7685" max="7685" width="10.625" style="4" customWidth="1"/>
    <col min="7686" max="7686" width="15.625" style="4" customWidth="1"/>
    <col min="7687" max="7687" width="10.625" style="4" customWidth="1"/>
    <col min="7688" max="7688" width="15.625" style="4" customWidth="1"/>
    <col min="7689" max="7689" width="10.625" style="4" customWidth="1"/>
    <col min="7690" max="7690" width="15.625" style="4" customWidth="1"/>
    <col min="7691" max="7691" width="10.625" style="4" customWidth="1"/>
    <col min="7692" max="7692" width="15.625" style="4" customWidth="1"/>
    <col min="7693" max="7693" width="10.625" style="4" customWidth="1"/>
    <col min="7694" max="7694" width="15.625" style="4" customWidth="1"/>
    <col min="7695" max="7699" width="0" style="4" hidden="1" customWidth="1"/>
    <col min="7700" max="7700" width="25.625" style="4" customWidth="1"/>
    <col min="7701" max="7933" width="9" style="4"/>
    <col min="7934" max="7934" width="10.625" style="4" customWidth="1"/>
    <col min="7935" max="7935" width="42.5" style="4" customWidth="1"/>
    <col min="7936" max="7936" width="7.5" style="4" bestFit="1" customWidth="1"/>
    <col min="7937" max="7937" width="26" style="4" customWidth="1"/>
    <col min="7938" max="7938" width="20.625" style="4" customWidth="1"/>
    <col min="7939" max="7939" width="10.625" style="4" customWidth="1"/>
    <col min="7940" max="7940" width="15.625" style="4" customWidth="1"/>
    <col min="7941" max="7941" width="10.625" style="4" customWidth="1"/>
    <col min="7942" max="7942" width="15.625" style="4" customWidth="1"/>
    <col min="7943" max="7943" width="10.625" style="4" customWidth="1"/>
    <col min="7944" max="7944" width="15.625" style="4" customWidth="1"/>
    <col min="7945" max="7945" width="10.625" style="4" customWidth="1"/>
    <col min="7946" max="7946" width="15.625" style="4" customWidth="1"/>
    <col min="7947" max="7947" width="10.625" style="4" customWidth="1"/>
    <col min="7948" max="7948" width="15.625" style="4" customWidth="1"/>
    <col min="7949" max="7949" width="10.625" style="4" customWidth="1"/>
    <col min="7950" max="7950" width="15.625" style="4" customWidth="1"/>
    <col min="7951" max="7955" width="0" style="4" hidden="1" customWidth="1"/>
    <col min="7956" max="7956" width="25.625" style="4" customWidth="1"/>
    <col min="7957" max="8189" width="9" style="4"/>
    <col min="8190" max="8190" width="10.625" style="4" customWidth="1"/>
    <col min="8191" max="8191" width="42.5" style="4" customWidth="1"/>
    <col min="8192" max="8192" width="7.5" style="4" bestFit="1" customWidth="1"/>
    <col min="8193" max="8193" width="26" style="4" customWidth="1"/>
    <col min="8194" max="8194" width="20.625" style="4" customWidth="1"/>
    <col min="8195" max="8195" width="10.625" style="4" customWidth="1"/>
    <col min="8196" max="8196" width="15.625" style="4" customWidth="1"/>
    <col min="8197" max="8197" width="10.625" style="4" customWidth="1"/>
    <col min="8198" max="8198" width="15.625" style="4" customWidth="1"/>
    <col min="8199" max="8199" width="10.625" style="4" customWidth="1"/>
    <col min="8200" max="8200" width="15.625" style="4" customWidth="1"/>
    <col min="8201" max="8201" width="10.625" style="4" customWidth="1"/>
    <col min="8202" max="8202" width="15.625" style="4" customWidth="1"/>
    <col min="8203" max="8203" width="10.625" style="4" customWidth="1"/>
    <col min="8204" max="8204" width="15.625" style="4" customWidth="1"/>
    <col min="8205" max="8205" width="10.625" style="4" customWidth="1"/>
    <col min="8206" max="8206" width="15.625" style="4" customWidth="1"/>
    <col min="8207" max="8211" width="0" style="4" hidden="1" customWidth="1"/>
    <col min="8212" max="8212" width="25.625" style="4" customWidth="1"/>
    <col min="8213" max="8445" width="9" style="4"/>
    <col min="8446" max="8446" width="10.625" style="4" customWidth="1"/>
    <col min="8447" max="8447" width="42.5" style="4" customWidth="1"/>
    <col min="8448" max="8448" width="7.5" style="4" bestFit="1" customWidth="1"/>
    <col min="8449" max="8449" width="26" style="4" customWidth="1"/>
    <col min="8450" max="8450" width="20.625" style="4" customWidth="1"/>
    <col min="8451" max="8451" width="10.625" style="4" customWidth="1"/>
    <col min="8452" max="8452" width="15.625" style="4" customWidth="1"/>
    <col min="8453" max="8453" width="10.625" style="4" customWidth="1"/>
    <col min="8454" max="8454" width="15.625" style="4" customWidth="1"/>
    <col min="8455" max="8455" width="10.625" style="4" customWidth="1"/>
    <col min="8456" max="8456" width="15.625" style="4" customWidth="1"/>
    <col min="8457" max="8457" width="10.625" style="4" customWidth="1"/>
    <col min="8458" max="8458" width="15.625" style="4" customWidth="1"/>
    <col min="8459" max="8459" width="10.625" style="4" customWidth="1"/>
    <col min="8460" max="8460" width="15.625" style="4" customWidth="1"/>
    <col min="8461" max="8461" width="10.625" style="4" customWidth="1"/>
    <col min="8462" max="8462" width="15.625" style="4" customWidth="1"/>
    <col min="8463" max="8467" width="0" style="4" hidden="1" customWidth="1"/>
    <col min="8468" max="8468" width="25.625" style="4" customWidth="1"/>
    <col min="8469" max="8701" width="9" style="4"/>
    <col min="8702" max="8702" width="10.625" style="4" customWidth="1"/>
    <col min="8703" max="8703" width="42.5" style="4" customWidth="1"/>
    <col min="8704" max="8704" width="7.5" style="4" bestFit="1" customWidth="1"/>
    <col min="8705" max="8705" width="26" style="4" customWidth="1"/>
    <col min="8706" max="8706" width="20.625" style="4" customWidth="1"/>
    <col min="8707" max="8707" width="10.625" style="4" customWidth="1"/>
    <col min="8708" max="8708" width="15.625" style="4" customWidth="1"/>
    <col min="8709" max="8709" width="10.625" style="4" customWidth="1"/>
    <col min="8710" max="8710" width="15.625" style="4" customWidth="1"/>
    <col min="8711" max="8711" width="10.625" style="4" customWidth="1"/>
    <col min="8712" max="8712" width="15.625" style="4" customWidth="1"/>
    <col min="8713" max="8713" width="10.625" style="4" customWidth="1"/>
    <col min="8714" max="8714" width="15.625" style="4" customWidth="1"/>
    <col min="8715" max="8715" width="10.625" style="4" customWidth="1"/>
    <col min="8716" max="8716" width="15.625" style="4" customWidth="1"/>
    <col min="8717" max="8717" width="10.625" style="4" customWidth="1"/>
    <col min="8718" max="8718" width="15.625" style="4" customWidth="1"/>
    <col min="8719" max="8723" width="0" style="4" hidden="1" customWidth="1"/>
    <col min="8724" max="8724" width="25.625" style="4" customWidth="1"/>
    <col min="8725" max="8957" width="9" style="4"/>
    <col min="8958" max="8958" width="10.625" style="4" customWidth="1"/>
    <col min="8959" max="8959" width="42.5" style="4" customWidth="1"/>
    <col min="8960" max="8960" width="7.5" style="4" bestFit="1" customWidth="1"/>
    <col min="8961" max="8961" width="26" style="4" customWidth="1"/>
    <col min="8962" max="8962" width="20.625" style="4" customWidth="1"/>
    <col min="8963" max="8963" width="10.625" style="4" customWidth="1"/>
    <col min="8964" max="8964" width="15.625" style="4" customWidth="1"/>
    <col min="8965" max="8965" width="10.625" style="4" customWidth="1"/>
    <col min="8966" max="8966" width="15.625" style="4" customWidth="1"/>
    <col min="8967" max="8967" width="10.625" style="4" customWidth="1"/>
    <col min="8968" max="8968" width="15.625" style="4" customWidth="1"/>
    <col min="8969" max="8969" width="10.625" style="4" customWidth="1"/>
    <col min="8970" max="8970" width="15.625" style="4" customWidth="1"/>
    <col min="8971" max="8971" width="10.625" style="4" customWidth="1"/>
    <col min="8972" max="8972" width="15.625" style="4" customWidth="1"/>
    <col min="8973" max="8973" width="10.625" style="4" customWidth="1"/>
    <col min="8974" max="8974" width="15.625" style="4" customWidth="1"/>
    <col min="8975" max="8979" width="0" style="4" hidden="1" customWidth="1"/>
    <col min="8980" max="8980" width="25.625" style="4" customWidth="1"/>
    <col min="8981" max="9213" width="9" style="4"/>
    <col min="9214" max="9214" width="10.625" style="4" customWidth="1"/>
    <col min="9215" max="9215" width="42.5" style="4" customWidth="1"/>
    <col min="9216" max="9216" width="7.5" style="4" bestFit="1" customWidth="1"/>
    <col min="9217" max="9217" width="26" style="4" customWidth="1"/>
    <col min="9218" max="9218" width="20.625" style="4" customWidth="1"/>
    <col min="9219" max="9219" width="10.625" style="4" customWidth="1"/>
    <col min="9220" max="9220" width="15.625" style="4" customWidth="1"/>
    <col min="9221" max="9221" width="10.625" style="4" customWidth="1"/>
    <col min="9222" max="9222" width="15.625" style="4" customWidth="1"/>
    <col min="9223" max="9223" width="10.625" style="4" customWidth="1"/>
    <col min="9224" max="9224" width="15.625" style="4" customWidth="1"/>
    <col min="9225" max="9225" width="10.625" style="4" customWidth="1"/>
    <col min="9226" max="9226" width="15.625" style="4" customWidth="1"/>
    <col min="9227" max="9227" width="10.625" style="4" customWidth="1"/>
    <col min="9228" max="9228" width="15.625" style="4" customWidth="1"/>
    <col min="9229" max="9229" width="10.625" style="4" customWidth="1"/>
    <col min="9230" max="9230" width="15.625" style="4" customWidth="1"/>
    <col min="9231" max="9235" width="0" style="4" hidden="1" customWidth="1"/>
    <col min="9236" max="9236" width="25.625" style="4" customWidth="1"/>
    <col min="9237" max="9469" width="9" style="4"/>
    <col min="9470" max="9470" width="10.625" style="4" customWidth="1"/>
    <col min="9471" max="9471" width="42.5" style="4" customWidth="1"/>
    <col min="9472" max="9472" width="7.5" style="4" bestFit="1" customWidth="1"/>
    <col min="9473" max="9473" width="26" style="4" customWidth="1"/>
    <col min="9474" max="9474" width="20.625" style="4" customWidth="1"/>
    <col min="9475" max="9475" width="10.625" style="4" customWidth="1"/>
    <col min="9476" max="9476" width="15.625" style="4" customWidth="1"/>
    <col min="9477" max="9477" width="10.625" style="4" customWidth="1"/>
    <col min="9478" max="9478" width="15.625" style="4" customWidth="1"/>
    <col min="9479" max="9479" width="10.625" style="4" customWidth="1"/>
    <col min="9480" max="9480" width="15.625" style="4" customWidth="1"/>
    <col min="9481" max="9481" width="10.625" style="4" customWidth="1"/>
    <col min="9482" max="9482" width="15.625" style="4" customWidth="1"/>
    <col min="9483" max="9483" width="10.625" style="4" customWidth="1"/>
    <col min="9484" max="9484" width="15.625" style="4" customWidth="1"/>
    <col min="9485" max="9485" width="10.625" style="4" customWidth="1"/>
    <col min="9486" max="9486" width="15.625" style="4" customWidth="1"/>
    <col min="9487" max="9491" width="0" style="4" hidden="1" customWidth="1"/>
    <col min="9492" max="9492" width="25.625" style="4" customWidth="1"/>
    <col min="9493" max="9725" width="9" style="4"/>
    <col min="9726" max="9726" width="10.625" style="4" customWidth="1"/>
    <col min="9727" max="9727" width="42.5" style="4" customWidth="1"/>
    <col min="9728" max="9728" width="7.5" style="4" bestFit="1" customWidth="1"/>
    <col min="9729" max="9729" width="26" style="4" customWidth="1"/>
    <col min="9730" max="9730" width="20.625" style="4" customWidth="1"/>
    <col min="9731" max="9731" width="10.625" style="4" customWidth="1"/>
    <col min="9732" max="9732" width="15.625" style="4" customWidth="1"/>
    <col min="9733" max="9733" width="10.625" style="4" customWidth="1"/>
    <col min="9734" max="9734" width="15.625" style="4" customWidth="1"/>
    <col min="9735" max="9735" width="10.625" style="4" customWidth="1"/>
    <col min="9736" max="9736" width="15.625" style="4" customWidth="1"/>
    <col min="9737" max="9737" width="10.625" style="4" customWidth="1"/>
    <col min="9738" max="9738" width="15.625" style="4" customWidth="1"/>
    <col min="9739" max="9739" width="10.625" style="4" customWidth="1"/>
    <col min="9740" max="9740" width="15.625" style="4" customWidth="1"/>
    <col min="9741" max="9741" width="10.625" style="4" customWidth="1"/>
    <col min="9742" max="9742" width="15.625" style="4" customWidth="1"/>
    <col min="9743" max="9747" width="0" style="4" hidden="1" customWidth="1"/>
    <col min="9748" max="9748" width="25.625" style="4" customWidth="1"/>
    <col min="9749" max="9981" width="9" style="4"/>
    <col min="9982" max="9982" width="10.625" style="4" customWidth="1"/>
    <col min="9983" max="9983" width="42.5" style="4" customWidth="1"/>
    <col min="9984" max="9984" width="7.5" style="4" bestFit="1" customWidth="1"/>
    <col min="9985" max="9985" width="26" style="4" customWidth="1"/>
    <col min="9986" max="9986" width="20.625" style="4" customWidth="1"/>
    <col min="9987" max="9987" width="10.625" style="4" customWidth="1"/>
    <col min="9988" max="9988" width="15.625" style="4" customWidth="1"/>
    <col min="9989" max="9989" width="10.625" style="4" customWidth="1"/>
    <col min="9990" max="9990" width="15.625" style="4" customWidth="1"/>
    <col min="9991" max="9991" width="10.625" style="4" customWidth="1"/>
    <col min="9992" max="9992" width="15.625" style="4" customWidth="1"/>
    <col min="9993" max="9993" width="10.625" style="4" customWidth="1"/>
    <col min="9994" max="9994" width="15.625" style="4" customWidth="1"/>
    <col min="9995" max="9995" width="10.625" style="4" customWidth="1"/>
    <col min="9996" max="9996" width="15.625" style="4" customWidth="1"/>
    <col min="9997" max="9997" width="10.625" style="4" customWidth="1"/>
    <col min="9998" max="9998" width="15.625" style="4" customWidth="1"/>
    <col min="9999" max="10003" width="0" style="4" hidden="1" customWidth="1"/>
    <col min="10004" max="10004" width="25.625" style="4" customWidth="1"/>
    <col min="10005" max="10237" width="9" style="4"/>
    <col min="10238" max="10238" width="10.625" style="4" customWidth="1"/>
    <col min="10239" max="10239" width="42.5" style="4" customWidth="1"/>
    <col min="10240" max="10240" width="7.5" style="4" bestFit="1" customWidth="1"/>
    <col min="10241" max="10241" width="26" style="4" customWidth="1"/>
    <col min="10242" max="10242" width="20.625" style="4" customWidth="1"/>
    <col min="10243" max="10243" width="10.625" style="4" customWidth="1"/>
    <col min="10244" max="10244" width="15.625" style="4" customWidth="1"/>
    <col min="10245" max="10245" width="10.625" style="4" customWidth="1"/>
    <col min="10246" max="10246" width="15.625" style="4" customWidth="1"/>
    <col min="10247" max="10247" width="10.625" style="4" customWidth="1"/>
    <col min="10248" max="10248" width="15.625" style="4" customWidth="1"/>
    <col min="10249" max="10249" width="10.625" style="4" customWidth="1"/>
    <col min="10250" max="10250" width="15.625" style="4" customWidth="1"/>
    <col min="10251" max="10251" width="10.625" style="4" customWidth="1"/>
    <col min="10252" max="10252" width="15.625" style="4" customWidth="1"/>
    <col min="10253" max="10253" width="10.625" style="4" customWidth="1"/>
    <col min="10254" max="10254" width="15.625" style="4" customWidth="1"/>
    <col min="10255" max="10259" width="0" style="4" hidden="1" customWidth="1"/>
    <col min="10260" max="10260" width="25.625" style="4" customWidth="1"/>
    <col min="10261" max="10493" width="9" style="4"/>
    <col min="10494" max="10494" width="10.625" style="4" customWidth="1"/>
    <col min="10495" max="10495" width="42.5" style="4" customWidth="1"/>
    <col min="10496" max="10496" width="7.5" style="4" bestFit="1" customWidth="1"/>
    <col min="10497" max="10497" width="26" style="4" customWidth="1"/>
    <col min="10498" max="10498" width="20.625" style="4" customWidth="1"/>
    <col min="10499" max="10499" width="10.625" style="4" customWidth="1"/>
    <col min="10500" max="10500" width="15.625" style="4" customWidth="1"/>
    <col min="10501" max="10501" width="10.625" style="4" customWidth="1"/>
    <col min="10502" max="10502" width="15.625" style="4" customWidth="1"/>
    <col min="10503" max="10503" width="10.625" style="4" customWidth="1"/>
    <col min="10504" max="10504" width="15.625" style="4" customWidth="1"/>
    <col min="10505" max="10505" width="10.625" style="4" customWidth="1"/>
    <col min="10506" max="10506" width="15.625" style="4" customWidth="1"/>
    <col min="10507" max="10507" width="10.625" style="4" customWidth="1"/>
    <col min="10508" max="10508" width="15.625" style="4" customWidth="1"/>
    <col min="10509" max="10509" width="10.625" style="4" customWidth="1"/>
    <col min="10510" max="10510" width="15.625" style="4" customWidth="1"/>
    <col min="10511" max="10515" width="0" style="4" hidden="1" customWidth="1"/>
    <col min="10516" max="10516" width="25.625" style="4" customWidth="1"/>
    <col min="10517" max="10749" width="9" style="4"/>
    <col min="10750" max="10750" width="10.625" style="4" customWidth="1"/>
    <col min="10751" max="10751" width="42.5" style="4" customWidth="1"/>
    <col min="10752" max="10752" width="7.5" style="4" bestFit="1" customWidth="1"/>
    <col min="10753" max="10753" width="26" style="4" customWidth="1"/>
    <col min="10754" max="10754" width="20.625" style="4" customWidth="1"/>
    <col min="10755" max="10755" width="10.625" style="4" customWidth="1"/>
    <col min="10756" max="10756" width="15.625" style="4" customWidth="1"/>
    <col min="10757" max="10757" width="10.625" style="4" customWidth="1"/>
    <col min="10758" max="10758" width="15.625" style="4" customWidth="1"/>
    <col min="10759" max="10759" width="10.625" style="4" customWidth="1"/>
    <col min="10760" max="10760" width="15.625" style="4" customWidth="1"/>
    <col min="10761" max="10761" width="10.625" style="4" customWidth="1"/>
    <col min="10762" max="10762" width="15.625" style="4" customWidth="1"/>
    <col min="10763" max="10763" width="10.625" style="4" customWidth="1"/>
    <col min="10764" max="10764" width="15.625" style="4" customWidth="1"/>
    <col min="10765" max="10765" width="10.625" style="4" customWidth="1"/>
    <col min="10766" max="10766" width="15.625" style="4" customWidth="1"/>
    <col min="10767" max="10771" width="0" style="4" hidden="1" customWidth="1"/>
    <col min="10772" max="10772" width="25.625" style="4" customWidth="1"/>
    <col min="10773" max="11005" width="9" style="4"/>
    <col min="11006" max="11006" width="10.625" style="4" customWidth="1"/>
    <col min="11007" max="11007" width="42.5" style="4" customWidth="1"/>
    <col min="11008" max="11008" width="7.5" style="4" bestFit="1" customWidth="1"/>
    <col min="11009" max="11009" width="26" style="4" customWidth="1"/>
    <col min="11010" max="11010" width="20.625" style="4" customWidth="1"/>
    <col min="11011" max="11011" width="10.625" style="4" customWidth="1"/>
    <col min="11012" max="11012" width="15.625" style="4" customWidth="1"/>
    <col min="11013" max="11013" width="10.625" style="4" customWidth="1"/>
    <col min="11014" max="11014" width="15.625" style="4" customWidth="1"/>
    <col min="11015" max="11015" width="10.625" style="4" customWidth="1"/>
    <col min="11016" max="11016" width="15.625" style="4" customWidth="1"/>
    <col min="11017" max="11017" width="10.625" style="4" customWidth="1"/>
    <col min="11018" max="11018" width="15.625" style="4" customWidth="1"/>
    <col min="11019" max="11019" width="10.625" style="4" customWidth="1"/>
    <col min="11020" max="11020" width="15.625" style="4" customWidth="1"/>
    <col min="11021" max="11021" width="10.625" style="4" customWidth="1"/>
    <col min="11022" max="11022" width="15.625" style="4" customWidth="1"/>
    <col min="11023" max="11027" width="0" style="4" hidden="1" customWidth="1"/>
    <col min="11028" max="11028" width="25.625" style="4" customWidth="1"/>
    <col min="11029" max="11261" width="9" style="4"/>
    <col min="11262" max="11262" width="10.625" style="4" customWidth="1"/>
    <col min="11263" max="11263" width="42.5" style="4" customWidth="1"/>
    <col min="11264" max="11264" width="7.5" style="4" bestFit="1" customWidth="1"/>
    <col min="11265" max="11265" width="26" style="4" customWidth="1"/>
    <col min="11266" max="11266" width="20.625" style="4" customWidth="1"/>
    <col min="11267" max="11267" width="10.625" style="4" customWidth="1"/>
    <col min="11268" max="11268" width="15.625" style="4" customWidth="1"/>
    <col min="11269" max="11269" width="10.625" style="4" customWidth="1"/>
    <col min="11270" max="11270" width="15.625" style="4" customWidth="1"/>
    <col min="11271" max="11271" width="10.625" style="4" customWidth="1"/>
    <col min="11272" max="11272" width="15.625" style="4" customWidth="1"/>
    <col min="11273" max="11273" width="10.625" style="4" customWidth="1"/>
    <col min="11274" max="11274" width="15.625" style="4" customWidth="1"/>
    <col min="11275" max="11275" width="10.625" style="4" customWidth="1"/>
    <col min="11276" max="11276" width="15.625" style="4" customWidth="1"/>
    <col min="11277" max="11277" width="10.625" style="4" customWidth="1"/>
    <col min="11278" max="11278" width="15.625" style="4" customWidth="1"/>
    <col min="11279" max="11283" width="0" style="4" hidden="1" customWidth="1"/>
    <col min="11284" max="11284" width="25.625" style="4" customWidth="1"/>
    <col min="11285" max="11517" width="9" style="4"/>
    <col min="11518" max="11518" width="10.625" style="4" customWidth="1"/>
    <col min="11519" max="11519" width="42.5" style="4" customWidth="1"/>
    <col min="11520" max="11520" width="7.5" style="4" bestFit="1" customWidth="1"/>
    <col min="11521" max="11521" width="26" style="4" customWidth="1"/>
    <col min="11522" max="11522" width="20.625" style="4" customWidth="1"/>
    <col min="11523" max="11523" width="10.625" style="4" customWidth="1"/>
    <col min="11524" max="11524" width="15.625" style="4" customWidth="1"/>
    <col min="11525" max="11525" width="10.625" style="4" customWidth="1"/>
    <col min="11526" max="11526" width="15.625" style="4" customWidth="1"/>
    <col min="11527" max="11527" width="10.625" style="4" customWidth="1"/>
    <col min="11528" max="11528" width="15.625" style="4" customWidth="1"/>
    <col min="11529" max="11529" width="10.625" style="4" customWidth="1"/>
    <col min="11530" max="11530" width="15.625" style="4" customWidth="1"/>
    <col min="11531" max="11531" width="10.625" style="4" customWidth="1"/>
    <col min="11532" max="11532" width="15.625" style="4" customWidth="1"/>
    <col min="11533" max="11533" width="10.625" style="4" customWidth="1"/>
    <col min="11534" max="11534" width="15.625" style="4" customWidth="1"/>
    <col min="11535" max="11539" width="0" style="4" hidden="1" customWidth="1"/>
    <col min="11540" max="11540" width="25.625" style="4" customWidth="1"/>
    <col min="11541" max="11773" width="9" style="4"/>
    <col min="11774" max="11774" width="10.625" style="4" customWidth="1"/>
    <col min="11775" max="11775" width="42.5" style="4" customWidth="1"/>
    <col min="11776" max="11776" width="7.5" style="4" bestFit="1" customWidth="1"/>
    <col min="11777" max="11777" width="26" style="4" customWidth="1"/>
    <col min="11778" max="11778" width="20.625" style="4" customWidth="1"/>
    <col min="11779" max="11779" width="10.625" style="4" customWidth="1"/>
    <col min="11780" max="11780" width="15.625" style="4" customWidth="1"/>
    <col min="11781" max="11781" width="10.625" style="4" customWidth="1"/>
    <col min="11782" max="11782" width="15.625" style="4" customWidth="1"/>
    <col min="11783" max="11783" width="10.625" style="4" customWidth="1"/>
    <col min="11784" max="11784" width="15.625" style="4" customWidth="1"/>
    <col min="11785" max="11785" width="10.625" style="4" customWidth="1"/>
    <col min="11786" max="11786" width="15.625" style="4" customWidth="1"/>
    <col min="11787" max="11787" width="10.625" style="4" customWidth="1"/>
    <col min="11788" max="11788" width="15.625" style="4" customWidth="1"/>
    <col min="11789" max="11789" width="10.625" style="4" customWidth="1"/>
    <col min="11790" max="11790" width="15.625" style="4" customWidth="1"/>
    <col min="11791" max="11795" width="0" style="4" hidden="1" customWidth="1"/>
    <col min="11796" max="11796" width="25.625" style="4" customWidth="1"/>
    <col min="11797" max="12029" width="9" style="4"/>
    <col min="12030" max="12030" width="10.625" style="4" customWidth="1"/>
    <col min="12031" max="12031" width="42.5" style="4" customWidth="1"/>
    <col min="12032" max="12032" width="7.5" style="4" bestFit="1" customWidth="1"/>
    <col min="12033" max="12033" width="26" style="4" customWidth="1"/>
    <col min="12034" max="12034" width="20.625" style="4" customWidth="1"/>
    <col min="12035" max="12035" width="10.625" style="4" customWidth="1"/>
    <col min="12036" max="12036" width="15.625" style="4" customWidth="1"/>
    <col min="12037" max="12037" width="10.625" style="4" customWidth="1"/>
    <col min="12038" max="12038" width="15.625" style="4" customWidth="1"/>
    <col min="12039" max="12039" width="10.625" style="4" customWidth="1"/>
    <col min="12040" max="12040" width="15.625" style="4" customWidth="1"/>
    <col min="12041" max="12041" width="10.625" style="4" customWidth="1"/>
    <col min="12042" max="12042" width="15.625" style="4" customWidth="1"/>
    <col min="12043" max="12043" width="10.625" style="4" customWidth="1"/>
    <col min="12044" max="12044" width="15.625" style="4" customWidth="1"/>
    <col min="12045" max="12045" width="10.625" style="4" customWidth="1"/>
    <col min="12046" max="12046" width="15.625" style="4" customWidth="1"/>
    <col min="12047" max="12051" width="0" style="4" hidden="1" customWidth="1"/>
    <col min="12052" max="12052" width="25.625" style="4" customWidth="1"/>
    <col min="12053" max="12285" width="9" style="4"/>
    <col min="12286" max="12286" width="10.625" style="4" customWidth="1"/>
    <col min="12287" max="12287" width="42.5" style="4" customWidth="1"/>
    <col min="12288" max="12288" width="7.5" style="4" bestFit="1" customWidth="1"/>
    <col min="12289" max="12289" width="26" style="4" customWidth="1"/>
    <col min="12290" max="12290" width="20.625" style="4" customWidth="1"/>
    <col min="12291" max="12291" width="10.625" style="4" customWidth="1"/>
    <col min="12292" max="12292" width="15.625" style="4" customWidth="1"/>
    <col min="12293" max="12293" width="10.625" style="4" customWidth="1"/>
    <col min="12294" max="12294" width="15.625" style="4" customWidth="1"/>
    <col min="12295" max="12295" width="10.625" style="4" customWidth="1"/>
    <col min="12296" max="12296" width="15.625" style="4" customWidth="1"/>
    <col min="12297" max="12297" width="10.625" style="4" customWidth="1"/>
    <col min="12298" max="12298" width="15.625" style="4" customWidth="1"/>
    <col min="12299" max="12299" width="10.625" style="4" customWidth="1"/>
    <col min="12300" max="12300" width="15.625" style="4" customWidth="1"/>
    <col min="12301" max="12301" width="10.625" style="4" customWidth="1"/>
    <col min="12302" max="12302" width="15.625" style="4" customWidth="1"/>
    <col min="12303" max="12307" width="0" style="4" hidden="1" customWidth="1"/>
    <col min="12308" max="12308" width="25.625" style="4" customWidth="1"/>
    <col min="12309" max="12541" width="9" style="4"/>
    <col min="12542" max="12542" width="10.625" style="4" customWidth="1"/>
    <col min="12543" max="12543" width="42.5" style="4" customWidth="1"/>
    <col min="12544" max="12544" width="7.5" style="4" bestFit="1" customWidth="1"/>
    <col min="12545" max="12545" width="26" style="4" customWidth="1"/>
    <col min="12546" max="12546" width="20.625" style="4" customWidth="1"/>
    <col min="12547" max="12547" width="10.625" style="4" customWidth="1"/>
    <col min="12548" max="12548" width="15.625" style="4" customWidth="1"/>
    <col min="12549" max="12549" width="10.625" style="4" customWidth="1"/>
    <col min="12550" max="12550" width="15.625" style="4" customWidth="1"/>
    <col min="12551" max="12551" width="10.625" style="4" customWidth="1"/>
    <col min="12552" max="12552" width="15.625" style="4" customWidth="1"/>
    <col min="12553" max="12553" width="10.625" style="4" customWidth="1"/>
    <col min="12554" max="12554" width="15.625" style="4" customWidth="1"/>
    <col min="12555" max="12555" width="10.625" style="4" customWidth="1"/>
    <col min="12556" max="12556" width="15.625" style="4" customWidth="1"/>
    <col min="12557" max="12557" width="10.625" style="4" customWidth="1"/>
    <col min="12558" max="12558" width="15.625" style="4" customWidth="1"/>
    <col min="12559" max="12563" width="0" style="4" hidden="1" customWidth="1"/>
    <col min="12564" max="12564" width="25.625" style="4" customWidth="1"/>
    <col min="12565" max="12797" width="9" style="4"/>
    <col min="12798" max="12798" width="10.625" style="4" customWidth="1"/>
    <col min="12799" max="12799" width="42.5" style="4" customWidth="1"/>
    <col min="12800" max="12800" width="7.5" style="4" bestFit="1" customWidth="1"/>
    <col min="12801" max="12801" width="26" style="4" customWidth="1"/>
    <col min="12802" max="12802" width="20.625" style="4" customWidth="1"/>
    <col min="12803" max="12803" width="10.625" style="4" customWidth="1"/>
    <col min="12804" max="12804" width="15.625" style="4" customWidth="1"/>
    <col min="12805" max="12805" width="10.625" style="4" customWidth="1"/>
    <col min="12806" max="12806" width="15.625" style="4" customWidth="1"/>
    <col min="12807" max="12807" width="10.625" style="4" customWidth="1"/>
    <col min="12808" max="12808" width="15.625" style="4" customWidth="1"/>
    <col min="12809" max="12809" width="10.625" style="4" customWidth="1"/>
    <col min="12810" max="12810" width="15.625" style="4" customWidth="1"/>
    <col min="12811" max="12811" width="10.625" style="4" customWidth="1"/>
    <col min="12812" max="12812" width="15.625" style="4" customWidth="1"/>
    <col min="12813" max="12813" width="10.625" style="4" customWidth="1"/>
    <col min="12814" max="12814" width="15.625" style="4" customWidth="1"/>
    <col min="12815" max="12819" width="0" style="4" hidden="1" customWidth="1"/>
    <col min="12820" max="12820" width="25.625" style="4" customWidth="1"/>
    <col min="12821" max="13053" width="9" style="4"/>
    <col min="13054" max="13054" width="10.625" style="4" customWidth="1"/>
    <col min="13055" max="13055" width="42.5" style="4" customWidth="1"/>
    <col min="13056" max="13056" width="7.5" style="4" bestFit="1" customWidth="1"/>
    <col min="13057" max="13057" width="26" style="4" customWidth="1"/>
    <col min="13058" max="13058" width="20.625" style="4" customWidth="1"/>
    <col min="13059" max="13059" width="10.625" style="4" customWidth="1"/>
    <col min="13060" max="13060" width="15.625" style="4" customWidth="1"/>
    <col min="13061" max="13061" width="10.625" style="4" customWidth="1"/>
    <col min="13062" max="13062" width="15.625" style="4" customWidth="1"/>
    <col min="13063" max="13063" width="10.625" style="4" customWidth="1"/>
    <col min="13064" max="13064" width="15.625" style="4" customWidth="1"/>
    <col min="13065" max="13065" width="10.625" style="4" customWidth="1"/>
    <col min="13066" max="13066" width="15.625" style="4" customWidth="1"/>
    <col min="13067" max="13067" width="10.625" style="4" customWidth="1"/>
    <col min="13068" max="13068" width="15.625" style="4" customWidth="1"/>
    <col min="13069" max="13069" width="10.625" style="4" customWidth="1"/>
    <col min="13070" max="13070" width="15.625" style="4" customWidth="1"/>
    <col min="13071" max="13075" width="0" style="4" hidden="1" customWidth="1"/>
    <col min="13076" max="13076" width="25.625" style="4" customWidth="1"/>
    <col min="13077" max="13309" width="9" style="4"/>
    <col min="13310" max="13310" width="10.625" style="4" customWidth="1"/>
    <col min="13311" max="13311" width="42.5" style="4" customWidth="1"/>
    <col min="13312" max="13312" width="7.5" style="4" bestFit="1" customWidth="1"/>
    <col min="13313" max="13313" width="26" style="4" customWidth="1"/>
    <col min="13314" max="13314" width="20.625" style="4" customWidth="1"/>
    <col min="13315" max="13315" width="10.625" style="4" customWidth="1"/>
    <col min="13316" max="13316" width="15.625" style="4" customWidth="1"/>
    <col min="13317" max="13317" width="10.625" style="4" customWidth="1"/>
    <col min="13318" max="13318" width="15.625" style="4" customWidth="1"/>
    <col min="13319" max="13319" width="10.625" style="4" customWidth="1"/>
    <col min="13320" max="13320" width="15.625" style="4" customWidth="1"/>
    <col min="13321" max="13321" width="10.625" style="4" customWidth="1"/>
    <col min="13322" max="13322" width="15.625" style="4" customWidth="1"/>
    <col min="13323" max="13323" width="10.625" style="4" customWidth="1"/>
    <col min="13324" max="13324" width="15.625" style="4" customWidth="1"/>
    <col min="13325" max="13325" width="10.625" style="4" customWidth="1"/>
    <col min="13326" max="13326" width="15.625" style="4" customWidth="1"/>
    <col min="13327" max="13331" width="0" style="4" hidden="1" customWidth="1"/>
    <col min="13332" max="13332" width="25.625" style="4" customWidth="1"/>
    <col min="13333" max="13565" width="9" style="4"/>
    <col min="13566" max="13566" width="10.625" style="4" customWidth="1"/>
    <col min="13567" max="13567" width="42.5" style="4" customWidth="1"/>
    <col min="13568" max="13568" width="7.5" style="4" bestFit="1" customWidth="1"/>
    <col min="13569" max="13569" width="26" style="4" customWidth="1"/>
    <col min="13570" max="13570" width="20.625" style="4" customWidth="1"/>
    <col min="13571" max="13571" width="10.625" style="4" customWidth="1"/>
    <col min="13572" max="13572" width="15.625" style="4" customWidth="1"/>
    <col min="13573" max="13573" width="10.625" style="4" customWidth="1"/>
    <col min="13574" max="13574" width="15.625" style="4" customWidth="1"/>
    <col min="13575" max="13575" width="10.625" style="4" customWidth="1"/>
    <col min="13576" max="13576" width="15.625" style="4" customWidth="1"/>
    <col min="13577" max="13577" width="10.625" style="4" customWidth="1"/>
    <col min="13578" max="13578" width="15.625" style="4" customWidth="1"/>
    <col min="13579" max="13579" width="10.625" style="4" customWidth="1"/>
    <col min="13580" max="13580" width="15.625" style="4" customWidth="1"/>
    <col min="13581" max="13581" width="10.625" style="4" customWidth="1"/>
    <col min="13582" max="13582" width="15.625" style="4" customWidth="1"/>
    <col min="13583" max="13587" width="0" style="4" hidden="1" customWidth="1"/>
    <col min="13588" max="13588" width="25.625" style="4" customWidth="1"/>
    <col min="13589" max="13821" width="9" style="4"/>
    <col min="13822" max="13822" width="10.625" style="4" customWidth="1"/>
    <col min="13823" max="13823" width="42.5" style="4" customWidth="1"/>
    <col min="13824" max="13824" width="7.5" style="4" bestFit="1" customWidth="1"/>
    <col min="13825" max="13825" width="26" style="4" customWidth="1"/>
    <col min="13826" max="13826" width="20.625" style="4" customWidth="1"/>
    <col min="13827" max="13827" width="10.625" style="4" customWidth="1"/>
    <col min="13828" max="13828" width="15.625" style="4" customWidth="1"/>
    <col min="13829" max="13829" width="10.625" style="4" customWidth="1"/>
    <col min="13830" max="13830" width="15.625" style="4" customWidth="1"/>
    <col min="13831" max="13831" width="10.625" style="4" customWidth="1"/>
    <col min="13832" max="13832" width="15.625" style="4" customWidth="1"/>
    <col min="13833" max="13833" width="10.625" style="4" customWidth="1"/>
    <col min="13834" max="13834" width="15.625" style="4" customWidth="1"/>
    <col min="13835" max="13835" width="10.625" style="4" customWidth="1"/>
    <col min="13836" max="13836" width="15.625" style="4" customWidth="1"/>
    <col min="13837" max="13837" width="10.625" style="4" customWidth="1"/>
    <col min="13838" max="13838" width="15.625" style="4" customWidth="1"/>
    <col min="13839" max="13843" width="0" style="4" hidden="1" customWidth="1"/>
    <col min="13844" max="13844" width="25.625" style="4" customWidth="1"/>
    <col min="13845" max="14077" width="9" style="4"/>
    <col min="14078" max="14078" width="10.625" style="4" customWidth="1"/>
    <col min="14079" max="14079" width="42.5" style="4" customWidth="1"/>
    <col min="14080" max="14080" width="7.5" style="4" bestFit="1" customWidth="1"/>
    <col min="14081" max="14081" width="26" style="4" customWidth="1"/>
    <col min="14082" max="14082" width="20.625" style="4" customWidth="1"/>
    <col min="14083" max="14083" width="10.625" style="4" customWidth="1"/>
    <col min="14084" max="14084" width="15.625" style="4" customWidth="1"/>
    <col min="14085" max="14085" width="10.625" style="4" customWidth="1"/>
    <col min="14086" max="14086" width="15.625" style="4" customWidth="1"/>
    <col min="14087" max="14087" width="10.625" style="4" customWidth="1"/>
    <col min="14088" max="14088" width="15.625" style="4" customWidth="1"/>
    <col min="14089" max="14089" width="10.625" style="4" customWidth="1"/>
    <col min="14090" max="14090" width="15.625" style="4" customWidth="1"/>
    <col min="14091" max="14091" width="10.625" style="4" customWidth="1"/>
    <col min="14092" max="14092" width="15.625" style="4" customWidth="1"/>
    <col min="14093" max="14093" width="10.625" style="4" customWidth="1"/>
    <col min="14094" max="14094" width="15.625" style="4" customWidth="1"/>
    <col min="14095" max="14099" width="0" style="4" hidden="1" customWidth="1"/>
    <col min="14100" max="14100" width="25.625" style="4" customWidth="1"/>
    <col min="14101" max="14333" width="9" style="4"/>
    <col min="14334" max="14334" width="10.625" style="4" customWidth="1"/>
    <col min="14335" max="14335" width="42.5" style="4" customWidth="1"/>
    <col min="14336" max="14336" width="7.5" style="4" bestFit="1" customWidth="1"/>
    <col min="14337" max="14337" width="26" style="4" customWidth="1"/>
    <col min="14338" max="14338" width="20.625" style="4" customWidth="1"/>
    <col min="14339" max="14339" width="10.625" style="4" customWidth="1"/>
    <col min="14340" max="14340" width="15.625" style="4" customWidth="1"/>
    <col min="14341" max="14341" width="10.625" style="4" customWidth="1"/>
    <col min="14342" max="14342" width="15.625" style="4" customWidth="1"/>
    <col min="14343" max="14343" width="10.625" style="4" customWidth="1"/>
    <col min="14344" max="14344" width="15.625" style="4" customWidth="1"/>
    <col min="14345" max="14345" width="10.625" style="4" customWidth="1"/>
    <col min="14346" max="14346" width="15.625" style="4" customWidth="1"/>
    <col min="14347" max="14347" width="10.625" style="4" customWidth="1"/>
    <col min="14348" max="14348" width="15.625" style="4" customWidth="1"/>
    <col min="14349" max="14349" width="10.625" style="4" customWidth="1"/>
    <col min="14350" max="14350" width="15.625" style="4" customWidth="1"/>
    <col min="14351" max="14355" width="0" style="4" hidden="1" customWidth="1"/>
    <col min="14356" max="14356" width="25.625" style="4" customWidth="1"/>
    <col min="14357" max="14589" width="9" style="4"/>
    <col min="14590" max="14590" width="10.625" style="4" customWidth="1"/>
    <col min="14591" max="14591" width="42.5" style="4" customWidth="1"/>
    <col min="14592" max="14592" width="7.5" style="4" bestFit="1" customWidth="1"/>
    <col min="14593" max="14593" width="26" style="4" customWidth="1"/>
    <col min="14594" max="14594" width="20.625" style="4" customWidth="1"/>
    <col min="14595" max="14595" width="10.625" style="4" customWidth="1"/>
    <col min="14596" max="14596" width="15.625" style="4" customWidth="1"/>
    <col min="14597" max="14597" width="10.625" style="4" customWidth="1"/>
    <col min="14598" max="14598" width="15.625" style="4" customWidth="1"/>
    <col min="14599" max="14599" width="10.625" style="4" customWidth="1"/>
    <col min="14600" max="14600" width="15.625" style="4" customWidth="1"/>
    <col min="14601" max="14601" width="10.625" style="4" customWidth="1"/>
    <col min="14602" max="14602" width="15.625" style="4" customWidth="1"/>
    <col min="14603" max="14603" width="10.625" style="4" customWidth="1"/>
    <col min="14604" max="14604" width="15.625" style="4" customWidth="1"/>
    <col min="14605" max="14605" width="10.625" style="4" customWidth="1"/>
    <col min="14606" max="14606" width="15.625" style="4" customWidth="1"/>
    <col min="14607" max="14611" width="0" style="4" hidden="1" customWidth="1"/>
    <col min="14612" max="14612" width="25.625" style="4" customWidth="1"/>
    <col min="14613" max="14845" width="9" style="4"/>
    <col min="14846" max="14846" width="10.625" style="4" customWidth="1"/>
    <col min="14847" max="14847" width="42.5" style="4" customWidth="1"/>
    <col min="14848" max="14848" width="7.5" style="4" bestFit="1" customWidth="1"/>
    <col min="14849" max="14849" width="26" style="4" customWidth="1"/>
    <col min="14850" max="14850" width="20.625" style="4" customWidth="1"/>
    <col min="14851" max="14851" width="10.625" style="4" customWidth="1"/>
    <col min="14852" max="14852" width="15.625" style="4" customWidth="1"/>
    <col min="14853" max="14853" width="10.625" style="4" customWidth="1"/>
    <col min="14854" max="14854" width="15.625" style="4" customWidth="1"/>
    <col min="14855" max="14855" width="10.625" style="4" customWidth="1"/>
    <col min="14856" max="14856" width="15.625" style="4" customWidth="1"/>
    <col min="14857" max="14857" width="10.625" style="4" customWidth="1"/>
    <col min="14858" max="14858" width="15.625" style="4" customWidth="1"/>
    <col min="14859" max="14859" width="10.625" style="4" customWidth="1"/>
    <col min="14860" max="14860" width="15.625" style="4" customWidth="1"/>
    <col min="14861" max="14861" width="10.625" style="4" customWidth="1"/>
    <col min="14862" max="14862" width="15.625" style="4" customWidth="1"/>
    <col min="14863" max="14867" width="0" style="4" hidden="1" customWidth="1"/>
    <col min="14868" max="14868" width="25.625" style="4" customWidth="1"/>
    <col min="14869" max="15101" width="9" style="4"/>
    <col min="15102" max="15102" width="10.625" style="4" customWidth="1"/>
    <col min="15103" max="15103" width="42.5" style="4" customWidth="1"/>
    <col min="15104" max="15104" width="7.5" style="4" bestFit="1" customWidth="1"/>
    <col min="15105" max="15105" width="26" style="4" customWidth="1"/>
    <col min="15106" max="15106" width="20.625" style="4" customWidth="1"/>
    <col min="15107" max="15107" width="10.625" style="4" customWidth="1"/>
    <col min="15108" max="15108" width="15.625" style="4" customWidth="1"/>
    <col min="15109" max="15109" width="10.625" style="4" customWidth="1"/>
    <col min="15110" max="15110" width="15.625" style="4" customWidth="1"/>
    <col min="15111" max="15111" width="10.625" style="4" customWidth="1"/>
    <col min="15112" max="15112" width="15.625" style="4" customWidth="1"/>
    <col min="15113" max="15113" width="10.625" style="4" customWidth="1"/>
    <col min="15114" max="15114" width="15.625" style="4" customWidth="1"/>
    <col min="15115" max="15115" width="10.625" style="4" customWidth="1"/>
    <col min="15116" max="15116" width="15.625" style="4" customWidth="1"/>
    <col min="15117" max="15117" width="10.625" style="4" customWidth="1"/>
    <col min="15118" max="15118" width="15.625" style="4" customWidth="1"/>
    <col min="15119" max="15123" width="0" style="4" hidden="1" customWidth="1"/>
    <col min="15124" max="15124" width="25.625" style="4" customWidth="1"/>
    <col min="15125" max="15357" width="9" style="4"/>
    <col min="15358" max="15358" width="10.625" style="4" customWidth="1"/>
    <col min="15359" max="15359" width="42.5" style="4" customWidth="1"/>
    <col min="15360" max="15360" width="7.5" style="4" bestFit="1" customWidth="1"/>
    <col min="15361" max="15361" width="26" style="4" customWidth="1"/>
    <col min="15362" max="15362" width="20.625" style="4" customWidth="1"/>
    <col min="15363" max="15363" width="10.625" style="4" customWidth="1"/>
    <col min="15364" max="15364" width="15.625" style="4" customWidth="1"/>
    <col min="15365" max="15365" width="10.625" style="4" customWidth="1"/>
    <col min="15366" max="15366" width="15.625" style="4" customWidth="1"/>
    <col min="15367" max="15367" width="10.625" style="4" customWidth="1"/>
    <col min="15368" max="15368" width="15.625" style="4" customWidth="1"/>
    <col min="15369" max="15369" width="10.625" style="4" customWidth="1"/>
    <col min="15370" max="15370" width="15.625" style="4" customWidth="1"/>
    <col min="15371" max="15371" width="10.625" style="4" customWidth="1"/>
    <col min="15372" max="15372" width="15.625" style="4" customWidth="1"/>
    <col min="15373" max="15373" width="10.625" style="4" customWidth="1"/>
    <col min="15374" max="15374" width="15.625" style="4" customWidth="1"/>
    <col min="15375" max="15379" width="0" style="4" hidden="1" customWidth="1"/>
    <col min="15380" max="15380" width="25.625" style="4" customWidth="1"/>
    <col min="15381" max="15613" width="9" style="4"/>
    <col min="15614" max="15614" width="10.625" style="4" customWidth="1"/>
    <col min="15615" max="15615" width="42.5" style="4" customWidth="1"/>
    <col min="15616" max="15616" width="7.5" style="4" bestFit="1" customWidth="1"/>
    <col min="15617" max="15617" width="26" style="4" customWidth="1"/>
    <col min="15618" max="15618" width="20.625" style="4" customWidth="1"/>
    <col min="15619" max="15619" width="10.625" style="4" customWidth="1"/>
    <col min="15620" max="15620" width="15.625" style="4" customWidth="1"/>
    <col min="15621" max="15621" width="10.625" style="4" customWidth="1"/>
    <col min="15622" max="15622" width="15.625" style="4" customWidth="1"/>
    <col min="15623" max="15623" width="10.625" style="4" customWidth="1"/>
    <col min="15624" max="15624" width="15.625" style="4" customWidth="1"/>
    <col min="15625" max="15625" width="10.625" style="4" customWidth="1"/>
    <col min="15626" max="15626" width="15.625" style="4" customWidth="1"/>
    <col min="15627" max="15627" width="10.625" style="4" customWidth="1"/>
    <col min="15628" max="15628" width="15.625" style="4" customWidth="1"/>
    <col min="15629" max="15629" width="10.625" style="4" customWidth="1"/>
    <col min="15630" max="15630" width="15.625" style="4" customWidth="1"/>
    <col min="15631" max="15635" width="0" style="4" hidden="1" customWidth="1"/>
    <col min="15636" max="15636" width="25.625" style="4" customWidth="1"/>
    <col min="15637" max="15869" width="9" style="4"/>
    <col min="15870" max="15870" width="10.625" style="4" customWidth="1"/>
    <col min="15871" max="15871" width="42.5" style="4" customWidth="1"/>
    <col min="15872" max="15872" width="7.5" style="4" bestFit="1" customWidth="1"/>
    <col min="15873" max="15873" width="26" style="4" customWidth="1"/>
    <col min="15874" max="15874" width="20.625" style="4" customWidth="1"/>
    <col min="15875" max="15875" width="10.625" style="4" customWidth="1"/>
    <col min="15876" max="15876" width="15.625" style="4" customWidth="1"/>
    <col min="15877" max="15877" width="10.625" style="4" customWidth="1"/>
    <col min="15878" max="15878" width="15.625" style="4" customWidth="1"/>
    <col min="15879" max="15879" width="10.625" style="4" customWidth="1"/>
    <col min="15880" max="15880" width="15.625" style="4" customWidth="1"/>
    <col min="15881" max="15881" width="10.625" style="4" customWidth="1"/>
    <col min="15882" max="15882" width="15.625" style="4" customWidth="1"/>
    <col min="15883" max="15883" width="10.625" style="4" customWidth="1"/>
    <col min="15884" max="15884" width="15.625" style="4" customWidth="1"/>
    <col min="15885" max="15885" width="10.625" style="4" customWidth="1"/>
    <col min="15886" max="15886" width="15.625" style="4" customWidth="1"/>
    <col min="15887" max="15891" width="0" style="4" hidden="1" customWidth="1"/>
    <col min="15892" max="15892" width="25.625" style="4" customWidth="1"/>
    <col min="15893" max="16125" width="9" style="4"/>
    <col min="16126" max="16126" width="10.625" style="4" customWidth="1"/>
    <col min="16127" max="16127" width="42.5" style="4" customWidth="1"/>
    <col min="16128" max="16128" width="7.5" style="4" bestFit="1" customWidth="1"/>
    <col min="16129" max="16129" width="26" style="4" customWidth="1"/>
    <col min="16130" max="16130" width="20.625" style="4" customWidth="1"/>
    <col min="16131" max="16131" width="10.625" style="4" customWidth="1"/>
    <col min="16132" max="16132" width="15.625" style="4" customWidth="1"/>
    <col min="16133" max="16133" width="10.625" style="4" customWidth="1"/>
    <col min="16134" max="16134" width="15.625" style="4" customWidth="1"/>
    <col min="16135" max="16135" width="10.625" style="4" customWidth="1"/>
    <col min="16136" max="16136" width="15.625" style="4" customWidth="1"/>
    <col min="16137" max="16137" width="10.625" style="4" customWidth="1"/>
    <col min="16138" max="16138" width="15.625" style="4" customWidth="1"/>
    <col min="16139" max="16139" width="10.625" style="4" customWidth="1"/>
    <col min="16140" max="16140" width="15.625" style="4" customWidth="1"/>
    <col min="16141" max="16141" width="10.625" style="4" customWidth="1"/>
    <col min="16142" max="16142" width="15.625" style="4" customWidth="1"/>
    <col min="16143" max="16147" width="0" style="4" hidden="1" customWidth="1"/>
    <col min="16148" max="16148" width="25.625" style="4" customWidth="1"/>
    <col min="16149" max="16384" width="9" style="4"/>
  </cols>
  <sheetData>
    <row r="1" spans="1:25" ht="29.25" customHeight="1" x14ac:dyDescent="0.4">
      <c r="A1" s="49" t="s">
        <v>43</v>
      </c>
      <c r="B1" s="39"/>
    </row>
    <row r="2" spans="1:25" ht="26.1" customHeight="1" x14ac:dyDescent="0.4">
      <c r="A2" s="51" t="s">
        <v>36</v>
      </c>
      <c r="B2" s="65" t="s">
        <v>0</v>
      </c>
      <c r="C2" s="65" t="s">
        <v>1</v>
      </c>
      <c r="D2" s="65"/>
      <c r="E2" s="66"/>
      <c r="F2" s="67" t="s">
        <v>40</v>
      </c>
      <c r="G2" s="64" t="s">
        <v>37</v>
      </c>
      <c r="H2" s="60"/>
      <c r="I2" s="64" t="s">
        <v>17</v>
      </c>
      <c r="J2" s="60"/>
      <c r="K2" s="60" t="s">
        <v>18</v>
      </c>
      <c r="L2" s="60"/>
      <c r="M2" s="60" t="s">
        <v>19</v>
      </c>
      <c r="N2" s="60"/>
      <c r="O2" s="60" t="s">
        <v>20</v>
      </c>
      <c r="P2" s="60"/>
      <c r="Q2" s="60" t="s">
        <v>21</v>
      </c>
      <c r="R2" s="60"/>
      <c r="T2" s="4"/>
      <c r="U2" s="4"/>
      <c r="V2" s="4"/>
      <c r="W2" s="4"/>
      <c r="X2" s="4"/>
      <c r="Y2" s="4"/>
    </row>
    <row r="3" spans="1:25" ht="26.1" customHeight="1" x14ac:dyDescent="0.4">
      <c r="A3" s="52"/>
      <c r="B3" s="65"/>
      <c r="C3" s="65"/>
      <c r="D3" s="65"/>
      <c r="E3" s="66"/>
      <c r="F3" s="67"/>
      <c r="G3" s="34" t="s">
        <v>2</v>
      </c>
      <c r="H3" s="41" t="s">
        <v>3</v>
      </c>
      <c r="I3" s="34" t="s">
        <v>2</v>
      </c>
      <c r="J3" s="7" t="s">
        <v>3</v>
      </c>
      <c r="K3" s="6" t="s">
        <v>2</v>
      </c>
      <c r="L3" s="7" t="s">
        <v>3</v>
      </c>
      <c r="M3" s="26" t="s">
        <v>2</v>
      </c>
      <c r="N3" s="25" t="s">
        <v>3</v>
      </c>
      <c r="O3" s="26" t="s">
        <v>2</v>
      </c>
      <c r="P3" s="25" t="s">
        <v>3</v>
      </c>
      <c r="Q3" s="26" t="s">
        <v>2</v>
      </c>
      <c r="R3" s="25" t="s">
        <v>3</v>
      </c>
      <c r="T3" s="4"/>
      <c r="U3" s="4"/>
      <c r="V3" s="4"/>
      <c r="W3" s="4"/>
      <c r="X3" s="4"/>
      <c r="Y3" s="4"/>
    </row>
    <row r="4" spans="1:25" ht="26.1" customHeight="1" x14ac:dyDescent="0.4">
      <c r="A4" s="40">
        <v>1</v>
      </c>
      <c r="B4" s="8"/>
      <c r="C4" s="30" t="s">
        <v>4</v>
      </c>
      <c r="D4" s="9"/>
      <c r="E4" s="33"/>
      <c r="F4" s="37"/>
      <c r="G4" s="50">
        <v>0</v>
      </c>
      <c r="H4" s="11">
        <f t="shared" ref="H4:H20" si="0">ROUNDDOWN(+$F4*G4,0)</f>
        <v>0</v>
      </c>
      <c r="I4" s="35">
        <v>27000</v>
      </c>
      <c r="J4" s="29">
        <f t="shared" ref="J4:J7" si="1">ROUNDDOWN(+$F4*I4,0)</f>
        <v>0</v>
      </c>
      <c r="K4" s="29">
        <v>0</v>
      </c>
      <c r="L4" s="29">
        <f t="shared" ref="L4:L7" si="2">ROUNDDOWN(+$F4*K4,0)</f>
        <v>0</v>
      </c>
      <c r="M4" s="29">
        <v>27000</v>
      </c>
      <c r="N4" s="29">
        <f>ROUNDDOWN(+$F4*M4,0)</f>
        <v>0</v>
      </c>
      <c r="O4" s="29">
        <v>0</v>
      </c>
      <c r="P4" s="29">
        <f>ROUNDDOWN(+$F4*O4,0)</f>
        <v>0</v>
      </c>
      <c r="Q4" s="29">
        <v>27000</v>
      </c>
      <c r="R4" s="29">
        <f>ROUNDDOWN(+$F4*Q4,0)</f>
        <v>0</v>
      </c>
      <c r="T4" s="4"/>
      <c r="U4" s="4"/>
      <c r="V4" s="4"/>
      <c r="W4" s="4"/>
      <c r="X4" s="4"/>
      <c r="Y4" s="4"/>
    </row>
    <row r="5" spans="1:25" ht="26.1" customHeight="1" x14ac:dyDescent="0.4">
      <c r="A5" s="40">
        <v>2</v>
      </c>
      <c r="B5" s="8"/>
      <c r="C5" s="30" t="s">
        <v>5</v>
      </c>
      <c r="D5" s="9"/>
      <c r="E5" s="33"/>
      <c r="F5" s="37"/>
      <c r="G5" s="50">
        <v>0</v>
      </c>
      <c r="H5" s="11">
        <f t="shared" si="0"/>
        <v>0</v>
      </c>
      <c r="I5" s="35">
        <v>16000</v>
      </c>
      <c r="J5" s="29">
        <f t="shared" si="1"/>
        <v>0</v>
      </c>
      <c r="K5" s="29">
        <v>0</v>
      </c>
      <c r="L5" s="29">
        <f t="shared" si="2"/>
        <v>0</v>
      </c>
      <c r="M5" s="29">
        <v>16000</v>
      </c>
      <c r="N5" s="29">
        <f t="shared" ref="N5:N14" si="3">ROUNDDOWN(+$F5*M5,0)</f>
        <v>0</v>
      </c>
      <c r="O5" s="29">
        <v>0</v>
      </c>
      <c r="P5" s="29">
        <f t="shared" ref="P5:P14" si="4">ROUNDDOWN(+$F5*O5,0)</f>
        <v>0</v>
      </c>
      <c r="Q5" s="29">
        <v>16000</v>
      </c>
      <c r="R5" s="29">
        <f t="shared" ref="R5:R14" si="5">ROUNDDOWN(+$F5*Q5,0)</f>
        <v>0</v>
      </c>
      <c r="T5" s="4"/>
      <c r="U5" s="4"/>
      <c r="V5" s="4"/>
      <c r="W5" s="4"/>
      <c r="X5" s="4"/>
      <c r="Y5" s="4"/>
    </row>
    <row r="6" spans="1:25" ht="26.1" customHeight="1" x14ac:dyDescent="0.4">
      <c r="A6" s="40">
        <v>3</v>
      </c>
      <c r="B6" s="8"/>
      <c r="C6" s="31" t="s">
        <v>6</v>
      </c>
      <c r="D6" s="10"/>
      <c r="E6" s="10"/>
      <c r="F6" s="37"/>
      <c r="G6" s="50">
        <v>0</v>
      </c>
      <c r="H6" s="11">
        <f t="shared" si="0"/>
        <v>0</v>
      </c>
      <c r="I6" s="36">
        <v>6000</v>
      </c>
      <c r="J6" s="11">
        <f t="shared" si="1"/>
        <v>0</v>
      </c>
      <c r="K6" s="11">
        <v>12000</v>
      </c>
      <c r="L6" s="11">
        <f t="shared" si="2"/>
        <v>0</v>
      </c>
      <c r="M6" s="11">
        <v>6000</v>
      </c>
      <c r="N6" s="11">
        <f t="shared" si="3"/>
        <v>0</v>
      </c>
      <c r="O6" s="11">
        <v>12000</v>
      </c>
      <c r="P6" s="11">
        <f t="shared" si="4"/>
        <v>0</v>
      </c>
      <c r="Q6" s="11">
        <v>6000</v>
      </c>
      <c r="R6" s="11">
        <f t="shared" si="5"/>
        <v>0</v>
      </c>
      <c r="T6" s="4"/>
      <c r="U6" s="4"/>
      <c r="V6" s="4"/>
      <c r="W6" s="4"/>
      <c r="X6" s="4"/>
      <c r="Y6" s="4"/>
    </row>
    <row r="7" spans="1:25" ht="26.1" customHeight="1" x14ac:dyDescent="0.4">
      <c r="A7" s="40">
        <v>4</v>
      </c>
      <c r="B7" s="8"/>
      <c r="C7" s="38" t="s">
        <v>7</v>
      </c>
      <c r="D7" s="10"/>
      <c r="E7" s="10"/>
      <c r="F7" s="37"/>
      <c r="G7" s="50">
        <v>0</v>
      </c>
      <c r="H7" s="11">
        <f t="shared" si="0"/>
        <v>0</v>
      </c>
      <c r="I7" s="36">
        <v>2000</v>
      </c>
      <c r="J7" s="11">
        <f t="shared" si="1"/>
        <v>0</v>
      </c>
      <c r="K7" s="11">
        <v>4000</v>
      </c>
      <c r="L7" s="11">
        <f t="shared" si="2"/>
        <v>0</v>
      </c>
      <c r="M7" s="11">
        <v>2000</v>
      </c>
      <c r="N7" s="11">
        <f t="shared" si="3"/>
        <v>0</v>
      </c>
      <c r="O7" s="11">
        <v>4000</v>
      </c>
      <c r="P7" s="11">
        <f t="shared" si="4"/>
        <v>0</v>
      </c>
      <c r="Q7" s="11">
        <v>2000</v>
      </c>
      <c r="R7" s="11">
        <f t="shared" si="5"/>
        <v>0</v>
      </c>
      <c r="T7" s="4"/>
      <c r="U7" s="4"/>
      <c r="V7" s="4"/>
      <c r="W7" s="4"/>
      <c r="X7" s="4"/>
      <c r="Y7" s="4"/>
    </row>
    <row r="8" spans="1:25" ht="26.1" customHeight="1" x14ac:dyDescent="0.4">
      <c r="A8" s="40">
        <v>5</v>
      </c>
      <c r="B8" s="8"/>
      <c r="C8" s="31" t="s">
        <v>15</v>
      </c>
      <c r="D8" s="10"/>
      <c r="E8" s="10"/>
      <c r="F8" s="37"/>
      <c r="G8" s="50">
        <v>0</v>
      </c>
      <c r="H8" s="11">
        <f t="shared" si="0"/>
        <v>0</v>
      </c>
      <c r="I8" s="36">
        <v>22000</v>
      </c>
      <c r="J8" s="11">
        <f t="shared" ref="J8:J14" si="6">ROUNDDOWN(+$F8*I8,0)</f>
        <v>0</v>
      </c>
      <c r="K8" s="11">
        <v>38000</v>
      </c>
      <c r="L8" s="11">
        <f>ROUNDDOWN(+$F8*K8,0)</f>
        <v>0</v>
      </c>
      <c r="M8" s="11">
        <v>22000</v>
      </c>
      <c r="N8" s="11">
        <f t="shared" si="3"/>
        <v>0</v>
      </c>
      <c r="O8" s="11">
        <v>38000</v>
      </c>
      <c r="P8" s="11">
        <f t="shared" si="4"/>
        <v>0</v>
      </c>
      <c r="Q8" s="11">
        <v>22000</v>
      </c>
      <c r="R8" s="11">
        <f t="shared" si="5"/>
        <v>0</v>
      </c>
      <c r="T8" s="4"/>
      <c r="U8" s="4"/>
      <c r="V8" s="4"/>
      <c r="W8" s="4"/>
      <c r="X8" s="4"/>
      <c r="Y8" s="4"/>
    </row>
    <row r="9" spans="1:25" ht="26.1" customHeight="1" x14ac:dyDescent="0.4">
      <c r="A9" s="40">
        <v>6</v>
      </c>
      <c r="B9" s="8"/>
      <c r="C9" s="38" t="s">
        <v>16</v>
      </c>
      <c r="D9" s="32"/>
      <c r="E9" s="32"/>
      <c r="F9" s="37"/>
      <c r="G9" s="50">
        <v>0</v>
      </c>
      <c r="H9" s="11">
        <f t="shared" si="0"/>
        <v>0</v>
      </c>
      <c r="I9" s="36">
        <v>12000</v>
      </c>
      <c r="J9" s="11">
        <f t="shared" si="6"/>
        <v>0</v>
      </c>
      <c r="K9" s="11">
        <v>12000</v>
      </c>
      <c r="L9" s="11">
        <f>ROUNDDOWN(+$F9*K9,0)</f>
        <v>0</v>
      </c>
      <c r="M9" s="11">
        <v>0</v>
      </c>
      <c r="N9" s="11">
        <f t="shared" si="3"/>
        <v>0</v>
      </c>
      <c r="O9" s="11">
        <v>0</v>
      </c>
      <c r="P9" s="11">
        <f t="shared" si="4"/>
        <v>0</v>
      </c>
      <c r="Q9" s="11">
        <v>0</v>
      </c>
      <c r="R9" s="11">
        <f t="shared" si="5"/>
        <v>0</v>
      </c>
      <c r="T9" s="4"/>
      <c r="U9" s="4"/>
      <c r="V9" s="4"/>
      <c r="W9" s="4"/>
      <c r="X9" s="4"/>
      <c r="Y9" s="4"/>
    </row>
    <row r="10" spans="1:25" ht="26.1" customHeight="1" x14ac:dyDescent="0.4">
      <c r="A10" s="40">
        <v>7</v>
      </c>
      <c r="B10" s="8"/>
      <c r="C10" s="38" t="s">
        <v>25</v>
      </c>
      <c r="D10" s="32"/>
      <c r="E10" s="32"/>
      <c r="F10" s="37"/>
      <c r="G10" s="50">
        <v>0</v>
      </c>
      <c r="H10" s="11">
        <f t="shared" si="0"/>
        <v>0</v>
      </c>
      <c r="I10" s="36">
        <v>0</v>
      </c>
      <c r="J10" s="11">
        <f t="shared" si="6"/>
        <v>0</v>
      </c>
      <c r="K10" s="11">
        <v>55000</v>
      </c>
      <c r="L10" s="11">
        <f>ROUNDDOWN(+$F10*K10,0)</f>
        <v>0</v>
      </c>
      <c r="M10" s="11">
        <v>0</v>
      </c>
      <c r="N10" s="11">
        <f t="shared" si="3"/>
        <v>0</v>
      </c>
      <c r="O10" s="11">
        <v>55000</v>
      </c>
      <c r="P10" s="11">
        <f t="shared" si="4"/>
        <v>0</v>
      </c>
      <c r="Q10" s="11">
        <v>0</v>
      </c>
      <c r="R10" s="11">
        <f t="shared" si="5"/>
        <v>0</v>
      </c>
      <c r="T10" s="4"/>
      <c r="U10" s="4"/>
      <c r="V10" s="4"/>
      <c r="W10" s="4"/>
      <c r="X10" s="4"/>
      <c r="Y10" s="4"/>
    </row>
    <row r="11" spans="1:25" ht="26.1" customHeight="1" x14ac:dyDescent="0.4">
      <c r="A11" s="40">
        <v>8</v>
      </c>
      <c r="B11" s="8"/>
      <c r="C11" s="38" t="s">
        <v>30</v>
      </c>
      <c r="D11" s="32"/>
      <c r="E11" s="32"/>
      <c r="F11" s="37"/>
      <c r="G11" s="50">
        <v>0</v>
      </c>
      <c r="H11" s="11">
        <f t="shared" si="0"/>
        <v>0</v>
      </c>
      <c r="I11" s="36">
        <v>8000</v>
      </c>
      <c r="J11" s="11">
        <f t="shared" si="6"/>
        <v>0</v>
      </c>
      <c r="K11" s="11">
        <v>0</v>
      </c>
      <c r="L11" s="11">
        <f t="shared" ref="L11:L14" si="7">ROUNDDOWN(+$F11*K11,0)</f>
        <v>0</v>
      </c>
      <c r="M11" s="11">
        <v>8000</v>
      </c>
      <c r="N11" s="11">
        <f t="shared" si="3"/>
        <v>0</v>
      </c>
      <c r="O11" s="11">
        <v>0</v>
      </c>
      <c r="P11" s="11">
        <f t="shared" si="4"/>
        <v>0</v>
      </c>
      <c r="Q11" s="11">
        <v>8000</v>
      </c>
      <c r="R11" s="11">
        <f t="shared" si="5"/>
        <v>0</v>
      </c>
      <c r="T11" s="4"/>
      <c r="U11" s="4"/>
      <c r="V11" s="4"/>
      <c r="W11" s="4"/>
      <c r="X11" s="4"/>
      <c r="Y11" s="4"/>
    </row>
    <row r="12" spans="1:25" ht="26.1" customHeight="1" x14ac:dyDescent="0.4">
      <c r="A12" s="40">
        <v>9</v>
      </c>
      <c r="B12" s="8"/>
      <c r="C12" s="48" t="s">
        <v>33</v>
      </c>
      <c r="D12" s="10"/>
      <c r="E12" s="10"/>
      <c r="F12" s="37"/>
      <c r="G12" s="50">
        <v>0</v>
      </c>
      <c r="H12" s="11">
        <f t="shared" si="0"/>
        <v>0</v>
      </c>
      <c r="I12" s="36">
        <v>40000</v>
      </c>
      <c r="J12" s="11">
        <f t="shared" si="6"/>
        <v>0</v>
      </c>
      <c r="K12" s="11">
        <v>0</v>
      </c>
      <c r="L12" s="11">
        <f t="shared" si="7"/>
        <v>0</v>
      </c>
      <c r="M12" s="11">
        <v>40000</v>
      </c>
      <c r="N12" s="11">
        <f t="shared" si="3"/>
        <v>0</v>
      </c>
      <c r="O12" s="11">
        <v>0</v>
      </c>
      <c r="P12" s="11">
        <f t="shared" si="4"/>
        <v>0</v>
      </c>
      <c r="Q12" s="11">
        <v>40000</v>
      </c>
      <c r="R12" s="11">
        <f t="shared" si="5"/>
        <v>0</v>
      </c>
      <c r="T12" s="4"/>
      <c r="U12" s="4"/>
      <c r="V12" s="4"/>
      <c r="W12" s="4"/>
      <c r="X12" s="4"/>
      <c r="Y12" s="4"/>
    </row>
    <row r="13" spans="1:25" ht="26.1" customHeight="1" x14ac:dyDescent="0.4">
      <c r="A13" s="40">
        <v>10</v>
      </c>
      <c r="B13" s="8"/>
      <c r="C13" s="48" t="s">
        <v>32</v>
      </c>
      <c r="D13" s="10"/>
      <c r="E13" s="10"/>
      <c r="F13" s="37"/>
      <c r="G13" s="50">
        <v>0</v>
      </c>
      <c r="H13" s="11">
        <f t="shared" si="0"/>
        <v>0</v>
      </c>
      <c r="I13" s="36">
        <v>15000</v>
      </c>
      <c r="J13" s="11">
        <f>ROUNDDOWN(+$F13*I13,0)</f>
        <v>0</v>
      </c>
      <c r="K13" s="11">
        <v>0</v>
      </c>
      <c r="L13" s="11">
        <f>ROUNDDOWN(+$F13*K13,0)</f>
        <v>0</v>
      </c>
      <c r="M13" s="11">
        <v>15000</v>
      </c>
      <c r="N13" s="11">
        <f>ROUNDDOWN(+$F13*M13,0)</f>
        <v>0</v>
      </c>
      <c r="O13" s="11">
        <v>0</v>
      </c>
      <c r="P13" s="11">
        <f>ROUNDDOWN(+$F13*O13,0)</f>
        <v>0</v>
      </c>
      <c r="Q13" s="11">
        <v>15000</v>
      </c>
      <c r="R13" s="11">
        <f>ROUNDDOWN(+$F13*Q13,0)</f>
        <v>0</v>
      </c>
      <c r="T13" s="4"/>
      <c r="U13" s="4"/>
      <c r="V13" s="4"/>
      <c r="W13" s="4"/>
      <c r="X13" s="4"/>
      <c r="Y13" s="4"/>
    </row>
    <row r="14" spans="1:25" ht="26.1" customHeight="1" x14ac:dyDescent="0.4">
      <c r="A14" s="40">
        <v>11</v>
      </c>
      <c r="B14" s="8"/>
      <c r="C14" s="48" t="s">
        <v>35</v>
      </c>
      <c r="D14" s="10"/>
      <c r="E14" s="10"/>
      <c r="F14" s="37"/>
      <c r="G14" s="50">
        <v>0</v>
      </c>
      <c r="H14" s="11">
        <f t="shared" si="0"/>
        <v>0</v>
      </c>
      <c r="I14" s="36">
        <v>1200</v>
      </c>
      <c r="J14" s="11">
        <f t="shared" si="6"/>
        <v>0</v>
      </c>
      <c r="K14" s="11">
        <v>3000</v>
      </c>
      <c r="L14" s="11">
        <f t="shared" si="7"/>
        <v>0</v>
      </c>
      <c r="M14" s="11">
        <v>1200</v>
      </c>
      <c r="N14" s="11">
        <f t="shared" si="3"/>
        <v>0</v>
      </c>
      <c r="O14" s="11">
        <v>3000</v>
      </c>
      <c r="P14" s="11">
        <f t="shared" si="4"/>
        <v>0</v>
      </c>
      <c r="Q14" s="11">
        <v>1200</v>
      </c>
      <c r="R14" s="11">
        <f t="shared" si="5"/>
        <v>0</v>
      </c>
      <c r="T14" s="4"/>
      <c r="U14" s="4"/>
      <c r="V14" s="4"/>
      <c r="W14" s="4"/>
      <c r="X14" s="4"/>
      <c r="Y14" s="4"/>
    </row>
    <row r="15" spans="1:25" ht="26.1" customHeight="1" x14ac:dyDescent="0.4">
      <c r="A15" s="40">
        <v>12</v>
      </c>
      <c r="B15" s="8"/>
      <c r="C15" s="48" t="s">
        <v>34</v>
      </c>
      <c r="D15" s="10"/>
      <c r="E15" s="10"/>
      <c r="F15" s="37"/>
      <c r="G15" s="50">
        <v>0</v>
      </c>
      <c r="H15" s="11">
        <f t="shared" si="0"/>
        <v>0</v>
      </c>
      <c r="I15" s="36">
        <v>2000</v>
      </c>
      <c r="J15" s="11">
        <f>ROUNDDOWN(+$F15*I15,0)</f>
        <v>0</v>
      </c>
      <c r="K15" s="11">
        <v>4000</v>
      </c>
      <c r="L15" s="11">
        <f>ROUNDDOWN(+$F15*K15,0)</f>
        <v>0</v>
      </c>
      <c r="M15" s="11">
        <v>2000</v>
      </c>
      <c r="N15" s="11">
        <f>ROUNDDOWN(+$F15*M15,0)</f>
        <v>0</v>
      </c>
      <c r="O15" s="11">
        <v>4000</v>
      </c>
      <c r="P15" s="11">
        <f>ROUNDDOWN(+$F15*O15,0)</f>
        <v>0</v>
      </c>
      <c r="Q15" s="11">
        <v>2000</v>
      </c>
      <c r="R15" s="11">
        <f>ROUNDDOWN(+$F15*Q15,0)</f>
        <v>0</v>
      </c>
      <c r="T15" s="4"/>
      <c r="U15" s="4"/>
      <c r="V15" s="4"/>
      <c r="W15" s="4"/>
      <c r="X15" s="4"/>
      <c r="Y15" s="4"/>
    </row>
    <row r="16" spans="1:25" ht="26.1" customHeight="1" x14ac:dyDescent="0.4">
      <c r="A16" s="40">
        <v>13</v>
      </c>
      <c r="B16" s="8"/>
      <c r="C16" s="48" t="s">
        <v>29</v>
      </c>
      <c r="D16" s="10"/>
      <c r="E16" s="10"/>
      <c r="F16" s="37"/>
      <c r="G16" s="50">
        <v>0</v>
      </c>
      <c r="H16" s="11">
        <f t="shared" si="0"/>
        <v>0</v>
      </c>
      <c r="I16" s="36">
        <v>1000</v>
      </c>
      <c r="J16" s="11">
        <f t="shared" ref="J16:J20" si="8">ROUNDDOWN(+$F16*I16,0)</f>
        <v>0</v>
      </c>
      <c r="K16" s="11">
        <v>2000</v>
      </c>
      <c r="L16" s="11">
        <f t="shared" ref="L16:L17" si="9">ROUNDDOWN(+$F16*K16,0)</f>
        <v>0</v>
      </c>
      <c r="M16" s="11">
        <v>1000</v>
      </c>
      <c r="N16" s="11">
        <f t="shared" ref="N16:N17" si="10">ROUNDDOWN(+$F16*M16,0)</f>
        <v>0</v>
      </c>
      <c r="O16" s="11">
        <v>2000</v>
      </c>
      <c r="P16" s="11">
        <f t="shared" ref="P16:P20" si="11">ROUNDDOWN(+$F16*O16,0)</f>
        <v>0</v>
      </c>
      <c r="Q16" s="11">
        <v>1000</v>
      </c>
      <c r="R16" s="24">
        <f t="shared" ref="R16:R17" si="12">ROUNDDOWN(+$F16*Q16,0)</f>
        <v>0</v>
      </c>
      <c r="T16" s="4"/>
      <c r="U16" s="4"/>
      <c r="V16" s="4"/>
      <c r="W16" s="4"/>
      <c r="X16" s="4"/>
      <c r="Y16" s="4"/>
    </row>
    <row r="17" spans="1:25" ht="26.1" customHeight="1" x14ac:dyDescent="0.4">
      <c r="A17" s="40">
        <v>14</v>
      </c>
      <c r="B17" s="8"/>
      <c r="C17" s="48" t="s">
        <v>27</v>
      </c>
      <c r="D17" s="10"/>
      <c r="E17" s="10"/>
      <c r="F17" s="37"/>
      <c r="G17" s="50">
        <v>0</v>
      </c>
      <c r="H17" s="11">
        <f t="shared" si="0"/>
        <v>0</v>
      </c>
      <c r="I17" s="36">
        <v>4500</v>
      </c>
      <c r="J17" s="11">
        <f t="shared" si="8"/>
        <v>0</v>
      </c>
      <c r="K17" s="11">
        <v>4500</v>
      </c>
      <c r="L17" s="11">
        <f t="shared" si="9"/>
        <v>0</v>
      </c>
      <c r="M17" s="11">
        <v>4500</v>
      </c>
      <c r="N17" s="11">
        <f t="shared" si="10"/>
        <v>0</v>
      </c>
      <c r="O17" s="11">
        <v>4500</v>
      </c>
      <c r="P17" s="11">
        <f t="shared" si="11"/>
        <v>0</v>
      </c>
      <c r="Q17" s="11">
        <v>4500</v>
      </c>
      <c r="R17" s="24">
        <f t="shared" si="12"/>
        <v>0</v>
      </c>
      <c r="T17" s="4"/>
      <c r="U17" s="4"/>
      <c r="V17" s="4"/>
      <c r="W17" s="4"/>
      <c r="X17" s="4"/>
      <c r="Y17" s="4"/>
    </row>
    <row r="18" spans="1:25" ht="26.1" customHeight="1" x14ac:dyDescent="0.4">
      <c r="A18" s="40">
        <v>15</v>
      </c>
      <c r="B18" s="8"/>
      <c r="C18" s="38" t="s">
        <v>26</v>
      </c>
      <c r="D18" s="10"/>
      <c r="E18" s="10"/>
      <c r="F18" s="37"/>
      <c r="G18" s="50">
        <v>0</v>
      </c>
      <c r="H18" s="11">
        <f t="shared" si="0"/>
        <v>0</v>
      </c>
      <c r="I18" s="36">
        <v>2400</v>
      </c>
      <c r="J18" s="11">
        <f t="shared" si="8"/>
        <v>0</v>
      </c>
      <c r="K18" s="11">
        <v>2400</v>
      </c>
      <c r="L18" s="11">
        <f>ROUNDDOWN(+$F18*K18,0)</f>
        <v>0</v>
      </c>
      <c r="M18" s="11">
        <v>0</v>
      </c>
      <c r="N18" s="11">
        <f>ROUNDDOWN(+$F18*M18,0)</f>
        <v>0</v>
      </c>
      <c r="O18" s="11">
        <v>0</v>
      </c>
      <c r="P18" s="11">
        <f>ROUNDDOWN(+$F18*O18,0)</f>
        <v>0</v>
      </c>
      <c r="Q18" s="11">
        <v>0</v>
      </c>
      <c r="R18" s="11">
        <f>ROUNDDOWN(+$F18*Q18,0)</f>
        <v>0</v>
      </c>
      <c r="T18" s="4"/>
      <c r="U18" s="4"/>
      <c r="V18" s="4"/>
      <c r="W18" s="4"/>
      <c r="X18" s="4"/>
      <c r="Y18" s="4"/>
    </row>
    <row r="19" spans="1:25" ht="26.1" customHeight="1" x14ac:dyDescent="0.4">
      <c r="A19" s="40">
        <v>16</v>
      </c>
      <c r="B19" s="8"/>
      <c r="C19" s="38" t="s">
        <v>28</v>
      </c>
      <c r="D19" s="10"/>
      <c r="E19" s="10"/>
      <c r="F19" s="37"/>
      <c r="G19" s="50">
        <v>0</v>
      </c>
      <c r="H19" s="11">
        <f t="shared" si="0"/>
        <v>0</v>
      </c>
      <c r="I19" s="36">
        <v>0</v>
      </c>
      <c r="J19" s="11">
        <f t="shared" si="8"/>
        <v>0</v>
      </c>
      <c r="K19" s="11">
        <v>30000</v>
      </c>
      <c r="L19" s="11">
        <f>ROUNDDOWN(+$F19*K19,0)</f>
        <v>0</v>
      </c>
      <c r="M19" s="11">
        <v>0</v>
      </c>
      <c r="N19" s="11">
        <f>ROUNDDOWN(+$F19*M19,0)</f>
        <v>0</v>
      </c>
      <c r="O19" s="11">
        <v>30000</v>
      </c>
      <c r="P19" s="11">
        <f>ROUNDDOWN(+$F19*O19,0)</f>
        <v>0</v>
      </c>
      <c r="Q19" s="11">
        <v>0</v>
      </c>
      <c r="R19" s="11">
        <f>ROUNDDOWN(+$F19*Q19,0)</f>
        <v>0</v>
      </c>
      <c r="T19" s="4"/>
      <c r="U19" s="4"/>
      <c r="V19" s="4"/>
      <c r="W19" s="4"/>
      <c r="X19" s="4"/>
      <c r="Y19" s="4"/>
    </row>
    <row r="20" spans="1:25" ht="26.1" customHeight="1" x14ac:dyDescent="0.4">
      <c r="A20" s="40">
        <v>17</v>
      </c>
      <c r="B20" s="8"/>
      <c r="C20" s="38" t="s">
        <v>31</v>
      </c>
      <c r="D20" s="10"/>
      <c r="E20" s="10"/>
      <c r="F20" s="37"/>
      <c r="G20" s="50">
        <v>0</v>
      </c>
      <c r="H20" s="11">
        <f t="shared" si="0"/>
        <v>0</v>
      </c>
      <c r="I20" s="36">
        <v>1500</v>
      </c>
      <c r="J20" s="11">
        <f t="shared" si="8"/>
        <v>0</v>
      </c>
      <c r="K20" s="11">
        <v>0</v>
      </c>
      <c r="L20" s="11">
        <f t="shared" ref="L20" si="13">ROUNDDOWN(+$F20*K20,0)</f>
        <v>0</v>
      </c>
      <c r="M20" s="11">
        <v>1500</v>
      </c>
      <c r="N20" s="11">
        <f t="shared" ref="N20" si="14">ROUNDDOWN(+$F20*M20,0)</f>
        <v>0</v>
      </c>
      <c r="O20" s="11">
        <v>0</v>
      </c>
      <c r="P20" s="11">
        <f t="shared" si="11"/>
        <v>0</v>
      </c>
      <c r="Q20" s="11">
        <v>1500</v>
      </c>
      <c r="R20" s="11">
        <f>ROUNDDOWN(+$F20*Q20,0)</f>
        <v>0</v>
      </c>
      <c r="T20" s="4"/>
      <c r="U20" s="4"/>
      <c r="V20" s="4"/>
      <c r="W20" s="4"/>
      <c r="X20" s="4"/>
      <c r="Y20" s="4"/>
    </row>
    <row r="21" spans="1:25" ht="36.75" customHeight="1" x14ac:dyDescent="0.4">
      <c r="A21" s="42">
        <v>18</v>
      </c>
      <c r="B21" s="8"/>
      <c r="C21" s="48" t="s">
        <v>44</v>
      </c>
      <c r="D21" s="10"/>
      <c r="E21" s="46"/>
      <c r="F21" s="37"/>
      <c r="G21" s="81" t="s">
        <v>46</v>
      </c>
      <c r="H21" s="82"/>
      <c r="I21" s="82"/>
      <c r="J21" s="82"/>
      <c r="K21" s="82"/>
      <c r="L21" s="83"/>
      <c r="M21" s="79"/>
      <c r="N21" s="79"/>
      <c r="O21" s="79"/>
      <c r="P21" s="79"/>
      <c r="Q21" s="79"/>
      <c r="R21" s="80"/>
      <c r="T21" s="4"/>
      <c r="U21" s="4"/>
      <c r="V21" s="4"/>
      <c r="W21" s="4"/>
      <c r="X21" s="4"/>
      <c r="Y21" s="4"/>
    </row>
    <row r="22" spans="1:25" ht="26.1" customHeight="1" x14ac:dyDescent="0.4">
      <c r="A22" s="53" t="s">
        <v>8</v>
      </c>
      <c r="B22" s="54"/>
      <c r="C22" s="54"/>
      <c r="D22" s="54"/>
      <c r="E22" s="55"/>
      <c r="F22" s="43"/>
      <c r="G22" s="44"/>
      <c r="H22" s="45">
        <f>SUM(H4:H21)</f>
        <v>0</v>
      </c>
      <c r="I22" s="44"/>
      <c r="J22" s="45">
        <f>SUM(J4:J21)</f>
        <v>0</v>
      </c>
      <c r="K22" s="43"/>
      <c r="L22" s="45">
        <f>SUM(L4:L21)</f>
        <v>0</v>
      </c>
      <c r="M22" s="43"/>
      <c r="N22" s="45">
        <f>SUM(N4:N21)</f>
        <v>0</v>
      </c>
      <c r="O22" s="43"/>
      <c r="P22" s="45">
        <f>SUM(P4:P21)</f>
        <v>0</v>
      </c>
      <c r="Q22" s="43"/>
      <c r="R22" s="45">
        <f>SUM(R4:R21)</f>
        <v>0</v>
      </c>
      <c r="T22" s="4"/>
      <c r="U22" s="4"/>
      <c r="V22" s="4"/>
      <c r="W22" s="4"/>
      <c r="X22" s="4"/>
      <c r="Y22" s="4"/>
    </row>
    <row r="23" spans="1:25" ht="26.1" customHeight="1" x14ac:dyDescent="0.4">
      <c r="P23" s="4"/>
      <c r="R23" s="5"/>
    </row>
    <row r="24" spans="1:25" ht="26.1" customHeight="1" x14ac:dyDescent="0.4"/>
    <row r="25" spans="1:25" ht="26.1" customHeight="1" x14ac:dyDescent="0.4">
      <c r="B25" s="12"/>
      <c r="C25" s="13"/>
      <c r="D25" s="64" t="s">
        <v>37</v>
      </c>
      <c r="E25" s="60"/>
      <c r="F25" s="64" t="s">
        <v>17</v>
      </c>
      <c r="G25" s="60"/>
      <c r="H25" s="64" t="s">
        <v>18</v>
      </c>
      <c r="I25" s="60"/>
      <c r="J25" s="64" t="s">
        <v>19</v>
      </c>
      <c r="K25" s="60"/>
      <c r="L25" s="64" t="s">
        <v>20</v>
      </c>
      <c r="M25" s="60"/>
      <c r="N25" s="64" t="s">
        <v>21</v>
      </c>
      <c r="O25" s="60"/>
      <c r="P25" s="28"/>
      <c r="Q25" s="4"/>
      <c r="R25" s="28"/>
      <c r="T25" s="4"/>
      <c r="U25" s="4"/>
      <c r="V25" s="4"/>
      <c r="W25" s="4"/>
      <c r="X25" s="4"/>
      <c r="Y25" s="4"/>
    </row>
    <row r="26" spans="1:25" ht="26.1" customHeight="1" x14ac:dyDescent="0.4">
      <c r="B26" s="14" t="s">
        <v>9</v>
      </c>
      <c r="C26" s="13" t="s">
        <v>10</v>
      </c>
      <c r="D26" s="58">
        <f>H22</f>
        <v>0</v>
      </c>
      <c r="E26" s="59"/>
      <c r="F26" s="71">
        <f>J22</f>
        <v>0</v>
      </c>
      <c r="G26" s="71"/>
      <c r="H26" s="71">
        <f>L22</f>
        <v>0</v>
      </c>
      <c r="I26" s="71"/>
      <c r="J26" s="58">
        <f>N22</f>
        <v>0</v>
      </c>
      <c r="K26" s="59"/>
      <c r="L26" s="62">
        <f>P22</f>
        <v>0</v>
      </c>
      <c r="M26" s="63"/>
      <c r="N26" s="62">
        <f>R22</f>
        <v>0</v>
      </c>
      <c r="O26" s="63"/>
      <c r="P26" s="27"/>
      <c r="Q26" s="4"/>
      <c r="R26" s="27"/>
      <c r="T26" s="4"/>
      <c r="U26" s="4"/>
      <c r="V26" s="4"/>
      <c r="W26" s="4"/>
      <c r="X26" s="4"/>
      <c r="Y26" s="4"/>
    </row>
    <row r="27" spans="1:25" ht="26.1" customHeight="1" x14ac:dyDescent="0.4">
      <c r="B27" s="2"/>
      <c r="C27" s="3"/>
      <c r="D27" s="3"/>
      <c r="E27" s="3"/>
      <c r="P27" s="4"/>
      <c r="Q27" s="4"/>
    </row>
    <row r="28" spans="1:25" ht="26.1" customHeight="1" x14ac:dyDescent="0.4">
      <c r="B28" s="2"/>
      <c r="C28" s="13"/>
      <c r="D28" s="72" t="s">
        <v>38</v>
      </c>
      <c r="E28" s="72"/>
      <c r="F28" s="72" t="s">
        <v>22</v>
      </c>
      <c r="G28" s="72"/>
      <c r="H28" s="72" t="s">
        <v>23</v>
      </c>
      <c r="I28" s="72"/>
      <c r="J28" s="73" t="s">
        <v>24</v>
      </c>
      <c r="K28" s="64"/>
      <c r="M28" s="75" t="s">
        <v>45</v>
      </c>
      <c r="N28" s="76"/>
      <c r="O28" s="77"/>
      <c r="P28" s="4"/>
      <c r="Q28" s="4"/>
      <c r="S28" s="3"/>
      <c r="T28" s="4"/>
      <c r="V28" s="4"/>
      <c r="X28" s="4"/>
      <c r="Y28" s="4"/>
    </row>
    <row r="29" spans="1:25" ht="26.1" customHeight="1" x14ac:dyDescent="0.4">
      <c r="B29" s="2"/>
      <c r="C29" s="13" t="s">
        <v>11</v>
      </c>
      <c r="D29" s="58">
        <f>D26</f>
        <v>0</v>
      </c>
      <c r="E29" s="59"/>
      <c r="F29" s="71">
        <f>F26+H26</f>
        <v>0</v>
      </c>
      <c r="G29" s="71"/>
      <c r="H29" s="71">
        <f>J26+L26</f>
        <v>0</v>
      </c>
      <c r="I29" s="71"/>
      <c r="J29" s="71">
        <f>N26</f>
        <v>0</v>
      </c>
      <c r="K29" s="71"/>
      <c r="M29" s="58">
        <f>F21</f>
        <v>0</v>
      </c>
      <c r="N29" s="78"/>
      <c r="O29" s="59"/>
      <c r="P29" s="4"/>
      <c r="Q29" s="4"/>
      <c r="S29" s="3"/>
      <c r="T29" s="4"/>
      <c r="V29" s="4"/>
      <c r="X29" s="4"/>
      <c r="Y29" s="4"/>
    </row>
    <row r="30" spans="1:25" ht="26.1" customHeight="1" x14ac:dyDescent="0.4">
      <c r="B30" s="2"/>
      <c r="C30" s="3"/>
      <c r="D30" s="3"/>
      <c r="E30" s="3"/>
      <c r="P30" s="4"/>
      <c r="Q30" s="4"/>
    </row>
    <row r="31" spans="1:25" ht="26.1" customHeight="1" x14ac:dyDescent="0.4">
      <c r="B31" s="2"/>
      <c r="C31" s="13"/>
      <c r="D31" s="72" t="s">
        <v>12</v>
      </c>
      <c r="E31" s="72"/>
      <c r="P31" s="4"/>
      <c r="Q31" s="4"/>
    </row>
    <row r="32" spans="1:25" ht="26.1" customHeight="1" x14ac:dyDescent="0.4">
      <c r="B32" s="2"/>
      <c r="C32" s="13" t="s">
        <v>41</v>
      </c>
      <c r="D32" s="58">
        <f>SUM(D29:K29)+M29</f>
        <v>0</v>
      </c>
      <c r="E32" s="59"/>
      <c r="F32" s="3" t="s">
        <v>39</v>
      </c>
      <c r="P32" s="4"/>
      <c r="Q32" s="4"/>
    </row>
    <row r="33" spans="3:25" ht="26.1" customHeight="1" x14ac:dyDescent="0.4">
      <c r="C33" s="47" t="s">
        <v>42</v>
      </c>
      <c r="D33" s="71">
        <f>D32*1.1</f>
        <v>0</v>
      </c>
      <c r="E33" s="74"/>
    </row>
    <row r="34" spans="3:25" ht="20.100000000000001" customHeight="1" x14ac:dyDescent="0.4"/>
    <row r="35" spans="3:25" ht="20.100000000000001" customHeight="1" x14ac:dyDescent="0.4"/>
    <row r="36" spans="3:25" ht="20.100000000000001" customHeight="1" x14ac:dyDescent="0.4"/>
    <row r="37" spans="3:25" ht="20.100000000000001" customHeight="1" x14ac:dyDescent="0.4"/>
    <row r="38" spans="3:25" ht="20.100000000000001" customHeight="1" x14ac:dyDescent="0.4"/>
    <row r="39" spans="3:25" ht="20.100000000000001" customHeight="1" x14ac:dyDescent="0.4"/>
    <row r="40" spans="3:25" ht="20.100000000000001" customHeight="1" x14ac:dyDescent="0.4"/>
    <row r="41" spans="3:25" ht="20.100000000000001" customHeight="1" x14ac:dyDescent="0.4">
      <c r="F41" s="23"/>
      <c r="G41" s="28"/>
      <c r="H41" s="28"/>
      <c r="I41" s="20"/>
    </row>
    <row r="42" spans="3:25" hidden="1" x14ac:dyDescent="0.4">
      <c r="F42" s="21"/>
      <c r="G42" s="21"/>
      <c r="H42" s="21"/>
      <c r="I42" s="22">
        <f>+SUM(S23:S23)+(F26-SUM(T4:T23))</f>
        <v>0</v>
      </c>
    </row>
    <row r="43" spans="3:25" ht="13.5" hidden="1" customHeight="1" x14ac:dyDescent="0.4">
      <c r="F43" s="15"/>
      <c r="G43" s="15"/>
      <c r="H43" s="15"/>
      <c r="I43" s="16">
        <f>ROUNDDOWN(I42*0.08,0)</f>
        <v>0</v>
      </c>
      <c r="J43" s="17"/>
      <c r="K43" s="56" t="s">
        <v>13</v>
      </c>
      <c r="L43" s="57"/>
      <c r="M43" s="56" t="s">
        <v>14</v>
      </c>
      <c r="N43" s="57"/>
      <c r="O43" s="61"/>
      <c r="P43" s="61"/>
      <c r="T43" s="56" t="s">
        <v>14</v>
      </c>
      <c r="U43" s="57"/>
      <c r="V43" s="56" t="s">
        <v>14</v>
      </c>
      <c r="W43" s="57"/>
      <c r="X43" s="56" t="s">
        <v>14</v>
      </c>
      <c r="Y43" s="57"/>
    </row>
    <row r="44" spans="3:25" ht="13.5" hidden="1" customHeight="1" x14ac:dyDescent="0.4">
      <c r="F44" s="15"/>
      <c r="G44" s="15"/>
      <c r="H44" s="15"/>
      <c r="I44" s="16">
        <f>I42+I43</f>
        <v>0</v>
      </c>
      <c r="J44" s="18"/>
      <c r="K44" s="69">
        <f>+SUM(R23:R23)+F26</f>
        <v>0</v>
      </c>
      <c r="L44" s="70"/>
      <c r="M44" s="58">
        <f>SUM(I44:L44)</f>
        <v>0</v>
      </c>
      <c r="N44" s="59"/>
      <c r="O44" s="68"/>
      <c r="P44" s="68"/>
      <c r="T44" s="58">
        <f>SUM(P44:S44)</f>
        <v>0</v>
      </c>
      <c r="U44" s="59"/>
      <c r="V44" s="58">
        <f>SUM(R44:U44)</f>
        <v>0</v>
      </c>
      <c r="W44" s="59"/>
      <c r="X44" s="58">
        <f>SUM(T44:W44)</f>
        <v>0</v>
      </c>
      <c r="Y44" s="59"/>
    </row>
    <row r="45" spans="3:25" ht="13.5" hidden="1" customHeight="1" x14ac:dyDescent="0.4">
      <c r="J45" s="19"/>
      <c r="K45" s="58">
        <f>ROUNDDOWN(K44*0.08,0)</f>
        <v>0</v>
      </c>
      <c r="L45" s="59"/>
      <c r="M45" s="58">
        <f>SUM(I45:L45)</f>
        <v>0</v>
      </c>
      <c r="N45" s="59"/>
      <c r="O45" s="68"/>
      <c r="P45" s="68"/>
      <c r="T45" s="58">
        <f>SUM(P45:S45)</f>
        <v>0</v>
      </c>
      <c r="U45" s="59"/>
      <c r="V45" s="58">
        <f>SUM(R45:U45)</f>
        <v>0</v>
      </c>
      <c r="W45" s="59"/>
      <c r="X45" s="58">
        <f>SUM(T45:W45)</f>
        <v>0</v>
      </c>
      <c r="Y45" s="59"/>
    </row>
    <row r="46" spans="3:25" ht="13.5" hidden="1" customHeight="1" x14ac:dyDescent="0.4">
      <c r="J46" s="19"/>
      <c r="K46" s="58">
        <f>K44+K45</f>
        <v>0</v>
      </c>
      <c r="L46" s="59"/>
      <c r="M46" s="58">
        <f>SUM(I46:L46)</f>
        <v>0</v>
      </c>
      <c r="N46" s="59"/>
      <c r="O46" s="68"/>
      <c r="P46" s="68"/>
      <c r="T46" s="58">
        <f>SUM(P46:S46)</f>
        <v>0</v>
      </c>
      <c r="U46" s="59"/>
      <c r="V46" s="58">
        <f>SUM(R46:U46)</f>
        <v>0</v>
      </c>
      <c r="W46" s="59"/>
      <c r="X46" s="58">
        <f>SUM(T46:W46)</f>
        <v>0</v>
      </c>
      <c r="Y46" s="59"/>
    </row>
    <row r="47" spans="3:25" hidden="1" x14ac:dyDescent="0.4"/>
  </sheetData>
  <mergeCells count="62">
    <mergeCell ref="M28:O28"/>
    <mergeCell ref="M29:O29"/>
    <mergeCell ref="G21:L21"/>
    <mergeCell ref="M21:R21"/>
    <mergeCell ref="D31:E31"/>
    <mergeCell ref="D32:E32"/>
    <mergeCell ref="K43:L43"/>
    <mergeCell ref="M43:N43"/>
    <mergeCell ref="K45:L45"/>
    <mergeCell ref="M45:N45"/>
    <mergeCell ref="D33:E33"/>
    <mergeCell ref="D28:E28"/>
    <mergeCell ref="J28:K28"/>
    <mergeCell ref="D29:E29"/>
    <mergeCell ref="J29:K29"/>
    <mergeCell ref="F28:G28"/>
    <mergeCell ref="H28:I28"/>
    <mergeCell ref="F29:G29"/>
    <mergeCell ref="H29:I29"/>
    <mergeCell ref="I2:J2"/>
    <mergeCell ref="D26:E26"/>
    <mergeCell ref="J26:K26"/>
    <mergeCell ref="D25:E25"/>
    <mergeCell ref="J25:K25"/>
    <mergeCell ref="G2:H2"/>
    <mergeCell ref="F25:G25"/>
    <mergeCell ref="H25:I25"/>
    <mergeCell ref="F26:G26"/>
    <mergeCell ref="H26:I26"/>
    <mergeCell ref="O46:P46"/>
    <mergeCell ref="K44:L44"/>
    <mergeCell ref="M44:N44"/>
    <mergeCell ref="O44:P44"/>
    <mergeCell ref="O45:P45"/>
    <mergeCell ref="K46:L46"/>
    <mergeCell ref="M46:N46"/>
    <mergeCell ref="X46:Y46"/>
    <mergeCell ref="Q2:R2"/>
    <mergeCell ref="T43:U43"/>
    <mergeCell ref="T44:U44"/>
    <mergeCell ref="T45:U45"/>
    <mergeCell ref="T46:U46"/>
    <mergeCell ref="V43:W43"/>
    <mergeCell ref="V44:W44"/>
    <mergeCell ref="V45:W45"/>
    <mergeCell ref="V46:W46"/>
    <mergeCell ref="A2:A3"/>
    <mergeCell ref="A22:E22"/>
    <mergeCell ref="X43:Y43"/>
    <mergeCell ref="X44:Y44"/>
    <mergeCell ref="X45:Y45"/>
    <mergeCell ref="M2:N2"/>
    <mergeCell ref="K2:L2"/>
    <mergeCell ref="O43:P43"/>
    <mergeCell ref="O2:P2"/>
    <mergeCell ref="L26:M26"/>
    <mergeCell ref="L25:M25"/>
    <mergeCell ref="N25:O25"/>
    <mergeCell ref="N26:O26"/>
    <mergeCell ref="B2:B3"/>
    <mergeCell ref="C2:E3"/>
    <mergeCell ref="F2:F3"/>
  </mergeCells>
  <phoneticPr fontId="2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二階堂　友紀</dc:creator>
  <cp:lastModifiedBy>二階堂　友紀</cp:lastModifiedBy>
  <cp:lastPrinted>2025-09-08T04:31:42Z</cp:lastPrinted>
  <dcterms:created xsi:type="dcterms:W3CDTF">2023-09-13T04:14:14Z</dcterms:created>
  <dcterms:modified xsi:type="dcterms:W3CDTF">2025-09-29T06:46:29Z</dcterms:modified>
</cp:coreProperties>
</file>