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172" windowHeight="0" tabRatio="956"/>
  </bookViews>
  <sheets>
    <sheet name="P127" sheetId="4" r:id="rId1"/>
    <sheet name="P128 、P129" sheetId="18" r:id="rId2"/>
    <sheet name="P130、P131" sheetId="38" r:id="rId3"/>
    <sheet name="P132、P133" sheetId="39" r:id="rId4"/>
    <sheet name="P134～P137" sheetId="36" r:id="rId5"/>
    <sheet name="P138～P141" sheetId="37" r:id="rId6"/>
    <sheet name="Ｐ142、Ｐ143" sheetId="34" r:id="rId7"/>
    <sheet name="P144、P145" sheetId="8" r:id="rId8"/>
    <sheet name="P146、P147" sheetId="9" r:id="rId9"/>
    <sheet name="P148、P149" sheetId="11" r:id="rId10"/>
    <sheet name="P150、P151" sheetId="40" r:id="rId11"/>
    <sheet name="P152" sheetId="13" r:id="rId12"/>
    <sheet name="P153" sheetId="27" r:id="rId13"/>
    <sheet name="P154、P155" sheetId="28" r:id="rId14"/>
    <sheet name="P156" sheetId="41" r:id="rId15"/>
  </sheets>
  <definedNames>
    <definedName name="_xlnm.Print_Area" localSheetId="11">'P152'!$A$1:$G$53</definedName>
    <definedName name="_xlnm.Print_Area" localSheetId="12">'P153'!$A$1:$H$75</definedName>
    <definedName name="_xlnm.Print_Area" localSheetId="13">'P154、P155'!$A$1:$O$54</definedName>
  </definedNames>
  <calcPr calcId="162913"/>
</workbook>
</file>

<file path=xl/calcChain.xml><?xml version="1.0" encoding="utf-8"?>
<calcChain xmlns="http://schemas.openxmlformats.org/spreadsheetml/2006/main">
  <c r="X50" i="36" l="1"/>
  <c r="X49" i="36"/>
  <c r="X48" i="36"/>
  <c r="X47" i="36"/>
  <c r="X46" i="36"/>
  <c r="X45" i="36"/>
  <c r="X44" i="36"/>
  <c r="X43" i="36"/>
  <c r="X42" i="36"/>
  <c r="X41" i="36"/>
  <c r="X40" i="36"/>
  <c r="X39" i="36"/>
  <c r="X38" i="36"/>
  <c r="X37" i="36"/>
  <c r="X36" i="36"/>
  <c r="X35" i="36"/>
  <c r="X34" i="36"/>
  <c r="X33" i="36"/>
  <c r="X32" i="36"/>
  <c r="X31" i="36"/>
  <c r="X30" i="36"/>
  <c r="X29" i="36"/>
  <c r="X28" i="36"/>
  <c r="X27" i="36"/>
  <c r="X26" i="36"/>
  <c r="X25" i="36"/>
  <c r="X24" i="36"/>
  <c r="X23" i="36"/>
  <c r="X22" i="36"/>
  <c r="X21" i="36"/>
  <c r="X20" i="36"/>
  <c r="X19" i="36"/>
  <c r="X18" i="36"/>
  <c r="X17" i="36"/>
  <c r="X16" i="36"/>
  <c r="X15" i="36"/>
  <c r="H21" i="34" l="1"/>
  <c r="G21" i="34"/>
  <c r="F21" i="34"/>
  <c r="C21" i="34"/>
  <c r="H20" i="34"/>
  <c r="G20" i="34"/>
  <c r="F20" i="34"/>
  <c r="C20" i="34"/>
  <c r="H19" i="34"/>
  <c r="G19" i="34"/>
  <c r="F19" i="34"/>
  <c r="C19" i="34"/>
  <c r="H18" i="34"/>
  <c r="H15" i="34" s="1"/>
  <c r="H13" i="34" s="1"/>
  <c r="G18" i="34"/>
  <c r="F18" i="34"/>
  <c r="C18" i="34"/>
  <c r="C15" i="34" s="1"/>
  <c r="C13" i="34" s="1"/>
  <c r="H17" i="34"/>
  <c r="G17" i="34"/>
  <c r="G15" i="34" s="1"/>
  <c r="G13" i="34" s="1"/>
  <c r="F17" i="34"/>
  <c r="C17" i="34"/>
  <c r="N15" i="34"/>
  <c r="N13" i="34" s="1"/>
  <c r="M15" i="34"/>
  <c r="L15" i="34"/>
  <c r="L13" i="34" s="1"/>
  <c r="K15" i="34"/>
  <c r="K13" i="34" s="1"/>
  <c r="J15" i="34"/>
  <c r="I15" i="34"/>
  <c r="I13" i="34" s="1"/>
  <c r="F15" i="34"/>
  <c r="F13" i="34" s="1"/>
  <c r="E15" i="34"/>
  <c r="D15" i="34"/>
  <c r="D13" i="34" s="1"/>
  <c r="M13" i="34"/>
  <c r="J13" i="34"/>
  <c r="E13" i="34"/>
  <c r="M21" i="39" l="1"/>
  <c r="F21" i="39"/>
  <c r="E21" i="39"/>
  <c r="T21" i="39" s="1"/>
  <c r="W15" i="39"/>
  <c r="U15" i="39"/>
  <c r="S15" i="39"/>
  <c r="S13" i="39" s="1"/>
  <c r="R15" i="39"/>
  <c r="R13" i="39" s="1"/>
  <c r="Q15" i="39"/>
  <c r="M15" i="39"/>
  <c r="L15" i="39"/>
  <c r="K15" i="39"/>
  <c r="K13" i="39" s="1"/>
  <c r="J15" i="39"/>
  <c r="J13" i="39" s="1"/>
  <c r="F15" i="39"/>
  <c r="E15" i="39"/>
  <c r="E13" i="39" s="1"/>
  <c r="T13" i="39" s="1"/>
  <c r="Q13" i="39"/>
  <c r="P13" i="39"/>
  <c r="O13" i="39"/>
  <c r="N13" i="39"/>
  <c r="M13" i="39"/>
  <c r="L13" i="39"/>
  <c r="I13" i="39"/>
  <c r="H13" i="39"/>
  <c r="G13" i="39"/>
  <c r="F13" i="39"/>
  <c r="D13" i="39"/>
  <c r="C13" i="39"/>
  <c r="B13" i="39"/>
  <c r="J31" i="38"/>
  <c r="F31" i="38"/>
  <c r="E31" i="38"/>
  <c r="N31" i="38" s="1"/>
  <c r="Q15" i="38"/>
  <c r="O15" i="38"/>
  <c r="M15" i="38"/>
  <c r="L15" i="38"/>
  <c r="L13" i="38" s="1"/>
  <c r="K15" i="38"/>
  <c r="J15" i="38"/>
  <c r="I15" i="38"/>
  <c r="H15" i="38"/>
  <c r="G15" i="38"/>
  <c r="F15" i="38"/>
  <c r="E15" i="38"/>
  <c r="D15" i="38"/>
  <c r="D13" i="38" s="1"/>
  <c r="C15" i="38"/>
  <c r="Q13" i="38"/>
  <c r="P13" i="38"/>
  <c r="O13" i="38"/>
  <c r="M13" i="38"/>
  <c r="K13" i="38"/>
  <c r="J13" i="38"/>
  <c r="I13" i="38"/>
  <c r="H13" i="38"/>
  <c r="G13" i="38"/>
  <c r="F13" i="38"/>
  <c r="E13" i="38"/>
  <c r="C13" i="38"/>
  <c r="B13" i="38"/>
  <c r="N13" i="38" l="1"/>
  <c r="B17" i="40"/>
  <c r="C36" i="37" l="1"/>
  <c r="Q36" i="37" s="1"/>
  <c r="Q34" i="37"/>
  <c r="I34" i="37"/>
  <c r="H34" i="37"/>
  <c r="G34" i="37"/>
  <c r="C34" i="37"/>
  <c r="I33" i="37"/>
  <c r="H33" i="37"/>
  <c r="G33" i="37"/>
  <c r="Q33" i="37" s="1"/>
  <c r="C33" i="37"/>
  <c r="I32" i="37"/>
  <c r="H32" i="37"/>
  <c r="G32" i="37"/>
  <c r="Q32" i="37" s="1"/>
  <c r="C32" i="37"/>
  <c r="I31" i="37"/>
  <c r="G31" i="37" s="1"/>
  <c r="Q31" i="37" s="1"/>
  <c r="H31" i="37"/>
  <c r="C31" i="37"/>
  <c r="I30" i="37"/>
  <c r="G30" i="37" s="1"/>
  <c r="Q30" i="37" s="1"/>
  <c r="H30" i="37"/>
  <c r="C30" i="37"/>
  <c r="I29" i="37"/>
  <c r="H29" i="37"/>
  <c r="G29" i="37"/>
  <c r="Q29" i="37" s="1"/>
  <c r="C29" i="37"/>
  <c r="I28" i="37"/>
  <c r="H28" i="37"/>
  <c r="G28" i="37" s="1"/>
  <c r="Q28" i="37" s="1"/>
  <c r="C28" i="37"/>
  <c r="I27" i="37"/>
  <c r="H27" i="37"/>
  <c r="G27" i="37" s="1"/>
  <c r="Q27" i="37" s="1"/>
  <c r="C27" i="37"/>
  <c r="I26" i="37"/>
  <c r="H26" i="37"/>
  <c r="G26" i="37" s="1"/>
  <c r="Q26" i="37" s="1"/>
  <c r="C26" i="37"/>
  <c r="I25" i="37"/>
  <c r="H25" i="37"/>
  <c r="G25" i="37"/>
  <c r="Q25" i="37" s="1"/>
  <c r="C25" i="37"/>
  <c r="I24" i="37"/>
  <c r="H24" i="37"/>
  <c r="G24" i="37"/>
  <c r="Q24" i="37" s="1"/>
  <c r="C24" i="37"/>
  <c r="I23" i="37"/>
  <c r="G23" i="37" s="1"/>
  <c r="Q23" i="37" s="1"/>
  <c r="H23" i="37"/>
  <c r="C23" i="37"/>
  <c r="I22" i="37"/>
  <c r="G22" i="37" s="1"/>
  <c r="Q22" i="37" s="1"/>
  <c r="H22" i="37"/>
  <c r="C22" i="37"/>
  <c r="I21" i="37"/>
  <c r="H21" i="37"/>
  <c r="G21" i="37"/>
  <c r="Q21" i="37" s="1"/>
  <c r="C21" i="37"/>
  <c r="I20" i="37"/>
  <c r="H20" i="37"/>
  <c r="G20" i="37" s="1"/>
  <c r="Q20" i="37" s="1"/>
  <c r="C20" i="37"/>
  <c r="I19" i="37"/>
  <c r="H19" i="37"/>
  <c r="G19" i="37" s="1"/>
  <c r="Q19" i="37" s="1"/>
  <c r="C19" i="37"/>
  <c r="I18" i="37"/>
  <c r="H18" i="37"/>
  <c r="G18" i="37" s="1"/>
  <c r="Q18" i="37" s="1"/>
  <c r="C18" i="37"/>
  <c r="I17" i="37"/>
  <c r="H17" i="37"/>
  <c r="G17" i="37"/>
  <c r="Q17" i="37" s="1"/>
  <c r="C17" i="37"/>
  <c r="P15" i="37"/>
  <c r="O15" i="37"/>
  <c r="N15" i="37"/>
  <c r="N13" i="37" s="1"/>
  <c r="M15" i="37"/>
  <c r="L15" i="37"/>
  <c r="K15" i="37"/>
  <c r="K13" i="37" s="1"/>
  <c r="J15" i="37"/>
  <c r="F15" i="37"/>
  <c r="F13" i="37" s="1"/>
  <c r="E15" i="37"/>
  <c r="D15" i="37"/>
  <c r="C15" i="37"/>
  <c r="C13" i="37" s="1"/>
  <c r="P13" i="37"/>
  <c r="O13" i="37"/>
  <c r="M13" i="37"/>
  <c r="L13" i="37"/>
  <c r="J13" i="37"/>
  <c r="E13" i="37"/>
  <c r="D13" i="37"/>
  <c r="I50" i="36"/>
  <c r="H50" i="36"/>
  <c r="G50" i="36" s="1"/>
  <c r="C50" i="36"/>
  <c r="I49" i="36"/>
  <c r="H49" i="36"/>
  <c r="G49" i="36"/>
  <c r="C49" i="36"/>
  <c r="I48" i="36"/>
  <c r="H48" i="36"/>
  <c r="G48" i="36" s="1"/>
  <c r="C48" i="36"/>
  <c r="I47" i="36"/>
  <c r="H47" i="36"/>
  <c r="G47" i="36"/>
  <c r="C47" i="36"/>
  <c r="I46" i="36"/>
  <c r="H46" i="36"/>
  <c r="G46" i="36" s="1"/>
  <c r="C46" i="36"/>
  <c r="I45" i="36"/>
  <c r="H45" i="36"/>
  <c r="G45" i="36"/>
  <c r="C45" i="36"/>
  <c r="I44" i="36"/>
  <c r="H44" i="36"/>
  <c r="G44" i="36" s="1"/>
  <c r="C44" i="36"/>
  <c r="I43" i="36"/>
  <c r="H43" i="36"/>
  <c r="G43" i="36"/>
  <c r="C43" i="36"/>
  <c r="I42" i="36"/>
  <c r="H42" i="36"/>
  <c r="G42" i="36" s="1"/>
  <c r="C42" i="36"/>
  <c r="I41" i="36"/>
  <c r="H41" i="36"/>
  <c r="G41" i="36"/>
  <c r="C41" i="36"/>
  <c r="I40" i="36"/>
  <c r="H40" i="36"/>
  <c r="G40" i="36" s="1"/>
  <c r="C40" i="36"/>
  <c r="I39" i="36"/>
  <c r="H39" i="36"/>
  <c r="G39" i="36"/>
  <c r="C39" i="36"/>
  <c r="I38" i="36"/>
  <c r="H38" i="36"/>
  <c r="G38" i="36" s="1"/>
  <c r="C38" i="36"/>
  <c r="I37" i="36"/>
  <c r="H37" i="36"/>
  <c r="G37" i="36"/>
  <c r="C37" i="36"/>
  <c r="I36" i="36"/>
  <c r="H36" i="36"/>
  <c r="G36" i="36" s="1"/>
  <c r="C36" i="36"/>
  <c r="I35" i="36"/>
  <c r="H35" i="36"/>
  <c r="G35" i="36"/>
  <c r="C35" i="36"/>
  <c r="I34" i="36"/>
  <c r="H34" i="36"/>
  <c r="G34" i="36" s="1"/>
  <c r="C34" i="36"/>
  <c r="I33" i="36"/>
  <c r="H33" i="36"/>
  <c r="G33" i="36"/>
  <c r="C33" i="36"/>
  <c r="I32" i="36"/>
  <c r="H32" i="36"/>
  <c r="G32" i="36" s="1"/>
  <c r="C32" i="36"/>
  <c r="I31" i="36"/>
  <c r="H31" i="36"/>
  <c r="G31" i="36"/>
  <c r="C31" i="36"/>
  <c r="I30" i="36"/>
  <c r="H30" i="36"/>
  <c r="G30" i="36" s="1"/>
  <c r="C30" i="36"/>
  <c r="I29" i="36"/>
  <c r="H29" i="36"/>
  <c r="G29" i="36"/>
  <c r="C29" i="36"/>
  <c r="I28" i="36"/>
  <c r="H28" i="36"/>
  <c r="G28" i="36" s="1"/>
  <c r="C28" i="36"/>
  <c r="I27" i="36"/>
  <c r="H27" i="36"/>
  <c r="G27" i="36"/>
  <c r="C27" i="36"/>
  <c r="I26" i="36"/>
  <c r="H26" i="36"/>
  <c r="G26" i="36" s="1"/>
  <c r="C26" i="36"/>
  <c r="I25" i="36"/>
  <c r="H25" i="36"/>
  <c r="G25" i="36"/>
  <c r="C25" i="36"/>
  <c r="I24" i="36"/>
  <c r="H24" i="36"/>
  <c r="G24" i="36" s="1"/>
  <c r="C24" i="36"/>
  <c r="I23" i="36"/>
  <c r="H23" i="36"/>
  <c r="G23" i="36"/>
  <c r="C23" i="36"/>
  <c r="I22" i="36"/>
  <c r="H22" i="36"/>
  <c r="G22" i="36" s="1"/>
  <c r="C22" i="36"/>
  <c r="I21" i="36"/>
  <c r="H21" i="36"/>
  <c r="G21" i="36"/>
  <c r="C21" i="36"/>
  <c r="I20" i="36"/>
  <c r="H20" i="36"/>
  <c r="G20" i="36" s="1"/>
  <c r="C20" i="36"/>
  <c r="I19" i="36"/>
  <c r="H19" i="36"/>
  <c r="G19" i="36"/>
  <c r="C19" i="36"/>
  <c r="I18" i="36"/>
  <c r="H18" i="36"/>
  <c r="G18" i="36" s="1"/>
  <c r="C18" i="36"/>
  <c r="I17" i="36"/>
  <c r="H17" i="36"/>
  <c r="G17" i="36"/>
  <c r="C17" i="36"/>
  <c r="I16" i="36"/>
  <c r="H16" i="36"/>
  <c r="G16" i="36" s="1"/>
  <c r="C16" i="36"/>
  <c r="I15" i="36"/>
  <c r="H15" i="36"/>
  <c r="G15" i="36"/>
  <c r="C15" i="36"/>
  <c r="C13" i="36" s="1"/>
  <c r="V13" i="36"/>
  <c r="U13" i="36"/>
  <c r="T13" i="36"/>
  <c r="S13" i="36"/>
  <c r="R13" i="36"/>
  <c r="Q13" i="36"/>
  <c r="P13" i="36"/>
  <c r="O13" i="36"/>
  <c r="N13" i="36"/>
  <c r="M13" i="36"/>
  <c r="L13" i="36"/>
  <c r="K13" i="36"/>
  <c r="J13" i="36"/>
  <c r="I13" i="36"/>
  <c r="H13" i="36"/>
  <c r="F13" i="36"/>
  <c r="E13" i="36"/>
  <c r="D13" i="36"/>
  <c r="G15" i="37" l="1"/>
  <c r="H15" i="37"/>
  <c r="H13" i="37" s="1"/>
  <c r="I15" i="37"/>
  <c r="I13" i="37" s="1"/>
  <c r="G13" i="36"/>
  <c r="G13" i="37" l="1"/>
</calcChain>
</file>

<file path=xl/sharedStrings.xml><?xml version="1.0" encoding="utf-8"?>
<sst xmlns="http://schemas.openxmlformats.org/spreadsheetml/2006/main" count="1371" uniqueCount="504">
  <si>
    <t>総　　　数</t>
  </si>
  <si>
    <t>総　　数</t>
  </si>
  <si>
    <t>吹田市</t>
  </si>
  <si>
    <t>〃</t>
  </si>
  <si>
    <t>総　数</t>
  </si>
  <si>
    <t>－</t>
  </si>
  <si>
    <t>教育・文化</t>
    <rPh sb="0" eb="2">
      <t>キョウイク</t>
    </rPh>
    <rPh sb="3" eb="5">
      <t>ブンカ</t>
    </rPh>
    <phoneticPr fontId="4"/>
  </si>
  <si>
    <t>大　学　院</t>
  </si>
  <si>
    <t>大　　　学</t>
  </si>
  <si>
    <t>短 期 大 学</t>
  </si>
  <si>
    <t>高 等 学 校</t>
  </si>
  <si>
    <t>中　学　校</t>
  </si>
  <si>
    <t>小　学　校</t>
  </si>
  <si>
    <t>幼　稚　園</t>
  </si>
  <si>
    <t>専 修 学 校</t>
  </si>
  <si>
    <t>各 種 学 校</t>
  </si>
  <si>
    <t>特別支援学校</t>
    <rPh sb="0" eb="2">
      <t>トクベツ</t>
    </rPh>
    <rPh sb="2" eb="4">
      <t>シエン</t>
    </rPh>
    <rPh sb="4" eb="6">
      <t>ガッコウ</t>
    </rPh>
    <phoneticPr fontId="5"/>
  </si>
  <si>
    <t>校</t>
    <phoneticPr fontId="5"/>
  </si>
  <si>
    <t>教　員　数</t>
  </si>
  <si>
    <t>国　　立</t>
  </si>
  <si>
    <t>府　　立</t>
  </si>
  <si>
    <t>市　　立</t>
  </si>
  <si>
    <t>私　　立</t>
  </si>
  <si>
    <t>男</t>
  </si>
  <si>
    <t>女</t>
  </si>
  <si>
    <t>人</t>
    <phoneticPr fontId="5"/>
  </si>
  <si>
    <t>年　　　度</t>
  </si>
  <si>
    <t>組　数</t>
  </si>
  <si>
    <t>　　　組</t>
  </si>
  <si>
    <t>　　　人</t>
  </si>
  <si>
    <t>　　　　　　㎡</t>
  </si>
  <si>
    <t>公立</t>
  </si>
  <si>
    <t>吹田第三幼稚園</t>
  </si>
  <si>
    <t>東佐井寺幼稚園</t>
  </si>
  <si>
    <t>片山幼稚園</t>
  </si>
  <si>
    <t>東山田幼稚園</t>
  </si>
  <si>
    <t>南山田幼稚園</t>
  </si>
  <si>
    <t>私立</t>
  </si>
  <si>
    <t>屋内運動場</t>
  </si>
  <si>
    <t>総面積</t>
  </si>
  <si>
    <t>　　　　㎡</t>
  </si>
  <si>
    <t>吹田第一小学校</t>
  </si>
  <si>
    <t>吹田第二小学校</t>
  </si>
  <si>
    <t>吹田第三小学校</t>
  </si>
  <si>
    <t>吹田東小学校</t>
  </si>
  <si>
    <t>吹田南小学校</t>
  </si>
  <si>
    <t>吹田第六小学校</t>
  </si>
  <si>
    <t>千里第一小学校</t>
  </si>
  <si>
    <t>千里第二小学校</t>
  </si>
  <si>
    <t>千里第三小学校</t>
  </si>
  <si>
    <t>千里新田小学校</t>
  </si>
  <si>
    <t>佐井寺小学校</t>
  </si>
  <si>
    <t>東佐井寺小学校</t>
  </si>
  <si>
    <t>岸部第一小学校</t>
  </si>
  <si>
    <t>岸部第二小学校</t>
  </si>
  <si>
    <t>豊津第一小学校</t>
  </si>
  <si>
    <t>豊津第二小学校</t>
  </si>
  <si>
    <t>江坂大池小学校</t>
  </si>
  <si>
    <t>山手小学校</t>
  </si>
  <si>
    <t>片山小学校</t>
  </si>
  <si>
    <t>山田第一小学校</t>
  </si>
  <si>
    <t>山田第二小学校</t>
  </si>
  <si>
    <t>山田第三小学校</t>
  </si>
  <si>
    <t>山田第五小学校</t>
  </si>
  <si>
    <t>東山田小学校</t>
  </si>
  <si>
    <t>南山田小学校</t>
  </si>
  <si>
    <t>西山田小学校</t>
  </si>
  <si>
    <t>北山田小学校</t>
  </si>
  <si>
    <t>佐竹台小学校</t>
  </si>
  <si>
    <t>高野台小学校</t>
  </si>
  <si>
    <t>津雲台小学校</t>
  </si>
  <si>
    <t>古江台小学校</t>
  </si>
  <si>
    <t>藤白台小学校</t>
  </si>
  <si>
    <t>青山台小学校</t>
  </si>
  <si>
    <t>桃山台小学校</t>
  </si>
  <si>
    <t>千里たけみ小学校</t>
    <rPh sb="0" eb="2">
      <t>センリ</t>
    </rPh>
    <phoneticPr fontId="5"/>
  </si>
  <si>
    <t>　　　校</t>
  </si>
  <si>
    <t>　　　　 人</t>
  </si>
  <si>
    <t>　　　　組</t>
  </si>
  <si>
    <t>　　　　　人</t>
  </si>
  <si>
    <t>　　　　 ㎡</t>
  </si>
  <si>
    <t>第一中学校</t>
  </si>
  <si>
    <t>第二中学校</t>
  </si>
  <si>
    <t>第三中学校</t>
  </si>
  <si>
    <t>第五中学校</t>
  </si>
  <si>
    <t>第六中学校</t>
  </si>
  <si>
    <t>片山中学校</t>
  </si>
  <si>
    <t>佐井寺中学校</t>
  </si>
  <si>
    <t>南千里中学校</t>
  </si>
  <si>
    <t>豊津中学校</t>
  </si>
  <si>
    <t>豊津西中学校</t>
  </si>
  <si>
    <t>山田中学校</t>
  </si>
  <si>
    <t>西山田中学校</t>
  </si>
  <si>
    <t>山田東中学校</t>
  </si>
  <si>
    <t>千里丘中学校</t>
  </si>
  <si>
    <t>高野台中学校</t>
  </si>
  <si>
    <t>青山台中学校</t>
  </si>
  <si>
    <t>竹見台中学校</t>
  </si>
  <si>
    <t>古江台中学校</t>
  </si>
  <si>
    <t>吹 田 市</t>
  </si>
  <si>
    <t>大阪府</t>
  </si>
  <si>
    <t xml:space="preserve"> 不 詳・死 亡</t>
    <phoneticPr fontId="5"/>
  </si>
  <si>
    <t>総　数</t>
    <rPh sb="2" eb="3">
      <t>カズ</t>
    </rPh>
    <phoneticPr fontId="5"/>
  </si>
  <si>
    <t>％</t>
  </si>
  <si>
    <t>総　　数</t>
    <phoneticPr fontId="4"/>
  </si>
  <si>
    <t>産　業　分　類</t>
    <phoneticPr fontId="5"/>
  </si>
  <si>
    <t>総　　　　　　　　　　　数　</t>
    <phoneticPr fontId="5"/>
  </si>
  <si>
    <t>漁業</t>
    <rPh sb="0" eb="2">
      <t>ギョギョウ</t>
    </rPh>
    <phoneticPr fontId="5"/>
  </si>
  <si>
    <t>建設業</t>
    <phoneticPr fontId="5"/>
  </si>
  <si>
    <t>製造業</t>
    <phoneticPr fontId="5"/>
  </si>
  <si>
    <t>電気・ガス・熱供給・水道業　</t>
    <phoneticPr fontId="5"/>
  </si>
  <si>
    <t>情報通信業</t>
    <rPh sb="0" eb="2">
      <t>ジョウホウ</t>
    </rPh>
    <phoneticPr fontId="5"/>
  </si>
  <si>
    <t>公務</t>
  </si>
  <si>
    <t>その他</t>
  </si>
  <si>
    <t>　　</t>
    <phoneticPr fontId="4"/>
  </si>
  <si>
    <t>身</t>
  </si>
  <si>
    <t>長</t>
  </si>
  <si>
    <t>10</t>
  </si>
  <si>
    <t>11</t>
  </si>
  <si>
    <t>12</t>
  </si>
  <si>
    <t>（㎝）</t>
  </si>
  <si>
    <t>13</t>
  </si>
  <si>
    <t>14</t>
  </si>
  <si>
    <t>体</t>
  </si>
  <si>
    <t>重</t>
  </si>
  <si>
    <t>（㎏）</t>
  </si>
  <si>
    <t>一　 般　 書</t>
  </si>
  <si>
    <t>児　 童　 書</t>
  </si>
  <si>
    <t>タイトル総数</t>
    <rPh sb="4" eb="5">
      <t>ソウ</t>
    </rPh>
    <rPh sb="5" eb="6">
      <t>スウ</t>
    </rPh>
    <phoneticPr fontId="5"/>
  </si>
  <si>
    <t>テープ図書</t>
    <rPh sb="3" eb="5">
      <t>トショ</t>
    </rPh>
    <phoneticPr fontId="5"/>
  </si>
  <si>
    <t>デイジー図書</t>
    <rPh sb="4" eb="6">
      <t>トショ</t>
    </rPh>
    <phoneticPr fontId="4"/>
  </si>
  <si>
    <t>千里山・</t>
    <rPh sb="2" eb="3">
      <t>ヤマ</t>
    </rPh>
    <phoneticPr fontId="5"/>
  </si>
  <si>
    <t>山田分室</t>
    <rPh sb="0" eb="2">
      <t>ヤマダ</t>
    </rPh>
    <rPh sb="2" eb="4">
      <t>ブンシツ</t>
    </rPh>
    <phoneticPr fontId="4"/>
  </si>
  <si>
    <t>総　　　　　　数</t>
    <phoneticPr fontId="5"/>
  </si>
  <si>
    <t>総　　　　　　　数</t>
  </si>
  <si>
    <t>視聴覚資料</t>
    <rPh sb="0" eb="3">
      <t>シチョウカク</t>
    </rPh>
    <rPh sb="3" eb="5">
      <t>シリョウ</t>
    </rPh>
    <phoneticPr fontId="5"/>
  </si>
  <si>
    <t>千里山・</t>
    <rPh sb="0" eb="3">
      <t>センリヤマ</t>
    </rPh>
    <phoneticPr fontId="5"/>
  </si>
  <si>
    <t>声の図書貸出数</t>
    <rPh sb="4" eb="5">
      <t>カ</t>
    </rPh>
    <rPh sb="5" eb="6">
      <t>デ</t>
    </rPh>
    <rPh sb="6" eb="7">
      <t>スウ</t>
    </rPh>
    <phoneticPr fontId="5"/>
  </si>
  <si>
    <t>タイトル数</t>
    <rPh sb="4" eb="5">
      <t>スウ</t>
    </rPh>
    <phoneticPr fontId="5"/>
  </si>
  <si>
    <t>区　　分</t>
    <rPh sb="0" eb="1">
      <t>ク</t>
    </rPh>
    <rPh sb="3" eb="4">
      <t>ブン</t>
    </rPh>
    <phoneticPr fontId="5"/>
  </si>
  <si>
    <t>鉱業,採石業,砂利採取業</t>
    <rPh sb="3" eb="5">
      <t>サイセキ</t>
    </rPh>
    <rPh sb="5" eb="6">
      <t>ギョウ</t>
    </rPh>
    <rPh sb="7" eb="9">
      <t>ジャリ</t>
    </rPh>
    <rPh sb="9" eb="12">
      <t>サイシュギョウ</t>
    </rPh>
    <phoneticPr fontId="5"/>
  </si>
  <si>
    <t>運輸業,郵便業</t>
    <rPh sb="0" eb="3">
      <t>ウンユギョウ</t>
    </rPh>
    <rPh sb="4" eb="6">
      <t>ユウビン</t>
    </rPh>
    <rPh sb="6" eb="7">
      <t>ギョウ</t>
    </rPh>
    <phoneticPr fontId="5"/>
  </si>
  <si>
    <t>卸売業,小売業</t>
    <rPh sb="2" eb="3">
      <t>ギョウ</t>
    </rPh>
    <phoneticPr fontId="5"/>
  </si>
  <si>
    <t>金融業,保険業</t>
    <rPh sb="2" eb="3">
      <t>ギョウ</t>
    </rPh>
    <phoneticPr fontId="5"/>
  </si>
  <si>
    <t>不動産業,物品賃貸業</t>
    <rPh sb="5" eb="7">
      <t>ブッピン</t>
    </rPh>
    <rPh sb="7" eb="10">
      <t>チンタイギョウ</t>
    </rPh>
    <phoneticPr fontId="5"/>
  </si>
  <si>
    <t>教育,学習支援業</t>
    <rPh sb="0" eb="2">
      <t>キョウイク</t>
    </rPh>
    <rPh sb="3" eb="5">
      <t>ガクシュウ</t>
    </rPh>
    <rPh sb="5" eb="7">
      <t>シエン</t>
    </rPh>
    <rPh sb="7" eb="8">
      <t>ギョウ</t>
    </rPh>
    <phoneticPr fontId="5"/>
  </si>
  <si>
    <t>医療,福祉</t>
    <phoneticPr fontId="4"/>
  </si>
  <si>
    <t>学術研究,専門・技術サ－ビス業</t>
    <rPh sb="0" eb="2">
      <t>ガクジュツ</t>
    </rPh>
    <rPh sb="2" eb="4">
      <t>ケンキュウ</t>
    </rPh>
    <rPh sb="5" eb="7">
      <t>センモン</t>
    </rPh>
    <rPh sb="8" eb="10">
      <t>ギジュツ</t>
    </rPh>
    <rPh sb="14" eb="15">
      <t>ギョウ</t>
    </rPh>
    <phoneticPr fontId="5"/>
  </si>
  <si>
    <t>宿泊業,飲食サ－ビス業</t>
    <rPh sb="0" eb="2">
      <t>シュクハク</t>
    </rPh>
    <rPh sb="2" eb="3">
      <t>ギョウ</t>
    </rPh>
    <rPh sb="4" eb="6">
      <t>インショク</t>
    </rPh>
    <rPh sb="10" eb="11">
      <t>ギョウ</t>
    </rPh>
    <phoneticPr fontId="5"/>
  </si>
  <si>
    <t>複合サ－ビス事業</t>
    <rPh sb="6" eb="7">
      <t>ジ</t>
    </rPh>
    <phoneticPr fontId="5"/>
  </si>
  <si>
    <t>サ－ビス業</t>
  </si>
  <si>
    <t>市民一人当り蔵書数</t>
    <rPh sb="2" eb="3">
      <t>イチ</t>
    </rPh>
    <phoneticPr fontId="5"/>
  </si>
  <si>
    <t>（本務者）</t>
    <rPh sb="1" eb="2">
      <t>ホン</t>
    </rPh>
    <rPh sb="2" eb="3">
      <t>ム</t>
    </rPh>
    <rPh sb="3" eb="4">
      <t>シャ</t>
    </rPh>
    <phoneticPr fontId="5"/>
  </si>
  <si>
    <t>各年度5月1日現在</t>
    <phoneticPr fontId="5"/>
  </si>
  <si>
    <t>各年度5月1日現在</t>
    <phoneticPr fontId="4"/>
  </si>
  <si>
    <t>生活関連サ－ビス業，娯楽業</t>
    <rPh sb="0" eb="2">
      <t>セイカツ</t>
    </rPh>
    <rPh sb="2" eb="4">
      <t>カンレン</t>
    </rPh>
    <rPh sb="8" eb="9">
      <t>ギョウ</t>
    </rPh>
    <rPh sb="10" eb="13">
      <t>ゴラクギョウ</t>
    </rPh>
    <phoneticPr fontId="5"/>
  </si>
  <si>
    <t>6歳</t>
    <phoneticPr fontId="4"/>
  </si>
  <si>
    <t>7</t>
    <phoneticPr fontId="4"/>
  </si>
  <si>
    <t>8</t>
    <phoneticPr fontId="4"/>
  </si>
  <si>
    <t>9</t>
    <phoneticPr fontId="4"/>
  </si>
  <si>
    <t>進学率</t>
    <phoneticPr fontId="4"/>
  </si>
  <si>
    <t>農業,林業　</t>
    <rPh sb="3" eb="5">
      <t>リンギョウ</t>
    </rPh>
    <phoneticPr fontId="5"/>
  </si>
  <si>
    <t>就職率</t>
    <phoneticPr fontId="4"/>
  </si>
  <si>
    <t>各年度5月1日現在</t>
  </si>
  <si>
    <t>計</t>
    <rPh sb="0" eb="1">
      <t>ケイ</t>
    </rPh>
    <phoneticPr fontId="4"/>
  </si>
  <si>
    <t>左記以外の者</t>
    <rPh sb="0" eb="1">
      <t>ヒダリ</t>
    </rPh>
    <rPh sb="1" eb="2">
      <t>キ</t>
    </rPh>
    <rPh sb="2" eb="4">
      <t>イガイ</t>
    </rPh>
    <rPh sb="5" eb="6">
      <t>モノ</t>
    </rPh>
    <phoneticPr fontId="5"/>
  </si>
  <si>
    <t>千里丘北小学校</t>
    <rPh sb="0" eb="3">
      <t>センリオカ</t>
    </rPh>
    <rPh sb="3" eb="4">
      <t>キタ</t>
    </rPh>
    <rPh sb="4" eb="7">
      <t>ショウガッコウ</t>
    </rPh>
    <phoneticPr fontId="3"/>
  </si>
  <si>
    <t>園数</t>
    <rPh sb="0" eb="1">
      <t>エン</t>
    </rPh>
    <rPh sb="1" eb="2">
      <t>スウ</t>
    </rPh>
    <phoneticPr fontId="4"/>
  </si>
  <si>
    <t>組数</t>
    <phoneticPr fontId="4"/>
  </si>
  <si>
    <t>総数</t>
    <phoneticPr fontId="4"/>
  </si>
  <si>
    <t>0歳</t>
    <phoneticPr fontId="4"/>
  </si>
  <si>
    <t>1歳</t>
    <phoneticPr fontId="4"/>
  </si>
  <si>
    <t>2歳</t>
    <phoneticPr fontId="4"/>
  </si>
  <si>
    <t>3歳</t>
    <phoneticPr fontId="4"/>
  </si>
  <si>
    <t>4歳</t>
    <phoneticPr fontId="4"/>
  </si>
  <si>
    <t>5歳</t>
    <phoneticPr fontId="4"/>
  </si>
  <si>
    <t>園</t>
    <phoneticPr fontId="4"/>
  </si>
  <si>
    <t xml:space="preserve">　　　　資料：保育幼稚園室 </t>
    <rPh sb="7" eb="9">
      <t>ホイク</t>
    </rPh>
    <rPh sb="9" eb="12">
      <t>ヨウチエン</t>
    </rPh>
    <rPh sb="12" eb="13">
      <t>シツ</t>
    </rPh>
    <phoneticPr fontId="5"/>
  </si>
  <si>
    <t>　　　　資料：保育幼稚園室</t>
    <rPh sb="7" eb="9">
      <t>ホイク</t>
    </rPh>
    <rPh sb="9" eb="12">
      <t>ヨウチエン</t>
    </rPh>
    <rPh sb="12" eb="13">
      <t>シツ</t>
    </rPh>
    <phoneticPr fontId="5"/>
  </si>
  <si>
    <t>総　　　　　数</t>
    <phoneticPr fontId="5"/>
  </si>
  <si>
    <t>市民１人当り貸出数</t>
    <phoneticPr fontId="5"/>
  </si>
  <si>
    <t>　　　　　人</t>
    <phoneticPr fontId="4"/>
  </si>
  <si>
    <t>総　　　　数</t>
    <phoneticPr fontId="5"/>
  </si>
  <si>
    <t>組</t>
    <phoneticPr fontId="5"/>
  </si>
  <si>
    <t>　　校</t>
    <phoneticPr fontId="4"/>
  </si>
  <si>
    <t>　　園</t>
    <phoneticPr fontId="4"/>
  </si>
  <si>
    <t>認定こども園
吹田南幼稚園</t>
    <rPh sb="0" eb="2">
      <t>ニンテイ</t>
    </rPh>
    <rPh sb="5" eb="6">
      <t>エン</t>
    </rPh>
    <phoneticPr fontId="2"/>
  </si>
  <si>
    <t>認定こども園
佐竹台幼稚園</t>
    <rPh sb="0" eb="2">
      <t>ニンテイ</t>
    </rPh>
    <rPh sb="5" eb="6">
      <t>エン</t>
    </rPh>
    <phoneticPr fontId="2"/>
  </si>
  <si>
    <t>区　  　　　分</t>
    <phoneticPr fontId="4"/>
  </si>
  <si>
    <t>年      度</t>
    <rPh sb="0" eb="1">
      <t>トシ</t>
    </rPh>
    <rPh sb="7" eb="8">
      <t>ド</t>
    </rPh>
    <phoneticPr fontId="4"/>
  </si>
  <si>
    <t>来所相談</t>
    <rPh sb="0" eb="1">
      <t>ライ</t>
    </rPh>
    <rPh sb="1" eb="2">
      <t>ショ</t>
    </rPh>
    <rPh sb="2" eb="4">
      <t>ソウダン</t>
    </rPh>
    <phoneticPr fontId="4"/>
  </si>
  <si>
    <t>電話相談</t>
    <rPh sb="0" eb="2">
      <t>デンワ</t>
    </rPh>
    <rPh sb="2" eb="4">
      <t>ソウダン</t>
    </rPh>
    <phoneticPr fontId="4"/>
  </si>
  <si>
    <t>出張相談</t>
    <rPh sb="0" eb="2">
      <t>シュッチョウ</t>
    </rPh>
    <rPh sb="2" eb="4">
      <t>ソウダン</t>
    </rPh>
    <phoneticPr fontId="4"/>
  </si>
  <si>
    <t>合計</t>
    <rPh sb="0" eb="2">
      <t>ゴウケイ</t>
    </rPh>
    <phoneticPr fontId="4"/>
  </si>
  <si>
    <t>発達障がい等</t>
    <phoneticPr fontId="4"/>
  </si>
  <si>
    <t>家庭の問題</t>
    <phoneticPr fontId="4"/>
  </si>
  <si>
    <t>その他</t>
    <rPh sb="2" eb="3">
      <t>タ</t>
    </rPh>
    <phoneticPr fontId="4"/>
  </si>
  <si>
    <t>発達障がい等</t>
  </si>
  <si>
    <t>件</t>
    <rPh sb="0" eb="1">
      <t>ケン</t>
    </rPh>
    <phoneticPr fontId="4"/>
  </si>
  <si>
    <t>暴力行為</t>
    <rPh sb="0" eb="2">
      <t>ボウリョク</t>
    </rPh>
    <rPh sb="2" eb="4">
      <t>コウイ</t>
    </rPh>
    <phoneticPr fontId="4"/>
  </si>
  <si>
    <t>幼保連携型
認定こども園</t>
    <phoneticPr fontId="4"/>
  </si>
  <si>
    <t>年　　　度</t>
    <phoneticPr fontId="4"/>
  </si>
  <si>
    <t>学　　　校　　　数</t>
    <rPh sb="0" eb="1">
      <t>ガク</t>
    </rPh>
    <rPh sb="4" eb="5">
      <t>コウ</t>
    </rPh>
    <rPh sb="8" eb="9">
      <t>スウ</t>
    </rPh>
    <phoneticPr fontId="4"/>
  </si>
  <si>
    <t>区　　　分</t>
    <phoneticPr fontId="4"/>
  </si>
  <si>
    <t>(内)私立</t>
    <phoneticPr fontId="4"/>
  </si>
  <si>
    <t>在　　　　　籍　　　　　者　　　　　数</t>
    <phoneticPr fontId="4"/>
  </si>
  <si>
    <t>年　　度
幼稚園名</t>
    <rPh sb="5" eb="8">
      <t>ヨウチエン</t>
    </rPh>
    <rPh sb="8" eb="9">
      <t>メイ</t>
    </rPh>
    <phoneticPr fontId="4"/>
  </si>
  <si>
    <t>幼稚園数
設置者</t>
    <rPh sb="5" eb="8">
      <t>セッチシャ</t>
    </rPh>
    <phoneticPr fontId="4"/>
  </si>
  <si>
    <t>教員１人当り
園児数</t>
    <rPh sb="7" eb="9">
      <t>エンジ</t>
    </rPh>
    <rPh sb="9" eb="10">
      <t>スウ</t>
    </rPh>
    <phoneticPr fontId="4"/>
  </si>
  <si>
    <t>運動場及び
園舎敷地面積</t>
    <rPh sb="6" eb="7">
      <t>エン</t>
    </rPh>
    <rPh sb="7" eb="8">
      <t>シャ</t>
    </rPh>
    <rPh sb="8" eb="10">
      <t>シキチ</t>
    </rPh>
    <rPh sb="10" eb="12">
      <t>メンセキ</t>
    </rPh>
    <phoneticPr fontId="4"/>
  </si>
  <si>
    <t>園児１人当り
敷地面積</t>
    <rPh sb="7" eb="9">
      <t>シキチ</t>
    </rPh>
    <rPh sb="9" eb="11">
      <t>メンセキ</t>
    </rPh>
    <phoneticPr fontId="4"/>
  </si>
  <si>
    <t>校 舎 等 の
面積</t>
    <rPh sb="8" eb="10">
      <t>メンセキ</t>
    </rPh>
    <phoneticPr fontId="4"/>
  </si>
  <si>
    <t>園　　　　　児　　　　　数</t>
    <rPh sb="0" eb="1">
      <t>エン</t>
    </rPh>
    <rPh sb="6" eb="7">
      <t>コ</t>
    </rPh>
    <rPh sb="12" eb="13">
      <t>スウ</t>
    </rPh>
    <phoneticPr fontId="4"/>
  </si>
  <si>
    <t>教員数
(本務者)</t>
    <rPh sb="5" eb="7">
      <t>ホンム</t>
    </rPh>
    <rPh sb="7" eb="8">
      <t>シャ</t>
    </rPh>
    <phoneticPr fontId="4"/>
  </si>
  <si>
    <t>学級数</t>
    <phoneticPr fontId="4"/>
  </si>
  <si>
    <t>教員数（本務者）</t>
    <phoneticPr fontId="4"/>
  </si>
  <si>
    <t>学校数
設置者</t>
    <rPh sb="4" eb="7">
      <t>セッチシャ</t>
    </rPh>
    <phoneticPr fontId="4"/>
  </si>
  <si>
    <t>年　　　度
学　校　名</t>
    <rPh sb="6" eb="7">
      <t>ガク</t>
    </rPh>
    <rPh sb="8" eb="9">
      <t>コウ</t>
    </rPh>
    <rPh sb="10" eb="11">
      <t>ナ</t>
    </rPh>
    <phoneticPr fontId="4"/>
  </si>
  <si>
    <t>支援学級
(再掲)</t>
    <rPh sb="0" eb="1">
      <t>ササ</t>
    </rPh>
    <rPh sb="1" eb="2">
      <t>エン</t>
    </rPh>
    <rPh sb="2" eb="3">
      <t>ガク</t>
    </rPh>
    <rPh sb="3" eb="4">
      <t>キュウ</t>
    </rPh>
    <rPh sb="6" eb="8">
      <t>サイケイ</t>
    </rPh>
    <phoneticPr fontId="5"/>
  </si>
  <si>
    <t>児　　　　　　　童　　　　　　　数</t>
    <rPh sb="0" eb="1">
      <t>コ</t>
    </rPh>
    <rPh sb="8" eb="9">
      <t>ワラベ</t>
    </rPh>
    <rPh sb="16" eb="17">
      <t>スウ</t>
    </rPh>
    <phoneticPr fontId="5"/>
  </si>
  <si>
    <t>総　　　数</t>
    <phoneticPr fontId="5"/>
  </si>
  <si>
    <t>1　　年</t>
    <rPh sb="3" eb="4">
      <t>ネン</t>
    </rPh>
    <phoneticPr fontId="4"/>
  </si>
  <si>
    <t>2　　年</t>
    <rPh sb="3" eb="4">
      <t>ネン</t>
    </rPh>
    <phoneticPr fontId="4"/>
  </si>
  <si>
    <t>3　　年</t>
    <rPh sb="3" eb="4">
      <t>ネン</t>
    </rPh>
    <phoneticPr fontId="4"/>
  </si>
  <si>
    <t>4　　年</t>
    <rPh sb="3" eb="4">
      <t>ネン</t>
    </rPh>
    <phoneticPr fontId="4"/>
  </si>
  <si>
    <t>5　　年</t>
    <rPh sb="3" eb="4">
      <t>ネン</t>
    </rPh>
    <phoneticPr fontId="4"/>
  </si>
  <si>
    <t>6　　年</t>
    <rPh sb="3" eb="4">
      <t>ネン</t>
    </rPh>
    <phoneticPr fontId="5"/>
  </si>
  <si>
    <t>校　　　舎</t>
    <rPh sb="0" eb="1">
      <t>コウ</t>
    </rPh>
    <rPh sb="4" eb="5">
      <t>シャ</t>
    </rPh>
    <phoneticPr fontId="4"/>
  </si>
  <si>
    <t>校　　　地</t>
    <rPh sb="0" eb="1">
      <t>コウ</t>
    </rPh>
    <rPh sb="4" eb="5">
      <t>チ</t>
    </rPh>
    <phoneticPr fontId="4"/>
  </si>
  <si>
    <t>運　動　場</t>
    <phoneticPr fontId="4"/>
  </si>
  <si>
    <t>1人当り
面積</t>
    <rPh sb="5" eb="7">
      <t>メンセキ</t>
    </rPh>
    <phoneticPr fontId="4"/>
  </si>
  <si>
    <t>生　　　　　　　徒　　　　　　　数</t>
    <rPh sb="0" eb="1">
      <t>セイ</t>
    </rPh>
    <rPh sb="8" eb="9">
      <t>ト</t>
    </rPh>
    <rPh sb="16" eb="17">
      <t>スウ</t>
    </rPh>
    <phoneticPr fontId="5"/>
  </si>
  <si>
    <t>教員
１人当り
生徒数　　　　　</t>
    <rPh sb="8" eb="11">
      <t>セイトスウ</t>
    </rPh>
    <phoneticPr fontId="5"/>
  </si>
  <si>
    <t>教員
１人当り
児童数　　　　　</t>
    <phoneticPr fontId="5"/>
  </si>
  <si>
    <t>吹田高等学校</t>
    <phoneticPr fontId="4"/>
  </si>
  <si>
    <t>千里高等学校</t>
    <phoneticPr fontId="4"/>
  </si>
  <si>
    <t>吹田東高等学校</t>
    <phoneticPr fontId="4"/>
  </si>
  <si>
    <t>北千里高等学校</t>
    <phoneticPr fontId="4"/>
  </si>
  <si>
    <t>山田高等学校</t>
    <phoneticPr fontId="4"/>
  </si>
  <si>
    <t>総　　　数</t>
    <phoneticPr fontId="4"/>
  </si>
  <si>
    <t>進　学　者</t>
    <phoneticPr fontId="4"/>
  </si>
  <si>
    <t>専　修　学　校
等　入　学　者</t>
    <rPh sb="8" eb="9">
      <t>トウ</t>
    </rPh>
    <rPh sb="10" eb="11">
      <t>イ</t>
    </rPh>
    <rPh sb="12" eb="13">
      <t>ガク</t>
    </rPh>
    <rPh sb="14" eb="15">
      <t>モノ</t>
    </rPh>
    <phoneticPr fontId="4"/>
  </si>
  <si>
    <t>進学者、
専修学校等入学者の
うち就職
している者
  （再掲）</t>
    <phoneticPr fontId="4"/>
  </si>
  <si>
    <t>進　　学　　率</t>
    <phoneticPr fontId="4"/>
  </si>
  <si>
    <t>不詳
・
死亡</t>
    <rPh sb="5" eb="7">
      <t>シボウ</t>
    </rPh>
    <phoneticPr fontId="5"/>
  </si>
  <si>
    <t>短期大学
（本科）</t>
    <rPh sb="6" eb="8">
      <t>ホンカ</t>
    </rPh>
    <phoneticPr fontId="4"/>
  </si>
  <si>
    <t>卒　　業　　者</t>
    <phoneticPr fontId="4"/>
  </si>
  <si>
    <t>吹　　田　　市</t>
    <phoneticPr fontId="4"/>
  </si>
  <si>
    <t>大　　阪　　府</t>
    <phoneticPr fontId="4"/>
  </si>
  <si>
    <t>全　　　　国</t>
    <phoneticPr fontId="4"/>
  </si>
  <si>
    <t>小学校</t>
    <phoneticPr fontId="4"/>
  </si>
  <si>
    <t>中学校</t>
    <phoneticPr fontId="4"/>
  </si>
  <si>
    <t>問題行動</t>
    <phoneticPr fontId="4"/>
  </si>
  <si>
    <t>いじめ問題</t>
    <phoneticPr fontId="4"/>
  </si>
  <si>
    <t>友人関係</t>
    <phoneticPr fontId="4"/>
  </si>
  <si>
    <t>不登校</t>
    <rPh sb="0" eb="1">
      <t>フ</t>
    </rPh>
    <rPh sb="1" eb="2">
      <t>ノボル</t>
    </rPh>
    <rPh sb="2" eb="3">
      <t>コウ</t>
    </rPh>
    <phoneticPr fontId="4"/>
  </si>
  <si>
    <t>学校生活</t>
    <phoneticPr fontId="4"/>
  </si>
  <si>
    <t>虐待</t>
    <phoneticPr fontId="4"/>
  </si>
  <si>
    <t>非行・不良
行為</t>
    <rPh sb="0" eb="2">
      <t>ヒコウ</t>
    </rPh>
    <rPh sb="3" eb="5">
      <t>フリョウ</t>
    </rPh>
    <rPh sb="6" eb="8">
      <t>コウイ</t>
    </rPh>
    <phoneticPr fontId="4"/>
  </si>
  <si>
    <t>小学生</t>
    <phoneticPr fontId="4"/>
  </si>
  <si>
    <t>中学生</t>
    <phoneticPr fontId="4"/>
  </si>
  <si>
    <t>心や身体に
関すること</t>
    <rPh sb="0" eb="1">
      <t>ココロ</t>
    </rPh>
    <rPh sb="2" eb="4">
      <t>カラダ</t>
    </rPh>
    <rPh sb="6" eb="7">
      <t>カン</t>
    </rPh>
    <phoneticPr fontId="4"/>
  </si>
  <si>
    <t>総　　　　　数</t>
    <phoneticPr fontId="4"/>
  </si>
  <si>
    <t>区　　　　　分</t>
    <phoneticPr fontId="5"/>
  </si>
  <si>
    <t>開　館　日　数</t>
    <rPh sb="0" eb="1">
      <t>カイ</t>
    </rPh>
    <rPh sb="2" eb="3">
      <t>カン</t>
    </rPh>
    <rPh sb="4" eb="5">
      <t>ヒ</t>
    </rPh>
    <rPh sb="6" eb="7">
      <t>カズ</t>
    </rPh>
    <phoneticPr fontId="4"/>
  </si>
  <si>
    <t>貸　　出　　点　　数</t>
    <rPh sb="0" eb="1">
      <t>カシ</t>
    </rPh>
    <rPh sb="3" eb="4">
      <t>デ</t>
    </rPh>
    <rPh sb="6" eb="7">
      <t>テン</t>
    </rPh>
    <rPh sb="9" eb="10">
      <t>スウ</t>
    </rPh>
    <phoneticPr fontId="4"/>
  </si>
  <si>
    <t>区　　　　分</t>
    <phoneticPr fontId="5"/>
  </si>
  <si>
    <t>声の図書</t>
    <rPh sb="0" eb="1">
      <t>コエ</t>
    </rPh>
    <rPh sb="2" eb="4">
      <t>トショ</t>
    </rPh>
    <phoneticPr fontId="4"/>
  </si>
  <si>
    <t>購　　　入</t>
    <rPh sb="0" eb="1">
      <t>コウ</t>
    </rPh>
    <rPh sb="4" eb="5">
      <t>ニュウ</t>
    </rPh>
    <phoneticPr fontId="4"/>
  </si>
  <si>
    <t>寄　　　贈</t>
    <rPh sb="0" eb="1">
      <t>ヤドリキ</t>
    </rPh>
    <rPh sb="4" eb="5">
      <t>ゾウ</t>
    </rPh>
    <phoneticPr fontId="4"/>
  </si>
  <si>
    <t>除　　　籍</t>
    <rPh sb="0" eb="1">
      <t>ジョ</t>
    </rPh>
    <rPh sb="4" eb="5">
      <t>セキ</t>
    </rPh>
    <phoneticPr fontId="4"/>
  </si>
  <si>
    <t>資料：教育センター</t>
    <rPh sb="0" eb="2">
      <t>シリョウ</t>
    </rPh>
    <rPh sb="3" eb="5">
      <t>キョウイク</t>
    </rPh>
    <phoneticPr fontId="4"/>
  </si>
  <si>
    <t>資料：中央図書館</t>
    <rPh sb="3" eb="5">
      <t>チュウオウ</t>
    </rPh>
    <phoneticPr fontId="5"/>
  </si>
  <si>
    <t>認定こども園
千里第二幼稚園</t>
    <phoneticPr fontId="4"/>
  </si>
  <si>
    <t>認定こども園
岸部第一幼稚園</t>
    <phoneticPr fontId="4"/>
  </si>
  <si>
    <t>認定こども園
豊津第一幼稚園</t>
    <phoneticPr fontId="4"/>
  </si>
  <si>
    <t>認定こども園
山田第一幼稚園</t>
    <phoneticPr fontId="4"/>
  </si>
  <si>
    <t>認定こども園
山田第三幼稚園</t>
    <phoneticPr fontId="4"/>
  </si>
  <si>
    <t>注：施設の概況は、各年度とも公立のみの数値です。</t>
  </si>
  <si>
    <t>大学等
その他</t>
    <rPh sb="0" eb="2">
      <t>ダイガク</t>
    </rPh>
    <rPh sb="2" eb="3">
      <t>トウ</t>
    </rPh>
    <phoneticPr fontId="4"/>
  </si>
  <si>
    <t>注：1）昼夜間併設校は、1校として数えています。</t>
  </si>
  <si>
    <t xml:space="preserve"> 注：1）大阪市立弘済中学校を除きます。</t>
  </si>
  <si>
    <t>　　小学校の状況（つづき）</t>
    <phoneticPr fontId="5"/>
  </si>
  <si>
    <t>　　中学校の状況（つづき）</t>
    <phoneticPr fontId="5"/>
  </si>
  <si>
    <t>中央図書館</t>
    <rPh sb="0" eb="2">
      <t>チュウオウ</t>
    </rPh>
    <rPh sb="2" eb="5">
      <t>トショカン</t>
    </rPh>
    <phoneticPr fontId="5"/>
  </si>
  <si>
    <t>江坂図書館</t>
    <rPh sb="0" eb="2">
      <t>エサカ</t>
    </rPh>
    <rPh sb="2" eb="5">
      <t>トショカン</t>
    </rPh>
    <phoneticPr fontId="5"/>
  </si>
  <si>
    <t>千里丘図書館</t>
    <rPh sb="0" eb="3">
      <t>センリオカ</t>
    </rPh>
    <rPh sb="3" eb="6">
      <t>トショカン</t>
    </rPh>
    <phoneticPr fontId="5"/>
  </si>
  <si>
    <t>中央</t>
    <phoneticPr fontId="4"/>
  </si>
  <si>
    <t>千里</t>
    <phoneticPr fontId="4"/>
  </si>
  <si>
    <t>さんくす</t>
    <phoneticPr fontId="5"/>
  </si>
  <si>
    <t>江坂</t>
    <phoneticPr fontId="4"/>
  </si>
  <si>
    <t>佐井寺</t>
    <rPh sb="0" eb="2">
      <t>サイ</t>
    </rPh>
    <rPh sb="2" eb="3">
      <t>デラ</t>
    </rPh>
    <phoneticPr fontId="5"/>
  </si>
  <si>
    <t>千里丘</t>
    <rPh sb="0" eb="3">
      <t>センリオカ</t>
    </rPh>
    <phoneticPr fontId="4"/>
  </si>
  <si>
    <t>山田駅前</t>
    <rPh sb="2" eb="4">
      <t>エキマエ</t>
    </rPh>
    <phoneticPr fontId="4"/>
  </si>
  <si>
    <t>佐井寺</t>
    <rPh sb="0" eb="3">
      <t>サイデラ</t>
    </rPh>
    <phoneticPr fontId="4"/>
  </si>
  <si>
    <t>図書館</t>
    <rPh sb="0" eb="3">
      <t>トショカン</t>
    </rPh>
    <phoneticPr fontId="5"/>
  </si>
  <si>
    <t>山田駅前
図書館</t>
    <rPh sb="0" eb="2">
      <t>ヤマダ</t>
    </rPh>
    <rPh sb="2" eb="4">
      <t>エキマエ</t>
    </rPh>
    <rPh sb="5" eb="8">
      <t>トショカン</t>
    </rPh>
    <phoneticPr fontId="5"/>
  </si>
  <si>
    <t>さんくす</t>
    <phoneticPr fontId="4"/>
  </si>
  <si>
    <t>千里山・佐井寺</t>
    <rPh sb="0" eb="3">
      <t>センリヤマ</t>
    </rPh>
    <rPh sb="4" eb="6">
      <t>サイ</t>
    </rPh>
    <rPh sb="6" eb="7">
      <t>デラ</t>
    </rPh>
    <phoneticPr fontId="5"/>
  </si>
  <si>
    <t>山田分室</t>
    <rPh sb="2" eb="4">
      <t>ブンシツ</t>
    </rPh>
    <phoneticPr fontId="4"/>
  </si>
  <si>
    <t>さんくす
図書館</t>
    <rPh sb="5" eb="8">
      <t>トショカン</t>
    </rPh>
    <phoneticPr fontId="5"/>
  </si>
  <si>
    <t>令和2年(2020)</t>
    <rPh sb="0" eb="2">
      <t>レイワ</t>
    </rPh>
    <rPh sb="3" eb="4">
      <t>ネン</t>
    </rPh>
    <phoneticPr fontId="4"/>
  </si>
  <si>
    <t>令和2年度(2020)</t>
    <rPh sb="0" eb="2">
      <t>レイワ</t>
    </rPh>
    <phoneticPr fontId="5"/>
  </si>
  <si>
    <t>令和元年度</t>
    <rPh sb="0" eb="2">
      <t>レイワ</t>
    </rPh>
    <rPh sb="2" eb="3">
      <t>ガン</t>
    </rPh>
    <phoneticPr fontId="4"/>
  </si>
  <si>
    <t>千里図書館</t>
    <rPh sb="0" eb="2">
      <t>センリ</t>
    </rPh>
    <rPh sb="2" eb="4">
      <t>トショ</t>
    </rPh>
    <rPh sb="4" eb="5">
      <t>カン</t>
    </rPh>
    <phoneticPr fontId="5"/>
  </si>
  <si>
    <t>千里丘
図書館</t>
    <rPh sb="0" eb="3">
      <t>センリオカ</t>
    </rPh>
    <rPh sb="4" eb="7">
      <t>トショカン</t>
    </rPh>
    <phoneticPr fontId="5"/>
  </si>
  <si>
    <t>資料：保健給食室</t>
    <rPh sb="0" eb="2">
      <t>シリョウ</t>
    </rPh>
    <rPh sb="3" eb="5">
      <t>ホケン</t>
    </rPh>
    <rPh sb="5" eb="8">
      <t>キュウショクシツ</t>
    </rPh>
    <phoneticPr fontId="4"/>
  </si>
  <si>
    <t>　　3）ボール投げについては、小学生はソフトボール投げ、中学生はハンドボール投げです。</t>
    <rPh sb="7" eb="8">
      <t>ナ</t>
    </rPh>
    <rPh sb="15" eb="18">
      <t>ショウガクセイ</t>
    </rPh>
    <rPh sb="25" eb="26">
      <t>ナ</t>
    </rPh>
    <rPh sb="28" eb="31">
      <t>チュウガクセイ</t>
    </rPh>
    <rPh sb="38" eb="39">
      <t>ナ</t>
    </rPh>
    <phoneticPr fontId="6"/>
  </si>
  <si>
    <t>　　2）全国体力・運動能力、運動習慣等調査の対象は小学生は５年生、中学生は２年生です。</t>
    <rPh sb="22" eb="24">
      <t>タイショウ</t>
    </rPh>
    <rPh sb="25" eb="27">
      <t>ショウガク</t>
    </rPh>
    <rPh sb="27" eb="28">
      <t>セイ</t>
    </rPh>
    <rPh sb="30" eb="32">
      <t>ネンセイ</t>
    </rPh>
    <rPh sb="33" eb="35">
      <t>チュウガク</t>
    </rPh>
    <rPh sb="35" eb="36">
      <t>セイ</t>
    </rPh>
    <rPh sb="38" eb="40">
      <t>ネンセイ</t>
    </rPh>
    <phoneticPr fontId="6"/>
  </si>
  <si>
    <t>人</t>
    <rPh sb="0" eb="1">
      <t>ヒト</t>
    </rPh>
    <phoneticPr fontId="4"/>
  </si>
  <si>
    <t>注：岸部第一小学校の学級数は、吹田市民病院の院内学級を含みます。</t>
    <rPh sb="2" eb="4">
      <t>キシベ</t>
    </rPh>
    <rPh sb="4" eb="6">
      <t>ダイイチ</t>
    </rPh>
    <rPh sb="6" eb="9">
      <t>ショウガッコウ</t>
    </rPh>
    <rPh sb="10" eb="13">
      <t>ガッキュウスウ</t>
    </rPh>
    <rPh sb="15" eb="18">
      <t>スイタシ</t>
    </rPh>
    <rPh sb="18" eb="21">
      <t>ミンビョウイン</t>
    </rPh>
    <rPh sb="22" eb="26">
      <t>インナイガッキュウ</t>
    </rPh>
    <rPh sb="27" eb="28">
      <t>フク</t>
    </rPh>
    <phoneticPr fontId="4"/>
  </si>
  <si>
    <t>握力(kg)</t>
    <rPh sb="0" eb="1">
      <t>ニギ</t>
    </rPh>
    <rPh sb="1" eb="2">
      <t>チカラ</t>
    </rPh>
    <phoneticPr fontId="5"/>
  </si>
  <si>
    <t>50m走(秒)</t>
    <rPh sb="3" eb="4">
      <t>ソウ</t>
    </rPh>
    <rPh sb="5" eb="6">
      <t>ビョウ</t>
    </rPh>
    <phoneticPr fontId="4"/>
  </si>
  <si>
    <t>ボール投げ(m)</t>
    <rPh sb="3" eb="4">
      <t>ナ</t>
    </rPh>
    <phoneticPr fontId="4"/>
  </si>
  <si>
    <t>教職員との関係</t>
    <rPh sb="0" eb="3">
      <t>キョウショクイン</t>
    </rPh>
    <rPh sb="5" eb="7">
      <t>カンケイ</t>
    </rPh>
    <phoneticPr fontId="4"/>
  </si>
  <si>
    <t>学習(勉強等)</t>
    <rPh sb="0" eb="2">
      <t>ガクシュウ</t>
    </rPh>
    <rPh sb="3" eb="5">
      <t>ベンキョウ</t>
    </rPh>
    <rPh sb="5" eb="6">
      <t>トウ</t>
    </rPh>
    <phoneticPr fontId="4"/>
  </si>
  <si>
    <t>進路(将来)</t>
    <rPh sb="0" eb="2">
      <t>シンロ</t>
    </rPh>
    <rPh sb="3" eb="5">
      <t>ショウライ</t>
    </rPh>
    <phoneticPr fontId="4"/>
  </si>
  <si>
    <t>令和元年</t>
    <rPh sb="0" eb="2">
      <t>レイワ</t>
    </rPh>
    <rPh sb="2" eb="4">
      <t>ガンネン</t>
    </rPh>
    <phoneticPr fontId="4"/>
  </si>
  <si>
    <t>令和3年(2021)</t>
    <rPh sb="0" eb="2">
      <t>レイワ</t>
    </rPh>
    <rPh sb="3" eb="4">
      <t>ネン</t>
    </rPh>
    <phoneticPr fontId="4"/>
  </si>
  <si>
    <t>令和3年度(2021)</t>
    <rPh sb="0" eb="2">
      <t>レイワ</t>
    </rPh>
    <phoneticPr fontId="5"/>
  </si>
  <si>
    <t>令和2年</t>
    <rPh sb="0" eb="2">
      <t>レイワ</t>
    </rPh>
    <rPh sb="3" eb="4">
      <t>ネン</t>
    </rPh>
    <phoneticPr fontId="4"/>
  </si>
  <si>
    <t>令和2年度</t>
    <rPh sb="0" eb="2">
      <t>レイワ</t>
    </rPh>
    <phoneticPr fontId="4"/>
  </si>
  <si>
    <t>健都
ライブラリー</t>
    <rPh sb="0" eb="1">
      <t>ケン</t>
    </rPh>
    <rPh sb="1" eb="2">
      <t>ト</t>
    </rPh>
    <phoneticPr fontId="4"/>
  </si>
  <si>
    <t>－</t>
    <phoneticPr fontId="4"/>
  </si>
  <si>
    <t>健都</t>
    <rPh sb="0" eb="1">
      <t>ケン</t>
    </rPh>
    <rPh sb="1" eb="2">
      <t>ト</t>
    </rPh>
    <phoneticPr fontId="4"/>
  </si>
  <si>
    <t>　　2）健都ライブラリーは令和2年(2020年)11月11日に開館しました。</t>
    <rPh sb="4" eb="5">
      <t>ケン</t>
    </rPh>
    <rPh sb="5" eb="6">
      <t>ト</t>
    </rPh>
    <rPh sb="13" eb="15">
      <t>レイワ</t>
    </rPh>
    <rPh sb="16" eb="17">
      <t>ネン</t>
    </rPh>
    <rPh sb="22" eb="23">
      <t>ネン</t>
    </rPh>
    <rPh sb="26" eb="27">
      <t>ガツ</t>
    </rPh>
    <rPh sb="29" eb="30">
      <t>ニチ</t>
    </rPh>
    <rPh sb="31" eb="33">
      <t>カイカン</t>
    </rPh>
    <phoneticPr fontId="4"/>
  </si>
  <si>
    <t>71　教育施設数</t>
    <phoneticPr fontId="5"/>
  </si>
  <si>
    <t>72　教育施設の状況</t>
    <phoneticPr fontId="5"/>
  </si>
  <si>
    <t>73　幼稚園の状況</t>
    <phoneticPr fontId="5"/>
  </si>
  <si>
    <t>74　幼保連携型認定こども園の状況</t>
    <phoneticPr fontId="5"/>
  </si>
  <si>
    <t>75　小学校の状況</t>
    <phoneticPr fontId="5"/>
  </si>
  <si>
    <t>76　中学校の状況</t>
    <phoneticPr fontId="5"/>
  </si>
  <si>
    <t>77　高等学校の状況</t>
    <phoneticPr fontId="5"/>
  </si>
  <si>
    <t>78　中学校の進路別卒業者数</t>
    <phoneticPr fontId="5"/>
  </si>
  <si>
    <t>79　高等学校の進路別卒業者数</t>
    <phoneticPr fontId="5"/>
  </si>
  <si>
    <t>80　高等学校卒業時の産業別就職者数</t>
    <rPh sb="15" eb="16">
      <t>ショク</t>
    </rPh>
    <phoneticPr fontId="5"/>
  </si>
  <si>
    <t>81　小学校・中学校在学者の体位比較</t>
    <phoneticPr fontId="4"/>
  </si>
  <si>
    <t>82　児童・生徒の体力及び運動能力の状況</t>
    <phoneticPr fontId="5"/>
  </si>
  <si>
    <t>83　教育相談状況</t>
    <phoneticPr fontId="5"/>
  </si>
  <si>
    <t>84　図書館蔵書数</t>
    <phoneticPr fontId="5"/>
  </si>
  <si>
    <t>85　図書館の図書の受入と除籍の状況</t>
    <phoneticPr fontId="5"/>
  </si>
  <si>
    <t>86　図書館の利用状況</t>
    <phoneticPr fontId="5"/>
  </si>
  <si>
    <t>千里丘北小学校</t>
    <rPh sb="0" eb="3">
      <t>センリオカ</t>
    </rPh>
    <rPh sb="3" eb="4">
      <t>キタ</t>
    </rPh>
    <rPh sb="4" eb="7">
      <t>ショウガッコウ</t>
    </rPh>
    <phoneticPr fontId="5"/>
  </si>
  <si>
    <t>千里たけみ小学校</t>
    <rPh sb="0" eb="2">
      <t>センリ</t>
    </rPh>
    <phoneticPr fontId="2"/>
  </si>
  <si>
    <t>山田駅前図書館
（山田分室）</t>
    <rPh sb="0" eb="2">
      <t>ヤマダ</t>
    </rPh>
    <rPh sb="2" eb="4">
      <t>エキマエ</t>
    </rPh>
    <rPh sb="4" eb="7">
      <t>トショカン</t>
    </rPh>
    <rPh sb="9" eb="11">
      <t>ヤマダ</t>
    </rPh>
    <rPh sb="11" eb="13">
      <t>ブンシツ</t>
    </rPh>
    <phoneticPr fontId="5"/>
  </si>
  <si>
    <t>大学等進学者（A)</t>
    <rPh sb="0" eb="2">
      <t>ダイガク</t>
    </rPh>
    <rPh sb="2" eb="3">
      <t>ナド</t>
    </rPh>
    <phoneticPr fontId="4"/>
  </si>
  <si>
    <t>専修学校
（専門課程）進学者（B)</t>
    <rPh sb="6" eb="10">
      <t>センモンカテイ</t>
    </rPh>
    <rPh sb="11" eb="14">
      <t>シンガクシャ</t>
    </rPh>
    <phoneticPr fontId="4"/>
  </si>
  <si>
    <t>専修学校（一般課程）等
入学者（C)</t>
    <rPh sb="5" eb="7">
      <t>イッパン</t>
    </rPh>
    <rPh sb="7" eb="9">
      <t>カテイ</t>
    </rPh>
    <phoneticPr fontId="4"/>
  </si>
  <si>
    <t>公共職業能力開発施設等
入学者（D)</t>
    <rPh sb="14" eb="15">
      <t>シャ</t>
    </rPh>
    <phoneticPr fontId="4"/>
  </si>
  <si>
    <t>左記A～Dのうち就職している者  (再掲)</t>
    <rPh sb="0" eb="2">
      <t>サキ</t>
    </rPh>
    <phoneticPr fontId="4"/>
  </si>
  <si>
    <t>大学
（学部）</t>
    <rPh sb="4" eb="6">
      <t>ガクブ</t>
    </rPh>
    <phoneticPr fontId="4"/>
  </si>
  <si>
    <t>E(有期雇用)のうち雇用契約期間が一年以上、かつフルタイム勤務相当の者(再掲)</t>
    <rPh sb="2" eb="6">
      <t>ユウキコヨウ</t>
    </rPh>
    <rPh sb="10" eb="14">
      <t>コヨウケイヤク</t>
    </rPh>
    <rPh sb="14" eb="16">
      <t>キカン</t>
    </rPh>
    <rPh sb="17" eb="18">
      <t>イチ</t>
    </rPh>
    <rPh sb="18" eb="19">
      <t>ネン</t>
    </rPh>
    <rPh sb="19" eb="21">
      <t>イジョウ</t>
    </rPh>
    <rPh sb="29" eb="31">
      <t>キンム</t>
    </rPh>
    <rPh sb="31" eb="33">
      <t>ソウトウ</t>
    </rPh>
    <rPh sb="34" eb="35">
      <t>モノ</t>
    </rPh>
    <rPh sb="36" eb="38">
      <t>サイケイ</t>
    </rPh>
    <phoneticPr fontId="4"/>
  </si>
  <si>
    <t>自営業主等</t>
    <rPh sb="0" eb="3">
      <t>ジエイギョウ</t>
    </rPh>
    <rPh sb="3" eb="4">
      <t>ヌシ</t>
    </rPh>
    <rPh sb="4" eb="5">
      <t>ナド</t>
    </rPh>
    <phoneticPr fontId="4"/>
  </si>
  <si>
    <t>常用労働者</t>
    <rPh sb="0" eb="2">
      <t>ジョウヨウ</t>
    </rPh>
    <rPh sb="2" eb="5">
      <t>ロウドウシャ</t>
    </rPh>
    <phoneticPr fontId="4"/>
  </si>
  <si>
    <t>注：1）「進学者」欄の「その他」とは、大学・短期大学の別科及び通信教育部へ進んだ者を</t>
    <phoneticPr fontId="4"/>
  </si>
  <si>
    <t>無期
雇用</t>
    <rPh sb="0" eb="2">
      <t>ムキ</t>
    </rPh>
    <rPh sb="3" eb="5">
      <t>コヨウ</t>
    </rPh>
    <phoneticPr fontId="4"/>
  </si>
  <si>
    <t>有期
雇用</t>
    <rPh sb="0" eb="2">
      <t>ユウキ</t>
    </rPh>
    <rPh sb="3" eb="5">
      <t>コヨウ</t>
    </rPh>
    <phoneticPr fontId="4"/>
  </si>
  <si>
    <t>就職者等（左記A～Dを除く）（E)</t>
    <rPh sb="3" eb="4">
      <t>ナド</t>
    </rPh>
    <rPh sb="5" eb="7">
      <t>サキ</t>
    </rPh>
    <rPh sb="11" eb="12">
      <t>ノゾ</t>
    </rPh>
    <phoneticPr fontId="4"/>
  </si>
  <si>
    <t>臨時
労働者</t>
    <rPh sb="0" eb="2">
      <t>リンジ</t>
    </rPh>
    <rPh sb="3" eb="6">
      <t>ロウドウシャ</t>
    </rPh>
    <phoneticPr fontId="4"/>
  </si>
  <si>
    <t>左記
以外
の者</t>
    <rPh sb="0" eb="1">
      <t>ヒダリ</t>
    </rPh>
    <rPh sb="1" eb="2">
      <t>キ</t>
    </rPh>
    <rPh sb="3" eb="5">
      <t>イガイ</t>
    </rPh>
    <rPh sb="7" eb="8">
      <t>モノ</t>
    </rPh>
    <phoneticPr fontId="4"/>
  </si>
  <si>
    <t xml:space="preserve"> 　　2）第二中学校の学級数は、吹田市民病院の院内学級を含みます。</t>
    <rPh sb="5" eb="6">
      <t>ダイ</t>
    </rPh>
    <rPh sb="6" eb="7">
      <t>ニ</t>
    </rPh>
    <rPh sb="7" eb="10">
      <t>チュウガッコウ</t>
    </rPh>
    <rPh sb="11" eb="14">
      <t>ガッキュウスウ</t>
    </rPh>
    <rPh sb="16" eb="22">
      <t>スイタシミンビョウイン</t>
    </rPh>
    <rPh sb="23" eb="27">
      <t>インナイガッキュウ</t>
    </rPh>
    <rPh sb="28" eb="29">
      <t>フク</t>
    </rPh>
    <phoneticPr fontId="4"/>
  </si>
  <si>
    <t>注：3）校舎・校地・屋内運動場・運動場の1人当りの面積は、公立の数値です。</t>
    <rPh sb="0" eb="1">
      <t>チュウ</t>
    </rPh>
    <phoneticPr fontId="4"/>
  </si>
  <si>
    <t>令和4年(2022)</t>
    <rPh sb="0" eb="2">
      <t>レイワ</t>
    </rPh>
    <rPh sb="3" eb="4">
      <t>ネン</t>
    </rPh>
    <phoneticPr fontId="4"/>
  </si>
  <si>
    <t>令和4年度(2022)</t>
    <rPh sb="0" eb="2">
      <t>レイワ</t>
    </rPh>
    <phoneticPr fontId="5"/>
  </si>
  <si>
    <t>令和3年</t>
    <rPh sb="0" eb="2">
      <t>レイワ</t>
    </rPh>
    <phoneticPr fontId="4"/>
  </si>
  <si>
    <t>令和3年</t>
    <rPh sb="0" eb="2">
      <t>レイワ</t>
    </rPh>
    <rPh sb="3" eb="4">
      <t>ネン</t>
    </rPh>
    <phoneticPr fontId="4"/>
  </si>
  <si>
    <t>令和3年度</t>
    <rPh sb="0" eb="2">
      <t>レイワ</t>
    </rPh>
    <phoneticPr fontId="4"/>
  </si>
  <si>
    <t>注：1）健都ライブラリーは令和2年(2020年)11月11日に開館しました。</t>
    <rPh sb="0" eb="1">
      <t>チュウ</t>
    </rPh>
    <rPh sb="4" eb="5">
      <t>ケン</t>
    </rPh>
    <rPh sb="5" eb="6">
      <t>ト</t>
    </rPh>
    <rPh sb="13" eb="15">
      <t>レイワ</t>
    </rPh>
    <rPh sb="16" eb="17">
      <t>ネン</t>
    </rPh>
    <rPh sb="22" eb="23">
      <t>ネン</t>
    </rPh>
    <rPh sb="26" eb="27">
      <t>ガツ</t>
    </rPh>
    <rPh sb="29" eb="30">
      <t>ニチ</t>
    </rPh>
    <rPh sb="31" eb="33">
      <t>カイカン</t>
    </rPh>
    <phoneticPr fontId="4"/>
  </si>
  <si>
    <t>子ども読書活動支援センター/自動車文庫</t>
    <rPh sb="0" eb="1">
      <t>コ</t>
    </rPh>
    <rPh sb="3" eb="5">
      <t>ドクショ</t>
    </rPh>
    <rPh sb="5" eb="7">
      <t>カツドウ</t>
    </rPh>
    <rPh sb="7" eb="9">
      <t>シエン</t>
    </rPh>
    <rPh sb="14" eb="17">
      <t>ジドウシャ</t>
    </rPh>
    <rPh sb="17" eb="19">
      <t>ブンコ</t>
    </rPh>
    <phoneticPr fontId="5"/>
  </si>
  <si>
    <t>子ども読書活動支援センター/自動車文庫</t>
    <phoneticPr fontId="5"/>
  </si>
  <si>
    <t>子ども読書活動支援センター/自動車文庫</t>
  </si>
  <si>
    <t>はぎのきこども園</t>
    <rPh sb="7" eb="8">
      <t>エン</t>
    </rPh>
    <phoneticPr fontId="2"/>
  </si>
  <si>
    <t>千里新田こども園</t>
    <rPh sb="0" eb="4">
      <t>センリシンデン</t>
    </rPh>
    <rPh sb="7" eb="8">
      <t>エン</t>
    </rPh>
    <phoneticPr fontId="2"/>
  </si>
  <si>
    <t>江坂大池こども園</t>
    <rPh sb="0" eb="4">
      <t>エサカオオイケ</t>
    </rPh>
    <rPh sb="7" eb="8">
      <t>エン</t>
    </rPh>
    <phoneticPr fontId="2"/>
  </si>
  <si>
    <t>点</t>
    <rPh sb="0" eb="1">
      <t>テン</t>
    </rPh>
    <phoneticPr fontId="4"/>
  </si>
  <si>
    <t>　　　 子ども読書活動支援センターを設置しました。</t>
    <rPh sb="8" eb="9">
      <t>ショ</t>
    </rPh>
    <rPh sb="9" eb="11">
      <t>カツドウ</t>
    </rPh>
    <rPh sb="11" eb="13">
      <t>シエン</t>
    </rPh>
    <phoneticPr fontId="4"/>
  </si>
  <si>
    <t>注：1）貸出点数は団体貸出を含む。ただし「市民１人当り貸出数」は貸出点数総数の内の個人貸出</t>
    <phoneticPr fontId="4"/>
  </si>
  <si>
    <t>　　　 数を人口で除したもの。</t>
    <rPh sb="9" eb="10">
      <t>ジョ</t>
    </rPh>
    <phoneticPr fontId="4"/>
  </si>
  <si>
    <t>　　3）中央図書館は耐震補強及び大規模改修工事のため平成31年（2019年）3月31日から休館し臨時</t>
    <phoneticPr fontId="4"/>
  </si>
  <si>
    <t>　　　 窓口で対応していましたが、令和3年(2021年)1月12日にリニューアルオープンしました。</t>
    <rPh sb="7" eb="9">
      <t>タイオウ</t>
    </rPh>
    <rPh sb="17" eb="19">
      <t>レイワ</t>
    </rPh>
    <rPh sb="20" eb="21">
      <t>ネン</t>
    </rPh>
    <rPh sb="26" eb="27">
      <t>ネン</t>
    </rPh>
    <rPh sb="29" eb="30">
      <t>ガツ</t>
    </rPh>
    <rPh sb="32" eb="33">
      <t>ニチ</t>
    </rPh>
    <phoneticPr fontId="4"/>
  </si>
  <si>
    <t>　　4）新型コロナウイルス感染症拡大防止のため、令和元年度(2019年度)から令和3年度(2021年度)</t>
    <rPh sb="35" eb="36">
      <t>ド</t>
    </rPh>
    <phoneticPr fontId="4"/>
  </si>
  <si>
    <t>　　　 までの一時の期間については、完全休館または予約資料の受け渡しのみを実施しました。</t>
    <rPh sb="7" eb="8">
      <t>イチ</t>
    </rPh>
    <phoneticPr fontId="4"/>
  </si>
  <si>
    <t>　　　 子ども読書活動支援センターを設置しました。</t>
    <rPh sb="4" eb="5">
      <t>コ</t>
    </rPh>
    <rPh sb="7" eb="9">
      <t>ドクショ</t>
    </rPh>
    <rPh sb="9" eb="11">
      <t>カツドウ</t>
    </rPh>
    <rPh sb="11" eb="13">
      <t>シエン</t>
    </rPh>
    <rPh sb="15" eb="17">
      <t>シエン</t>
    </rPh>
    <phoneticPr fontId="4"/>
  </si>
  <si>
    <t>資料：学校教育室・学校管理課</t>
    <rPh sb="3" eb="5">
      <t>ガッコウ</t>
    </rPh>
    <rPh sb="5" eb="8">
      <t>キョウイクシツ</t>
    </rPh>
    <rPh sb="9" eb="11">
      <t>ガッコウ</t>
    </rPh>
    <rPh sb="11" eb="13">
      <t>カンリ</t>
    </rPh>
    <rPh sb="13" eb="14">
      <t>カ</t>
    </rPh>
    <phoneticPr fontId="5"/>
  </si>
  <si>
    <t xml:space="preserve">     　いいます。</t>
    <phoneticPr fontId="4"/>
  </si>
  <si>
    <t>令和5年(2023)</t>
    <rPh sb="0" eb="2">
      <t>レイワ</t>
    </rPh>
    <rPh sb="3" eb="4">
      <t>ネン</t>
    </rPh>
    <phoneticPr fontId="4"/>
  </si>
  <si>
    <t>令和5年度(2023)</t>
    <rPh sb="0" eb="2">
      <t>レイワ</t>
    </rPh>
    <phoneticPr fontId="5"/>
  </si>
  <si>
    <t>(2021)</t>
  </si>
  <si>
    <t>令和4年</t>
    <rPh sb="0" eb="2">
      <t>レイワ</t>
    </rPh>
    <phoneticPr fontId="4"/>
  </si>
  <si>
    <t>(2022)</t>
  </si>
  <si>
    <t>令和4年</t>
    <rPh sb="0" eb="2">
      <t>レイワ</t>
    </rPh>
    <rPh sb="3" eb="4">
      <t>ネン</t>
    </rPh>
    <phoneticPr fontId="4"/>
  </si>
  <si>
    <t>令和4年度</t>
    <rPh sb="0" eb="2">
      <t>レイワ</t>
    </rPh>
    <phoneticPr fontId="4"/>
  </si>
  <si>
    <t>…</t>
  </si>
  <si>
    <t>電子書籍</t>
    <rPh sb="0" eb="2">
      <t>デンシ</t>
    </rPh>
    <rPh sb="2" eb="4">
      <t>ショセキ</t>
    </rPh>
    <phoneticPr fontId="4"/>
  </si>
  <si>
    <t>　　2）令和3年(2021年)7月1日から電子書籍サービス「すいた電子図書館」の運用を開始しました。</t>
    <rPh sb="4" eb="6">
      <t>レイワ</t>
    </rPh>
    <rPh sb="7" eb="8">
      <t>ネン</t>
    </rPh>
    <rPh sb="13" eb="14">
      <t>ネン</t>
    </rPh>
    <rPh sb="16" eb="17">
      <t>ガツ</t>
    </rPh>
    <rPh sb="18" eb="19">
      <t>ニチ</t>
    </rPh>
    <rPh sb="21" eb="23">
      <t>デンシ</t>
    </rPh>
    <rPh sb="23" eb="25">
      <t>ショセキ</t>
    </rPh>
    <rPh sb="33" eb="35">
      <t>デンシ</t>
    </rPh>
    <rPh sb="35" eb="38">
      <t>トショカン</t>
    </rPh>
    <rPh sb="40" eb="42">
      <t>ウンヨウ</t>
    </rPh>
    <rPh sb="43" eb="45">
      <t>カイシ</t>
    </rPh>
    <phoneticPr fontId="4"/>
  </si>
  <si>
    <t>　　4）令和4年(2022年)10月31日に千里図書館北千里分室が閉室し、令和4年(2022年)11月22日に</t>
    <rPh sb="4" eb="6">
      <t>レイワ</t>
    </rPh>
    <rPh sb="7" eb="8">
      <t>ネン</t>
    </rPh>
    <rPh sb="13" eb="14">
      <t>ネン</t>
    </rPh>
    <rPh sb="17" eb="18">
      <t>ガツ</t>
    </rPh>
    <rPh sb="20" eb="21">
      <t>ニチ</t>
    </rPh>
    <rPh sb="22" eb="24">
      <t>センリ</t>
    </rPh>
    <rPh sb="24" eb="27">
      <t>トショカン</t>
    </rPh>
    <rPh sb="33" eb="35">
      <t>ヘイシツ</t>
    </rPh>
    <rPh sb="37" eb="39">
      <t>レイワ</t>
    </rPh>
    <rPh sb="40" eb="41">
      <t>ネン</t>
    </rPh>
    <rPh sb="46" eb="47">
      <t>ネン</t>
    </rPh>
    <rPh sb="50" eb="51">
      <t>ガツ</t>
    </rPh>
    <rPh sb="53" eb="54">
      <t>ニチ</t>
    </rPh>
    <phoneticPr fontId="4"/>
  </si>
  <si>
    <t xml:space="preserve"> 　　　北千里図書館が開館しました。</t>
    <phoneticPr fontId="4"/>
  </si>
  <si>
    <t>北千里</t>
    <phoneticPr fontId="4"/>
  </si>
  <si>
    <t>貸出数</t>
    <rPh sb="0" eb="2">
      <t>カシダシ</t>
    </rPh>
    <rPh sb="2" eb="3">
      <t>スウ</t>
    </rPh>
    <phoneticPr fontId="4"/>
  </si>
  <si>
    <t>閲覧数</t>
    <rPh sb="0" eb="2">
      <t>エツラン</t>
    </rPh>
    <rPh sb="2" eb="3">
      <t>スウ</t>
    </rPh>
    <phoneticPr fontId="4"/>
  </si>
  <si>
    <t>　　5）令和3年(2021年)7月1日から電子書籍サービス「すいた電子図書館」の運用を開始しました。</t>
    <rPh sb="4" eb="6">
      <t>レイワ</t>
    </rPh>
    <rPh sb="7" eb="8">
      <t>ネン</t>
    </rPh>
    <rPh sb="13" eb="14">
      <t>ネン</t>
    </rPh>
    <rPh sb="16" eb="17">
      <t>ガツ</t>
    </rPh>
    <rPh sb="18" eb="19">
      <t>ニチ</t>
    </rPh>
    <rPh sb="21" eb="23">
      <t>デンシ</t>
    </rPh>
    <rPh sb="23" eb="25">
      <t>ショセキ</t>
    </rPh>
    <rPh sb="33" eb="35">
      <t>デンシ</t>
    </rPh>
    <rPh sb="35" eb="38">
      <t>トショカン</t>
    </rPh>
    <rPh sb="40" eb="42">
      <t>ウンヨウ</t>
    </rPh>
    <rPh sb="43" eb="45">
      <t>カイシ</t>
    </rPh>
    <phoneticPr fontId="4"/>
  </si>
  <si>
    <t>　　7）令和4年(2022年)10月31日に千里図書館北千里分室が閉室し、令和4年(2022年)11月22日に</t>
    <rPh sb="4" eb="6">
      <t>レイワ</t>
    </rPh>
    <rPh sb="7" eb="8">
      <t>ネン</t>
    </rPh>
    <rPh sb="13" eb="14">
      <t>ネン</t>
    </rPh>
    <rPh sb="17" eb="18">
      <t>ガツ</t>
    </rPh>
    <rPh sb="20" eb="21">
      <t>ニチ</t>
    </rPh>
    <rPh sb="22" eb="24">
      <t>センリ</t>
    </rPh>
    <rPh sb="24" eb="27">
      <t>トショカン</t>
    </rPh>
    <rPh sb="33" eb="35">
      <t>ヘイシツ</t>
    </rPh>
    <rPh sb="37" eb="39">
      <t>レイワ</t>
    </rPh>
    <rPh sb="40" eb="41">
      <t>ネン</t>
    </rPh>
    <rPh sb="46" eb="47">
      <t>ネン</t>
    </rPh>
    <rPh sb="50" eb="51">
      <t>ガツ</t>
    </rPh>
    <rPh sb="53" eb="54">
      <t>ニチ</t>
    </rPh>
    <phoneticPr fontId="4"/>
  </si>
  <si>
    <t>　　6）令和3年(2021年)8月末で自動車文庫事業を廃止し、令和3年(2021年)9月から中央図書館内に</t>
    <rPh sb="4" eb="6">
      <t>レイワ</t>
    </rPh>
    <rPh sb="7" eb="8">
      <t>ネン</t>
    </rPh>
    <rPh sb="16" eb="17">
      <t>ガツ</t>
    </rPh>
    <rPh sb="17" eb="18">
      <t>マツ</t>
    </rPh>
    <rPh sb="19" eb="22">
      <t>ジドウシャ</t>
    </rPh>
    <rPh sb="22" eb="24">
      <t>ブンコ</t>
    </rPh>
    <rPh sb="24" eb="26">
      <t>ジギョウ</t>
    </rPh>
    <rPh sb="27" eb="29">
      <t>ハイシ</t>
    </rPh>
    <rPh sb="31" eb="33">
      <t>レイワ</t>
    </rPh>
    <rPh sb="34" eb="35">
      <t>ネン</t>
    </rPh>
    <rPh sb="40" eb="41">
      <t>ネン</t>
    </rPh>
    <rPh sb="43" eb="44">
      <t>ガツ</t>
    </rPh>
    <rPh sb="46" eb="48">
      <t>チュウオウ</t>
    </rPh>
    <rPh sb="48" eb="51">
      <t>トショカン</t>
    </rPh>
    <rPh sb="51" eb="52">
      <t>ナイ</t>
    </rPh>
    <phoneticPr fontId="4"/>
  </si>
  <si>
    <t>　　3）令和3年(2021年)8月末で自動車文庫事業を廃止し、令和3年(2021年)9月から中央図書館内に</t>
    <rPh sb="4" eb="6">
      <t>レイワ</t>
    </rPh>
    <rPh sb="7" eb="8">
      <t>ネン</t>
    </rPh>
    <rPh sb="16" eb="17">
      <t>ガツ</t>
    </rPh>
    <rPh sb="17" eb="18">
      <t>マツ</t>
    </rPh>
    <rPh sb="19" eb="22">
      <t>ジドウシャ</t>
    </rPh>
    <rPh sb="22" eb="24">
      <t>ブンコ</t>
    </rPh>
    <rPh sb="24" eb="26">
      <t>ジギョウ</t>
    </rPh>
    <rPh sb="27" eb="29">
      <t>ハイシ</t>
    </rPh>
    <rPh sb="31" eb="33">
      <t>レイワ</t>
    </rPh>
    <rPh sb="34" eb="35">
      <t>ネン</t>
    </rPh>
    <rPh sb="40" eb="41">
      <t>ネン</t>
    </rPh>
    <rPh sb="43" eb="44">
      <t>ガツ</t>
    </rPh>
    <rPh sb="46" eb="48">
      <t>チュウオウ</t>
    </rPh>
    <rPh sb="48" eb="51">
      <t>トショカン</t>
    </rPh>
    <rPh sb="51" eb="52">
      <t>ナイ</t>
    </rPh>
    <phoneticPr fontId="4"/>
  </si>
  <si>
    <r>
      <t xml:space="preserve">教員数
</t>
    </r>
    <r>
      <rPr>
        <sz val="7"/>
        <rFont val="BIZ UD明朝 Medium"/>
        <family val="1"/>
        <charset val="128"/>
      </rPr>
      <t>(本務者)</t>
    </r>
    <rPh sb="5" eb="7">
      <t>ホンム</t>
    </rPh>
    <rPh sb="7" eb="8">
      <t>シャ</t>
    </rPh>
    <phoneticPr fontId="4"/>
  </si>
  <si>
    <t>　</t>
    <phoneticPr fontId="4"/>
  </si>
  <si>
    <t>87　図書館視聴覚資料数</t>
    <rPh sb="3" eb="6">
      <t>トショカン</t>
    </rPh>
    <phoneticPr fontId="5"/>
  </si>
  <si>
    <t>区　　分</t>
    <rPh sb="0" eb="1">
      <t>ク</t>
    </rPh>
    <phoneticPr fontId="5"/>
  </si>
  <si>
    <t>総　　　　数</t>
  </si>
  <si>
    <t>Ｃ　　　　Ｄ</t>
  </si>
  <si>
    <t>Ｄ 　Ｖ 　Ｄ</t>
    <phoneticPr fontId="5"/>
  </si>
  <si>
    <t>カ セ ッ ト</t>
  </si>
  <si>
    <t>ビ　 デ　 オ</t>
  </si>
  <si>
    <t>所　蔵　数</t>
    <rPh sb="0" eb="1">
      <t>トコロ</t>
    </rPh>
    <rPh sb="2" eb="3">
      <t>クラ</t>
    </rPh>
    <rPh sb="4" eb="5">
      <t>スウ</t>
    </rPh>
    <phoneticPr fontId="4"/>
  </si>
  <si>
    <t>蔵</t>
  </si>
  <si>
    <t>Ｌ　　　　Ｄ</t>
  </si>
  <si>
    <t>貸　出　数</t>
    <rPh sb="0" eb="1">
      <t>カシ</t>
    </rPh>
    <rPh sb="2" eb="3">
      <t>デ</t>
    </rPh>
    <rPh sb="4" eb="5">
      <t>スウ</t>
    </rPh>
    <phoneticPr fontId="4"/>
  </si>
  <si>
    <t>貸</t>
  </si>
  <si>
    <t>　　</t>
  </si>
  <si>
    <t>資料：中央図書館</t>
    <rPh sb="3" eb="5">
      <t>チュウオウ</t>
    </rPh>
    <rPh sb="5" eb="8">
      <t>トショカン</t>
    </rPh>
    <phoneticPr fontId="5"/>
  </si>
  <si>
    <t>購　入</t>
    <rPh sb="0" eb="1">
      <t>コウ</t>
    </rPh>
    <rPh sb="2" eb="3">
      <t>ニュウ</t>
    </rPh>
    <phoneticPr fontId="4"/>
  </si>
  <si>
    <t>寄　贈</t>
    <rPh sb="0" eb="1">
      <t>ヤドリキ</t>
    </rPh>
    <rPh sb="2" eb="3">
      <t>ゾウ</t>
    </rPh>
    <phoneticPr fontId="4"/>
  </si>
  <si>
    <t>除　籍</t>
    <rPh sb="0" eb="1">
      <t>ジョ</t>
    </rPh>
    <rPh sb="2" eb="3">
      <t>セキ</t>
    </rPh>
    <phoneticPr fontId="4"/>
  </si>
  <si>
    <t>86　図書館の利用状況【脚注】</t>
    <rPh sb="12" eb="14">
      <t>キャクチュウ</t>
    </rPh>
    <phoneticPr fontId="5"/>
  </si>
  <si>
    <t>　　実施しました。</t>
    <phoneticPr fontId="4"/>
  </si>
  <si>
    <t>注：令和2、3年度は、新型コロナウイルス感染症拡大に伴う臨時休館や定員縮小などの利用制限を</t>
    <rPh sb="0" eb="1">
      <t>チュウ</t>
    </rPh>
    <rPh sb="2" eb="4">
      <t>レイワ</t>
    </rPh>
    <rPh sb="7" eb="9">
      <t>ネンド</t>
    </rPh>
    <phoneticPr fontId="4"/>
  </si>
  <si>
    <t>資料：青少年室</t>
    <rPh sb="3" eb="6">
      <t>セイショウネン</t>
    </rPh>
    <rPh sb="6" eb="7">
      <t>シツ</t>
    </rPh>
    <phoneticPr fontId="4"/>
  </si>
  <si>
    <t>3月</t>
  </si>
  <si>
    <t>2月</t>
  </si>
  <si>
    <t>1月</t>
  </si>
  <si>
    <t>令和5年</t>
    <rPh sb="0" eb="2">
      <t>レイワ</t>
    </rPh>
    <rPh sb="3" eb="4">
      <t>ネン</t>
    </rPh>
    <phoneticPr fontId="4"/>
  </si>
  <si>
    <t>12月</t>
  </si>
  <si>
    <t>11月</t>
  </si>
  <si>
    <t>10月</t>
  </si>
  <si>
    <t>9月</t>
  </si>
  <si>
    <t>8月</t>
  </si>
  <si>
    <t>7月</t>
  </si>
  <si>
    <t>6月</t>
  </si>
  <si>
    <t>5月</t>
  </si>
  <si>
    <t>4月</t>
    <rPh sb="1" eb="2">
      <t>ガツ</t>
    </rPh>
    <phoneticPr fontId="4"/>
  </si>
  <si>
    <t>令和4年(2022)</t>
    <rPh sb="0" eb="2">
      <t>レイワ</t>
    </rPh>
    <rPh sb="3" eb="4">
      <t>ネン</t>
    </rPh>
    <rPh sb="4" eb="5">
      <t>ヘイネン</t>
    </rPh>
    <phoneticPr fontId="4"/>
  </si>
  <si>
    <t>令和3年(2021)</t>
    <rPh sb="0" eb="2">
      <t>レイワ</t>
    </rPh>
    <rPh sb="3" eb="4">
      <t>ネン</t>
    </rPh>
    <rPh sb="4" eb="5">
      <t>ヘイネン</t>
    </rPh>
    <phoneticPr fontId="4"/>
  </si>
  <si>
    <t>令和2年(2020)</t>
    <rPh sb="0" eb="2">
      <t>レイワ</t>
    </rPh>
    <rPh sb="3" eb="4">
      <t>ネン</t>
    </rPh>
    <rPh sb="4" eb="5">
      <t>ヘイネン</t>
    </rPh>
    <phoneticPr fontId="4"/>
  </si>
  <si>
    <t>令和元年(2019)</t>
    <rPh sb="0" eb="2">
      <t>レイワ</t>
    </rPh>
    <rPh sb="2" eb="4">
      <t>ガンネン</t>
    </rPh>
    <rPh sb="4" eb="5">
      <t>ヘイネン</t>
    </rPh>
    <phoneticPr fontId="4"/>
  </si>
  <si>
    <t>人</t>
  </si>
  <si>
    <t>月</t>
  </si>
  <si>
    <t>主催事業</t>
  </si>
  <si>
    <t>少年団体他</t>
  </si>
  <si>
    <t>89　吹田市立自然の家利用状況</t>
    <rPh sb="3" eb="6">
      <t>スイタシ</t>
    </rPh>
    <rPh sb="6" eb="7">
      <t>リツ</t>
    </rPh>
    <phoneticPr fontId="4"/>
  </si>
  <si>
    <t>注：令和2、3年度は、新型コロナウイルス感染症拡大に伴う臨時休館や定員縮小などの利用制限を</t>
    <rPh sb="0" eb="1">
      <t>チュウ</t>
    </rPh>
    <rPh sb="2" eb="4">
      <t>レイワ</t>
    </rPh>
    <rPh sb="7" eb="9">
      <t>ネンド</t>
    </rPh>
    <rPh sb="40" eb="44">
      <t>リヨウセイゲン</t>
    </rPh>
    <phoneticPr fontId="4"/>
  </si>
  <si>
    <t>資料：青少年室</t>
    <rPh sb="3" eb="7">
      <t>セイショウネンシツ</t>
    </rPh>
    <phoneticPr fontId="4"/>
  </si>
  <si>
    <t>人</t>
    <phoneticPr fontId="4"/>
  </si>
  <si>
    <r>
      <t>その他</t>
    </r>
    <r>
      <rPr>
        <sz val="9"/>
        <color indexed="8"/>
        <rFont val="BIZ UD明朝 Medium"/>
        <family val="1"/>
        <charset val="128"/>
      </rPr>
      <t xml:space="preserve">
(成人団体含む)</t>
    </r>
    <phoneticPr fontId="4"/>
  </si>
  <si>
    <r>
      <t xml:space="preserve">学校
</t>
    </r>
    <r>
      <rPr>
        <sz val="9"/>
        <color indexed="8"/>
        <rFont val="BIZ UD明朝 Medium"/>
        <family val="1"/>
        <charset val="128"/>
      </rPr>
      <t>(幼稚園等含む)</t>
    </r>
    <phoneticPr fontId="4"/>
  </si>
  <si>
    <t>青少年
団体</t>
    <rPh sb="4" eb="6">
      <t>ダンタイ</t>
    </rPh>
    <phoneticPr fontId="4"/>
  </si>
  <si>
    <t>88　吹田市自然体験交流センター利用状況</t>
    <rPh sb="3" eb="6">
      <t>スイタシ</t>
    </rPh>
    <rPh sb="6" eb="8">
      <t>シゼン</t>
    </rPh>
    <rPh sb="8" eb="10">
      <t>タイケン</t>
    </rPh>
    <rPh sb="10" eb="12">
      <t>コウリュウ</t>
    </rPh>
    <phoneticPr fontId="4"/>
  </si>
  <si>
    <t>総　　数</t>
    <phoneticPr fontId="5"/>
  </si>
  <si>
    <t>　 就　　職　者</t>
    <phoneticPr fontId="4"/>
  </si>
  <si>
    <t>人</t>
    <rPh sb="0" eb="1">
      <t>ニン</t>
    </rPh>
    <phoneticPr fontId="4"/>
  </si>
  <si>
    <t>吹田市</t>
    <rPh sb="0" eb="1">
      <t>スイ</t>
    </rPh>
    <rPh sb="1" eb="2">
      <t>タ</t>
    </rPh>
    <rPh sb="2" eb="3">
      <t>シ</t>
    </rPh>
    <phoneticPr fontId="5"/>
  </si>
  <si>
    <t>大阪府</t>
    <phoneticPr fontId="4"/>
  </si>
  <si>
    <t>全　国</t>
  </si>
  <si>
    <t>全　国</t>
    <phoneticPr fontId="4"/>
  </si>
  <si>
    <r>
      <rPr>
        <sz val="9"/>
        <rFont val="BIZ UD明朝 Medium"/>
        <family val="1"/>
        <charset val="128"/>
      </rPr>
      <t>北千里図書館</t>
    </r>
    <r>
      <rPr>
        <sz val="10"/>
        <rFont val="BIZ UD明朝 Medium"/>
        <family val="1"/>
        <charset val="128"/>
      </rPr>
      <t xml:space="preserve">
</t>
    </r>
    <r>
      <rPr>
        <sz val="6"/>
        <rFont val="BIZ UD明朝 Medium"/>
        <family val="1"/>
        <charset val="128"/>
      </rPr>
      <t>（令和3年度以前は、北千里分室分）</t>
    </r>
    <rPh sb="0" eb="3">
      <t>キタセンリ</t>
    </rPh>
    <rPh sb="3" eb="6">
      <t>トショカン</t>
    </rPh>
    <rPh sb="8" eb="10">
      <t>レイワ</t>
    </rPh>
    <rPh sb="11" eb="15">
      <t>ネンドイゼン</t>
    </rPh>
    <rPh sb="17" eb="23">
      <t>キタセンリブンシツブン</t>
    </rPh>
    <phoneticPr fontId="5"/>
  </si>
  <si>
    <r>
      <t xml:space="preserve">北千里
図書館
</t>
    </r>
    <r>
      <rPr>
        <sz val="6"/>
        <rFont val="BIZ UD明朝 Medium"/>
        <family val="1"/>
        <charset val="128"/>
      </rPr>
      <t>（令和3年度以前は
北千里分室分）</t>
    </r>
    <rPh sb="0" eb="3">
      <t>キタセンリ</t>
    </rPh>
    <rPh sb="4" eb="7">
      <t>トショカン</t>
    </rPh>
    <rPh sb="9" eb="11">
      <t>レイワ</t>
    </rPh>
    <rPh sb="12" eb="16">
      <t>ネンドイゼン</t>
    </rPh>
    <rPh sb="18" eb="23">
      <t>キタセンリブンシツ</t>
    </rPh>
    <rPh sb="23" eb="24">
      <t>ブン</t>
    </rPh>
    <phoneticPr fontId="3"/>
  </si>
  <si>
    <t>資料：総務室（文部科学省　学校基本調査）</t>
    <rPh sb="3" eb="5">
      <t>ソウム</t>
    </rPh>
    <rPh sb="5" eb="6">
      <t>シツ</t>
    </rPh>
    <rPh sb="7" eb="12">
      <t>モンブカガクショウ</t>
    </rPh>
    <phoneticPr fontId="5"/>
  </si>
  <si>
    <t xml:space="preserve">資料：総務室（文部科学省　学校基本調査）・大阪府統計課 </t>
    <rPh sb="3" eb="5">
      <t>ソウム</t>
    </rPh>
    <rPh sb="5" eb="6">
      <t>シツ</t>
    </rPh>
    <rPh sb="21" eb="23">
      <t>オオサカ</t>
    </rPh>
    <rPh sb="23" eb="24">
      <t>フ</t>
    </rPh>
    <rPh sb="24" eb="26">
      <t>トウケイ</t>
    </rPh>
    <rPh sb="26" eb="27">
      <t>カ</t>
    </rPh>
    <phoneticPr fontId="5"/>
  </si>
  <si>
    <t>　資料：総務室（文部科学省　学校基本調査）・大阪府教育総務企画課</t>
    <rPh sb="4" eb="6">
      <t>ソウム</t>
    </rPh>
    <rPh sb="6" eb="7">
      <t>シツ</t>
    </rPh>
    <rPh sb="14" eb="16">
      <t>ガッコウ</t>
    </rPh>
    <rPh sb="16" eb="18">
      <t>キホン</t>
    </rPh>
    <rPh sb="18" eb="20">
      <t>チョウサ</t>
    </rPh>
    <rPh sb="25" eb="27">
      <t>キョウイク</t>
    </rPh>
    <rPh sb="27" eb="29">
      <t>ソウム</t>
    </rPh>
    <rPh sb="29" eb="31">
      <t>キカク</t>
    </rPh>
    <rPh sb="31" eb="32">
      <t>カ</t>
    </rPh>
    <phoneticPr fontId="5"/>
  </si>
  <si>
    <t>資料：総務室（文部科学省　学校基本調査）</t>
    <rPh sb="3" eb="5">
      <t>ソウム</t>
    </rPh>
    <rPh sb="5" eb="6">
      <t>シツ</t>
    </rPh>
    <phoneticPr fontId="5"/>
  </si>
  <si>
    <t>令和6年(2024)</t>
    <rPh sb="0" eb="2">
      <t>レイワ</t>
    </rPh>
    <rPh sb="3" eb="4">
      <t>ネン</t>
    </rPh>
    <phoneticPr fontId="4"/>
  </si>
  <si>
    <t>令和5年</t>
    <rPh sb="0" eb="2">
      <t>レイワ</t>
    </rPh>
    <phoneticPr fontId="4"/>
  </si>
  <si>
    <t>(2023)</t>
    <phoneticPr fontId="4"/>
  </si>
  <si>
    <t>令和5年(2023年)</t>
    <rPh sb="0" eb="2">
      <t>レイワ</t>
    </rPh>
    <rPh sb="3" eb="4">
      <t>ネン</t>
    </rPh>
    <rPh sb="9" eb="10">
      <t>ネン</t>
    </rPh>
    <phoneticPr fontId="5"/>
  </si>
  <si>
    <t>注：1）令和5年度　全国体力・運動能力、運動習慣等調査の数値です。</t>
    <rPh sb="4" eb="6">
      <t>レイワ</t>
    </rPh>
    <rPh sb="7" eb="9">
      <t>ネンド</t>
    </rPh>
    <rPh sb="10" eb="12">
      <t>ゼンコク</t>
    </rPh>
    <rPh sb="12" eb="14">
      <t>タイリョク</t>
    </rPh>
    <rPh sb="15" eb="17">
      <t>ウンドウ</t>
    </rPh>
    <rPh sb="17" eb="19">
      <t>ノウリョク</t>
    </rPh>
    <rPh sb="20" eb="25">
      <t>ウンドウシュウカントウ</t>
    </rPh>
    <rPh sb="25" eb="27">
      <t>チョウサ</t>
    </rPh>
    <phoneticPr fontId="2"/>
  </si>
  <si>
    <t>—</t>
    <phoneticPr fontId="4"/>
  </si>
  <si>
    <t>令和5年度</t>
    <rPh sb="0" eb="2">
      <t>レイワ</t>
    </rPh>
    <phoneticPr fontId="4"/>
  </si>
  <si>
    <t>　　5）江坂図書館は改修工事等のため、令和4年（2022年）9月26日から休館。9月30日から</t>
    <phoneticPr fontId="4"/>
  </si>
  <si>
    <t>　　 　令和5年（2023年）3月31日まで臨時窓口を設置。4月20日にリニューアルオープンしました。</t>
    <phoneticPr fontId="4"/>
  </si>
  <si>
    <t>8)</t>
    <phoneticPr fontId="4"/>
  </si>
  <si>
    <t>令和5年（2023年）3月31日まで臨時窓口を設置。4月20日にリニューアルオープンしました。</t>
    <rPh sb="9" eb="10">
      <t>ネン</t>
    </rPh>
    <phoneticPr fontId="4"/>
  </si>
  <si>
    <t>令和5年(2023)</t>
    <rPh sb="0" eb="2">
      <t>レイワ</t>
    </rPh>
    <rPh sb="3" eb="4">
      <t>ネン</t>
    </rPh>
    <rPh sb="4" eb="5">
      <t>ヘイネン</t>
    </rPh>
    <phoneticPr fontId="4"/>
  </si>
  <si>
    <t>令和6年</t>
    <rPh sb="0" eb="2">
      <t>レイワ</t>
    </rPh>
    <rPh sb="3" eb="4">
      <t>ネン</t>
    </rPh>
    <phoneticPr fontId="4"/>
  </si>
  <si>
    <t>令和5年</t>
    <rPh sb="0" eb="1">
      <t>レイ</t>
    </rPh>
    <rPh sb="1" eb="2">
      <t>ワ</t>
    </rPh>
    <rPh sb="3" eb="4">
      <t>ネン</t>
    </rPh>
    <phoneticPr fontId="4"/>
  </si>
  <si>
    <t>認定こども園
吹田第一幼稚園</t>
    <rPh sb="0" eb="2">
      <t>ニンテイ</t>
    </rPh>
    <rPh sb="5" eb="6">
      <t>エン</t>
    </rPh>
    <rPh sb="7" eb="11">
      <t>スイタダイイチ</t>
    </rPh>
    <rPh sb="11" eb="14">
      <t>ヨウチエン</t>
    </rPh>
    <phoneticPr fontId="2"/>
  </si>
  <si>
    <t>－</t>
    <phoneticPr fontId="4"/>
  </si>
  <si>
    <t>…</t>
    <phoneticPr fontId="4"/>
  </si>
  <si>
    <t>－</t>
    <phoneticPr fontId="4"/>
  </si>
  <si>
    <t>年　　　度</t>
    <phoneticPr fontId="4"/>
  </si>
  <si>
    <t>－</t>
    <phoneticPr fontId="4"/>
  </si>
  <si>
    <t>　　　</t>
    <phoneticPr fontId="4"/>
  </si>
  <si>
    <t>令和6年度(2024)</t>
    <rPh sb="0" eb="2">
      <t>レイワ</t>
    </rPh>
    <phoneticPr fontId="5"/>
  </si>
  <si>
    <t>－</t>
    <phoneticPr fontId="4"/>
  </si>
  <si>
    <t>注：公立の数値です。</t>
    <phoneticPr fontId="4"/>
  </si>
  <si>
    <t>資料：学校教育室</t>
    <rPh sb="3" eb="5">
      <t>ガッコウ</t>
    </rPh>
    <rPh sb="5" eb="7">
      <t>キョウイク</t>
    </rPh>
    <rPh sb="7" eb="8">
      <t>シツ</t>
    </rPh>
    <phoneticPr fontId="5"/>
  </si>
  <si>
    <t>注：152ページ注1）注2）注3）注4）及び注5）参照。</t>
    <rPh sb="0" eb="1">
      <t>チュウ</t>
    </rPh>
    <rPh sb="8" eb="9">
      <t>チュウ</t>
    </rPh>
    <rPh sb="14" eb="15">
      <t>チュウ</t>
    </rPh>
    <rPh sb="20" eb="21">
      <t>オヨ</t>
    </rPh>
    <rPh sb="22" eb="23">
      <t>チュウ</t>
    </rPh>
    <rPh sb="25" eb="27">
      <t>サンショウ</t>
    </rPh>
    <phoneticPr fontId="4"/>
  </si>
  <si>
    <t>令和6年（2024年）5月1日現在</t>
    <rPh sb="0" eb="2">
      <t>レイワ</t>
    </rPh>
    <rPh sb="3" eb="4">
      <t>ネン</t>
    </rPh>
    <rPh sb="9" eb="10">
      <t>ネン</t>
    </rPh>
    <phoneticPr fontId="5"/>
  </si>
  <si>
    <t>－</t>
    <phoneticPr fontId="4"/>
  </si>
  <si>
    <t>　　2）「進学率」とは、卒業者のうち(A)＋(B)の占める比率をいいます。</t>
    <rPh sb="5" eb="8">
      <t>シンガクリツ</t>
    </rPh>
    <rPh sb="12" eb="15">
      <t>ソツギョウシャ</t>
    </rPh>
    <rPh sb="26" eb="27">
      <t>シ</t>
    </rPh>
    <rPh sb="29" eb="31">
      <t>ヒリツ</t>
    </rPh>
    <phoneticPr fontId="4"/>
  </si>
  <si>
    <t>　　3）「就職率」とは、卒業者のうち「自営業主等」＋「無期雇用」＋「左記A～Dのうち就</t>
    <rPh sb="5" eb="8">
      <t>シュウショクリツ</t>
    </rPh>
    <phoneticPr fontId="4"/>
  </si>
  <si>
    <t xml:space="preserve">       職している者(再掲)」＋「E(有期雇用)のうち雇用契約期間が一年以上、かつフルタ</t>
    <phoneticPr fontId="4"/>
  </si>
  <si>
    <t>　 　　イム勤務相当の者(再掲)」の占める比率をいいます。</t>
    <phoneticPr fontId="4"/>
  </si>
  <si>
    <t>江坂図書館は改修工事等のため、令和4年（2022年）9月26日から休館。同年9月30日から</t>
    <rPh sb="0" eb="2">
      <t>エサカ</t>
    </rPh>
    <rPh sb="2" eb="5">
      <t>トショカン</t>
    </rPh>
    <rPh sb="6" eb="8">
      <t>カイシュウ</t>
    </rPh>
    <rPh sb="8" eb="10">
      <t>コウジ</t>
    </rPh>
    <rPh sb="10" eb="11">
      <t>トウ</t>
    </rPh>
    <rPh sb="15" eb="17">
      <t>レイワ</t>
    </rPh>
    <rPh sb="18" eb="19">
      <t>ネン</t>
    </rPh>
    <rPh sb="24" eb="25">
      <t>ネン</t>
    </rPh>
    <rPh sb="27" eb="28">
      <t>ガツ</t>
    </rPh>
    <rPh sb="30" eb="31">
      <t>ニチ</t>
    </rPh>
    <rPh sb="33" eb="35">
      <t>キュウカン</t>
    </rPh>
    <rPh sb="36" eb="38">
      <t>ドウネン</t>
    </rPh>
    <rPh sb="39" eb="40">
      <t>ガツ</t>
    </rPh>
    <rPh sb="42" eb="43">
      <t>ニチ</t>
    </rPh>
    <phoneticPr fontId="4"/>
  </si>
  <si>
    <t>　　2）大学及び大学院の在籍者数には、科目履修生と聴講生は含みません。</t>
    <rPh sb="6" eb="7">
      <t>オヨ</t>
    </rPh>
    <rPh sb="8" eb="11">
      <t>ダイガクイン</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</si>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</sst>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0;&quot;△ &quot;0.00"/>
    <numFmt numFmtId="177" formatCode="0_);[Red]\(0\)"/>
    <numFmt numFmtId="178" formatCode="0.0"/>
    <numFmt numFmtId="179" formatCode="0.0_);[Red]\(0.0\)"/>
    <numFmt numFmtId="180" formatCode="#,##0_);[Red]\(#,##0\)"/>
    <numFmt numFmtId="181" formatCode="#,##0.0;&quot;△ &quot;#,##0.0"/>
    <numFmt numFmtId="182" formatCode="#,##0;&quot;△ &quot;#,##0"/>
    <numFmt numFmtId="183" formatCode="#,##0.0;\-#,##0.0"/>
    <numFmt numFmtId="184" formatCode="0_);\(0\)"/>
    <numFmt numFmtId="185" formatCode="#,##0;[Red]#,##0"/>
    <numFmt numFmtId="186" formatCode="#,##0;\-#,##0;&quot;-&quot;"/>
    <numFmt numFmtId="187" formatCode="#,##0.000;&quot;▲ &quot;#,##0.000"/>
    <numFmt numFmtId="188" formatCode="#,##0;&quot;▲ &quot;#,##0"/>
    <numFmt numFmtId="189" formatCode="#,##0_ "/>
  </numFmts>
  <fonts count="33" x14ac:knownFonts="1">
    <font>
      <sz val="11"/>
      <name val="ＭＳ Ｐゴシック"/>
      <family val="3"/>
      <charset val="128"/>
    </font>
    <font>
      <sz val="11"/>
      <name val="ＭＳ Ｐゴシック"/>
      <family val="3"/>
      <charset val="128"/>
    </font>
    <font>
      <b/>
      <sz val="10"/>
      <name val="ＭＳ ゴシック"/>
      <family val="3"/>
      <charset val="128"/>
    </font>
    <font>
      <sz val="14"/>
      <name val="ＭＳ 明朝"/>
      <family val="1"/>
      <charset val="128"/>
    </font>
    <font>
      <sz val="6"/>
      <name val="ＭＳ Ｐゴシック"/>
      <family val="3"/>
      <charset val="128"/>
    </font>
    <font>
      <sz val="7"/>
      <name val="ＭＳ 明朝"/>
      <family val="1"/>
      <charset val="128"/>
    </font>
    <font>
      <sz val="10"/>
      <color indexed="8"/>
      <name val="游明朝"/>
      <family val="1"/>
      <charset val="128"/>
    </font>
    <font>
      <b/>
      <sz val="36"/>
      <name val="BIZ UD明朝 Medium"/>
      <family val="1"/>
      <charset val="128"/>
    </font>
    <font>
      <sz val="11"/>
      <name val="BIZ UD明朝 Medium"/>
      <family val="1"/>
      <charset val="128"/>
    </font>
    <font>
      <b/>
      <sz val="12"/>
      <name val="BIZ UD明朝 Medium"/>
      <family val="1"/>
      <charset val="128"/>
    </font>
    <font>
      <b/>
      <sz val="11"/>
      <name val="BIZ UD明朝 Medium"/>
      <family val="1"/>
      <charset val="128"/>
    </font>
    <font>
      <b/>
      <sz val="10"/>
      <color indexed="8"/>
      <name val="BIZ UD明朝 Medium"/>
      <family val="1"/>
      <charset val="128"/>
    </font>
    <font>
      <sz val="10"/>
      <color indexed="8"/>
      <name val="BIZ UD明朝 Medium"/>
      <family val="1"/>
      <charset val="128"/>
    </font>
    <font>
      <sz val="14"/>
      <color indexed="8"/>
      <name val="BIZ UD明朝 Medium"/>
      <family val="1"/>
      <charset val="128"/>
    </font>
    <font>
      <sz val="14"/>
      <name val="BIZ UD明朝 Medium"/>
      <family val="1"/>
      <charset val="128"/>
    </font>
    <font>
      <sz val="9"/>
      <color indexed="8"/>
      <name val="BIZ UD明朝 Medium"/>
      <family val="1"/>
      <charset val="128"/>
    </font>
    <font>
      <b/>
      <sz val="10"/>
      <name val="BIZ UD明朝 Medium"/>
      <family val="1"/>
      <charset val="128"/>
    </font>
    <font>
      <sz val="10"/>
      <name val="BIZ UD明朝 Medium"/>
      <family val="1"/>
      <charset val="128"/>
    </font>
    <font>
      <sz val="9"/>
      <name val="BIZ UD明朝 Medium"/>
      <family val="1"/>
      <charset val="128"/>
    </font>
    <font>
      <sz val="6"/>
      <name val="BIZ UD明朝 Medium"/>
      <family val="1"/>
      <charset val="128"/>
    </font>
    <font>
      <sz val="12"/>
      <name val="BIZ UD明朝 Medium"/>
      <family val="1"/>
      <charset val="128"/>
    </font>
    <font>
      <b/>
      <sz val="14"/>
      <color indexed="8"/>
      <name val="BIZ UD明朝 Medium"/>
      <family val="1"/>
      <charset val="128"/>
    </font>
    <font>
      <b/>
      <sz val="14"/>
      <name val="BIZ UD明朝 Medium"/>
      <family val="1"/>
      <charset val="128"/>
    </font>
    <font>
      <sz val="7"/>
      <name val="BIZ UD明朝 Medium"/>
      <family val="1"/>
      <charset val="128"/>
    </font>
    <font>
      <sz val="8"/>
      <name val="BIZ UD明朝 Medium"/>
      <family val="1"/>
      <charset val="128"/>
    </font>
    <font>
      <b/>
      <sz val="9"/>
      <name val="BIZ UD明朝 Medium"/>
      <family val="1"/>
      <charset val="128"/>
    </font>
    <font>
      <sz val="6.5"/>
      <name val="BIZ UD明朝 Medium"/>
      <family val="1"/>
      <charset val="128"/>
    </font>
    <font>
      <b/>
      <sz val="10"/>
      <color theme="1"/>
      <name val="BIZ UD明朝 Medium"/>
      <family val="1"/>
      <charset val="128"/>
    </font>
    <font>
      <b/>
      <sz val="12"/>
      <color indexed="8"/>
      <name val="BIZ UD明朝 Medium"/>
      <family val="1"/>
      <charset val="128"/>
    </font>
    <font>
      <sz val="12"/>
      <color indexed="8"/>
      <name val="BIZ UD明朝 Medium"/>
      <family val="1"/>
      <charset val="128"/>
    </font>
    <font>
      <sz val="11"/>
      <color indexed="8"/>
      <name val="BIZ UD明朝 Medium"/>
      <family val="1"/>
      <charset val="128"/>
    </font>
    <font>
      <b/>
      <sz val="11"/>
      <color indexed="8"/>
      <name val="BIZ UD明朝 Medium"/>
      <family val="1"/>
      <charset val="128"/>
    </font>
    <font>
      <sz val="10"/>
      <color theme="1"/>
      <name val="BIZ UD明朝 Medium"/>
      <family val="1"/>
      <charset val="128"/>
    </font>
  </fonts>
  <fills count="2">
    <fill>
      <patternFill patternType="none"/>
    </fill>
    <fill>
      <patternFill patternType="gray125"/>
    </fill>
  </fills>
  <borders count="89">
    <border>
      <left/>
      <right/>
      <top/>
      <bottom/>
      <diagonal/>
    </border>
    <border>
      <left/>
      <right/>
      <top/>
      <bottom style="medium">
        <color indexed="8"/>
      </bottom>
      <diagonal/>
    </border>
    <border>
      <left style="thin">
        <color indexed="8"/>
      </left>
      <right/>
      <top/>
      <bottom/>
      <diagonal/>
    </border>
    <border>
      <left style="thin">
        <color indexed="8"/>
      </left>
      <right style="thin">
        <color indexed="8"/>
      </right>
      <top/>
      <bottom/>
      <diagonal/>
    </border>
    <border>
      <left style="thin">
        <color indexed="8"/>
      </left>
      <right style="thin">
        <color indexed="8"/>
      </right>
      <top style="medium">
        <color indexed="8"/>
      </top>
      <bottom style="thin">
        <color indexed="8"/>
      </bottom>
      <diagonal/>
    </border>
    <border>
      <left/>
      <right/>
      <top style="thin">
        <color indexed="8"/>
      </top>
      <bottom/>
      <diagonal/>
    </border>
    <border>
      <left style="thin">
        <color indexed="8"/>
      </left>
      <right/>
      <top style="thin">
        <color indexed="8"/>
      </top>
      <bottom/>
      <diagonal/>
    </border>
    <border>
      <left/>
      <right style="thin">
        <color indexed="64"/>
      </right>
      <top/>
      <bottom/>
      <diagonal/>
    </border>
    <border>
      <left/>
      <right/>
      <top style="medium">
        <color indexed="64"/>
      </top>
      <bottom/>
      <diagonal/>
    </border>
    <border>
      <left style="thin">
        <color indexed="8"/>
      </left>
      <right/>
      <top style="medium">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style="thin">
        <color indexed="64"/>
      </right>
      <top style="thin">
        <color indexed="8"/>
      </top>
      <bottom/>
      <diagonal/>
    </border>
    <border>
      <left/>
      <right style="thin">
        <color indexed="64"/>
      </right>
      <top/>
      <bottom style="medium">
        <color indexed="64"/>
      </bottom>
      <diagonal/>
    </border>
    <border>
      <left/>
      <right/>
      <top style="medium">
        <color indexed="8"/>
      </top>
      <bottom/>
      <diagonal/>
    </border>
    <border>
      <left/>
      <right/>
      <top style="medium">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style="thin">
        <color indexed="64"/>
      </left>
      <right/>
      <top/>
      <bottom/>
      <diagonal/>
    </border>
    <border>
      <left/>
      <right style="thin">
        <color indexed="8"/>
      </right>
      <top style="medium">
        <color indexed="8"/>
      </top>
      <bottom/>
      <diagonal/>
    </border>
    <border>
      <left style="thin">
        <color indexed="8"/>
      </left>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style="medium">
        <color indexed="8"/>
      </top>
      <bottom/>
      <diagonal/>
    </border>
    <border>
      <left style="thin">
        <color indexed="64"/>
      </left>
      <right style="thin">
        <color indexed="64"/>
      </right>
      <top style="medium">
        <color indexed="8"/>
      </top>
      <bottom style="thin">
        <color indexed="8"/>
      </bottom>
      <diagonal/>
    </border>
    <border>
      <left style="thin">
        <color indexed="64"/>
      </left>
      <right style="thin">
        <color indexed="8"/>
      </right>
      <top style="medium">
        <color indexed="8"/>
      </top>
      <bottom style="thin">
        <color indexed="8"/>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style="medium">
        <color indexed="64"/>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8"/>
      </top>
      <bottom style="thin">
        <color indexed="8"/>
      </bottom>
      <diagonal/>
    </border>
    <border>
      <left/>
      <right style="thin">
        <color indexed="64"/>
      </right>
      <top style="medium">
        <color indexed="8"/>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top/>
      <bottom style="thin">
        <color indexed="64"/>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right style="thin">
        <color indexed="64"/>
      </right>
      <top style="medium">
        <color indexed="8"/>
      </top>
      <bottom/>
      <diagonal/>
    </border>
    <border>
      <left/>
      <right/>
      <top style="thin">
        <color indexed="8"/>
      </top>
      <bottom style="thin">
        <color indexed="8"/>
      </bottom>
      <diagonal/>
    </border>
    <border>
      <left style="thin">
        <color indexed="64"/>
      </left>
      <right style="thin">
        <color indexed="8"/>
      </right>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thin">
        <color indexed="8"/>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style="thin">
        <color indexed="64"/>
      </left>
      <right style="thin">
        <color indexed="64"/>
      </right>
      <top/>
      <bottom style="thin">
        <color indexed="8"/>
      </bottom>
      <diagonal/>
    </border>
    <border>
      <left style="thin">
        <color indexed="8"/>
      </left>
      <right style="thin">
        <color indexed="8"/>
      </right>
      <top/>
      <bottom style="thin">
        <color indexed="64"/>
      </bottom>
      <diagonal/>
    </border>
    <border>
      <left/>
      <right style="thin">
        <color indexed="8"/>
      </right>
      <top/>
      <bottom style="medium">
        <color indexed="8"/>
      </bottom>
      <diagonal/>
    </border>
    <border>
      <left style="thin">
        <color indexed="64"/>
      </left>
      <right style="thin">
        <color indexed="64"/>
      </right>
      <top style="thin">
        <color indexed="8"/>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8"/>
      </right>
      <top style="thin">
        <color indexed="64"/>
      </top>
      <bottom/>
      <diagonal/>
    </border>
    <border>
      <left/>
      <right style="thin">
        <color indexed="8"/>
      </right>
      <top/>
      <bottom style="medium">
        <color indexed="64"/>
      </bottom>
      <diagonal/>
    </border>
    <border>
      <left/>
      <right/>
      <top/>
      <bottom style="thin">
        <color indexed="64"/>
      </bottom>
      <diagonal/>
    </border>
    <border>
      <left style="thin">
        <color indexed="64"/>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right/>
      <top/>
      <bottom style="medium">
        <color auto="1"/>
      </bottom>
      <diagonal/>
    </border>
    <border>
      <left style="thin">
        <color auto="1"/>
      </left>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1" fontId="3" fillId="0" borderId="0"/>
    <xf numFmtId="0" fontId="1" fillId="0" borderId="0"/>
    <xf numFmtId="1" fontId="3" fillId="0" borderId="0"/>
  </cellStyleXfs>
  <cellXfs count="795">
    <xf numFmtId="0" fontId="0" fillId="0" borderId="0" xfId="0">
      <alignment vertical="center"/>
    </xf>
    <xf numFmtId="0" fontId="8" fillId="0" borderId="0" xfId="0" applyFont="1" applyAlignment="1">
      <alignment vertical="center"/>
    </xf>
    <xf numFmtId="0" fontId="9"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horizontal="left" vertical="center"/>
    </xf>
    <xf numFmtId="0" fontId="11" fillId="0" borderId="0" xfId="0" applyFont="1" applyFill="1" applyAlignment="1" applyProtection="1">
      <alignment horizontal="left" vertical="center"/>
    </xf>
    <xf numFmtId="0" fontId="12" fillId="0" borderId="0" xfId="0" applyFont="1" applyFill="1" applyAlignment="1" applyProtection="1">
      <alignment vertical="center"/>
    </xf>
    <xf numFmtId="0" fontId="13" fillId="0" borderId="0" xfId="0" applyFont="1" applyFill="1" applyAlignment="1" applyProtection="1">
      <alignment vertical="center"/>
    </xf>
    <xf numFmtId="0" fontId="14" fillId="0" borderId="0" xfId="0" applyFont="1" applyFill="1" applyAlignment="1">
      <alignment vertical="center"/>
    </xf>
    <xf numFmtId="0" fontId="12" fillId="0" borderId="1" xfId="0" applyFont="1" applyFill="1" applyBorder="1" applyAlignment="1" applyProtection="1">
      <alignment vertical="center"/>
    </xf>
    <xf numFmtId="0" fontId="12" fillId="0" borderId="1" xfId="0" applyFont="1" applyFill="1" applyBorder="1" applyAlignment="1" applyProtection="1">
      <alignment horizontal="centerContinuous" vertical="center"/>
    </xf>
    <xf numFmtId="0" fontId="12" fillId="0" borderId="1" xfId="0" applyFont="1" applyFill="1" applyBorder="1" applyAlignment="1" applyProtection="1">
      <alignment horizontal="right" vertical="center"/>
    </xf>
    <xf numFmtId="0" fontId="12" fillId="0" borderId="0" xfId="0" applyFont="1" applyFill="1" applyAlignment="1" applyProtection="1">
      <alignment horizontal="centerContinuous" vertical="center"/>
    </xf>
    <xf numFmtId="0" fontId="15" fillId="0" borderId="2" xfId="0" applyFont="1" applyFill="1" applyBorder="1" applyAlignment="1" applyProtection="1">
      <alignment horizontal="distributed" vertical="center"/>
    </xf>
    <xf numFmtId="0" fontId="15" fillId="0" borderId="3" xfId="0" applyFont="1" applyFill="1" applyBorder="1" applyAlignment="1" applyProtection="1">
      <alignment horizontal="distributed" vertical="center"/>
    </xf>
    <xf numFmtId="0" fontId="15" fillId="0" borderId="0" xfId="0" applyFont="1" applyFill="1" applyAlignment="1" applyProtection="1">
      <alignment horizontal="distributed" vertical="center"/>
    </xf>
    <xf numFmtId="0" fontId="15" fillId="0" borderId="4" xfId="0" applyFont="1" applyFill="1" applyBorder="1" applyAlignment="1" applyProtection="1">
      <alignment horizontal="distributed" vertical="center"/>
    </xf>
    <xf numFmtId="0" fontId="15" fillId="0" borderId="4" xfId="0" applyFont="1" applyFill="1" applyBorder="1" applyAlignment="1" applyProtection="1">
      <alignment horizontal="distributed" vertical="center" wrapText="1"/>
    </xf>
    <xf numFmtId="0" fontId="15" fillId="0" borderId="2" xfId="0" applyFont="1" applyFill="1" applyBorder="1" applyAlignment="1" applyProtection="1">
      <alignment horizontal="distributed" vertical="center" shrinkToFit="1"/>
    </xf>
    <xf numFmtId="0" fontId="12" fillId="0" borderId="5" xfId="0" applyFont="1" applyFill="1" applyBorder="1" applyAlignment="1" applyProtection="1">
      <alignment vertical="center"/>
    </xf>
    <xf numFmtId="0" fontId="15" fillId="0" borderId="6" xfId="0" applyFont="1" applyFill="1" applyBorder="1" applyAlignment="1" applyProtection="1">
      <alignment horizontal="right"/>
    </xf>
    <xf numFmtId="0" fontId="14" fillId="0" borderId="0" xfId="0" applyFont="1" applyFill="1" applyBorder="1" applyAlignment="1">
      <alignment vertical="center"/>
    </xf>
    <xf numFmtId="37" fontId="12" fillId="0" borderId="2" xfId="0" applyNumberFormat="1" applyFont="1" applyFill="1" applyBorder="1" applyAlignment="1" applyProtection="1">
      <alignment vertical="center"/>
    </xf>
    <xf numFmtId="37" fontId="12" fillId="0" borderId="0" xfId="0" applyNumberFormat="1" applyFont="1" applyFill="1" applyAlignment="1" applyProtection="1">
      <alignment vertical="center"/>
    </xf>
    <xf numFmtId="37" fontId="12" fillId="0" borderId="0" xfId="3" applyNumberFormat="1" applyFont="1" applyFill="1" applyAlignment="1" applyProtection="1">
      <alignment horizontal="right" vertical="center"/>
    </xf>
    <xf numFmtId="0" fontId="27" fillId="0" borderId="7" xfId="0" applyFont="1" applyFill="1" applyBorder="1" applyAlignment="1" applyProtection="1">
      <alignment horizontal="distributed" vertical="center"/>
    </xf>
    <xf numFmtId="37" fontId="11" fillId="0" borderId="0" xfId="0" applyNumberFormat="1" applyFont="1" applyFill="1" applyBorder="1" applyAlignment="1" applyProtection="1">
      <alignment vertical="center"/>
    </xf>
    <xf numFmtId="37" fontId="11" fillId="0" borderId="0" xfId="0" applyNumberFormat="1" applyFont="1" applyFill="1" applyAlignment="1" applyProtection="1">
      <alignment vertical="center"/>
    </xf>
    <xf numFmtId="0" fontId="12" fillId="0" borderId="8" xfId="0" applyFont="1" applyFill="1" applyBorder="1" applyAlignment="1" applyProtection="1">
      <alignment vertical="center"/>
    </xf>
    <xf numFmtId="0" fontId="12" fillId="0" borderId="8" xfId="0" applyFont="1" applyFill="1" applyBorder="1" applyAlignment="1" applyProtection="1">
      <alignment horizontal="centerContinuous" vertical="center"/>
    </xf>
    <xf numFmtId="0" fontId="13" fillId="0" borderId="8" xfId="0" applyFont="1" applyFill="1" applyBorder="1" applyAlignment="1" applyProtection="1">
      <alignment horizontal="centerContinuous" vertical="center"/>
    </xf>
    <xf numFmtId="0" fontId="12" fillId="0" borderId="8" xfId="0" applyFont="1" applyFill="1" applyBorder="1" applyAlignment="1" applyProtection="1">
      <alignment horizontal="right" vertical="center"/>
    </xf>
    <xf numFmtId="0" fontId="17" fillId="0" borderId="0" xfId="0" applyFont="1" applyFill="1" applyAlignment="1" applyProtection="1">
      <alignment vertical="center"/>
    </xf>
    <xf numFmtId="186" fontId="18" fillId="0" borderId="0" xfId="1" applyNumberFormat="1" applyFont="1" applyAlignment="1">
      <alignment vertical="center" shrinkToFit="1"/>
    </xf>
    <xf numFmtId="37" fontId="11" fillId="0" borderId="0" xfId="3" applyNumberFormat="1" applyFont="1" applyFill="1" applyAlignment="1" applyProtection="1">
      <alignment vertical="center"/>
    </xf>
    <xf numFmtId="0" fontId="14" fillId="0" borderId="0" xfId="0" applyFont="1" applyFill="1" applyAlignment="1" applyProtection="1">
      <alignment vertical="center"/>
    </xf>
    <xf numFmtId="0" fontId="17" fillId="0" borderId="1" xfId="0" applyFont="1" applyFill="1" applyBorder="1" applyAlignment="1" applyProtection="1">
      <alignment vertical="center"/>
    </xf>
    <xf numFmtId="0" fontId="17" fillId="0" borderId="0" xfId="0" applyFont="1" applyFill="1" applyBorder="1" applyAlignment="1" applyProtection="1">
      <alignment vertical="center"/>
    </xf>
    <xf numFmtId="0" fontId="17" fillId="0" borderId="0" xfId="0" applyFont="1" applyFill="1" applyBorder="1" applyAlignment="1" applyProtection="1">
      <alignment horizontal="right" vertical="center"/>
    </xf>
    <xf numFmtId="0" fontId="17" fillId="0" borderId="9" xfId="0" applyFont="1" applyFill="1" applyBorder="1" applyAlignment="1" applyProtection="1">
      <alignment vertical="center"/>
    </xf>
    <xf numFmtId="0" fontId="17" fillId="0" borderId="0" xfId="0" applyFont="1" applyFill="1" applyAlignment="1" applyProtection="1">
      <alignment horizontal="center" vertical="center"/>
    </xf>
    <xf numFmtId="0" fontId="17" fillId="0" borderId="2" xfId="0" applyFont="1" applyFill="1" applyBorder="1" applyAlignment="1" applyProtection="1">
      <alignment horizontal="center" vertical="center"/>
    </xf>
    <xf numFmtId="0" fontId="17" fillId="0" borderId="10" xfId="0" applyFont="1" applyFill="1" applyBorder="1" applyAlignment="1" applyProtection="1">
      <alignment vertical="center"/>
    </xf>
    <xf numFmtId="0" fontId="17" fillId="0" borderId="11" xfId="0" applyFont="1" applyFill="1" applyBorder="1" applyAlignment="1" applyProtection="1">
      <alignment horizontal="distributed" vertical="center"/>
    </xf>
    <xf numFmtId="0" fontId="17" fillId="0" borderId="12" xfId="0" applyFont="1" applyFill="1" applyBorder="1" applyAlignment="1" applyProtection="1">
      <alignment horizontal="distributed" vertical="center"/>
    </xf>
    <xf numFmtId="0" fontId="17" fillId="0" borderId="13" xfId="0" applyFont="1" applyFill="1" applyBorder="1" applyAlignment="1" applyProtection="1">
      <alignment horizontal="distributed" vertical="center"/>
    </xf>
    <xf numFmtId="0" fontId="17" fillId="0" borderId="0" xfId="0" applyFont="1" applyFill="1" applyBorder="1" applyAlignment="1" applyProtection="1">
      <alignment horizontal="center" vertical="center"/>
    </xf>
    <xf numFmtId="0" fontId="17" fillId="0" borderId="5" xfId="0" applyFont="1" applyFill="1" applyBorder="1" applyAlignment="1" applyProtection="1">
      <alignment vertical="center"/>
    </xf>
    <xf numFmtId="0" fontId="18" fillId="0" borderId="6" xfId="0" applyFont="1" applyFill="1" applyBorder="1" applyAlignment="1" applyProtection="1">
      <alignment horizontal="right"/>
    </xf>
    <xf numFmtId="0" fontId="18" fillId="0" borderId="5" xfId="0" applyFont="1" applyFill="1" applyBorder="1" applyAlignment="1" applyProtection="1"/>
    <xf numFmtId="0" fontId="18" fillId="0" borderId="5" xfId="0" applyFont="1" applyFill="1" applyBorder="1" applyAlignment="1" applyProtection="1">
      <alignment horizontal="right"/>
    </xf>
    <xf numFmtId="0" fontId="17" fillId="0" borderId="0" xfId="0" applyFont="1" applyFill="1" applyAlignment="1" applyProtection="1">
      <alignment horizontal="distributed" vertical="center"/>
    </xf>
    <xf numFmtId="37" fontId="17" fillId="0" borderId="0" xfId="0" applyNumberFormat="1" applyFont="1" applyFill="1" applyBorder="1" applyAlignment="1" applyProtection="1">
      <alignment vertical="center"/>
    </xf>
    <xf numFmtId="0" fontId="17" fillId="0" borderId="7" xfId="0" applyFont="1" applyFill="1" applyBorder="1" applyAlignment="1" applyProtection="1">
      <alignment horizontal="distributed" vertical="center"/>
    </xf>
    <xf numFmtId="182" fontId="17" fillId="0" borderId="0" xfId="1" applyNumberFormat="1" applyFont="1" applyFill="1" applyAlignment="1" applyProtection="1">
      <alignment horizontal="right" vertical="center"/>
      <protection locked="0"/>
    </xf>
    <xf numFmtId="0" fontId="19" fillId="0" borderId="7" xfId="0" applyFont="1" applyFill="1" applyBorder="1" applyAlignment="1" applyProtection="1">
      <alignment horizontal="distributed" vertical="center" wrapText="1" shrinkToFit="1"/>
    </xf>
    <xf numFmtId="182" fontId="17" fillId="0" borderId="0" xfId="0" applyNumberFormat="1" applyFont="1" applyFill="1" applyBorder="1" applyAlignment="1" applyProtection="1">
      <alignment horizontal="right" vertical="center"/>
    </xf>
    <xf numFmtId="182" fontId="12" fillId="0" borderId="0" xfId="3" applyNumberFormat="1" applyFont="1" applyFill="1" applyAlignment="1" applyProtection="1">
      <alignment horizontal="right" vertical="center"/>
    </xf>
    <xf numFmtId="0" fontId="17" fillId="0" borderId="8" xfId="0" applyFont="1" applyFill="1" applyBorder="1" applyAlignment="1" applyProtection="1">
      <alignment horizontal="left" vertical="center"/>
    </xf>
    <xf numFmtId="0" fontId="17" fillId="0" borderId="8" xfId="0" applyFont="1" applyFill="1" applyBorder="1" applyAlignment="1" applyProtection="1">
      <alignment horizontal="centerContinuous" vertical="center"/>
    </xf>
    <xf numFmtId="0" fontId="17" fillId="0" borderId="8" xfId="0" applyFont="1" applyFill="1" applyBorder="1" applyAlignment="1" applyProtection="1">
      <alignment vertical="center"/>
    </xf>
    <xf numFmtId="0" fontId="14" fillId="0" borderId="8" xfId="0" applyFont="1" applyFill="1" applyBorder="1" applyAlignment="1" applyProtection="1">
      <alignment vertical="center"/>
    </xf>
    <xf numFmtId="0" fontId="14" fillId="0" borderId="8" xfId="0" applyFont="1" applyFill="1" applyBorder="1" applyAlignment="1" applyProtection="1">
      <alignment horizontal="centerContinuous" vertical="center"/>
    </xf>
    <xf numFmtId="0" fontId="17" fillId="0" borderId="8" xfId="0" applyFont="1" applyFill="1" applyBorder="1" applyAlignment="1" applyProtection="1">
      <alignment horizontal="right" vertical="center"/>
    </xf>
    <xf numFmtId="0" fontId="17" fillId="0" borderId="0" xfId="0" applyFont="1" applyAlignment="1">
      <alignment vertical="center"/>
    </xf>
    <xf numFmtId="0" fontId="9" fillId="0" borderId="0" xfId="0" applyFont="1" applyFill="1" applyAlignment="1">
      <alignment horizontal="left" vertical="center"/>
    </xf>
    <xf numFmtId="0" fontId="8" fillId="0" borderId="0" xfId="0" applyFont="1" applyFill="1" applyAlignment="1">
      <alignment vertical="center"/>
    </xf>
    <xf numFmtId="0" fontId="10" fillId="0" borderId="0" xfId="0" applyFont="1" applyFill="1" applyAlignment="1">
      <alignment horizontal="right" vertical="center"/>
    </xf>
    <xf numFmtId="0" fontId="10" fillId="0" borderId="0" xfId="0" applyFont="1" applyFill="1" applyAlignment="1">
      <alignment horizontal="left" vertical="center"/>
    </xf>
    <xf numFmtId="1" fontId="14" fillId="0" borderId="1" xfId="3" applyFont="1" applyFill="1" applyBorder="1" applyAlignment="1">
      <alignment vertical="center"/>
    </xf>
    <xf numFmtId="0" fontId="8" fillId="0" borderId="0" xfId="0" applyFont="1" applyFill="1" applyAlignment="1"/>
    <xf numFmtId="1" fontId="14" fillId="0" borderId="8" xfId="3" applyFont="1" applyFill="1" applyBorder="1" applyAlignment="1">
      <alignment vertical="center"/>
    </xf>
    <xf numFmtId="1" fontId="14" fillId="0" borderId="0" xfId="3" applyFont="1" applyFill="1" applyAlignment="1">
      <alignment vertical="center"/>
    </xf>
    <xf numFmtId="0" fontId="9" fillId="0" borderId="0" xfId="0" applyFont="1" applyFill="1" applyAlignment="1">
      <alignment horizontal="right" vertical="center"/>
    </xf>
    <xf numFmtId="181" fontId="17" fillId="0" borderId="0" xfId="0" applyNumberFormat="1" applyFont="1" applyFill="1" applyBorder="1" applyAlignment="1" applyProtection="1">
      <alignment horizontal="right" vertical="center"/>
    </xf>
    <xf numFmtId="1" fontId="17" fillId="0" borderId="0" xfId="3" applyFont="1" applyFill="1" applyAlignment="1">
      <alignment vertical="center"/>
    </xf>
    <xf numFmtId="0" fontId="20" fillId="0" borderId="0" xfId="0" applyFont="1" applyFill="1" applyAlignment="1">
      <alignment vertical="center"/>
    </xf>
    <xf numFmtId="0" fontId="21" fillId="0" borderId="0" xfId="0" applyFont="1" applyFill="1" applyAlignment="1" applyProtection="1">
      <alignment vertical="center"/>
    </xf>
    <xf numFmtId="0" fontId="10" fillId="0" borderId="0" xfId="0" applyFont="1" applyFill="1" applyAlignment="1">
      <alignment vertical="center"/>
    </xf>
    <xf numFmtId="0" fontId="15" fillId="0" borderId="5" xfId="0" applyFont="1" applyFill="1" applyBorder="1" applyAlignment="1" applyProtection="1">
      <alignment horizontal="right"/>
    </xf>
    <xf numFmtId="0" fontId="15" fillId="0" borderId="5" xfId="0" applyFont="1" applyFill="1" applyBorder="1" applyAlignment="1" applyProtection="1"/>
    <xf numFmtId="0" fontId="15" fillId="0" borderId="0" xfId="0" applyFont="1" applyFill="1" applyBorder="1" applyAlignment="1" applyProtection="1"/>
    <xf numFmtId="37" fontId="12" fillId="0" borderId="0" xfId="0" applyNumberFormat="1" applyFont="1" applyFill="1" applyBorder="1" applyAlignment="1" applyProtection="1">
      <alignment vertical="center"/>
      <protection locked="0"/>
    </xf>
    <xf numFmtId="0" fontId="8" fillId="0" borderId="8" xfId="0" applyFont="1" applyFill="1" applyBorder="1" applyAlignment="1">
      <alignment vertical="center"/>
    </xf>
    <xf numFmtId="0" fontId="8" fillId="0" borderId="0" xfId="0" applyFont="1" applyFill="1" applyBorder="1" applyAlignment="1">
      <alignment vertical="center"/>
    </xf>
    <xf numFmtId="0" fontId="17" fillId="0" borderId="0" xfId="0" applyFont="1" applyFill="1" applyAlignment="1">
      <alignment vertical="center"/>
    </xf>
    <xf numFmtId="0" fontId="18" fillId="0" borderId="0" xfId="0" applyFont="1" applyFill="1" applyBorder="1" applyAlignment="1">
      <alignment horizontal="distributed" vertical="center" wrapText="1"/>
    </xf>
    <xf numFmtId="0" fontId="12" fillId="0" borderId="16" xfId="0" applyFont="1" applyFill="1" applyBorder="1" applyAlignment="1" applyProtection="1">
      <alignment horizontal="distributed" vertical="center"/>
    </xf>
    <xf numFmtId="0" fontId="18" fillId="0" borderId="0" xfId="0" applyFont="1" applyFill="1" applyAlignment="1"/>
    <xf numFmtId="37" fontId="14" fillId="0" borderId="2" xfId="0" applyNumberFormat="1" applyFont="1" applyFill="1" applyBorder="1" applyAlignment="1" applyProtection="1">
      <alignment vertical="center"/>
    </xf>
    <xf numFmtId="0" fontId="12" fillId="0" borderId="0" xfId="0" applyFont="1" applyFill="1" applyBorder="1" applyAlignment="1" applyProtection="1">
      <alignment vertical="center"/>
    </xf>
    <xf numFmtId="0" fontId="14" fillId="0" borderId="8" xfId="0" applyFont="1" applyFill="1" applyBorder="1" applyAlignment="1">
      <alignment vertical="center"/>
    </xf>
    <xf numFmtId="0" fontId="12" fillId="0" borderId="21" xfId="0" applyFont="1" applyFill="1" applyBorder="1" applyAlignment="1" applyProtection="1">
      <alignment horizontal="distributed" vertical="center"/>
    </xf>
    <xf numFmtId="0" fontId="12" fillId="0" borderId="23" xfId="0" applyFont="1" applyFill="1" applyBorder="1" applyAlignment="1" applyProtection="1">
      <alignment horizontal="distributed" vertical="center"/>
    </xf>
    <xf numFmtId="0" fontId="12" fillId="0" borderId="24" xfId="0" applyFont="1" applyFill="1" applyBorder="1" applyAlignment="1" applyProtection="1">
      <alignment horizontal="distributed" vertical="center"/>
    </xf>
    <xf numFmtId="49" fontId="12" fillId="0" borderId="5" xfId="0" applyNumberFormat="1" applyFont="1" applyFill="1" applyBorder="1" applyAlignment="1" applyProtection="1">
      <alignment vertical="center"/>
    </xf>
    <xf numFmtId="0" fontId="22" fillId="0" borderId="0" xfId="0" applyFont="1" applyFill="1" applyAlignment="1">
      <alignment vertical="center"/>
    </xf>
    <xf numFmtId="0" fontId="17" fillId="0" borderId="8" xfId="0" applyFont="1" applyFill="1" applyBorder="1" applyAlignment="1">
      <alignment vertical="center"/>
    </xf>
    <xf numFmtId="0" fontId="17" fillId="0" borderId="0" xfId="0" applyFont="1" applyFill="1" applyAlignment="1" applyProtection="1">
      <alignment horizontal="centerContinuous" vertical="center"/>
    </xf>
    <xf numFmtId="0" fontId="17" fillId="0" borderId="1" xfId="0" applyFont="1" applyFill="1" applyBorder="1" applyAlignment="1" applyProtection="1">
      <alignment horizontal="right" vertical="center"/>
    </xf>
    <xf numFmtId="0" fontId="17" fillId="0" borderId="0" xfId="0" applyFont="1" applyFill="1" applyBorder="1" applyAlignment="1" applyProtection="1">
      <alignment horizontal="centerContinuous" vertical="center"/>
    </xf>
    <xf numFmtId="0" fontId="17" fillId="0" borderId="26" xfId="0" applyFont="1" applyFill="1" applyBorder="1" applyAlignment="1" applyProtection="1">
      <alignment horizontal="center" vertical="center"/>
    </xf>
    <xf numFmtId="0" fontId="17" fillId="0" borderId="2" xfId="0" applyFont="1" applyFill="1" applyBorder="1" applyAlignment="1" applyProtection="1">
      <alignment vertical="center"/>
    </xf>
    <xf numFmtId="0" fontId="17" fillId="0" borderId="26" xfId="0" applyFont="1" applyFill="1" applyBorder="1" applyAlignment="1" applyProtection="1">
      <alignment vertical="center"/>
    </xf>
    <xf numFmtId="0" fontId="17" fillId="0" borderId="15" xfId="0" applyFont="1" applyFill="1" applyBorder="1" applyAlignment="1" applyProtection="1">
      <alignment vertical="center"/>
    </xf>
    <xf numFmtId="0" fontId="17" fillId="0" borderId="24" xfId="0" applyFont="1" applyFill="1" applyBorder="1" applyAlignment="1" applyProtection="1">
      <alignment vertical="center"/>
    </xf>
    <xf numFmtId="0" fontId="17" fillId="0" borderId="27" xfId="0" applyFont="1" applyFill="1" applyBorder="1" applyAlignment="1" applyProtection="1">
      <alignment vertical="center"/>
    </xf>
    <xf numFmtId="0" fontId="17" fillId="0" borderId="6" xfId="0" applyFont="1" applyFill="1" applyBorder="1" applyAlignment="1" applyProtection="1">
      <alignment horizontal="distributed" vertical="center"/>
    </xf>
    <xf numFmtId="0" fontId="17" fillId="0" borderId="28" xfId="0" applyFont="1" applyFill="1" applyBorder="1" applyAlignment="1" applyProtection="1">
      <alignment horizontal="distributed" vertical="center"/>
    </xf>
    <xf numFmtId="0" fontId="17" fillId="0" borderId="29" xfId="0" applyFont="1" applyFill="1" applyBorder="1" applyAlignment="1" applyProtection="1">
      <alignment horizontal="distributed" vertical="center"/>
    </xf>
    <xf numFmtId="0" fontId="17" fillId="0" borderId="2" xfId="0" applyFont="1" applyFill="1" applyBorder="1" applyAlignment="1" applyProtection="1">
      <alignment horizontal="distributed" vertical="center"/>
    </xf>
    <xf numFmtId="178" fontId="16" fillId="0" borderId="0" xfId="0" applyNumberFormat="1" applyFont="1" applyFill="1" applyBorder="1" applyAlignment="1">
      <alignment vertical="center"/>
    </xf>
    <xf numFmtId="0" fontId="17" fillId="0" borderId="0" xfId="0" applyFont="1" applyFill="1" applyBorder="1" applyAlignment="1">
      <alignment vertical="center"/>
    </xf>
    <xf numFmtId="0" fontId="17" fillId="0" borderId="8" xfId="0" applyFont="1" applyFill="1" applyBorder="1" applyAlignment="1">
      <alignment horizontal="distributed" vertical="center"/>
    </xf>
    <xf numFmtId="0" fontId="17" fillId="0" borderId="8" xfId="0" applyFont="1" applyFill="1" applyBorder="1" applyAlignment="1">
      <alignment horizontal="center" vertical="center"/>
    </xf>
    <xf numFmtId="37" fontId="17" fillId="0" borderId="8" xfId="0" applyNumberFormat="1" applyFont="1" applyFill="1" applyBorder="1" applyAlignment="1" applyProtection="1">
      <alignment vertical="center"/>
    </xf>
    <xf numFmtId="37" fontId="16" fillId="0" borderId="8" xfId="0" applyNumberFormat="1" applyFont="1" applyFill="1" applyBorder="1" applyAlignment="1" applyProtection="1">
      <alignment vertical="center"/>
    </xf>
    <xf numFmtId="0" fontId="17" fillId="0" borderId="0" xfId="0" applyFont="1" applyFill="1" applyAlignment="1">
      <alignment horizontal="distributed" vertical="center"/>
    </xf>
    <xf numFmtId="0" fontId="17" fillId="0" borderId="0" xfId="0" applyFont="1" applyFill="1" applyBorder="1" applyAlignment="1">
      <alignment horizontal="center" vertical="center"/>
    </xf>
    <xf numFmtId="37" fontId="17" fillId="0" borderId="0" xfId="0" applyNumberFormat="1" applyFont="1" applyFill="1" applyAlignment="1" applyProtection="1">
      <alignment vertical="center"/>
    </xf>
    <xf numFmtId="37" fontId="16" fillId="0" borderId="0" xfId="0" applyNumberFormat="1" applyFont="1" applyFill="1" applyAlignment="1" applyProtection="1">
      <alignment vertical="center"/>
    </xf>
    <xf numFmtId="178" fontId="17" fillId="0" borderId="0" xfId="0" applyNumberFormat="1" applyFont="1" applyFill="1" applyBorder="1" applyAlignment="1">
      <alignment vertical="center"/>
    </xf>
    <xf numFmtId="178" fontId="17" fillId="0" borderId="0" xfId="0" applyNumberFormat="1" applyFont="1" applyFill="1" applyAlignment="1">
      <alignment vertical="center"/>
    </xf>
    <xf numFmtId="0" fontId="17" fillId="0" borderId="7" xfId="0" applyFont="1" applyFill="1" applyBorder="1" applyAlignment="1">
      <alignment horizontal="distributed" vertical="center"/>
    </xf>
    <xf numFmtId="0" fontId="17" fillId="0" borderId="0" xfId="0" applyFont="1" applyFill="1" applyAlignment="1">
      <alignment horizontal="left" vertical="center"/>
    </xf>
    <xf numFmtId="181" fontId="17" fillId="0" borderId="0" xfId="0" applyNumberFormat="1" applyFont="1" applyFill="1" applyBorder="1" applyAlignment="1">
      <alignment horizontal="right" vertical="center"/>
    </xf>
    <xf numFmtId="181" fontId="8" fillId="0" borderId="0" xfId="0" applyNumberFormat="1" applyFont="1" applyFill="1" applyAlignment="1">
      <alignment vertical="center"/>
    </xf>
    <xf numFmtId="0" fontId="17" fillId="0" borderId="0" xfId="2" applyFont="1" applyFill="1" applyAlignment="1">
      <alignment vertical="center"/>
    </xf>
    <xf numFmtId="0" fontId="18" fillId="0" borderId="0" xfId="0" applyFont="1" applyFill="1" applyBorder="1" applyAlignment="1" applyProtection="1">
      <alignment horizontal="left" vertical="center"/>
    </xf>
    <xf numFmtId="0" fontId="24" fillId="0" borderId="33" xfId="0" applyFont="1" applyFill="1" applyBorder="1" applyAlignment="1">
      <alignment horizontal="center" vertical="center" textRotation="255" wrapText="1" shrinkToFit="1"/>
    </xf>
    <xf numFmtId="0" fontId="17" fillId="0" borderId="34" xfId="0" applyFont="1" applyFill="1" applyBorder="1" applyAlignment="1">
      <alignment horizontal="center" vertical="center"/>
    </xf>
    <xf numFmtId="178" fontId="18" fillId="0" borderId="35" xfId="0" applyNumberFormat="1" applyFont="1" applyFill="1" applyBorder="1" applyAlignment="1" applyProtection="1">
      <alignment horizontal="right" vertical="center"/>
      <protection locked="0"/>
    </xf>
    <xf numFmtId="0" fontId="17" fillId="0" borderId="36" xfId="0" applyFont="1" applyFill="1" applyBorder="1" applyAlignment="1">
      <alignment horizontal="center" vertical="center" textRotation="255" wrapText="1" shrinkToFit="1"/>
    </xf>
    <xf numFmtId="0" fontId="24" fillId="0" borderId="36" xfId="0" applyFont="1" applyFill="1" applyBorder="1" applyAlignment="1">
      <alignment horizontal="center" vertical="center" textRotation="255" wrapText="1" shrinkToFit="1"/>
    </xf>
    <xf numFmtId="0" fontId="23" fillId="0" borderId="36" xfId="0" applyFont="1" applyFill="1" applyBorder="1" applyAlignment="1">
      <alignment horizontal="center" vertical="center" textRotation="255" wrapText="1" shrinkToFit="1"/>
    </xf>
    <xf numFmtId="0" fontId="19" fillId="0" borderId="36" xfId="0" applyFont="1" applyFill="1" applyBorder="1" applyAlignment="1">
      <alignment horizontal="center" vertical="center" textRotation="255" wrapText="1" shrinkToFit="1"/>
    </xf>
    <xf numFmtId="0" fontId="24" fillId="0" borderId="36" xfId="0" applyFont="1" applyFill="1" applyBorder="1" applyAlignment="1">
      <alignment vertical="center" textRotation="255"/>
    </xf>
    <xf numFmtId="182" fontId="17" fillId="0" borderId="36" xfId="0" applyNumberFormat="1" applyFont="1" applyFill="1" applyBorder="1" applyAlignment="1" applyProtection="1">
      <alignment horizontal="center" vertical="center" textRotation="255" wrapText="1"/>
    </xf>
    <xf numFmtId="0" fontId="8" fillId="0" borderId="36" xfId="0" applyFont="1" applyFill="1" applyBorder="1" applyAlignment="1">
      <alignment horizontal="center" vertical="center" textRotation="255" wrapText="1"/>
    </xf>
    <xf numFmtId="0" fontId="17" fillId="0" borderId="0" xfId="0" applyFont="1" applyFill="1" applyBorder="1" applyAlignment="1">
      <alignment horizontal="center" vertical="center" wrapText="1"/>
    </xf>
    <xf numFmtId="182" fontId="17" fillId="0" borderId="25" xfId="0" applyNumberFormat="1" applyFont="1" applyFill="1" applyBorder="1" applyAlignment="1" applyProtection="1">
      <alignment horizontal="right" vertical="center"/>
    </xf>
    <xf numFmtId="182" fontId="17" fillId="0" borderId="0" xfId="0" applyNumberFormat="1" applyFont="1" applyFill="1" applyBorder="1" applyAlignment="1" applyProtection="1">
      <alignment horizontal="right" vertical="center"/>
      <protection locked="0"/>
    </xf>
    <xf numFmtId="0" fontId="16" fillId="0" borderId="0" xfId="0" applyFont="1" applyFill="1" applyBorder="1" applyAlignment="1">
      <alignment horizontal="center" vertical="center" wrapText="1"/>
    </xf>
    <xf numFmtId="182" fontId="16" fillId="0" borderId="37" xfId="0" applyNumberFormat="1" applyFont="1" applyFill="1" applyBorder="1" applyAlignment="1" applyProtection="1">
      <alignment horizontal="right" vertical="center"/>
    </xf>
    <xf numFmtId="182" fontId="16" fillId="0" borderId="38" xfId="0" applyNumberFormat="1" applyFont="1" applyFill="1" applyBorder="1" applyAlignment="1" applyProtection="1">
      <alignment horizontal="right" vertical="center"/>
    </xf>
    <xf numFmtId="182" fontId="16" fillId="0" borderId="38" xfId="0" applyNumberFormat="1" applyFont="1" applyFill="1" applyBorder="1" applyAlignment="1" applyProtection="1">
      <alignment horizontal="right" vertical="center"/>
      <protection locked="0"/>
    </xf>
    <xf numFmtId="177" fontId="17" fillId="0" borderId="0" xfId="0" applyNumberFormat="1" applyFont="1" applyFill="1" applyAlignment="1">
      <alignment horizontal="right" vertical="center"/>
    </xf>
    <xf numFmtId="0" fontId="17" fillId="0" borderId="0" xfId="0" applyFont="1" applyFill="1" applyAlignment="1">
      <alignment horizontal="right" vertical="center"/>
    </xf>
    <xf numFmtId="0" fontId="9" fillId="0" borderId="0" xfId="0" applyFont="1" applyFill="1" applyBorder="1" applyAlignment="1">
      <alignment horizontal="left" vertical="center"/>
    </xf>
    <xf numFmtId="184" fontId="18" fillId="0" borderId="24" xfId="0" applyNumberFormat="1" applyFont="1" applyFill="1" applyBorder="1" applyAlignment="1" applyProtection="1">
      <alignment horizontal="center" vertical="center"/>
    </xf>
    <xf numFmtId="184" fontId="18" fillId="0" borderId="27" xfId="0" applyNumberFormat="1" applyFont="1" applyFill="1" applyBorder="1" applyAlignment="1" applyProtection="1">
      <alignment horizontal="center" vertical="center"/>
    </xf>
    <xf numFmtId="184" fontId="25" fillId="0" borderId="27" xfId="0" applyNumberFormat="1" applyFont="1" applyFill="1" applyBorder="1" applyAlignment="1" applyProtection="1">
      <alignment horizontal="center" vertical="center"/>
    </xf>
    <xf numFmtId="0" fontId="23" fillId="0" borderId="0" xfId="0" applyFont="1" applyFill="1" applyAlignment="1" applyProtection="1">
      <alignment horizontal="right" vertical="center"/>
    </xf>
    <xf numFmtId="0" fontId="16" fillId="0" borderId="0" xfId="0" applyFont="1" applyFill="1" applyAlignment="1" applyProtection="1">
      <alignment vertical="center"/>
    </xf>
    <xf numFmtId="37" fontId="17" fillId="0" borderId="0" xfId="0" applyNumberFormat="1" applyFont="1" applyFill="1" applyBorder="1" applyAlignment="1" applyProtection="1">
      <alignment horizontal="centerContinuous" vertical="center"/>
    </xf>
    <xf numFmtId="0" fontId="14" fillId="0" borderId="82" xfId="0" applyFont="1" applyFill="1" applyBorder="1" applyAlignment="1">
      <alignment vertical="center"/>
    </xf>
    <xf numFmtId="0" fontId="14" fillId="0" borderId="85" xfId="0" applyFont="1" applyFill="1" applyBorder="1" applyAlignment="1">
      <alignment vertical="center"/>
    </xf>
    <xf numFmtId="0" fontId="14" fillId="0" borderId="86" xfId="0" applyFont="1" applyFill="1" applyBorder="1" applyAlignment="1">
      <alignment vertical="center"/>
    </xf>
    <xf numFmtId="37" fontId="12" fillId="0" borderId="0" xfId="0" applyNumberFormat="1" applyFont="1" applyFill="1" applyAlignment="1" applyProtection="1">
      <alignment horizontal="right" vertical="center"/>
    </xf>
    <xf numFmtId="37" fontId="11" fillId="0" borderId="0" xfId="0" applyNumberFormat="1" applyFont="1" applyFill="1" applyAlignment="1" applyProtection="1">
      <alignment horizontal="right" vertical="center"/>
    </xf>
    <xf numFmtId="37" fontId="17" fillId="0" borderId="2" xfId="0" applyNumberFormat="1" applyFont="1" applyFill="1" applyBorder="1" applyAlignment="1" applyProtection="1">
      <alignment vertical="center"/>
    </xf>
    <xf numFmtId="37" fontId="12" fillId="0" borderId="0" xfId="3" applyNumberFormat="1" applyFont="1" applyFill="1" applyBorder="1" applyAlignment="1" applyProtection="1">
      <alignment horizontal="right" vertical="center"/>
      <protection locked="0"/>
    </xf>
    <xf numFmtId="182" fontId="17" fillId="0" borderId="0" xfId="0" applyNumberFormat="1" applyFont="1" applyFill="1" applyBorder="1" applyAlignment="1" applyProtection="1">
      <alignment vertical="center"/>
    </xf>
    <xf numFmtId="37" fontId="17" fillId="0" borderId="0" xfId="0" applyNumberFormat="1" applyFont="1" applyFill="1" applyBorder="1" applyAlignment="1" applyProtection="1">
      <alignment horizontal="right" vertical="center"/>
    </xf>
    <xf numFmtId="37" fontId="17" fillId="0" borderId="2" xfId="0" applyNumberFormat="1" applyFont="1" applyFill="1" applyBorder="1" applyAlignment="1" applyProtection="1">
      <alignment horizontal="right" vertical="center"/>
    </xf>
    <xf numFmtId="182" fontId="16" fillId="0" borderId="0" xfId="0" applyNumberFormat="1" applyFont="1" applyFill="1" applyBorder="1" applyAlignment="1" applyProtection="1">
      <alignment horizontal="right" vertical="center"/>
    </xf>
    <xf numFmtId="0" fontId="17" fillId="0" borderId="10" xfId="0" applyFont="1" applyFill="1" applyBorder="1" applyAlignment="1" applyProtection="1">
      <alignment horizontal="distributed" vertical="center"/>
    </xf>
    <xf numFmtId="0" fontId="16" fillId="0" borderId="0" xfId="0" applyFont="1" applyFill="1" applyAlignment="1" applyProtection="1">
      <alignment horizontal="left" vertical="center"/>
    </xf>
    <xf numFmtId="0" fontId="17" fillId="0" borderId="20" xfId="0" applyFont="1" applyFill="1" applyBorder="1" applyAlignment="1" applyProtection="1">
      <alignment horizontal="center" vertical="center"/>
    </xf>
    <xf numFmtId="0" fontId="8" fillId="0" borderId="16" xfId="0" applyFont="1" applyFill="1" applyBorder="1" applyAlignment="1">
      <alignment vertical="center"/>
    </xf>
    <xf numFmtId="0" fontId="18" fillId="0" borderId="5" xfId="0" applyFont="1" applyFill="1" applyBorder="1" applyAlignment="1" applyProtection="1"/>
    <xf numFmtId="0" fontId="17" fillId="0" borderId="5" xfId="0" applyFont="1" applyFill="1" applyBorder="1" applyAlignment="1" applyProtection="1">
      <alignment horizontal="distributed" vertical="center"/>
    </xf>
    <xf numFmtId="0" fontId="8" fillId="0" borderId="0" xfId="2" applyFont="1" applyFill="1" applyAlignment="1">
      <alignment vertical="center"/>
    </xf>
    <xf numFmtId="0" fontId="17" fillId="0" borderId="0" xfId="2" applyFont="1" applyFill="1" applyAlignment="1">
      <alignment horizontal="left" vertical="center" wrapText="1"/>
    </xf>
    <xf numFmtId="178" fontId="8" fillId="0" borderId="0" xfId="0" applyNumberFormat="1" applyFont="1" applyFill="1" applyAlignment="1">
      <alignment vertical="center"/>
    </xf>
    <xf numFmtId="37" fontId="8" fillId="0" borderId="0" xfId="0" applyNumberFormat="1" applyFont="1" applyFill="1" applyAlignment="1">
      <alignment vertical="center"/>
    </xf>
    <xf numFmtId="0" fontId="17" fillId="0" borderId="1" xfId="0" applyFont="1" applyFill="1" applyBorder="1" applyAlignment="1" applyProtection="1">
      <alignment horizontal="centerContinuous" vertical="center"/>
    </xf>
    <xf numFmtId="0" fontId="16" fillId="0" borderId="9" xfId="0" applyFont="1" applyFill="1" applyBorder="1" applyAlignment="1" applyProtection="1">
      <alignment horizontal="center" vertical="center"/>
    </xf>
    <xf numFmtId="184" fontId="17" fillId="0" borderId="27" xfId="0" applyNumberFormat="1" applyFont="1" applyFill="1" applyBorder="1" applyAlignment="1" applyProtection="1">
      <alignment horizontal="center" vertical="center"/>
    </xf>
    <xf numFmtId="184" fontId="17" fillId="0" borderId="2" xfId="0" applyNumberFormat="1" applyFont="1" applyFill="1" applyBorder="1" applyAlignment="1" applyProtection="1">
      <alignment horizontal="center" vertical="center"/>
    </xf>
    <xf numFmtId="184" fontId="16" fillId="0" borderId="27" xfId="0" applyNumberFormat="1" applyFont="1" applyFill="1" applyBorder="1" applyAlignment="1" applyProtection="1">
      <alignment horizontal="center" vertical="center"/>
    </xf>
    <xf numFmtId="0" fontId="18" fillId="0" borderId="5" xfId="0" applyFont="1" applyFill="1" applyBorder="1" applyAlignment="1" applyProtection="1">
      <alignment horizontal="right" vertical="center"/>
    </xf>
    <xf numFmtId="0" fontId="14" fillId="0" borderId="5" xfId="0" applyFont="1" applyFill="1" applyBorder="1" applyAlignment="1" applyProtection="1">
      <alignment vertical="center"/>
    </xf>
    <xf numFmtId="0" fontId="16" fillId="0" borderId="5" xfId="0" applyFont="1" applyFill="1" applyBorder="1" applyAlignment="1" applyProtection="1">
      <alignment vertical="center"/>
    </xf>
    <xf numFmtId="37" fontId="16" fillId="0" borderId="0" xfId="0" applyNumberFormat="1" applyFont="1" applyFill="1" applyBorder="1" applyAlignment="1" applyProtection="1">
      <alignment vertical="center"/>
    </xf>
    <xf numFmtId="0" fontId="18" fillId="0" borderId="28" xfId="0" applyFont="1" applyFill="1" applyBorder="1" applyAlignment="1" applyProtection="1">
      <alignment horizontal="distributed" vertical="center"/>
    </xf>
    <xf numFmtId="0" fontId="18" fillId="0" borderId="3" xfId="0" applyFont="1" applyFill="1" applyBorder="1" applyAlignment="1" applyProtection="1">
      <alignment horizontal="distributed" vertical="center"/>
    </xf>
    <xf numFmtId="0" fontId="17" fillId="0" borderId="27" xfId="0" applyFont="1" applyFill="1" applyBorder="1" applyAlignment="1" applyProtection="1">
      <alignment horizontal="distributed" vertical="center"/>
    </xf>
    <xf numFmtId="0" fontId="18" fillId="0" borderId="10" xfId="0" applyFont="1" applyFill="1" applyBorder="1" applyAlignment="1" applyProtection="1">
      <alignment horizontal="distributed" vertical="center"/>
    </xf>
    <xf numFmtId="37" fontId="16" fillId="0" borderId="0" xfId="0" applyNumberFormat="1" applyFont="1" applyFill="1" applyAlignment="1" applyProtection="1">
      <alignment horizontal="right" vertical="center"/>
    </xf>
    <xf numFmtId="185" fontId="17" fillId="0" borderId="0" xfId="0" applyNumberFormat="1" applyFont="1" applyFill="1" applyAlignment="1" applyProtection="1">
      <alignment horizontal="right" vertical="center"/>
    </xf>
    <xf numFmtId="185" fontId="17" fillId="0" borderId="0" xfId="0" applyNumberFormat="1" applyFont="1" applyFill="1" applyAlignment="1" applyProtection="1">
      <alignment horizontal="right" vertical="center"/>
      <protection locked="0"/>
    </xf>
    <xf numFmtId="182" fontId="17" fillId="0" borderId="0" xfId="0" applyNumberFormat="1" applyFont="1" applyFill="1" applyAlignment="1" applyProtection="1">
      <alignment vertical="center"/>
    </xf>
    <xf numFmtId="37" fontId="17" fillId="0" borderId="0" xfId="0" applyNumberFormat="1" applyFont="1" applyFill="1" applyAlignment="1" applyProtection="1">
      <alignment horizontal="right" vertical="center"/>
      <protection locked="0"/>
    </xf>
    <xf numFmtId="183" fontId="17" fillId="0" borderId="0" xfId="0" applyNumberFormat="1" applyFont="1" applyFill="1" applyBorder="1" applyAlignment="1" applyProtection="1">
      <alignment vertical="center"/>
    </xf>
    <xf numFmtId="183" fontId="16" fillId="0" borderId="0" xfId="0" applyNumberFormat="1" applyFont="1" applyFill="1" applyBorder="1" applyAlignment="1" applyProtection="1">
      <alignment vertical="center"/>
    </xf>
    <xf numFmtId="37" fontId="17" fillId="0" borderId="25" xfId="0" applyNumberFormat="1" applyFont="1" applyFill="1" applyBorder="1" applyAlignment="1" applyProtection="1">
      <alignment vertical="center"/>
    </xf>
    <xf numFmtId="0" fontId="24" fillId="0" borderId="41" xfId="0" applyFont="1" applyFill="1" applyBorder="1" applyAlignment="1" applyProtection="1">
      <alignment horizontal="distributed" vertical="center"/>
    </xf>
    <xf numFmtId="0" fontId="19" fillId="0" borderId="3" xfId="0" applyFont="1" applyFill="1" applyBorder="1" applyAlignment="1" applyProtection="1">
      <alignment horizontal="distributed" vertical="center"/>
    </xf>
    <xf numFmtId="37" fontId="17" fillId="0" borderId="0" xfId="0" applyNumberFormat="1" applyFont="1" applyFill="1" applyBorder="1" applyAlignment="1" applyProtection="1">
      <alignment horizontal="right" vertical="center"/>
      <protection locked="0"/>
    </xf>
    <xf numFmtId="0" fontId="24" fillId="0" borderId="42" xfId="0" applyFont="1" applyFill="1" applyBorder="1" applyAlignment="1" applyProtection="1">
      <alignment horizontal="distributed" vertical="center"/>
    </xf>
    <xf numFmtId="37" fontId="17" fillId="0" borderId="38" xfId="0" applyNumberFormat="1" applyFont="1" applyFill="1" applyBorder="1" applyAlignment="1" applyProtection="1">
      <alignment vertical="center"/>
    </xf>
    <xf numFmtId="0" fontId="16" fillId="0" borderId="0" xfId="0" applyFont="1" applyFill="1" applyBorder="1" applyAlignment="1" applyProtection="1">
      <alignment horizontal="left" vertical="center"/>
    </xf>
    <xf numFmtId="0" fontId="17" fillId="0" borderId="0" xfId="0" applyFont="1" applyFill="1" applyBorder="1" applyAlignment="1" applyProtection="1">
      <alignment horizontal="left" vertical="center"/>
    </xf>
    <xf numFmtId="0" fontId="18" fillId="0" borderId="9" xfId="0" applyFont="1" applyFill="1" applyBorder="1" applyAlignment="1" applyProtection="1">
      <alignment horizontal="center" vertical="center"/>
    </xf>
    <xf numFmtId="0" fontId="25" fillId="0" borderId="9" xfId="0" applyFont="1" applyFill="1" applyBorder="1" applyAlignment="1" applyProtection="1">
      <alignment horizontal="center" vertical="center" shrinkToFit="1"/>
    </xf>
    <xf numFmtId="0" fontId="24" fillId="0" borderId="6" xfId="0" applyFont="1" applyFill="1" applyBorder="1" applyAlignment="1" applyProtection="1">
      <alignment horizontal="distributed" vertical="center"/>
    </xf>
    <xf numFmtId="0" fontId="24" fillId="0" borderId="2" xfId="0" applyFont="1" applyFill="1" applyBorder="1" applyAlignment="1" applyProtection="1">
      <alignment horizontal="distributed" vertical="center"/>
    </xf>
    <xf numFmtId="0" fontId="24" fillId="0" borderId="34" xfId="0" applyFont="1" applyFill="1" applyBorder="1" applyAlignment="1" applyProtection="1">
      <alignment horizontal="distributed" vertical="center"/>
    </xf>
    <xf numFmtId="0" fontId="24" fillId="0" borderId="22" xfId="0" applyFont="1" applyFill="1" applyBorder="1" applyAlignment="1" applyProtection="1">
      <alignment horizontal="distributed" vertical="center"/>
    </xf>
    <xf numFmtId="0" fontId="24" fillId="0" borderId="14" xfId="0" applyFont="1" applyFill="1" applyBorder="1" applyAlignment="1" applyProtection="1">
      <alignment horizontal="distributed" vertical="center"/>
    </xf>
    <xf numFmtId="0" fontId="24" fillId="0" borderId="15" xfId="0" applyFont="1" applyFill="1" applyBorder="1" applyAlignment="1" applyProtection="1">
      <alignment horizontal="distributed" vertical="center"/>
    </xf>
    <xf numFmtId="37" fontId="16" fillId="0" borderId="0" xfId="0" applyNumberFormat="1" applyFont="1" applyFill="1" applyBorder="1" applyAlignment="1" applyProtection="1">
      <alignment horizontal="right" vertical="center"/>
    </xf>
    <xf numFmtId="182" fontId="17" fillId="0" borderId="0" xfId="0" applyNumberFormat="1" applyFont="1" applyFill="1" applyAlignment="1" applyProtection="1">
      <alignment horizontal="right" vertical="center"/>
    </xf>
    <xf numFmtId="0" fontId="8" fillId="0" borderId="19" xfId="0" applyFont="1" applyFill="1" applyBorder="1" applyAlignment="1">
      <alignment vertical="center"/>
    </xf>
    <xf numFmtId="37" fontId="17" fillId="0" borderId="19" xfId="0" applyNumberFormat="1" applyFont="1" applyFill="1" applyBorder="1" applyAlignment="1" applyProtection="1">
      <alignment horizontal="centerContinuous" vertical="center"/>
    </xf>
    <xf numFmtId="37" fontId="17" fillId="0" borderId="19" xfId="0" applyNumberFormat="1" applyFont="1" applyFill="1" applyBorder="1" applyAlignment="1" applyProtection="1">
      <alignment vertical="center"/>
    </xf>
    <xf numFmtId="0" fontId="18" fillId="0" borderId="8" xfId="0" applyFont="1" applyFill="1" applyBorder="1" applyAlignment="1" applyProtection="1">
      <alignment horizontal="right" vertical="center"/>
    </xf>
    <xf numFmtId="0" fontId="17" fillId="0" borderId="0" xfId="0" applyFont="1" applyFill="1" applyAlignment="1" applyProtection="1">
      <alignment horizontal="left" vertical="center"/>
    </xf>
    <xf numFmtId="0" fontId="25" fillId="0" borderId="9" xfId="0" applyFont="1" applyFill="1" applyBorder="1" applyAlignment="1" applyProtection="1">
      <alignment horizontal="center" vertical="center"/>
    </xf>
    <xf numFmtId="0" fontId="18" fillId="0" borderId="0" xfId="0" applyFont="1" applyFill="1" applyBorder="1" applyAlignment="1" applyProtection="1">
      <alignment horizontal="right" vertical="center"/>
    </xf>
    <xf numFmtId="0" fontId="18" fillId="0" borderId="0" xfId="0" applyFont="1" applyFill="1" applyAlignment="1" applyProtection="1">
      <alignment vertical="center"/>
    </xf>
    <xf numFmtId="0" fontId="25" fillId="0" borderId="0" xfId="0" applyFont="1" applyFill="1" applyAlignment="1" applyProtection="1">
      <alignment vertical="center"/>
    </xf>
    <xf numFmtId="0" fontId="17" fillId="0" borderId="0" xfId="0" applyFont="1" applyFill="1" applyBorder="1" applyAlignment="1" applyProtection="1">
      <alignment horizontal="distributed" vertical="center"/>
    </xf>
    <xf numFmtId="0" fontId="17" fillId="0" borderId="3" xfId="0" applyFont="1" applyFill="1" applyBorder="1" applyAlignment="1" applyProtection="1">
      <alignment horizontal="distributed" vertical="center"/>
    </xf>
    <xf numFmtId="0" fontId="17" fillId="0" borderId="33" xfId="0" applyFont="1" applyFill="1" applyBorder="1" applyAlignment="1" applyProtection="1">
      <alignment horizontal="distributed" vertical="center"/>
    </xf>
    <xf numFmtId="0" fontId="17" fillId="0" borderId="39" xfId="0" applyFont="1" applyFill="1" applyBorder="1" applyAlignment="1" applyProtection="1">
      <alignment horizontal="distributed" vertical="center"/>
    </xf>
    <xf numFmtId="0" fontId="17" fillId="0" borderId="40" xfId="0" applyFont="1" applyFill="1" applyBorder="1" applyAlignment="1" applyProtection="1">
      <alignment horizontal="distributed" vertical="center"/>
    </xf>
    <xf numFmtId="183" fontId="17" fillId="0" borderId="0" xfId="0" applyNumberFormat="1" applyFont="1" applyFill="1" applyAlignment="1" applyProtection="1">
      <alignment vertical="center"/>
    </xf>
    <xf numFmtId="0" fontId="17" fillId="0" borderId="19" xfId="0" applyFont="1" applyFill="1" applyBorder="1" applyAlignment="1" applyProtection="1">
      <alignment vertical="center"/>
    </xf>
    <xf numFmtId="0" fontId="14" fillId="0" borderId="0" xfId="0" applyFont="1" applyFill="1" applyAlignment="1" applyProtection="1">
      <alignment horizontal="centerContinuous" vertical="center"/>
    </xf>
    <xf numFmtId="0" fontId="14" fillId="0" borderId="1" xfId="0" applyFont="1" applyFill="1" applyBorder="1" applyAlignment="1" applyProtection="1">
      <alignment vertical="center"/>
    </xf>
    <xf numFmtId="0" fontId="17" fillId="0" borderId="28" xfId="0" applyFont="1" applyFill="1" applyBorder="1" applyAlignment="1" applyProtection="1">
      <alignment horizontal="center" vertical="center" shrinkToFit="1"/>
    </xf>
    <xf numFmtId="0" fontId="16" fillId="0" borderId="28" xfId="0" applyFont="1" applyFill="1" applyBorder="1" applyAlignment="1" applyProtection="1">
      <alignment horizontal="center" vertical="center" shrinkToFit="1"/>
    </xf>
    <xf numFmtId="49" fontId="17" fillId="0" borderId="10" xfId="0" applyNumberFormat="1" applyFont="1" applyFill="1" applyBorder="1" applyAlignment="1" applyProtection="1">
      <alignment horizontal="center" vertical="center"/>
    </xf>
    <xf numFmtId="49" fontId="16" fillId="0" borderId="10" xfId="0" applyNumberFormat="1" applyFont="1" applyFill="1" applyBorder="1" applyAlignment="1" applyProtection="1">
      <alignment horizontal="center" vertical="center"/>
    </xf>
    <xf numFmtId="49" fontId="17" fillId="0" borderId="3" xfId="0" applyNumberFormat="1" applyFont="1" applyFill="1" applyBorder="1" applyAlignment="1" applyProtection="1">
      <alignment horizontal="left" vertical="center"/>
    </xf>
    <xf numFmtId="181" fontId="17" fillId="0" borderId="0" xfId="0" applyNumberFormat="1" applyFont="1" applyFill="1" applyAlignment="1" applyProtection="1">
      <alignment vertical="center"/>
    </xf>
    <xf numFmtId="181" fontId="17" fillId="0" borderId="0" xfId="0" applyNumberFormat="1" applyFont="1" applyFill="1" applyBorder="1" applyAlignment="1" applyProtection="1">
      <alignment vertical="center"/>
      <protection locked="0"/>
    </xf>
    <xf numFmtId="181" fontId="17" fillId="0" borderId="0" xfId="0" applyNumberFormat="1" applyFont="1" applyFill="1" applyBorder="1" applyAlignment="1" applyProtection="1">
      <alignment vertical="center"/>
    </xf>
    <xf numFmtId="49" fontId="17" fillId="0" borderId="28" xfId="0" applyNumberFormat="1" applyFont="1" applyFill="1" applyBorder="1" applyAlignment="1" applyProtection="1">
      <alignment horizontal="left" vertical="center"/>
    </xf>
    <xf numFmtId="49" fontId="17" fillId="0" borderId="10" xfId="0" applyNumberFormat="1" applyFont="1" applyFill="1" applyBorder="1" applyAlignment="1" applyProtection="1">
      <alignment horizontal="left" vertical="center"/>
    </xf>
    <xf numFmtId="0" fontId="17" fillId="0" borderId="8" xfId="0" applyFont="1" applyFill="1" applyBorder="1" applyAlignment="1" applyProtection="1">
      <alignment horizontal="centerContinuous" vertical="center"/>
      <protection locked="0"/>
    </xf>
    <xf numFmtId="0" fontId="17" fillId="0" borderId="8" xfId="0" applyFont="1" applyFill="1" applyBorder="1" applyAlignment="1" applyProtection="1">
      <alignment vertical="center"/>
      <protection locked="0"/>
    </xf>
    <xf numFmtId="0" fontId="17" fillId="0" borderId="8" xfId="0" applyNumberFormat="1" applyFont="1" applyFill="1" applyBorder="1" applyAlignment="1" applyProtection="1">
      <alignment horizontal="right" vertical="center"/>
    </xf>
    <xf numFmtId="0" fontId="17" fillId="0" borderId="0" xfId="0" applyFont="1" applyFill="1" applyAlignment="1" applyProtection="1">
      <alignment horizontal="center" vertical="center"/>
      <protection locked="0"/>
    </xf>
    <xf numFmtId="0" fontId="17" fillId="0" borderId="0" xfId="0" applyFont="1" applyFill="1" applyAlignment="1" applyProtection="1">
      <alignment vertical="center"/>
      <protection locked="0"/>
    </xf>
    <xf numFmtId="0" fontId="17" fillId="0" borderId="0" xfId="0" applyFont="1" applyFill="1" applyAlignment="1" applyProtection="1">
      <alignment horizontal="right" vertical="center"/>
    </xf>
    <xf numFmtId="0" fontId="17" fillId="0" borderId="31" xfId="0" applyFont="1" applyFill="1" applyBorder="1" applyAlignment="1" applyProtection="1">
      <alignment horizontal="center" vertical="center"/>
    </xf>
    <xf numFmtId="0" fontId="17" fillId="0" borderId="32"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17" fillId="0" borderId="17" xfId="0" applyFont="1" applyFill="1" applyBorder="1" applyAlignment="1" applyProtection="1">
      <alignment horizontal="distributed" vertical="center"/>
    </xf>
    <xf numFmtId="0" fontId="14" fillId="0" borderId="0" xfId="0" applyFont="1" applyFill="1" applyBorder="1" applyAlignment="1" applyProtection="1">
      <alignment vertical="center"/>
    </xf>
    <xf numFmtId="0" fontId="16" fillId="0" borderId="0" xfId="0" applyFont="1" applyFill="1" applyBorder="1" applyAlignment="1" applyProtection="1">
      <alignment horizontal="right" vertical="center"/>
    </xf>
    <xf numFmtId="0" fontId="17" fillId="0" borderId="18" xfId="0" applyFont="1" applyFill="1" applyBorder="1" applyAlignment="1" applyProtection="1">
      <alignment horizontal="distributed" vertical="center"/>
    </xf>
    <xf numFmtId="1" fontId="17" fillId="0" borderId="15" xfId="3" applyFont="1" applyFill="1" applyBorder="1" applyAlignment="1" applyProtection="1">
      <alignment horizontal="distributed" vertical="center"/>
    </xf>
    <xf numFmtId="1" fontId="16" fillId="0" borderId="15" xfId="3" applyFont="1" applyFill="1" applyBorder="1" applyAlignment="1" applyProtection="1">
      <alignment horizontal="distributed" vertical="center"/>
    </xf>
    <xf numFmtId="37" fontId="16" fillId="0" borderId="25" xfId="0" applyNumberFormat="1" applyFont="1" applyFill="1" applyBorder="1" applyAlignment="1" applyProtection="1">
      <alignment vertical="center"/>
    </xf>
    <xf numFmtId="0" fontId="16" fillId="0" borderId="0" xfId="0" applyFont="1" applyFill="1" applyBorder="1" applyAlignment="1" applyProtection="1">
      <alignment vertical="center"/>
      <protection locked="0"/>
    </xf>
    <xf numFmtId="0" fontId="16" fillId="0" borderId="0" xfId="0" applyFont="1" applyFill="1" applyAlignment="1" applyProtection="1">
      <alignment horizontal="right" vertical="center"/>
    </xf>
    <xf numFmtId="1" fontId="17" fillId="0" borderId="0" xfId="3" applyFont="1" applyFill="1" applyBorder="1" applyAlignment="1" applyProtection="1">
      <alignment horizontal="distributed" vertical="center"/>
    </xf>
    <xf numFmtId="0" fontId="17" fillId="0" borderId="83" xfId="0" applyFont="1" applyFill="1" applyBorder="1" applyAlignment="1" applyProtection="1">
      <alignment horizontal="center" vertical="center"/>
    </xf>
    <xf numFmtId="0" fontId="16" fillId="0" borderId="0" xfId="0" applyFont="1" applyFill="1" applyAlignment="1" applyProtection="1">
      <alignment horizontal="centerContinuous" vertical="center"/>
    </xf>
    <xf numFmtId="0" fontId="18" fillId="0" borderId="0" xfId="0" applyFont="1" applyFill="1" applyBorder="1" applyAlignment="1" applyProtection="1">
      <alignment horizontal="distributed" vertical="center" wrapText="1"/>
    </xf>
    <xf numFmtId="178" fontId="18" fillId="0" borderId="5" xfId="0" applyNumberFormat="1" applyFont="1" applyFill="1" applyBorder="1" applyAlignment="1" applyProtection="1"/>
    <xf numFmtId="178" fontId="18" fillId="0" borderId="0" xfId="0" applyNumberFormat="1" applyFont="1" applyFill="1" applyBorder="1" applyAlignment="1" applyProtection="1"/>
    <xf numFmtId="0" fontId="18" fillId="0" borderId="14" xfId="0" applyFont="1" applyFill="1" applyBorder="1" applyAlignment="1" applyProtection="1"/>
    <xf numFmtId="178" fontId="17" fillId="0" borderId="0" xfId="0" applyNumberFormat="1" applyFont="1" applyFill="1" applyAlignment="1" applyProtection="1">
      <alignment vertical="center"/>
    </xf>
    <xf numFmtId="178" fontId="17" fillId="0" borderId="0" xfId="0" applyNumberFormat="1" applyFont="1" applyFill="1" applyBorder="1" applyAlignment="1" applyProtection="1">
      <alignment vertical="center"/>
    </xf>
    <xf numFmtId="37" fontId="17" fillId="0" borderId="2" xfId="0" applyNumberFormat="1" applyFont="1" applyFill="1" applyBorder="1" applyAlignment="1" applyProtection="1">
      <alignment vertical="center"/>
      <protection locked="0"/>
    </xf>
    <xf numFmtId="37" fontId="17" fillId="0" borderId="0" xfId="0" applyNumberFormat="1" applyFont="1" applyFill="1" applyAlignment="1" applyProtection="1">
      <alignment vertical="center"/>
      <protection locked="0"/>
    </xf>
    <xf numFmtId="178" fontId="16" fillId="0" borderId="0" xfId="0" applyNumberFormat="1" applyFont="1" applyFill="1" applyBorder="1" applyAlignment="1" applyProtection="1">
      <alignment vertical="center"/>
    </xf>
    <xf numFmtId="181" fontId="16" fillId="0" borderId="0" xfId="0" applyNumberFormat="1" applyFont="1" applyFill="1" applyAlignment="1" applyProtection="1">
      <alignment vertical="center"/>
    </xf>
    <xf numFmtId="0" fontId="17" fillId="0" borderId="2" xfId="0" applyFont="1" applyFill="1" applyBorder="1" applyAlignment="1" applyProtection="1">
      <alignment vertical="center"/>
      <protection locked="0"/>
    </xf>
    <xf numFmtId="0" fontId="14" fillId="0" borderId="0" xfId="0" applyFont="1" applyFill="1" applyAlignment="1" applyProtection="1">
      <alignment vertical="center"/>
      <protection locked="0"/>
    </xf>
    <xf numFmtId="0" fontId="22" fillId="0" borderId="0" xfId="0" applyFont="1" applyFill="1" applyAlignment="1" applyProtection="1">
      <alignment vertical="center"/>
    </xf>
    <xf numFmtId="0" fontId="17" fillId="0" borderId="22" xfId="0" applyFont="1" applyFill="1" applyBorder="1" applyAlignment="1" applyProtection="1">
      <alignment horizontal="distributed" vertical="center"/>
    </xf>
    <xf numFmtId="0" fontId="18" fillId="0" borderId="0" xfId="0" applyFont="1" applyFill="1" applyBorder="1" applyAlignment="1" applyProtection="1"/>
    <xf numFmtId="0" fontId="17" fillId="0" borderId="17" xfId="0" applyFont="1" applyFill="1" applyBorder="1" applyAlignment="1" applyProtection="1">
      <alignment vertical="center"/>
    </xf>
    <xf numFmtId="0" fontId="18" fillId="0" borderId="0" xfId="0" applyFont="1" applyFill="1" applyAlignment="1" applyProtection="1">
      <alignment horizontal="right"/>
    </xf>
    <xf numFmtId="1" fontId="17" fillId="0" borderId="7" xfId="3" applyFont="1" applyFill="1" applyBorder="1" applyAlignment="1" applyProtection="1">
      <alignment horizontal="distributed" vertical="center"/>
    </xf>
    <xf numFmtId="38" fontId="17" fillId="0" borderId="0" xfId="1" applyFont="1" applyFill="1" applyAlignment="1" applyProtection="1">
      <alignment vertical="center"/>
    </xf>
    <xf numFmtId="180" fontId="17" fillId="0" borderId="0" xfId="0" applyNumberFormat="1" applyFont="1" applyFill="1" applyBorder="1" applyAlignment="1" applyProtection="1">
      <alignment horizontal="right" vertical="center"/>
    </xf>
    <xf numFmtId="180" fontId="17" fillId="0" borderId="0" xfId="0" applyNumberFormat="1" applyFont="1" applyFill="1" applyBorder="1" applyAlignment="1" applyProtection="1">
      <alignment horizontal="right" vertical="center"/>
      <protection locked="0"/>
    </xf>
    <xf numFmtId="180" fontId="17" fillId="0" borderId="0" xfId="0" applyNumberFormat="1" applyFont="1" applyFill="1" applyAlignment="1" applyProtection="1">
      <alignment horizontal="right" vertical="center"/>
      <protection locked="0"/>
    </xf>
    <xf numFmtId="0" fontId="17" fillId="0" borderId="7" xfId="0" applyFont="1" applyFill="1" applyBorder="1" applyAlignment="1" applyProtection="1">
      <alignment vertical="center"/>
    </xf>
    <xf numFmtId="1" fontId="17" fillId="0" borderId="8" xfId="3" applyFont="1" applyFill="1" applyBorder="1" applyAlignment="1" applyProtection="1">
      <alignment horizontal="left" vertical="center"/>
    </xf>
    <xf numFmtId="1" fontId="17" fillId="0" borderId="8" xfId="3" applyFont="1" applyFill="1" applyBorder="1" applyAlignment="1" applyProtection="1">
      <alignment horizontal="right" vertical="center"/>
    </xf>
    <xf numFmtId="1" fontId="17" fillId="0" borderId="0" xfId="3" applyFont="1" applyFill="1" applyAlignment="1" applyProtection="1">
      <alignment vertical="center"/>
    </xf>
    <xf numFmtId="1" fontId="17" fillId="0" borderId="1" xfId="3" applyFont="1" applyFill="1" applyBorder="1" applyAlignment="1" applyProtection="1">
      <alignment vertical="center"/>
    </xf>
    <xf numFmtId="1" fontId="17" fillId="0" borderId="1" xfId="3" applyFont="1" applyFill="1" applyBorder="1" applyAlignment="1" applyProtection="1">
      <alignment horizontal="right" vertical="center"/>
    </xf>
    <xf numFmtId="1" fontId="17" fillId="0" borderId="3" xfId="3" applyFont="1" applyFill="1" applyBorder="1" applyAlignment="1" applyProtection="1">
      <alignment horizontal="distributed" vertical="center" shrinkToFit="1"/>
    </xf>
    <xf numFmtId="1" fontId="17" fillId="0" borderId="10" xfId="3" applyFont="1" applyFill="1" applyBorder="1" applyAlignment="1" applyProtection="1">
      <alignment horizontal="distributed" vertical="center" shrinkToFit="1"/>
    </xf>
    <xf numFmtId="1" fontId="17" fillId="0" borderId="17" xfId="3" applyFont="1" applyFill="1" applyBorder="1" applyAlignment="1" applyProtection="1">
      <alignment vertical="center"/>
    </xf>
    <xf numFmtId="1" fontId="18" fillId="0" borderId="5" xfId="3" applyFont="1" applyFill="1" applyBorder="1" applyAlignment="1" applyProtection="1">
      <alignment horizontal="right"/>
    </xf>
    <xf numFmtId="1" fontId="18" fillId="0" borderId="5" xfId="3" applyFont="1" applyFill="1" applyBorder="1" applyAlignment="1" applyProtection="1"/>
    <xf numFmtId="37" fontId="17" fillId="0" borderId="0" xfId="3" applyNumberFormat="1" applyFont="1" applyFill="1" applyBorder="1" applyAlignment="1" applyProtection="1">
      <alignment vertical="center"/>
    </xf>
    <xf numFmtId="183" fontId="17" fillId="0" borderId="0" xfId="3" applyNumberFormat="1" applyFont="1" applyFill="1" applyBorder="1" applyAlignment="1" applyProtection="1">
      <alignment vertical="center"/>
    </xf>
    <xf numFmtId="37" fontId="17" fillId="0" borderId="0" xfId="3" applyNumberFormat="1" applyFont="1" applyFill="1" applyBorder="1" applyAlignment="1" applyProtection="1">
      <alignment horizontal="right" vertical="center"/>
    </xf>
    <xf numFmtId="183" fontId="17" fillId="0" borderId="0" xfId="3" applyNumberFormat="1" applyFont="1" applyFill="1" applyBorder="1" applyAlignment="1" applyProtection="1">
      <alignment horizontal="right" vertical="center"/>
    </xf>
    <xf numFmtId="1" fontId="17" fillId="0" borderId="7" xfId="3" applyFont="1" applyFill="1" applyBorder="1" applyAlignment="1" applyProtection="1">
      <alignment vertical="center"/>
    </xf>
    <xf numFmtId="37" fontId="17" fillId="0" borderId="0" xfId="3" applyNumberFormat="1" applyFont="1" applyFill="1" applyBorder="1" applyAlignment="1" applyProtection="1">
      <alignment vertical="center"/>
      <protection locked="0"/>
    </xf>
    <xf numFmtId="37" fontId="17" fillId="0" borderId="0" xfId="3" applyNumberFormat="1" applyFont="1" applyFill="1" applyAlignment="1" applyProtection="1">
      <alignment vertical="center"/>
      <protection locked="0"/>
    </xf>
    <xf numFmtId="1" fontId="17" fillId="0" borderId="0" xfId="3" applyFont="1" applyFill="1" applyAlignment="1" applyProtection="1">
      <alignment vertical="center"/>
      <protection locked="0"/>
    </xf>
    <xf numFmtId="178" fontId="16" fillId="0" borderId="0" xfId="3" applyNumberFormat="1" applyFont="1" applyFill="1" applyBorder="1" applyAlignment="1" applyProtection="1">
      <alignment vertical="center"/>
    </xf>
    <xf numFmtId="37" fontId="17" fillId="0" borderId="0" xfId="3" applyNumberFormat="1" applyFont="1" applyFill="1" applyAlignment="1" applyProtection="1">
      <alignment vertical="center"/>
    </xf>
    <xf numFmtId="179" fontId="17" fillId="0" borderId="0" xfId="3" applyNumberFormat="1" applyFont="1" applyFill="1" applyAlignment="1" applyProtection="1">
      <alignment vertical="center"/>
    </xf>
    <xf numFmtId="1" fontId="17" fillId="0" borderId="0" xfId="3" applyFont="1" applyFill="1" applyBorder="1" applyAlignment="1" applyProtection="1">
      <alignment vertical="center"/>
    </xf>
    <xf numFmtId="178" fontId="17" fillId="0" borderId="0" xfId="3" applyNumberFormat="1" applyFont="1" applyFill="1" applyBorder="1" applyAlignment="1" applyProtection="1">
      <alignment vertical="center"/>
    </xf>
    <xf numFmtId="178" fontId="17" fillId="0" borderId="0" xfId="3" applyNumberFormat="1" applyFont="1" applyFill="1" applyAlignment="1" applyProtection="1">
      <alignment vertical="center"/>
    </xf>
    <xf numFmtId="1" fontId="17" fillId="0" borderId="18" xfId="3" applyFont="1" applyFill="1" applyBorder="1" applyAlignment="1" applyProtection="1">
      <alignment horizontal="distributed" vertical="center"/>
    </xf>
    <xf numFmtId="1" fontId="17" fillId="0" borderId="8" xfId="3" applyFont="1" applyFill="1" applyBorder="1" applyAlignment="1" applyProtection="1">
      <alignment horizontal="centerContinuous" vertical="center"/>
    </xf>
    <xf numFmtId="1" fontId="17" fillId="0" borderId="8" xfId="3" applyFont="1" applyFill="1" applyBorder="1" applyAlignment="1" applyProtection="1">
      <alignment vertical="center"/>
    </xf>
    <xf numFmtId="1" fontId="16" fillId="0" borderId="0" xfId="3" applyFont="1" applyFill="1" applyAlignment="1" applyProtection="1">
      <alignment horizontal="left" vertical="center"/>
    </xf>
    <xf numFmtId="1" fontId="17" fillId="0" borderId="0" xfId="3" applyFont="1" applyFill="1" applyAlignment="1" applyProtection="1">
      <alignment horizontal="centerContinuous" vertical="center"/>
    </xf>
    <xf numFmtId="1" fontId="17" fillId="0" borderId="3" xfId="3" applyFont="1" applyFill="1" applyBorder="1" applyAlignment="1" applyProtection="1">
      <alignment vertical="center" shrinkToFit="1"/>
    </xf>
    <xf numFmtId="1" fontId="17" fillId="0" borderId="2" xfId="3" applyFont="1" applyFill="1" applyBorder="1" applyAlignment="1" applyProtection="1">
      <alignment horizontal="distributed" vertical="center" shrinkToFit="1"/>
    </xf>
    <xf numFmtId="1" fontId="17" fillId="0" borderId="14" xfId="3" applyFont="1" applyFill="1" applyBorder="1" applyAlignment="1" applyProtection="1"/>
    <xf numFmtId="1" fontId="18" fillId="0" borderId="6" xfId="3" applyFont="1" applyFill="1" applyBorder="1" applyAlignment="1" applyProtection="1">
      <alignment horizontal="right"/>
    </xf>
    <xf numFmtId="37" fontId="17" fillId="0" borderId="2" xfId="3" applyNumberFormat="1" applyFont="1" applyFill="1" applyBorder="1" applyAlignment="1" applyProtection="1">
      <alignment vertical="center"/>
    </xf>
    <xf numFmtId="183" fontId="17" fillId="0" borderId="0" xfId="3" applyNumberFormat="1" applyFont="1" applyFill="1" applyAlignment="1" applyProtection="1">
      <alignment vertical="center"/>
    </xf>
    <xf numFmtId="37" fontId="17" fillId="0" borderId="2" xfId="3" applyNumberFormat="1" applyFont="1" applyFill="1" applyBorder="1" applyAlignment="1" applyProtection="1">
      <alignment vertical="center"/>
      <protection locked="0"/>
    </xf>
    <xf numFmtId="187" fontId="16" fillId="0" borderId="0" xfId="3" applyNumberFormat="1" applyFont="1" applyFill="1" applyAlignment="1" applyProtection="1">
      <alignment vertical="center"/>
    </xf>
    <xf numFmtId="1" fontId="17" fillId="0" borderId="0" xfId="3" applyFont="1" applyFill="1" applyBorder="1" applyAlignment="1" applyProtection="1">
      <alignment vertical="center"/>
      <protection locked="0"/>
    </xf>
    <xf numFmtId="37" fontId="17" fillId="0" borderId="0" xfId="3" applyNumberFormat="1" applyFont="1" applyFill="1" applyAlignment="1" applyProtection="1">
      <alignment horizontal="right" vertical="center"/>
    </xf>
    <xf numFmtId="188" fontId="17" fillId="0" borderId="0" xfId="3" applyNumberFormat="1" applyFont="1" applyFill="1" applyAlignment="1" applyProtection="1">
      <alignment vertical="center"/>
    </xf>
    <xf numFmtId="1" fontId="19" fillId="0" borderId="7" xfId="3" applyFont="1" applyFill="1" applyBorder="1" applyAlignment="1" applyProtection="1">
      <alignment horizontal="distributed" vertical="center" wrapText="1"/>
    </xf>
    <xf numFmtId="1" fontId="18" fillId="0" borderId="0" xfId="3" applyFont="1" applyFill="1" applyBorder="1" applyAlignment="1" applyProtection="1">
      <alignment horizontal="center" vertical="center"/>
    </xf>
    <xf numFmtId="1" fontId="24" fillId="0" borderId="7" xfId="3" applyFont="1" applyFill="1" applyBorder="1" applyAlignment="1" applyProtection="1">
      <alignment horizontal="distributed" vertical="center"/>
    </xf>
    <xf numFmtId="1" fontId="17" fillId="0" borderId="0" xfId="3" applyFont="1" applyFill="1" applyBorder="1" applyAlignment="1" applyProtection="1">
      <alignment horizontal="center" vertical="center"/>
    </xf>
    <xf numFmtId="1" fontId="19" fillId="0" borderId="7" xfId="3" applyFont="1" applyFill="1" applyBorder="1" applyAlignment="1" applyProtection="1">
      <alignment horizontal="distributed" vertical="center"/>
    </xf>
    <xf numFmtId="0" fontId="17" fillId="0" borderId="0" xfId="2" applyFont="1" applyFill="1" applyAlignment="1">
      <alignment vertical="center" wrapText="1"/>
    </xf>
    <xf numFmtId="0" fontId="0" fillId="0" borderId="0" xfId="0" applyFont="1" applyFill="1" applyAlignment="1">
      <alignment horizontal="left" vertical="center" wrapText="1"/>
    </xf>
    <xf numFmtId="37" fontId="17" fillId="0" borderId="0" xfId="0" applyNumberFormat="1" applyFont="1" applyFill="1" applyBorder="1" applyAlignment="1" applyProtection="1">
      <alignment vertical="center"/>
    </xf>
    <xf numFmtId="0" fontId="28" fillId="0" borderId="0" xfId="0" applyFont="1" applyFill="1" applyAlignment="1">
      <alignment horizontal="left" vertical="center"/>
    </xf>
    <xf numFmtId="0" fontId="29" fillId="0" borderId="0" xfId="0" applyFont="1" applyFill="1" applyAlignment="1">
      <alignment vertical="center"/>
    </xf>
    <xf numFmtId="0" fontId="28" fillId="0" borderId="0" xfId="0" applyFont="1" applyFill="1" applyAlignment="1">
      <alignment horizontal="right" vertical="center"/>
    </xf>
    <xf numFmtId="0" fontId="30" fillId="0" borderId="0" xfId="0" applyFont="1" applyFill="1" applyAlignment="1">
      <alignment vertical="center"/>
    </xf>
    <xf numFmtId="0" fontId="12" fillId="0" borderId="9"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14" fillId="0" borderId="3" xfId="0" applyFont="1" applyFill="1" applyBorder="1" applyAlignment="1" applyProtection="1">
      <alignment horizontal="distributed" vertical="center"/>
    </xf>
    <xf numFmtId="0" fontId="12" fillId="0" borderId="3" xfId="0" applyFont="1" applyFill="1" applyBorder="1" applyAlignment="1" applyProtection="1">
      <alignment horizontal="distributed" vertical="center"/>
    </xf>
    <xf numFmtId="0" fontId="12" fillId="0" borderId="0" xfId="0" applyFont="1" applyFill="1" applyAlignment="1" applyProtection="1">
      <alignment horizontal="right" vertical="center"/>
    </xf>
    <xf numFmtId="37" fontId="12" fillId="0" borderId="0" xfId="0" applyNumberFormat="1" applyFont="1" applyFill="1" applyBorder="1" applyAlignment="1" applyProtection="1">
      <alignment horizontal="right" vertical="center"/>
      <protection locked="0"/>
    </xf>
    <xf numFmtId="182" fontId="12" fillId="0" borderId="0" xfId="0" applyNumberFormat="1" applyFont="1" applyFill="1" applyAlignment="1" applyProtection="1">
      <alignment horizontal="right" vertical="center"/>
    </xf>
    <xf numFmtId="37" fontId="12" fillId="0" borderId="0" xfId="0" applyNumberFormat="1" applyFont="1" applyFill="1" applyBorder="1" applyAlignment="1" applyProtection="1">
      <alignment horizontal="right" vertical="center"/>
    </xf>
    <xf numFmtId="0" fontId="12" fillId="0" borderId="0" xfId="0" applyFont="1" applyFill="1" applyBorder="1" applyAlignment="1" applyProtection="1">
      <alignment horizontal="right" vertical="center"/>
    </xf>
    <xf numFmtId="0" fontId="12" fillId="0" borderId="10" xfId="0" applyFont="1" applyFill="1" applyBorder="1" applyAlignment="1" applyProtection="1">
      <alignment horizontal="distributed" vertical="center"/>
    </xf>
    <xf numFmtId="0" fontId="30" fillId="0" borderId="8" xfId="0" applyFont="1" applyFill="1" applyBorder="1" applyAlignment="1">
      <alignment vertical="center"/>
    </xf>
    <xf numFmtId="37" fontId="12" fillId="0" borderId="8" xfId="0" applyNumberFormat="1" applyFont="1" applyFill="1" applyBorder="1" applyAlignment="1" applyProtection="1">
      <alignment vertical="center"/>
    </xf>
    <xf numFmtId="0" fontId="13" fillId="0" borderId="8" xfId="0" applyFont="1" applyFill="1" applyBorder="1" applyAlignment="1" applyProtection="1">
      <alignment vertical="center"/>
    </xf>
    <xf numFmtId="0" fontId="12" fillId="0" borderId="74" xfId="0" applyFont="1" applyFill="1" applyBorder="1" applyAlignment="1" applyProtection="1">
      <alignment horizontal="distributed" vertical="center"/>
    </xf>
    <xf numFmtId="0" fontId="12" fillId="0" borderId="0" xfId="0" applyFont="1" applyAlignment="1">
      <alignment vertical="center"/>
    </xf>
    <xf numFmtId="1" fontId="12" fillId="0" borderId="8" xfId="5" applyFont="1" applyFill="1" applyBorder="1" applyAlignment="1" applyProtection="1">
      <alignment horizontal="right" vertical="center"/>
    </xf>
    <xf numFmtId="1" fontId="12" fillId="0" borderId="8" xfId="5" applyFont="1" applyFill="1" applyBorder="1" applyAlignment="1" applyProtection="1">
      <alignment vertical="center"/>
    </xf>
    <xf numFmtId="49" fontId="12" fillId="0" borderId="18" xfId="0" applyNumberFormat="1" applyFont="1" applyFill="1" applyBorder="1" applyAlignment="1" applyProtection="1">
      <alignment vertical="center"/>
    </xf>
    <xf numFmtId="49" fontId="12" fillId="0" borderId="0" xfId="0" applyNumberFormat="1" applyFont="1" applyFill="1" applyBorder="1" applyAlignment="1" applyProtection="1">
      <alignment horizontal="right" vertical="center"/>
    </xf>
    <xf numFmtId="49" fontId="12" fillId="0" borderId="0" xfId="0" applyNumberFormat="1" applyFont="1" applyFill="1" applyBorder="1" applyAlignment="1" applyProtection="1">
      <alignment vertical="center"/>
    </xf>
    <xf numFmtId="49" fontId="12" fillId="0" borderId="7" xfId="0" applyNumberFormat="1" applyFont="1" applyFill="1" applyBorder="1" applyAlignment="1" applyProtection="1">
      <alignment vertical="center"/>
    </xf>
    <xf numFmtId="49" fontId="12" fillId="0" borderId="7" xfId="0" applyNumberFormat="1" applyFont="1" applyFill="1" applyBorder="1" applyAlignment="1" applyProtection="1">
      <alignment horizontal="left" vertical="center"/>
    </xf>
    <xf numFmtId="49" fontId="12" fillId="0" borderId="0" xfId="0" applyNumberFormat="1" applyFont="1" applyFill="1" applyBorder="1" applyAlignment="1" applyProtection="1">
      <alignment horizontal="distributed" vertical="center"/>
    </xf>
    <xf numFmtId="37" fontId="12" fillId="0" borderId="0" xfId="5" applyNumberFormat="1" applyFont="1" applyFill="1" applyAlignment="1" applyProtection="1">
      <alignment vertical="center"/>
      <protection locked="0"/>
    </xf>
    <xf numFmtId="1" fontId="12" fillId="0" borderId="7" xfId="5" applyFont="1" applyFill="1" applyBorder="1" applyAlignment="1" applyProtection="1">
      <alignment vertical="center"/>
    </xf>
    <xf numFmtId="1" fontId="12" fillId="0" borderId="0" xfId="5" applyFont="1" applyFill="1" applyBorder="1" applyAlignment="1" applyProtection="1">
      <alignment vertical="center"/>
    </xf>
    <xf numFmtId="37" fontId="12" fillId="0" borderId="0" xfId="5" applyNumberFormat="1" applyFont="1" applyFill="1" applyAlignment="1" applyProtection="1">
      <alignment vertical="center"/>
    </xf>
    <xf numFmtId="37" fontId="12" fillId="0" borderId="0" xfId="5" applyNumberFormat="1" applyFont="1" applyFill="1" applyAlignment="1" applyProtection="1">
      <alignment horizontal="right" vertical="center"/>
    </xf>
    <xf numFmtId="1" fontId="12" fillId="0" borderId="5" xfId="5" applyFont="1" applyFill="1" applyBorder="1" applyAlignment="1" applyProtection="1">
      <alignment vertical="center"/>
    </xf>
    <xf numFmtId="1" fontId="15" fillId="0" borderId="5" xfId="5" applyFont="1" applyFill="1" applyBorder="1" applyAlignment="1" applyProtection="1">
      <alignment horizontal="right" vertical="center"/>
    </xf>
    <xf numFmtId="1" fontId="12" fillId="0" borderId="17" xfId="5" applyFont="1" applyFill="1" applyBorder="1" applyAlignment="1" applyProtection="1">
      <alignment horizontal="center" vertical="center"/>
    </xf>
    <xf numFmtId="1" fontId="12" fillId="0" borderId="5" xfId="5" applyFont="1" applyFill="1" applyBorder="1" applyAlignment="1" applyProtection="1">
      <alignment horizontal="center" vertical="center"/>
    </xf>
    <xf numFmtId="1" fontId="12" fillId="0" borderId="1" xfId="5" applyFont="1" applyFill="1" applyBorder="1" applyAlignment="1" applyProtection="1">
      <alignment vertical="center"/>
    </xf>
    <xf numFmtId="1" fontId="12" fillId="0" borderId="0" xfId="5" applyFont="1" applyFill="1" applyAlignment="1" applyProtection="1">
      <alignment vertical="center"/>
    </xf>
    <xf numFmtId="1" fontId="11" fillId="0" borderId="0" xfId="5" applyFont="1" applyFill="1" applyAlignment="1" applyProtection="1">
      <alignment vertical="center"/>
    </xf>
    <xf numFmtId="0" fontId="12" fillId="0" borderId="7" xfId="0" applyFont="1" applyFill="1" applyBorder="1" applyAlignment="1" applyProtection="1">
      <alignment vertical="center"/>
    </xf>
    <xf numFmtId="37" fontId="12" fillId="0" borderId="0" xfId="0" applyNumberFormat="1" applyFont="1" applyFill="1" applyBorder="1" applyAlignment="1" applyProtection="1">
      <alignment vertical="center"/>
    </xf>
    <xf numFmtId="0" fontId="15" fillId="0" borderId="5" xfId="0" applyFont="1" applyFill="1" applyBorder="1" applyAlignment="1" applyProtection="1">
      <alignment horizontal="right" vertical="center"/>
    </xf>
    <xf numFmtId="0" fontId="12" fillId="0" borderId="17" xfId="0" applyFont="1" applyFill="1" applyBorder="1" applyAlignment="1" applyProtection="1">
      <alignment horizontal="center" vertical="center"/>
    </xf>
    <xf numFmtId="0" fontId="31" fillId="0" borderId="0" xfId="0" applyFont="1" applyFill="1" applyAlignment="1">
      <alignment horizontal="right" vertical="center"/>
    </xf>
    <xf numFmtId="0" fontId="16" fillId="0" borderId="6" xfId="0" applyFont="1" applyFill="1" applyBorder="1" applyAlignment="1" applyProtection="1">
      <alignment horizontal="center" vertical="center" shrinkToFit="1"/>
    </xf>
    <xf numFmtId="49" fontId="16" fillId="0" borderId="27" xfId="0" applyNumberFormat="1" applyFont="1" applyFill="1" applyBorder="1" applyAlignment="1" applyProtection="1">
      <alignment horizontal="center" vertical="center"/>
    </xf>
    <xf numFmtId="184" fontId="17" fillId="0" borderId="0" xfId="0" applyNumberFormat="1" applyFont="1" applyFill="1" applyBorder="1" applyAlignment="1">
      <alignment horizontal="center" vertical="top" wrapText="1"/>
    </xf>
    <xf numFmtId="184" fontId="16" fillId="0" borderId="0" xfId="0" applyNumberFormat="1" applyFont="1" applyFill="1" applyBorder="1" applyAlignment="1">
      <alignment horizontal="center" vertical="top" wrapText="1"/>
    </xf>
    <xf numFmtId="0" fontId="16" fillId="0" borderId="0" xfId="0" applyFont="1" applyFill="1" applyAlignment="1" applyProtection="1">
      <alignment horizontal="left" vertical="center"/>
    </xf>
    <xf numFmtId="37" fontId="17" fillId="0" borderId="0" xfId="0" applyNumberFormat="1" applyFont="1" applyFill="1" applyAlignment="1" applyProtection="1">
      <alignment vertical="center"/>
    </xf>
    <xf numFmtId="0" fontId="16" fillId="0" borderId="0" xfId="0" applyFont="1" applyFill="1" applyAlignment="1" applyProtection="1">
      <alignment horizontal="left" vertical="center"/>
    </xf>
    <xf numFmtId="0" fontId="17" fillId="0" borderId="21" xfId="0" applyFont="1" applyFill="1" applyBorder="1" applyAlignment="1" applyProtection="1">
      <alignment horizontal="center" vertical="center"/>
    </xf>
    <xf numFmtId="37" fontId="17" fillId="0" borderId="0" xfId="0" applyNumberFormat="1" applyFont="1" applyFill="1" applyBorder="1" applyAlignment="1" applyProtection="1">
      <alignment vertical="center"/>
    </xf>
    <xf numFmtId="37" fontId="17" fillId="0" borderId="0" xfId="0" applyNumberFormat="1" applyFont="1" applyFill="1" applyBorder="1" applyAlignment="1" applyProtection="1">
      <alignment vertical="center"/>
      <protection locked="0"/>
    </xf>
    <xf numFmtId="37" fontId="17" fillId="0" borderId="0" xfId="0" applyNumberFormat="1" applyFont="1" applyFill="1" applyAlignment="1" applyProtection="1">
      <alignment vertical="center"/>
    </xf>
    <xf numFmtId="0" fontId="17" fillId="0" borderId="2" xfId="0" applyFont="1" applyFill="1" applyBorder="1" applyAlignment="1" applyProtection="1">
      <alignment horizontal="center" vertical="center"/>
    </xf>
    <xf numFmtId="0" fontId="17" fillId="0" borderId="11" xfId="0" applyFont="1" applyFill="1" applyBorder="1" applyAlignment="1" applyProtection="1">
      <alignment horizontal="center" vertical="center"/>
    </xf>
    <xf numFmtId="0" fontId="18" fillId="0" borderId="5" xfId="0" applyFont="1" applyFill="1" applyBorder="1" applyAlignment="1" applyProtection="1"/>
    <xf numFmtId="0" fontId="8" fillId="0" borderId="0" xfId="0" applyFont="1" applyFill="1" applyAlignment="1">
      <alignment horizontal="center" vertical="center"/>
    </xf>
    <xf numFmtId="0" fontId="17" fillId="0" borderId="33" xfId="0" applyFont="1" applyFill="1" applyBorder="1" applyAlignment="1">
      <alignment horizontal="center" vertical="center" textRotation="255" wrapText="1" shrinkToFit="1"/>
    </xf>
    <xf numFmtId="0" fontId="17" fillId="0" borderId="15" xfId="0" applyFont="1" applyFill="1" applyBorder="1" applyAlignment="1" applyProtection="1">
      <alignment horizontal="distributed" vertical="center"/>
    </xf>
    <xf numFmtId="0" fontId="17" fillId="0" borderId="16" xfId="0" applyFont="1" applyFill="1" applyBorder="1" applyAlignment="1" applyProtection="1">
      <alignment horizontal="distributed" vertical="center"/>
    </xf>
    <xf numFmtId="0" fontId="16" fillId="0" borderId="0" xfId="0" applyFont="1" applyFill="1" applyAlignment="1" applyProtection="1">
      <alignment horizontal="left" vertical="center"/>
    </xf>
    <xf numFmtId="0" fontId="17" fillId="0" borderId="9" xfId="0" applyFont="1" applyFill="1" applyBorder="1" applyAlignment="1" applyProtection="1">
      <alignment horizontal="center" vertical="center"/>
    </xf>
    <xf numFmtId="0" fontId="17" fillId="0" borderId="28" xfId="0" applyFont="1" applyFill="1" applyBorder="1" applyAlignment="1" applyProtection="1">
      <alignment horizontal="distributed" vertical="center"/>
    </xf>
    <xf numFmtId="0" fontId="17" fillId="0" borderId="2" xfId="0" applyFont="1" applyFill="1" applyBorder="1" applyAlignment="1" applyProtection="1">
      <alignment horizontal="center" vertical="center"/>
    </xf>
    <xf numFmtId="37" fontId="17" fillId="0" borderId="0" xfId="0" applyNumberFormat="1" applyFont="1" applyFill="1" applyAlignment="1" applyProtection="1">
      <alignment vertical="center"/>
    </xf>
    <xf numFmtId="37" fontId="17" fillId="0" borderId="0" xfId="0" applyNumberFormat="1" applyFont="1" applyFill="1" applyAlignment="1" applyProtection="1">
      <alignment horizontal="right" vertical="center"/>
    </xf>
    <xf numFmtId="37" fontId="17" fillId="0" borderId="0" xfId="0" applyNumberFormat="1" applyFont="1" applyFill="1" applyBorder="1" applyAlignment="1" applyProtection="1">
      <alignment vertical="center"/>
    </xf>
    <xf numFmtId="0" fontId="17" fillId="0" borderId="5" xfId="0" applyFont="1" applyFill="1" applyBorder="1" applyAlignment="1" applyProtection="1">
      <alignment horizontal="distributed" vertical="center"/>
    </xf>
    <xf numFmtId="0" fontId="17" fillId="0" borderId="15" xfId="0" applyFont="1" applyFill="1" applyBorder="1" applyAlignment="1" applyProtection="1">
      <alignment horizontal="distributed" vertical="center"/>
    </xf>
    <xf numFmtId="0" fontId="24" fillId="0" borderId="28" xfId="0" applyFont="1" applyFill="1" applyBorder="1" applyAlignment="1" applyProtection="1">
      <alignment horizontal="distributed" vertical="center"/>
    </xf>
    <xf numFmtId="0" fontId="24" fillId="0" borderId="10" xfId="0" applyFont="1" applyFill="1" applyBorder="1" applyAlignment="1" applyProtection="1">
      <alignment horizontal="distributed" vertical="center"/>
    </xf>
    <xf numFmtId="0" fontId="24" fillId="0" borderId="3" xfId="0" applyFont="1" applyFill="1" applyBorder="1" applyAlignment="1" applyProtection="1">
      <alignment horizontal="distributed" vertical="center"/>
    </xf>
    <xf numFmtId="0" fontId="24" fillId="0" borderId="74" xfId="0" applyFont="1" applyFill="1" applyBorder="1" applyAlignment="1" applyProtection="1">
      <alignment horizontal="distributed" vertical="center"/>
    </xf>
    <xf numFmtId="0" fontId="17" fillId="0" borderId="24" xfId="0" applyFont="1" applyFill="1" applyBorder="1" applyAlignment="1" applyProtection="1">
      <alignment horizontal="distributed" vertical="center"/>
    </xf>
    <xf numFmtId="0" fontId="16" fillId="0" borderId="0" xfId="0" applyFont="1" applyFill="1" applyAlignment="1" applyProtection="1">
      <alignment horizontal="center" vertical="center"/>
    </xf>
    <xf numFmtId="0" fontId="17" fillId="0" borderId="1" xfId="0" applyFont="1" applyFill="1" applyBorder="1" applyAlignment="1" applyProtection="1">
      <alignment horizontal="center" vertical="center"/>
    </xf>
    <xf numFmtId="0" fontId="20" fillId="0" borderId="0" xfId="0" applyFont="1" applyFill="1" applyAlignment="1">
      <alignment horizontal="center" vertical="center"/>
    </xf>
    <xf numFmtId="0" fontId="18" fillId="0" borderId="5" xfId="0" applyFont="1" applyFill="1" applyBorder="1" applyAlignment="1" applyProtection="1">
      <alignment horizontal="center"/>
    </xf>
    <xf numFmtId="37" fontId="17" fillId="0" borderId="0" xfId="0" applyNumberFormat="1" applyFont="1" applyFill="1" applyAlignment="1" applyProtection="1">
      <alignment horizontal="center" vertical="center"/>
      <protection locked="0"/>
    </xf>
    <xf numFmtId="179" fontId="16" fillId="0" borderId="0" xfId="0" applyNumberFormat="1" applyFont="1" applyFill="1" applyAlignment="1" applyProtection="1">
      <alignment horizontal="right" vertical="center"/>
    </xf>
    <xf numFmtId="189" fontId="17" fillId="0" borderId="0" xfId="0" applyNumberFormat="1" applyFont="1" applyFill="1" applyBorder="1" applyAlignment="1" applyProtection="1">
      <alignment vertical="center"/>
    </xf>
    <xf numFmtId="37" fontId="16" fillId="0" borderId="19" xfId="0" applyNumberFormat="1" applyFont="1" applyFill="1" applyBorder="1" applyAlignment="1" applyProtection="1">
      <alignment vertical="center"/>
    </xf>
    <xf numFmtId="37" fontId="16" fillId="0" borderId="19" xfId="0" applyNumberFormat="1" applyFont="1" applyFill="1" applyBorder="1" applyAlignment="1" applyProtection="1">
      <alignment horizontal="center" vertical="center"/>
    </xf>
    <xf numFmtId="37" fontId="8" fillId="0" borderId="0" xfId="0" applyNumberFormat="1" applyFont="1" applyFill="1" applyAlignment="1">
      <alignment horizontal="center" vertical="center"/>
    </xf>
    <xf numFmtId="0" fontId="12" fillId="0" borderId="5" xfId="0" applyFont="1" applyFill="1" applyBorder="1" applyAlignment="1" applyProtection="1">
      <alignment horizontal="center" vertical="center"/>
    </xf>
    <xf numFmtId="1" fontId="17" fillId="0" borderId="11" xfId="3" applyFont="1" applyFill="1" applyBorder="1" applyAlignment="1" applyProtection="1">
      <alignment horizontal="distributed" vertical="center" shrinkToFit="1"/>
    </xf>
    <xf numFmtId="0" fontId="12" fillId="0" borderId="87" xfId="0" applyFont="1" applyFill="1" applyBorder="1" applyAlignment="1" applyProtection="1">
      <alignment vertical="center"/>
    </xf>
    <xf numFmtId="0" fontId="12" fillId="0" borderId="0" xfId="0" applyFont="1" applyFill="1" applyAlignment="1" applyProtection="1">
      <alignment horizontal="distributed" vertical="center"/>
    </xf>
    <xf numFmtId="37" fontId="17" fillId="0" borderId="0" xfId="0" applyNumberFormat="1" applyFont="1" applyFill="1" applyAlignment="1" applyProtection="1">
      <alignment vertical="center"/>
    </xf>
    <xf numFmtId="0" fontId="18" fillId="0" borderId="5" xfId="0" applyFont="1" applyFill="1" applyBorder="1" applyAlignment="1" applyProtection="1"/>
    <xf numFmtId="37" fontId="17" fillId="0" borderId="0" xfId="0" applyNumberFormat="1" applyFont="1" applyFill="1" applyAlignment="1" applyProtection="1">
      <alignment horizontal="right" vertical="center"/>
    </xf>
    <xf numFmtId="37" fontId="17" fillId="0" borderId="0" xfId="0" applyNumberFormat="1" applyFont="1" applyFill="1" applyBorder="1" applyAlignment="1" applyProtection="1">
      <alignment vertical="center"/>
    </xf>
    <xf numFmtId="37" fontId="17" fillId="0" borderId="0" xfId="0" applyNumberFormat="1" applyFont="1" applyFill="1" applyBorder="1" applyAlignment="1" applyProtection="1">
      <alignment vertical="center"/>
      <protection locked="0"/>
    </xf>
    <xf numFmtId="37" fontId="17" fillId="0" borderId="0" xfId="0" applyNumberFormat="1" applyFont="1" applyFill="1" applyAlignment="1" applyProtection="1">
      <alignment vertical="center"/>
    </xf>
    <xf numFmtId="37" fontId="17" fillId="0" borderId="0" xfId="0" applyNumberFormat="1" applyFont="1" applyFill="1" applyAlignment="1" applyProtection="1">
      <alignment horizontal="right" vertical="center"/>
    </xf>
    <xf numFmtId="0" fontId="17" fillId="0" borderId="4" xfId="0" applyFont="1" applyFill="1" applyBorder="1" applyAlignment="1" applyProtection="1">
      <alignment horizontal="center" vertical="center"/>
    </xf>
    <xf numFmtId="0" fontId="18" fillId="0" borderId="36" xfId="0" applyFont="1" applyFill="1" applyBorder="1" applyAlignment="1" applyProtection="1"/>
    <xf numFmtId="0" fontId="17" fillId="0" borderId="2"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37" fontId="16" fillId="0" borderId="0" xfId="0" applyNumberFormat="1" applyFont="1" applyFill="1" applyBorder="1" applyAlignment="1" applyProtection="1">
      <alignment vertical="center"/>
      <protection locked="0"/>
    </xf>
    <xf numFmtId="37" fontId="16" fillId="0" borderId="0" xfId="0" applyNumberFormat="1" applyFont="1" applyFill="1" applyBorder="1" applyAlignment="1" applyProtection="1">
      <alignment horizontal="right" vertical="center"/>
      <protection locked="0"/>
    </xf>
    <xf numFmtId="0" fontId="17" fillId="0" borderId="15" xfId="0" applyFont="1" applyFill="1" applyBorder="1" applyAlignment="1" applyProtection="1">
      <alignment horizontal="distributed" vertical="center"/>
    </xf>
    <xf numFmtId="37" fontId="11" fillId="0" borderId="38" xfId="0" applyNumberFormat="1" applyFont="1" applyFill="1" applyBorder="1" applyAlignment="1" applyProtection="1">
      <alignment vertical="center"/>
    </xf>
    <xf numFmtId="37" fontId="11" fillId="0" borderId="2" xfId="3" applyNumberFormat="1" applyFont="1" applyFill="1" applyBorder="1" applyAlignment="1" applyProtection="1">
      <alignment vertical="center"/>
    </xf>
    <xf numFmtId="37" fontId="11" fillId="0" borderId="0" xfId="3" applyNumberFormat="1" applyFont="1" applyFill="1" applyBorder="1" applyAlignment="1" applyProtection="1">
      <alignment vertical="center"/>
    </xf>
    <xf numFmtId="183" fontId="11" fillId="0" borderId="0" xfId="3" applyNumberFormat="1" applyFont="1" applyFill="1" applyBorder="1" applyAlignment="1" applyProtection="1">
      <alignment vertical="center"/>
    </xf>
    <xf numFmtId="37" fontId="11" fillId="0" borderId="0" xfId="3" applyNumberFormat="1" applyFont="1" applyFill="1" applyBorder="1" applyAlignment="1" applyProtection="1">
      <alignment horizontal="right" vertical="center"/>
    </xf>
    <xf numFmtId="183" fontId="11" fillId="0" borderId="0" xfId="3" applyNumberFormat="1" applyFont="1" applyFill="1" applyBorder="1" applyAlignment="1" applyProtection="1">
      <alignment horizontal="right" vertical="center"/>
    </xf>
    <xf numFmtId="37" fontId="17" fillId="0" borderId="88" xfId="3" applyNumberFormat="1" applyFont="1" applyFill="1" applyBorder="1" applyAlignment="1" applyProtection="1">
      <alignment vertical="center"/>
      <protection locked="0"/>
    </xf>
    <xf numFmtId="1" fontId="17" fillId="0" borderId="0" xfId="3" applyFont="1" applyFill="1" applyBorder="1" applyAlignment="1" applyProtection="1">
      <alignment horizontal="right" vertical="center"/>
      <protection locked="0"/>
    </xf>
    <xf numFmtId="37" fontId="17" fillId="0" borderId="0" xfId="3" applyNumberFormat="1" applyFont="1" applyFill="1" applyBorder="1" applyAlignment="1" applyProtection="1">
      <alignment horizontal="right" vertical="center"/>
      <protection locked="0"/>
    </xf>
    <xf numFmtId="37" fontId="17" fillId="0" borderId="37" xfId="3" applyNumberFormat="1" applyFont="1" applyFill="1" applyBorder="1" applyAlignment="1" applyProtection="1">
      <alignment vertical="center"/>
      <protection locked="0"/>
    </xf>
    <xf numFmtId="37" fontId="17" fillId="0" borderId="38" xfId="3" applyNumberFormat="1" applyFont="1" applyFill="1" applyBorder="1" applyAlignment="1" applyProtection="1">
      <alignment vertical="center"/>
      <protection locked="0"/>
    </xf>
    <xf numFmtId="38" fontId="17" fillId="0" borderId="0" xfId="1" applyFont="1" applyFill="1" applyBorder="1" applyAlignment="1" applyProtection="1">
      <alignment horizontal="right" vertical="center"/>
      <protection locked="0"/>
    </xf>
    <xf numFmtId="38" fontId="17" fillId="0" borderId="0" xfId="1" applyFont="1" applyFill="1" applyBorder="1" applyAlignment="1" applyProtection="1">
      <alignment vertical="center"/>
      <protection locked="0"/>
    </xf>
    <xf numFmtId="181" fontId="27" fillId="0" borderId="0" xfId="0" applyNumberFormat="1" applyFont="1" applyFill="1" applyBorder="1" applyAlignment="1" applyProtection="1">
      <alignment horizontal="right" vertical="center"/>
    </xf>
    <xf numFmtId="37" fontId="17" fillId="0" borderId="38" xfId="3" applyNumberFormat="1" applyFont="1" applyFill="1" applyBorder="1" applyAlignment="1" applyProtection="1">
      <alignment vertical="center"/>
    </xf>
    <xf numFmtId="0" fontId="17" fillId="0" borderId="0" xfId="4" applyFont="1" applyFill="1" applyBorder="1" applyAlignment="1" applyProtection="1">
      <alignment vertical="center"/>
      <protection locked="0"/>
    </xf>
    <xf numFmtId="0" fontId="17" fillId="0" borderId="0" xfId="0" applyNumberFormat="1" applyFont="1" applyFill="1" applyBorder="1" applyAlignment="1" applyProtection="1">
      <alignment vertical="center"/>
      <protection locked="0"/>
    </xf>
    <xf numFmtId="37" fontId="17" fillId="0" borderId="87" xfId="0" applyNumberFormat="1" applyFont="1" applyFill="1" applyBorder="1" applyAlignment="1" applyProtection="1">
      <alignment vertical="center"/>
    </xf>
    <xf numFmtId="0" fontId="17" fillId="0" borderId="87" xfId="4" applyFont="1" applyFill="1" applyBorder="1" applyAlignment="1" applyProtection="1">
      <alignment vertical="center"/>
      <protection locked="0"/>
    </xf>
    <xf numFmtId="37" fontId="17" fillId="0" borderId="87" xfId="0" applyNumberFormat="1" applyFont="1" applyFill="1" applyBorder="1" applyAlignment="1" applyProtection="1">
      <alignment vertical="center"/>
      <protection locked="0"/>
    </xf>
    <xf numFmtId="182" fontId="17" fillId="0" borderId="87" xfId="0" applyNumberFormat="1" applyFont="1" applyFill="1" applyBorder="1" applyAlignment="1" applyProtection="1">
      <alignment horizontal="right" vertical="center"/>
    </xf>
    <xf numFmtId="182" fontId="17" fillId="0" borderId="87" xfId="0" applyNumberFormat="1" applyFont="1" applyFill="1" applyBorder="1" applyAlignment="1" applyProtection="1">
      <alignment horizontal="right" vertical="center"/>
      <protection locked="0"/>
    </xf>
    <xf numFmtId="37" fontId="17" fillId="0" borderId="38" xfId="0" applyNumberFormat="1" applyFont="1" applyFill="1" applyBorder="1" applyAlignment="1" applyProtection="1">
      <alignment vertical="center"/>
      <protection locked="0"/>
    </xf>
    <xf numFmtId="37" fontId="16" fillId="0" borderId="2" xfId="0" applyNumberFormat="1" applyFont="1" applyFill="1" applyBorder="1" applyAlignment="1" applyProtection="1">
      <alignment vertical="center"/>
    </xf>
    <xf numFmtId="0" fontId="17" fillId="0" borderId="0" xfId="4" applyFont="1" applyFill="1" applyBorder="1" applyAlignment="1" applyProtection="1">
      <alignment horizontal="right" vertical="center"/>
      <protection locked="0"/>
    </xf>
    <xf numFmtId="0" fontId="17" fillId="0" borderId="0" xfId="0" applyFont="1" applyFill="1" applyBorder="1" applyAlignment="1">
      <alignment horizontal="right" vertical="center"/>
    </xf>
    <xf numFmtId="0" fontId="17" fillId="0" borderId="87" xfId="0" applyFont="1" applyFill="1" applyBorder="1" applyAlignment="1" applyProtection="1">
      <alignment vertical="center"/>
      <protection locked="0"/>
    </xf>
    <xf numFmtId="183" fontId="17" fillId="0" borderId="87" xfId="0" applyNumberFormat="1" applyFont="1" applyFill="1" applyBorder="1" applyAlignment="1" applyProtection="1">
      <alignment vertical="center"/>
    </xf>
    <xf numFmtId="37" fontId="17" fillId="0" borderId="87" xfId="0" applyNumberFormat="1" applyFont="1" applyFill="1" applyBorder="1" applyAlignment="1" applyProtection="1">
      <alignment horizontal="right" vertical="center"/>
    </xf>
    <xf numFmtId="181" fontId="16" fillId="0" borderId="0" xfId="0" applyNumberFormat="1" applyFont="1" applyFill="1" applyBorder="1" applyAlignment="1" applyProtection="1">
      <alignment vertical="center"/>
      <protection locked="0"/>
    </xf>
    <xf numFmtId="181" fontId="16" fillId="0" borderId="0" xfId="0" applyNumberFormat="1" applyFont="1" applyFill="1" applyBorder="1" applyAlignment="1">
      <alignment horizontal="right" vertical="center"/>
    </xf>
    <xf numFmtId="176" fontId="17" fillId="0" borderId="25" xfId="0" applyNumberFormat="1" applyFont="1" applyFill="1" applyBorder="1" applyAlignment="1" applyProtection="1">
      <alignment horizontal="right" vertical="center"/>
      <protection locked="0"/>
    </xf>
    <xf numFmtId="176" fontId="17" fillId="0" borderId="0" xfId="0" applyNumberFormat="1" applyFont="1" applyFill="1" applyBorder="1" applyAlignment="1" applyProtection="1">
      <alignment horizontal="right" vertical="center"/>
      <protection locked="0"/>
    </xf>
    <xf numFmtId="176" fontId="17" fillId="0" borderId="37" xfId="0" applyNumberFormat="1" applyFont="1" applyFill="1" applyBorder="1" applyAlignment="1" applyProtection="1">
      <alignment horizontal="right" vertical="center"/>
      <protection locked="0"/>
    </xf>
    <xf numFmtId="176" fontId="17" fillId="0" borderId="38" xfId="0" applyNumberFormat="1" applyFont="1" applyFill="1" applyBorder="1" applyAlignment="1" applyProtection="1">
      <alignment horizontal="right" vertical="center"/>
      <protection locked="0"/>
    </xf>
    <xf numFmtId="182" fontId="16" fillId="0" borderId="25" xfId="0" applyNumberFormat="1" applyFont="1" applyFill="1" applyBorder="1" applyAlignment="1" applyProtection="1">
      <alignment horizontal="right" vertical="center"/>
    </xf>
    <xf numFmtId="182" fontId="16" fillId="0" borderId="0" xfId="0" applyNumberFormat="1" applyFont="1" applyFill="1" applyBorder="1" applyAlignment="1" applyProtection="1">
      <alignment horizontal="right" vertical="center"/>
      <protection locked="0"/>
    </xf>
    <xf numFmtId="183" fontId="16" fillId="0" borderId="0" xfId="0" applyNumberFormat="1" applyFont="1" applyFill="1" applyBorder="1" applyAlignment="1" applyProtection="1">
      <alignment horizontal="right" vertical="center"/>
      <protection locked="0"/>
    </xf>
    <xf numFmtId="37" fontId="16" fillId="0" borderId="38" xfId="0" applyNumberFormat="1" applyFont="1" applyFill="1" applyBorder="1" applyAlignment="1" applyProtection="1">
      <alignment vertical="center"/>
    </xf>
    <xf numFmtId="185" fontId="16" fillId="0" borderId="0" xfId="0" applyNumberFormat="1" applyFont="1" applyFill="1" applyBorder="1" applyAlignment="1" applyProtection="1">
      <alignment horizontal="right" vertical="center"/>
      <protection locked="0"/>
    </xf>
    <xf numFmtId="182" fontId="16" fillId="0" borderId="0" xfId="0" applyNumberFormat="1" applyFont="1" applyFill="1" applyBorder="1" applyAlignment="1" applyProtection="1">
      <alignment vertical="center"/>
    </xf>
    <xf numFmtId="0" fontId="16" fillId="0" borderId="0" xfId="0" applyFont="1" applyFill="1" applyBorder="1" applyAlignment="1" applyProtection="1">
      <alignment vertical="center"/>
    </xf>
    <xf numFmtId="37" fontId="16" fillId="0" borderId="38" xfId="0" applyNumberFormat="1" applyFont="1" applyFill="1" applyBorder="1" applyAlignment="1" applyProtection="1">
      <alignment vertical="center"/>
      <protection locked="0"/>
    </xf>
    <xf numFmtId="37" fontId="11" fillId="0" borderId="0" xfId="0" applyNumberFormat="1" applyFont="1" applyFill="1" applyBorder="1" applyAlignment="1" applyProtection="1">
      <alignment vertical="center"/>
      <protection locked="0"/>
    </xf>
    <xf numFmtId="0" fontId="11" fillId="0" borderId="0" xfId="0" applyFont="1" applyFill="1" applyBorder="1" applyAlignment="1" applyProtection="1">
      <alignment horizontal="right" vertical="center"/>
    </xf>
    <xf numFmtId="37" fontId="11" fillId="0" borderId="0" xfId="0" applyNumberFormat="1" applyFont="1" applyFill="1" applyBorder="1" applyAlignment="1" applyProtection="1">
      <alignment horizontal="right" vertical="center"/>
    </xf>
    <xf numFmtId="3" fontId="16" fillId="0" borderId="0" xfId="0" applyNumberFormat="1" applyFont="1" applyFill="1" applyBorder="1" applyAlignment="1" applyProtection="1">
      <alignment vertical="center"/>
    </xf>
    <xf numFmtId="37" fontId="12" fillId="0" borderId="87" xfId="0" applyNumberFormat="1" applyFont="1" applyFill="1" applyBorder="1" applyAlignment="1" applyProtection="1">
      <alignment horizontal="right" vertical="center"/>
    </xf>
    <xf numFmtId="37" fontId="11" fillId="0" borderId="0" xfId="5" applyNumberFormat="1" applyFont="1" applyFill="1" applyAlignment="1" applyProtection="1">
      <alignment vertical="center"/>
    </xf>
    <xf numFmtId="37" fontId="11" fillId="0" borderId="0" xfId="5" applyNumberFormat="1" applyFont="1" applyFill="1" applyAlignment="1" applyProtection="1">
      <alignment horizontal="right" vertical="center"/>
    </xf>
    <xf numFmtId="37" fontId="12" fillId="0" borderId="0" xfId="5" applyNumberFormat="1" applyFont="1" applyFill="1" applyBorder="1" applyAlignment="1" applyProtection="1">
      <alignment horizontal="right" vertical="center"/>
      <protection locked="0"/>
    </xf>
    <xf numFmtId="0" fontId="12" fillId="0" borderId="0" xfId="0" applyFont="1" applyFill="1" applyAlignment="1" applyProtection="1">
      <alignment horizontal="distributed" vertical="center"/>
    </xf>
    <xf numFmtId="0" fontId="12" fillId="0" borderId="7" xfId="0" applyFont="1" applyFill="1" applyBorder="1" applyAlignment="1" applyProtection="1">
      <alignment horizontal="distributed" vertical="center"/>
    </xf>
    <xf numFmtId="0" fontId="12" fillId="0" borderId="0" xfId="0" applyFont="1" applyFill="1" applyBorder="1" applyAlignment="1" applyProtection="1">
      <alignment horizontal="distributed" vertical="center"/>
    </xf>
    <xf numFmtId="1" fontId="12" fillId="0" borderId="15" xfId="3" applyFont="1" applyFill="1" applyBorder="1" applyAlignment="1" applyProtection="1">
      <alignment horizontal="distributed" vertical="center"/>
    </xf>
    <xf numFmtId="37" fontId="12" fillId="0" borderId="2" xfId="0" applyNumberFormat="1" applyFont="1" applyFill="1" applyBorder="1" applyAlignment="1" applyProtection="1">
      <alignment horizontal="right" vertical="center"/>
    </xf>
    <xf numFmtId="0" fontId="17" fillId="0" borderId="2" xfId="0" applyFont="1" applyFill="1" applyBorder="1" applyAlignment="1">
      <alignment vertical="center"/>
    </xf>
    <xf numFmtId="182" fontId="17" fillId="0" borderId="0" xfId="0" applyNumberFormat="1" applyFont="1" applyFill="1" applyAlignment="1">
      <alignment vertical="center"/>
    </xf>
    <xf numFmtId="182" fontId="12" fillId="0" borderId="0" xfId="0" applyNumberFormat="1" applyFont="1" applyFill="1" applyAlignment="1" applyProtection="1">
      <alignment vertical="center"/>
    </xf>
    <xf numFmtId="182" fontId="17" fillId="0" borderId="2" xfId="0" applyNumberFormat="1" applyFont="1" applyFill="1" applyBorder="1" applyAlignment="1">
      <alignment vertical="center"/>
    </xf>
    <xf numFmtId="1" fontId="11" fillId="0" borderId="15" xfId="3" applyFont="1" applyFill="1" applyBorder="1" applyAlignment="1" applyProtection="1">
      <alignment horizontal="distributed" vertical="center"/>
    </xf>
    <xf numFmtId="37" fontId="12" fillId="0" borderId="25" xfId="0" applyNumberFormat="1" applyFont="1" applyFill="1" applyBorder="1" applyAlignment="1" applyProtection="1">
      <alignment horizontal="center" vertical="center"/>
    </xf>
    <xf numFmtId="37" fontId="12" fillId="0" borderId="0" xfId="0" applyNumberFormat="1" applyFont="1" applyFill="1" applyBorder="1" applyAlignment="1" applyProtection="1">
      <alignment vertical="center"/>
      <protection hidden="1"/>
    </xf>
    <xf numFmtId="37" fontId="12" fillId="0" borderId="25" xfId="0" applyNumberFormat="1" applyFont="1" applyFill="1" applyBorder="1" applyAlignment="1" applyProtection="1">
      <alignment vertical="center"/>
    </xf>
    <xf numFmtId="0" fontId="12" fillId="0" borderId="25" xfId="0" applyFont="1" applyFill="1" applyBorder="1" applyAlignment="1" applyProtection="1">
      <alignment vertical="center"/>
    </xf>
    <xf numFmtId="182" fontId="17" fillId="0" borderId="37" xfId="0" applyNumberFormat="1" applyFont="1" applyFill="1" applyBorder="1" applyAlignment="1" applyProtection="1">
      <alignment vertical="center"/>
      <protection hidden="1"/>
    </xf>
    <xf numFmtId="37" fontId="17" fillId="0" borderId="0" xfId="0" applyNumberFormat="1" applyFont="1" applyFill="1" applyBorder="1" applyAlignment="1" applyProtection="1">
      <alignment vertical="center"/>
      <protection hidden="1"/>
    </xf>
    <xf numFmtId="182" fontId="17" fillId="0" borderId="87" xfId="0" applyNumberFormat="1" applyFont="1" applyFill="1" applyBorder="1" applyAlignment="1" applyProtection="1">
      <alignment vertical="center"/>
      <protection hidden="1"/>
    </xf>
    <xf numFmtId="182" fontId="17" fillId="0" borderId="87" xfId="1" applyNumberFormat="1" applyFont="1" applyFill="1" applyBorder="1" applyAlignment="1" applyProtection="1">
      <alignment horizontal="right" vertical="center"/>
      <protection locked="0"/>
    </xf>
    <xf numFmtId="0" fontId="17" fillId="0" borderId="0" xfId="0" applyFont="1" applyFill="1" applyBorder="1" applyAlignment="1" applyProtection="1">
      <alignment vertical="center"/>
      <protection locked="0" hidden="1"/>
    </xf>
    <xf numFmtId="37" fontId="12" fillId="0" borderId="0" xfId="0" applyNumberFormat="1" applyFont="1" applyFill="1" applyBorder="1" applyAlignment="1" applyProtection="1">
      <alignment vertical="center"/>
      <protection locked="0" hidden="1"/>
    </xf>
    <xf numFmtId="0" fontId="32" fillId="0" borderId="7" xfId="0" applyFont="1" applyFill="1" applyBorder="1" applyAlignment="1" applyProtection="1">
      <alignment horizontal="distributed" vertical="center"/>
    </xf>
    <xf numFmtId="37" fontId="17" fillId="0" borderId="2" xfId="2" applyNumberFormat="1" applyFont="1" applyFill="1" applyBorder="1">
      <alignment vertical="center"/>
    </xf>
    <xf numFmtId="37" fontId="17" fillId="0" borderId="0" xfId="2" applyNumberFormat="1" applyFont="1" applyFill="1">
      <alignment vertical="center"/>
    </xf>
    <xf numFmtId="37" fontId="12" fillId="0" borderId="0" xfId="3" applyNumberFormat="1" applyFont="1" applyFill="1" applyAlignment="1">
      <alignment horizontal="right" vertical="center"/>
    </xf>
    <xf numFmtId="37" fontId="32" fillId="0" borderId="0" xfId="0" applyNumberFormat="1" applyFont="1" applyFill="1" applyAlignment="1" applyProtection="1">
      <alignment horizontal="right" vertical="center"/>
    </xf>
    <xf numFmtId="0" fontId="17" fillId="0" borderId="4" xfId="0" applyFont="1" applyFill="1" applyBorder="1" applyAlignment="1" applyProtection="1">
      <alignment horizontal="center" vertical="center"/>
    </xf>
    <xf numFmtId="0" fontId="17" fillId="0" borderId="0" xfId="0" applyFont="1" applyFill="1" applyBorder="1" applyAlignment="1" applyProtection="1">
      <alignment vertical="center"/>
      <protection locked="0"/>
    </xf>
    <xf numFmtId="0" fontId="12" fillId="0" borderId="0" xfId="3" applyNumberFormat="1" applyFont="1" applyFill="1" applyAlignment="1">
      <alignment horizontal="right" vertical="center"/>
    </xf>
    <xf numFmtId="0" fontId="7" fillId="0" borderId="0" xfId="0" applyFont="1" applyFill="1" applyAlignment="1">
      <alignment horizontal="distributed" vertical="center"/>
    </xf>
    <xf numFmtId="0" fontId="17" fillId="0" borderId="43" xfId="0" applyFont="1" applyFill="1" applyBorder="1" applyAlignment="1" applyProtection="1">
      <alignment horizontal="center" vertical="center"/>
    </xf>
    <xf numFmtId="0" fontId="17" fillId="0" borderId="20" xfId="0" applyFont="1" applyFill="1" applyBorder="1" applyAlignment="1" applyProtection="1">
      <alignment horizontal="center" vertical="center"/>
    </xf>
    <xf numFmtId="0" fontId="17" fillId="0" borderId="6" xfId="0" applyFont="1" applyFill="1" applyBorder="1" applyAlignment="1" applyProtection="1">
      <alignment horizontal="center" vertical="center"/>
    </xf>
    <xf numFmtId="0" fontId="8" fillId="0" borderId="27" xfId="0" applyFont="1" applyBorder="1" applyAlignment="1">
      <alignment horizontal="center" vertical="center"/>
    </xf>
    <xf numFmtId="185" fontId="17" fillId="0" borderId="81" xfId="2" applyNumberFormat="1" applyFont="1" applyFill="1" applyBorder="1" applyAlignment="1">
      <alignment horizontal="right" vertical="center" wrapText="1"/>
    </xf>
    <xf numFmtId="185" fontId="17" fillId="0" borderId="36" xfId="2" applyNumberFormat="1" applyFont="1" applyFill="1" applyBorder="1" applyAlignment="1">
      <alignment horizontal="right" vertical="center"/>
    </xf>
    <xf numFmtId="3" fontId="17" fillId="0" borderId="81" xfId="2" applyNumberFormat="1" applyFont="1" applyFill="1" applyBorder="1" applyAlignment="1">
      <alignment horizontal="right" vertical="center"/>
    </xf>
    <xf numFmtId="3" fontId="17" fillId="0" borderId="36" xfId="2" applyNumberFormat="1" applyFont="1" applyFill="1" applyBorder="1" applyAlignment="1">
      <alignment horizontal="right" vertical="center"/>
    </xf>
    <xf numFmtId="0" fontId="16" fillId="0" borderId="0" xfId="0" applyFont="1" applyFill="1" applyAlignment="1" applyProtection="1">
      <alignment horizontal="left" vertical="center"/>
    </xf>
    <xf numFmtId="0" fontId="8" fillId="0" borderId="0" xfId="0" applyFont="1" applyAlignment="1">
      <alignment vertical="center"/>
    </xf>
    <xf numFmtId="0" fontId="17" fillId="0" borderId="26" xfId="0" applyFont="1" applyFill="1" applyBorder="1" applyAlignment="1" applyProtection="1">
      <alignment horizontal="distributed" vertical="center"/>
    </xf>
    <xf numFmtId="0" fontId="8" fillId="0" borderId="16" xfId="0" applyFont="1" applyBorder="1" applyAlignment="1">
      <alignment horizontal="distributed" vertical="center"/>
    </xf>
    <xf numFmtId="0" fontId="17" fillId="0" borderId="28" xfId="0" applyFont="1" applyFill="1" applyBorder="1" applyAlignment="1" applyProtection="1">
      <alignment horizontal="center" vertical="center"/>
    </xf>
    <xf numFmtId="0" fontId="8" fillId="0" borderId="10" xfId="0" applyFont="1" applyBorder="1" applyAlignment="1">
      <alignment horizontal="center" vertical="center"/>
    </xf>
    <xf numFmtId="0" fontId="17" fillId="0" borderId="44" xfId="0" applyFont="1" applyFill="1" applyBorder="1" applyAlignment="1" applyProtection="1">
      <alignment horizontal="center" vertical="center"/>
    </xf>
    <xf numFmtId="1" fontId="17" fillId="0" borderId="26" xfId="3" applyFont="1" applyFill="1" applyBorder="1" applyAlignment="1" applyProtection="1">
      <alignment horizontal="center" vertical="center" wrapText="1"/>
    </xf>
    <xf numFmtId="1" fontId="17" fillId="0" borderId="15" xfId="3" applyFont="1" applyFill="1" applyBorder="1" applyAlignment="1" applyProtection="1">
      <alignment horizontal="center" vertical="center"/>
    </xf>
    <xf numFmtId="1" fontId="17" fillId="0" borderId="16" xfId="3" applyFont="1" applyFill="1" applyBorder="1" applyAlignment="1" applyProtection="1">
      <alignment horizontal="center" vertical="center"/>
    </xf>
    <xf numFmtId="1" fontId="17" fillId="0" borderId="30" xfId="3" applyFont="1" applyFill="1" applyBorder="1" applyAlignment="1" applyProtection="1">
      <alignment horizontal="distributed" vertical="center" wrapText="1" shrinkToFit="1"/>
    </xf>
    <xf numFmtId="1" fontId="17" fillId="0" borderId="3" xfId="3" applyFont="1" applyFill="1" applyBorder="1" applyAlignment="1" applyProtection="1">
      <alignment horizontal="distributed" vertical="center" wrapText="1" shrinkToFit="1"/>
    </xf>
    <xf numFmtId="1" fontId="17" fillId="0" borderId="10" xfId="3" applyFont="1" applyFill="1" applyBorder="1" applyAlignment="1" applyProtection="1">
      <alignment horizontal="distributed" vertical="center" wrapText="1" shrinkToFit="1"/>
    </xf>
    <xf numFmtId="1" fontId="17" fillId="0" borderId="15" xfId="3" applyFont="1" applyFill="1" applyBorder="1" applyAlignment="1" applyProtection="1">
      <alignment horizontal="distributed" vertical="center" wrapText="1" shrinkToFit="1"/>
    </xf>
    <xf numFmtId="1" fontId="17" fillId="0" borderId="9" xfId="3" applyFont="1" applyFill="1" applyBorder="1" applyAlignment="1" applyProtection="1">
      <alignment horizontal="distributed" vertical="center" wrapText="1" shrinkToFit="1"/>
    </xf>
    <xf numFmtId="1" fontId="17" fillId="0" borderId="2" xfId="3" applyFont="1" applyFill="1" applyBorder="1" applyAlignment="1" applyProtection="1">
      <alignment horizontal="distributed" vertical="center" wrapText="1" shrinkToFit="1"/>
    </xf>
    <xf numFmtId="1" fontId="17" fillId="0" borderId="27" xfId="3" applyFont="1" applyFill="1" applyBorder="1" applyAlignment="1" applyProtection="1">
      <alignment horizontal="distributed" vertical="center" wrapText="1" shrinkToFit="1"/>
    </xf>
    <xf numFmtId="1" fontId="17" fillId="0" borderId="45" xfId="3" applyFont="1" applyFill="1" applyBorder="1" applyAlignment="1" applyProtection="1">
      <alignment horizontal="center" vertical="center" shrinkToFit="1"/>
    </xf>
    <xf numFmtId="1" fontId="17" fillId="0" borderId="46" xfId="3" applyFont="1" applyFill="1" applyBorder="1" applyAlignment="1" applyProtection="1">
      <alignment horizontal="center" vertical="center" shrinkToFit="1"/>
    </xf>
    <xf numFmtId="1" fontId="17" fillId="0" borderId="47" xfId="3" applyFont="1" applyFill="1" applyBorder="1" applyAlignment="1" applyProtection="1">
      <alignment horizontal="center" vertical="center" shrinkToFit="1"/>
    </xf>
    <xf numFmtId="1" fontId="17" fillId="0" borderId="43" xfId="3" applyFont="1" applyFill="1" applyBorder="1" applyAlignment="1" applyProtection="1">
      <alignment horizontal="center" vertical="center"/>
    </xf>
    <xf numFmtId="1" fontId="17" fillId="0" borderId="19" xfId="3" applyFont="1" applyFill="1" applyBorder="1" applyAlignment="1" applyProtection="1">
      <alignment horizontal="center" vertical="center"/>
    </xf>
    <xf numFmtId="1" fontId="17" fillId="0" borderId="26" xfId="3" applyFont="1" applyFill="1" applyBorder="1" applyAlignment="1" applyProtection="1">
      <alignment horizontal="center" vertical="center"/>
    </xf>
    <xf numFmtId="1" fontId="17" fillId="0" borderId="6" xfId="3" applyFont="1" applyFill="1" applyBorder="1" applyAlignment="1" applyProtection="1">
      <alignment horizontal="distributed" vertical="center" shrinkToFit="1"/>
    </xf>
    <xf numFmtId="1" fontId="14" fillId="0" borderId="10" xfId="3" applyFont="1" applyFill="1" applyBorder="1" applyAlignment="1">
      <alignment horizontal="distributed" vertical="center" shrinkToFit="1"/>
    </xf>
    <xf numFmtId="1" fontId="18" fillId="0" borderId="9" xfId="3" applyFont="1" applyFill="1" applyBorder="1" applyAlignment="1" applyProtection="1">
      <alignment horizontal="distributed" vertical="center" wrapText="1" shrinkToFit="1"/>
    </xf>
    <xf numFmtId="1" fontId="18" fillId="0" borderId="2" xfId="3" applyFont="1" applyFill="1" applyBorder="1" applyAlignment="1" applyProtection="1">
      <alignment horizontal="distributed" vertical="center" wrapText="1" shrinkToFit="1"/>
    </xf>
    <xf numFmtId="1" fontId="18" fillId="0" borderId="27" xfId="3" applyFont="1" applyFill="1" applyBorder="1" applyAlignment="1" applyProtection="1">
      <alignment horizontal="distributed" vertical="center" wrapText="1" shrinkToFit="1"/>
    </xf>
    <xf numFmtId="1" fontId="17" fillId="0" borderId="11" xfId="3" applyFont="1" applyFill="1" applyBorder="1" applyAlignment="1" applyProtection="1">
      <alignment horizontal="distributed" vertical="center" shrinkToFit="1"/>
    </xf>
    <xf numFmtId="1" fontId="16" fillId="0" borderId="0" xfId="3" applyFont="1" applyFill="1" applyAlignment="1" applyProtection="1">
      <alignment horizontal="left" vertical="center" wrapText="1"/>
    </xf>
    <xf numFmtId="0" fontId="8" fillId="0" borderId="0" xfId="0" applyFont="1" applyFill="1" applyAlignment="1">
      <alignment horizontal="left" vertical="center" wrapText="1"/>
    </xf>
    <xf numFmtId="0" fontId="8" fillId="0" borderId="15" xfId="0" applyFont="1" applyFill="1" applyBorder="1" applyAlignment="1">
      <alignment vertical="center"/>
    </xf>
    <xf numFmtId="0" fontId="8" fillId="0" borderId="16" xfId="0" applyFont="1" applyFill="1" applyBorder="1" applyAlignment="1">
      <alignment vertical="center"/>
    </xf>
    <xf numFmtId="1" fontId="17" fillId="0" borderId="30" xfId="3" applyFont="1" applyFill="1" applyBorder="1" applyAlignment="1" applyProtection="1">
      <alignment horizontal="distributed" vertical="center" shrinkToFit="1"/>
    </xf>
    <xf numFmtId="0" fontId="8" fillId="0" borderId="3" xfId="0" applyFont="1" applyFill="1" applyBorder="1" applyAlignment="1">
      <alignment horizontal="distributed" vertical="center" shrinkToFit="1"/>
    </xf>
    <xf numFmtId="0" fontId="8" fillId="0" borderId="10" xfId="0" applyFont="1" applyFill="1" applyBorder="1" applyAlignment="1">
      <alignment horizontal="distributed" vertical="center" shrinkToFit="1"/>
    </xf>
    <xf numFmtId="1" fontId="17" fillId="0" borderId="28" xfId="3" applyFont="1" applyFill="1" applyBorder="1" applyAlignment="1" applyProtection="1">
      <alignment horizontal="distributed" vertical="center" shrinkToFit="1"/>
    </xf>
    <xf numFmtId="1" fontId="17" fillId="0" borderId="20" xfId="3" applyFont="1" applyFill="1" applyBorder="1" applyAlignment="1" applyProtection="1">
      <alignment horizontal="center" vertical="center"/>
    </xf>
    <xf numFmtId="1" fontId="17" fillId="0" borderId="44" xfId="3" applyFont="1" applyFill="1" applyBorder="1" applyAlignment="1" applyProtection="1">
      <alignment horizontal="center" vertical="center"/>
    </xf>
    <xf numFmtId="1" fontId="18" fillId="0" borderId="30" xfId="3" applyFont="1" applyFill="1" applyBorder="1" applyAlignment="1" applyProtection="1">
      <alignment horizontal="distributed" vertical="center" wrapText="1" shrinkToFit="1"/>
    </xf>
    <xf numFmtId="1" fontId="18" fillId="0" borderId="3" xfId="3" applyFont="1" applyFill="1" applyBorder="1" applyAlignment="1" applyProtection="1">
      <alignment horizontal="distributed" vertical="center" wrapText="1" shrinkToFit="1"/>
    </xf>
    <xf numFmtId="1" fontId="18" fillId="0" borderId="10" xfId="3" applyFont="1" applyFill="1" applyBorder="1" applyAlignment="1" applyProtection="1">
      <alignment horizontal="distributed" vertical="center" wrapText="1" shrinkToFit="1"/>
    </xf>
    <xf numFmtId="1" fontId="24" fillId="0" borderId="30" xfId="3" applyFont="1" applyFill="1" applyBorder="1" applyAlignment="1" applyProtection="1">
      <alignment horizontal="distributed" vertical="center" wrapText="1" shrinkToFit="1"/>
    </xf>
    <xf numFmtId="1" fontId="24" fillId="0" borderId="3" xfId="3" applyFont="1" applyFill="1" applyBorder="1" applyAlignment="1" applyProtection="1">
      <alignment horizontal="distributed" vertical="center" wrapText="1" shrinkToFit="1"/>
    </xf>
    <xf numFmtId="1" fontId="24" fillId="0" borderId="10" xfId="3" applyFont="1" applyFill="1" applyBorder="1" applyAlignment="1" applyProtection="1">
      <alignment horizontal="distributed" vertical="center" wrapText="1" shrinkToFit="1"/>
    </xf>
    <xf numFmtId="0" fontId="17" fillId="0" borderId="6" xfId="0" applyFont="1" applyFill="1" applyBorder="1" applyAlignment="1" applyProtection="1">
      <alignment horizontal="distributed" vertical="center" wrapText="1"/>
    </xf>
    <xf numFmtId="0" fontId="17" fillId="0" borderId="27" xfId="0" applyFont="1" applyFill="1" applyBorder="1" applyAlignment="1" applyProtection="1">
      <alignment horizontal="distributed" vertical="center" wrapText="1"/>
    </xf>
    <xf numFmtId="0" fontId="17" fillId="0" borderId="48" xfId="0" applyFont="1" applyFill="1" applyBorder="1" applyAlignment="1" applyProtection="1">
      <alignment horizontal="center" vertical="center"/>
    </xf>
    <xf numFmtId="0" fontId="17" fillId="0" borderId="49" xfId="0" applyFont="1" applyFill="1" applyBorder="1" applyAlignment="1" applyProtection="1">
      <alignment horizontal="center" vertical="center"/>
    </xf>
    <xf numFmtId="0" fontId="17" fillId="0" borderId="28" xfId="0" applyFont="1" applyFill="1" applyBorder="1" applyAlignment="1" applyProtection="1">
      <alignment horizontal="distributed" vertical="center" wrapText="1"/>
    </xf>
    <xf numFmtId="0" fontId="17" fillId="0" borderId="10" xfId="0" applyFont="1" applyFill="1" applyBorder="1" applyAlignment="1" applyProtection="1">
      <alignment horizontal="distributed" vertical="center" wrapText="1"/>
    </xf>
    <xf numFmtId="0" fontId="17" fillId="0" borderId="50" xfId="0" applyFont="1" applyFill="1" applyBorder="1" applyAlignment="1" applyProtection="1">
      <alignment horizontal="distributed" vertical="center" wrapText="1"/>
    </xf>
    <xf numFmtId="0" fontId="17" fillId="0" borderId="51" xfId="0" applyFont="1" applyFill="1" applyBorder="1" applyAlignment="1" applyProtection="1">
      <alignment horizontal="distributed" vertical="center" wrapText="1"/>
    </xf>
    <xf numFmtId="0" fontId="17" fillId="0" borderId="52" xfId="0" applyFont="1" applyFill="1" applyBorder="1" applyAlignment="1" applyProtection="1">
      <alignment horizontal="distributed" vertical="center" wrapText="1"/>
    </xf>
    <xf numFmtId="0" fontId="17" fillId="0" borderId="53" xfId="0" applyFont="1" applyFill="1" applyBorder="1" applyAlignment="1" applyProtection="1">
      <alignment horizontal="distributed" vertical="center" wrapText="1"/>
    </xf>
    <xf numFmtId="0" fontId="17" fillId="0" borderId="26" xfId="0" applyFont="1" applyFill="1" applyBorder="1" applyAlignment="1" applyProtection="1">
      <alignment horizontal="center" vertical="center" wrapText="1"/>
    </xf>
    <xf numFmtId="0" fontId="17" fillId="0" borderId="15" xfId="0" applyFont="1" applyFill="1" applyBorder="1" applyAlignment="1" applyProtection="1">
      <alignment horizontal="center" vertical="center" wrapText="1"/>
    </xf>
    <xf numFmtId="0" fontId="17" fillId="0" borderId="16" xfId="0" applyFont="1" applyFill="1" applyBorder="1" applyAlignment="1" applyProtection="1">
      <alignment horizontal="center" vertical="center" wrapText="1"/>
    </xf>
    <xf numFmtId="0" fontId="17" fillId="0" borderId="30" xfId="0" applyFont="1" applyFill="1" applyBorder="1" applyAlignment="1" applyProtection="1">
      <alignment horizontal="distributed" vertical="center" wrapText="1"/>
    </xf>
    <xf numFmtId="0" fontId="17" fillId="0" borderId="3" xfId="0" applyFont="1" applyFill="1" applyBorder="1" applyAlignment="1" applyProtection="1">
      <alignment horizontal="distributed" vertical="center" wrapText="1"/>
    </xf>
    <xf numFmtId="0" fontId="24" fillId="0" borderId="35" xfId="0" applyFont="1" applyFill="1" applyBorder="1" applyAlignment="1" applyProtection="1">
      <alignment horizontal="distributed" vertical="center" wrapText="1"/>
    </xf>
    <xf numFmtId="0" fontId="24" fillId="0" borderId="54" xfId="0" applyFont="1" applyFill="1" applyBorder="1" applyAlignment="1" applyProtection="1">
      <alignment horizontal="distributed" vertical="center" wrapText="1"/>
    </xf>
    <xf numFmtId="0" fontId="17" fillId="0" borderId="55" xfId="0" applyFont="1" applyFill="1" applyBorder="1" applyAlignment="1" applyProtection="1">
      <alignment horizontal="center" vertical="center"/>
    </xf>
    <xf numFmtId="0" fontId="17" fillId="0" borderId="56" xfId="0" applyFont="1" applyFill="1" applyBorder="1" applyAlignment="1" applyProtection="1">
      <alignment horizontal="center" vertical="center"/>
    </xf>
    <xf numFmtId="0" fontId="17" fillId="0" borderId="21" xfId="0" applyFont="1" applyFill="1" applyBorder="1" applyAlignment="1" applyProtection="1">
      <alignment horizontal="center" vertical="center"/>
    </xf>
    <xf numFmtId="0" fontId="17" fillId="0" borderId="57" xfId="0" applyFont="1" applyFill="1" applyBorder="1" applyAlignment="1" applyProtection="1">
      <alignment horizontal="center" vertical="center" wrapText="1"/>
    </xf>
    <xf numFmtId="0" fontId="17" fillId="0" borderId="7" xfId="0" applyFont="1" applyFill="1" applyBorder="1" applyAlignment="1" applyProtection="1">
      <alignment horizontal="center" vertical="center" wrapText="1"/>
    </xf>
    <xf numFmtId="0" fontId="17" fillId="0" borderId="22" xfId="0" applyFont="1" applyFill="1" applyBorder="1" applyAlignment="1" applyProtection="1">
      <alignment horizontal="center" vertical="center" wrapText="1"/>
    </xf>
    <xf numFmtId="0" fontId="17" fillId="0" borderId="9" xfId="0" applyFont="1" applyFill="1" applyBorder="1" applyAlignment="1" applyProtection="1">
      <alignment horizontal="center" vertical="center"/>
    </xf>
    <xf numFmtId="0" fontId="17" fillId="0" borderId="19" xfId="0" applyFont="1" applyFill="1" applyBorder="1" applyAlignment="1" applyProtection="1">
      <alignment horizontal="center" vertical="center"/>
    </xf>
    <xf numFmtId="0" fontId="17" fillId="0" borderId="43" xfId="0" applyFont="1" applyFill="1" applyBorder="1" applyAlignment="1" applyProtection="1">
      <alignment horizontal="distributed" vertical="center"/>
    </xf>
    <xf numFmtId="0" fontId="17" fillId="0" borderId="20" xfId="0" applyFont="1" applyFill="1" applyBorder="1" applyAlignment="1" applyProtection="1">
      <alignment horizontal="distributed" vertical="center"/>
    </xf>
    <xf numFmtId="0" fontId="17" fillId="0" borderId="44" xfId="0" applyFont="1" applyFill="1" applyBorder="1" applyAlignment="1" applyProtection="1">
      <alignment horizontal="distributed" vertical="center"/>
    </xf>
    <xf numFmtId="0" fontId="17" fillId="0" borderId="29" xfId="0" applyFont="1" applyFill="1" applyBorder="1" applyAlignment="1" applyProtection="1">
      <alignment horizontal="center" vertical="center"/>
    </xf>
    <xf numFmtId="0" fontId="17" fillId="0" borderId="57" xfId="0" applyFont="1" applyFill="1" applyBorder="1" applyAlignment="1" applyProtection="1">
      <alignment horizontal="distributed" vertical="center" wrapText="1"/>
    </xf>
    <xf numFmtId="0" fontId="17" fillId="0" borderId="7" xfId="0" applyFont="1" applyFill="1" applyBorder="1" applyAlignment="1">
      <alignment horizontal="distributed" vertical="center" wrapText="1"/>
    </xf>
    <xf numFmtId="0" fontId="17" fillId="0" borderId="22" xfId="0" applyFont="1" applyFill="1" applyBorder="1" applyAlignment="1">
      <alignment horizontal="distributed" vertical="center" wrapText="1"/>
    </xf>
    <xf numFmtId="0" fontId="17" fillId="0" borderId="28" xfId="0" applyFont="1" applyFill="1" applyBorder="1" applyAlignment="1" applyProtection="1">
      <alignment horizontal="distributed" vertical="center"/>
    </xf>
    <xf numFmtId="0" fontId="8" fillId="0" borderId="10" xfId="0" applyFont="1" applyFill="1" applyBorder="1" applyAlignment="1">
      <alignment horizontal="distributed" vertical="center"/>
    </xf>
    <xf numFmtId="0" fontId="17" fillId="0" borderId="58" xfId="0" applyFont="1" applyFill="1" applyBorder="1" applyAlignment="1" applyProtection="1">
      <alignment horizontal="center" vertical="center"/>
    </xf>
    <xf numFmtId="0" fontId="17" fillId="0" borderId="4" xfId="0" applyFont="1" applyFill="1" applyBorder="1" applyAlignment="1" applyProtection="1">
      <alignment horizontal="center" vertical="center"/>
    </xf>
    <xf numFmtId="0" fontId="8" fillId="0" borderId="10" xfId="0" applyFont="1" applyFill="1" applyBorder="1" applyAlignment="1">
      <alignment horizontal="distributed" vertical="center" wrapText="1"/>
    </xf>
    <xf numFmtId="0" fontId="17" fillId="0" borderId="33" xfId="0" applyFont="1" applyFill="1" applyBorder="1" applyAlignment="1" applyProtection="1">
      <alignment horizontal="distributed" vertical="center" wrapText="1"/>
    </xf>
    <xf numFmtId="0" fontId="17" fillId="0" borderId="40" xfId="0" applyFont="1" applyFill="1" applyBorder="1" applyAlignment="1" applyProtection="1">
      <alignment horizontal="distributed" vertical="center" wrapText="1"/>
    </xf>
    <xf numFmtId="0" fontId="17" fillId="0" borderId="19" xfId="0" applyFont="1" applyFill="1" applyBorder="1" applyAlignment="1" applyProtection="1">
      <alignment horizontal="distributed" vertical="center" wrapText="1"/>
    </xf>
    <xf numFmtId="0" fontId="17" fillId="0" borderId="0" xfId="0" applyFont="1" applyFill="1" applyBorder="1" applyAlignment="1">
      <alignment horizontal="distributed" vertical="center" wrapText="1"/>
    </xf>
    <xf numFmtId="0" fontId="17" fillId="0" borderId="24" xfId="0" applyFont="1" applyFill="1" applyBorder="1" applyAlignment="1">
      <alignment horizontal="distributed" vertical="center" wrapText="1"/>
    </xf>
    <xf numFmtId="0" fontId="12" fillId="0" borderId="26" xfId="0" applyFont="1" applyFill="1" applyBorder="1" applyAlignment="1" applyProtection="1">
      <alignment horizontal="center" vertical="center" wrapText="1"/>
    </xf>
    <xf numFmtId="0" fontId="12" fillId="0" borderId="15" xfId="0" applyFont="1" applyFill="1" applyBorder="1" applyAlignment="1" applyProtection="1">
      <alignment horizontal="center" vertical="center" wrapText="1"/>
    </xf>
    <xf numFmtId="0" fontId="12" fillId="0" borderId="16" xfId="0" applyFont="1" applyFill="1" applyBorder="1" applyAlignment="1" applyProtection="1">
      <alignment horizontal="center" vertical="center" wrapText="1"/>
    </xf>
    <xf numFmtId="0" fontId="12" fillId="0" borderId="30" xfId="0" applyFont="1" applyFill="1" applyBorder="1" applyAlignment="1" applyProtection="1">
      <alignment horizontal="distributed" vertical="center" wrapText="1"/>
    </xf>
    <xf numFmtId="0" fontId="12" fillId="0" borderId="3" xfId="0" applyFont="1" applyFill="1" applyBorder="1" applyAlignment="1" applyProtection="1">
      <alignment horizontal="distributed" vertical="center" wrapText="1"/>
    </xf>
    <xf numFmtId="0" fontId="12" fillId="0" borderId="10" xfId="0" applyFont="1" applyFill="1" applyBorder="1" applyAlignment="1" applyProtection="1">
      <alignment horizontal="distributed" vertical="center" wrapText="1"/>
    </xf>
    <xf numFmtId="0" fontId="12" fillId="0" borderId="43" xfId="0" applyFont="1" applyFill="1" applyBorder="1" applyAlignment="1" applyProtection="1">
      <alignment horizontal="distributed" vertical="center"/>
    </xf>
    <xf numFmtId="0" fontId="12" fillId="0" borderId="20" xfId="0" applyFont="1" applyFill="1" applyBorder="1" applyAlignment="1" applyProtection="1">
      <alignment horizontal="distributed" vertical="center"/>
    </xf>
    <xf numFmtId="0" fontId="12" fillId="0" borderId="44" xfId="0" applyFont="1" applyFill="1" applyBorder="1" applyAlignment="1" applyProtection="1">
      <alignment horizontal="distributed" vertical="center"/>
    </xf>
    <xf numFmtId="0" fontId="12" fillId="0" borderId="21" xfId="0" applyFont="1" applyFill="1" applyBorder="1" applyAlignment="1" applyProtection="1">
      <alignment horizontal="center" vertical="center"/>
    </xf>
    <xf numFmtId="0" fontId="12" fillId="0" borderId="29" xfId="0" applyFont="1" applyFill="1" applyBorder="1" applyAlignment="1" applyProtection="1">
      <alignment horizontal="center" vertical="center"/>
    </xf>
    <xf numFmtId="0" fontId="12" fillId="0" borderId="58" xfId="0" applyFont="1" applyFill="1" applyBorder="1" applyAlignment="1" applyProtection="1">
      <alignment horizontal="center" vertical="center"/>
    </xf>
    <xf numFmtId="0" fontId="12" fillId="0" borderId="43" xfId="0" applyFont="1" applyFill="1" applyBorder="1" applyAlignment="1" applyProtection="1">
      <alignment horizontal="center" vertical="center"/>
    </xf>
    <xf numFmtId="0" fontId="12" fillId="0" borderId="20" xfId="0" applyFont="1" applyFill="1" applyBorder="1" applyAlignment="1" applyProtection="1">
      <alignment horizontal="center" vertical="center"/>
    </xf>
    <xf numFmtId="0" fontId="12" fillId="0" borderId="28" xfId="0" applyFont="1" applyFill="1" applyBorder="1" applyAlignment="1" applyProtection="1">
      <alignment horizontal="distributed" vertical="center"/>
    </xf>
    <xf numFmtId="0" fontId="12" fillId="0" borderId="5" xfId="0" applyFont="1" applyFill="1" applyBorder="1" applyAlignment="1" applyProtection="1">
      <alignment horizontal="center" vertical="center"/>
    </xf>
    <xf numFmtId="0" fontId="12" fillId="0" borderId="14" xfId="0" applyFont="1" applyFill="1" applyBorder="1" applyAlignment="1" applyProtection="1">
      <alignment horizontal="center" vertical="center"/>
    </xf>
    <xf numFmtId="0" fontId="17" fillId="0" borderId="59" xfId="0" applyFont="1" applyFill="1" applyBorder="1" applyAlignment="1" applyProtection="1">
      <alignment horizontal="distributed" vertical="center" wrapText="1"/>
    </xf>
    <xf numFmtId="0" fontId="8" fillId="0" borderId="59" xfId="0" applyFont="1" applyFill="1" applyBorder="1" applyAlignment="1">
      <alignment horizontal="distributed" vertical="center" wrapText="1"/>
    </xf>
    <xf numFmtId="37" fontId="16" fillId="0" borderId="38" xfId="0" applyNumberFormat="1" applyFont="1" applyFill="1" applyBorder="1" applyAlignment="1" applyProtection="1">
      <alignment horizontal="right" vertical="center"/>
      <protection locked="0"/>
    </xf>
    <xf numFmtId="0" fontId="17" fillId="0" borderId="84" xfId="0" applyFont="1" applyFill="1" applyBorder="1" applyAlignment="1" applyProtection="1">
      <alignment horizontal="distributed" vertical="center" wrapText="1"/>
    </xf>
    <xf numFmtId="0" fontId="8" fillId="0" borderId="84" xfId="0" applyFont="1" applyFill="1" applyBorder="1" applyAlignment="1">
      <alignment horizontal="distributed" vertical="center" wrapText="1"/>
    </xf>
    <xf numFmtId="0" fontId="17" fillId="0" borderId="23" xfId="0" applyFont="1" applyFill="1" applyBorder="1" applyAlignment="1" applyProtection="1">
      <alignment horizontal="center" vertical="center" wrapText="1"/>
    </xf>
    <xf numFmtId="0" fontId="17" fillId="0" borderId="23" xfId="0" applyFont="1" applyFill="1" applyBorder="1" applyAlignment="1">
      <alignment horizontal="center" vertical="center" wrapText="1"/>
    </xf>
    <xf numFmtId="37" fontId="17" fillId="0" borderId="0" xfId="0" applyNumberFormat="1" applyFont="1" applyFill="1" applyBorder="1" applyAlignment="1" applyProtection="1">
      <alignment horizontal="right" vertical="center"/>
      <protection locked="0"/>
    </xf>
    <xf numFmtId="0" fontId="23" fillId="0" borderId="23" xfId="0" applyFont="1" applyFill="1" applyBorder="1" applyAlignment="1" applyProtection="1">
      <alignment horizontal="left" vertical="center" wrapText="1"/>
    </xf>
    <xf numFmtId="0" fontId="23" fillId="0" borderId="23" xfId="0" applyFont="1" applyFill="1" applyBorder="1" applyAlignment="1">
      <alignment horizontal="left" vertical="center" wrapText="1"/>
    </xf>
    <xf numFmtId="0" fontId="23" fillId="0" borderId="23" xfId="0" applyFont="1" applyFill="1" applyBorder="1" applyAlignment="1" applyProtection="1">
      <alignment horizontal="center" vertical="center" wrapText="1"/>
    </xf>
    <xf numFmtId="0" fontId="18" fillId="0" borderId="23" xfId="0" applyFont="1" applyFill="1" applyBorder="1" applyAlignment="1" applyProtection="1">
      <alignment horizontal="center" vertical="center" wrapText="1"/>
    </xf>
    <xf numFmtId="0" fontId="18" fillId="0" borderId="23" xfId="0" applyFont="1" applyFill="1" applyBorder="1" applyAlignment="1" applyProtection="1">
      <alignment horizontal="distributed" vertical="center" wrapText="1"/>
    </xf>
    <xf numFmtId="0" fontId="18" fillId="0" borderId="23" xfId="0" applyFont="1" applyFill="1" applyBorder="1" applyAlignment="1" applyProtection="1">
      <alignment horizontal="distributed" vertical="center"/>
    </xf>
    <xf numFmtId="1" fontId="17" fillId="0" borderId="7" xfId="3" applyFont="1" applyFill="1" applyBorder="1" applyAlignment="1" applyProtection="1">
      <alignment horizontal="center" vertical="center"/>
    </xf>
    <xf numFmtId="0" fontId="17" fillId="0" borderId="2"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37" fontId="17" fillId="0" borderId="0" xfId="0" applyNumberFormat="1" applyFont="1" applyFill="1" applyBorder="1" applyAlignment="1" applyProtection="1">
      <alignment vertical="center"/>
      <protection locked="0"/>
    </xf>
    <xf numFmtId="37" fontId="16" fillId="0" borderId="38" xfId="0" applyNumberFormat="1" applyFont="1" applyFill="1" applyBorder="1" applyAlignment="1" applyProtection="1">
      <alignment vertical="center"/>
      <protection locked="0"/>
    </xf>
    <xf numFmtId="0" fontId="23" fillId="0" borderId="30" xfId="0" applyFont="1" applyFill="1" applyBorder="1" applyAlignment="1" applyProtection="1">
      <alignment horizontal="left" vertical="center" wrapText="1"/>
    </xf>
    <xf numFmtId="0" fontId="23" fillId="0" borderId="3"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17" fillId="0" borderId="11" xfId="0" applyFont="1" applyFill="1" applyBorder="1" applyAlignment="1" applyProtection="1">
      <alignment horizontal="center" vertical="center"/>
    </xf>
    <xf numFmtId="0" fontId="18" fillId="0" borderId="5" xfId="0" applyFont="1" applyFill="1" applyBorder="1" applyAlignment="1" applyProtection="1"/>
    <xf numFmtId="0" fontId="17" fillId="0" borderId="9" xfId="0" applyFont="1" applyFill="1" applyBorder="1" applyAlignment="1" applyProtection="1">
      <alignment horizontal="center" vertical="center" wrapText="1"/>
    </xf>
    <xf numFmtId="0" fontId="17" fillId="0" borderId="2" xfId="0" applyFont="1" applyFill="1" applyBorder="1" applyAlignment="1" applyProtection="1">
      <alignment horizontal="center" vertical="center" wrapText="1"/>
    </xf>
    <xf numFmtId="0" fontId="17" fillId="0" borderId="27"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xf>
    <xf numFmtId="37" fontId="17" fillId="0" borderId="0" xfId="0" applyNumberFormat="1" applyFont="1" applyFill="1" applyAlignment="1" applyProtection="1">
      <alignment horizontal="right" vertical="center"/>
    </xf>
    <xf numFmtId="37" fontId="17" fillId="0" borderId="0" xfId="0" applyNumberFormat="1" applyFont="1" applyFill="1" applyBorder="1" applyAlignment="1" applyProtection="1">
      <alignment horizontal="right" vertical="center"/>
    </xf>
    <xf numFmtId="0" fontId="17" fillId="0" borderId="60" xfId="0" applyFont="1" applyFill="1" applyBorder="1" applyAlignment="1">
      <alignment horizontal="center" vertical="center"/>
    </xf>
    <xf numFmtId="0" fontId="17" fillId="0" borderId="61" xfId="0" applyFont="1" applyFill="1" applyBorder="1" applyAlignment="1">
      <alignment horizontal="center" vertical="center"/>
    </xf>
    <xf numFmtId="0" fontId="17" fillId="0" borderId="62" xfId="0" applyFont="1" applyFill="1" applyBorder="1" applyAlignment="1">
      <alignment horizontal="center" vertical="center"/>
    </xf>
    <xf numFmtId="0" fontId="17" fillId="0" borderId="60" xfId="0" applyFont="1" applyFill="1" applyBorder="1" applyAlignment="1" applyProtection="1">
      <alignment horizontal="center" vertical="center"/>
    </xf>
    <xf numFmtId="0" fontId="17" fillId="0" borderId="61" xfId="0" applyFont="1" applyFill="1" applyBorder="1" applyAlignment="1" applyProtection="1">
      <alignment horizontal="center" vertical="center"/>
    </xf>
    <xf numFmtId="0" fontId="17" fillId="0" borderId="62" xfId="0" applyFont="1" applyFill="1" applyBorder="1" applyAlignment="1" applyProtection="1">
      <alignment horizontal="center" vertical="center"/>
    </xf>
    <xf numFmtId="0" fontId="17" fillId="0" borderId="8" xfId="0" applyFont="1" applyFill="1" applyBorder="1" applyAlignment="1" applyProtection="1">
      <alignment horizontal="center" vertical="center"/>
    </xf>
    <xf numFmtId="0" fontId="17" fillId="0" borderId="63" xfId="0" applyFont="1" applyFill="1" applyBorder="1" applyAlignment="1" applyProtection="1">
      <alignment horizontal="center" vertical="center"/>
    </xf>
    <xf numFmtId="0" fontId="17" fillId="0" borderId="47" xfId="0" applyFont="1" applyFill="1" applyBorder="1" applyAlignment="1" applyProtection="1">
      <alignment horizontal="center" vertical="center"/>
    </xf>
    <xf numFmtId="0" fontId="17" fillId="0" borderId="64" xfId="0" applyFont="1" applyFill="1" applyBorder="1" applyAlignment="1" applyProtection="1">
      <alignment horizontal="center" vertical="center"/>
    </xf>
    <xf numFmtId="0" fontId="17" fillId="0" borderId="23" xfId="0" applyFont="1" applyFill="1" applyBorder="1" applyAlignment="1" applyProtection="1">
      <alignment horizontal="distributed" vertical="center"/>
    </xf>
    <xf numFmtId="0" fontId="17" fillId="0" borderId="65" xfId="0" applyFont="1" applyFill="1" applyBorder="1" applyAlignment="1" applyProtection="1">
      <alignment horizontal="distributed" vertical="center"/>
    </xf>
    <xf numFmtId="0" fontId="8" fillId="0" borderId="19"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0" xfId="0" applyFont="1" applyFill="1" applyAlignment="1">
      <alignment horizontal="center" vertical="center"/>
    </xf>
    <xf numFmtId="0" fontId="8" fillId="0" borderId="15"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16" xfId="0" applyFont="1" applyFill="1" applyBorder="1" applyAlignment="1">
      <alignment horizontal="center" vertical="center"/>
    </xf>
    <xf numFmtId="0" fontId="17" fillId="0" borderId="28" xfId="0" applyFont="1" applyFill="1" applyBorder="1" applyAlignment="1" applyProtection="1">
      <alignment horizontal="distributed" vertical="center" textRotation="255"/>
    </xf>
    <xf numFmtId="0" fontId="8" fillId="0" borderId="3" xfId="0" applyFont="1" applyFill="1" applyBorder="1" applyAlignment="1">
      <alignment horizontal="distributed" vertical="center" textRotation="255"/>
    </xf>
    <xf numFmtId="0" fontId="8" fillId="0" borderId="10" xfId="0" applyFont="1" applyFill="1" applyBorder="1" applyAlignment="1">
      <alignment horizontal="distributed" vertical="center" textRotation="255"/>
    </xf>
    <xf numFmtId="0" fontId="17" fillId="0" borderId="6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33" xfId="0" applyFont="1" applyFill="1" applyBorder="1" applyAlignment="1">
      <alignment horizontal="center" vertical="center" textRotation="255" wrapText="1" shrinkToFit="1"/>
    </xf>
    <xf numFmtId="0" fontId="17" fillId="0" borderId="39" xfId="0" applyFont="1" applyFill="1" applyBorder="1" applyAlignment="1">
      <alignment horizontal="center" vertical="center" textRotation="255" wrapText="1" shrinkToFit="1"/>
    </xf>
    <xf numFmtId="0" fontId="17" fillId="0" borderId="33" xfId="0" applyFont="1" applyFill="1" applyBorder="1" applyAlignment="1">
      <alignment horizontal="center" vertical="center" textRotation="255" wrapText="1"/>
    </xf>
    <xf numFmtId="0" fontId="17" fillId="0" borderId="39" xfId="0" applyFont="1" applyFill="1" applyBorder="1" applyAlignment="1">
      <alignment horizontal="center" vertical="center" textRotation="255" wrapText="1"/>
    </xf>
    <xf numFmtId="0" fontId="17" fillId="0" borderId="34" xfId="0" applyFont="1" applyFill="1" applyBorder="1" applyAlignment="1">
      <alignment horizontal="center" vertical="center" textRotation="255" wrapText="1" shrinkToFit="1"/>
    </xf>
    <xf numFmtId="0" fontId="17" fillId="0" borderId="7" xfId="0" applyFont="1" applyFill="1" applyBorder="1" applyAlignment="1">
      <alignment horizontal="center" vertical="center" textRotation="255" wrapText="1" shrinkToFit="1"/>
    </xf>
    <xf numFmtId="0" fontId="17" fillId="0" borderId="45" xfId="0" applyNumberFormat="1" applyFont="1" applyFill="1" applyBorder="1" applyAlignment="1" applyProtection="1">
      <alignment horizontal="distributed" vertical="center" wrapText="1"/>
    </xf>
    <xf numFmtId="0" fontId="17" fillId="0" borderId="46" xfId="0" applyNumberFormat="1" applyFont="1" applyFill="1" applyBorder="1" applyAlignment="1" applyProtection="1">
      <alignment horizontal="distributed" vertical="center" wrapText="1"/>
    </xf>
    <xf numFmtId="0" fontId="17" fillId="0" borderId="47" xfId="0" applyNumberFormat="1" applyFont="1" applyFill="1" applyBorder="1" applyAlignment="1" applyProtection="1">
      <alignment horizontal="distributed" vertical="center" wrapText="1"/>
    </xf>
    <xf numFmtId="0" fontId="17" fillId="0" borderId="39" xfId="0" applyFont="1" applyFill="1" applyBorder="1" applyAlignment="1">
      <alignment vertical="center" textRotation="255"/>
    </xf>
    <xf numFmtId="0" fontId="17" fillId="0" borderId="34" xfId="0" applyFont="1" applyFill="1" applyBorder="1" applyAlignment="1">
      <alignment horizontal="center" vertical="center" textRotation="255" wrapText="1"/>
    </xf>
    <xf numFmtId="0" fontId="17" fillId="0" borderId="7" xfId="0" applyFont="1" applyFill="1" applyBorder="1" applyAlignment="1">
      <alignment horizontal="center" vertical="center" textRotation="255" wrapText="1"/>
    </xf>
    <xf numFmtId="0" fontId="17" fillId="0" borderId="67" xfId="0" applyFont="1" applyFill="1" applyBorder="1" applyAlignment="1">
      <alignment horizontal="distributed" vertical="center" wrapText="1" indent="1"/>
    </xf>
    <xf numFmtId="182" fontId="17" fillId="0" borderId="68" xfId="0" applyNumberFormat="1" applyFont="1" applyFill="1" applyBorder="1" applyAlignment="1" applyProtection="1">
      <alignment horizontal="center" vertical="center" textRotation="255" wrapText="1"/>
    </xf>
    <xf numFmtId="182" fontId="17" fillId="0" borderId="39" xfId="0" applyNumberFormat="1" applyFont="1" applyFill="1" applyBorder="1" applyAlignment="1" applyProtection="1">
      <alignment horizontal="center" vertical="center" textRotation="255" wrapText="1"/>
    </xf>
    <xf numFmtId="0" fontId="17" fillId="0" borderId="69" xfId="0" applyFont="1" applyFill="1" applyBorder="1" applyAlignment="1">
      <alignment horizontal="distributed" vertical="center" wrapText="1" indent="1"/>
    </xf>
    <xf numFmtId="0" fontId="17" fillId="0" borderId="70" xfId="0" applyFont="1" applyFill="1" applyBorder="1" applyAlignment="1">
      <alignment horizontal="distributed" vertical="center" wrapText="1" indent="1"/>
    </xf>
    <xf numFmtId="0" fontId="17" fillId="0" borderId="26" xfId="0" applyFont="1" applyFill="1" applyBorder="1" applyAlignment="1" applyProtection="1">
      <alignment horizontal="center" vertical="center"/>
    </xf>
    <xf numFmtId="0" fontId="17" fillId="0" borderId="24" xfId="0" applyFont="1" applyFill="1" applyBorder="1" applyAlignment="1" applyProtection="1">
      <alignment horizontal="center" vertical="center"/>
    </xf>
    <xf numFmtId="0" fontId="17" fillId="0" borderId="16" xfId="0" applyFont="1" applyFill="1" applyBorder="1" applyAlignment="1" applyProtection="1">
      <alignment horizontal="center" vertical="center"/>
    </xf>
    <xf numFmtId="0" fontId="19" fillId="0" borderId="58" xfId="0" applyFont="1" applyFill="1" applyBorder="1" applyAlignment="1" applyProtection="1">
      <alignment horizontal="distributed" vertical="center"/>
    </xf>
    <xf numFmtId="0" fontId="19" fillId="0" borderId="29" xfId="0" applyFont="1" applyFill="1" applyBorder="1" applyAlignment="1" applyProtection="1">
      <alignment horizontal="distributed" vertical="center"/>
    </xf>
    <xf numFmtId="0" fontId="17" fillId="0" borderId="5" xfId="0" applyFont="1" applyFill="1" applyBorder="1" applyAlignment="1" applyProtection="1">
      <alignment horizontal="distributed" vertical="center"/>
    </xf>
    <xf numFmtId="0" fontId="17" fillId="0" borderId="14" xfId="0" applyFont="1" applyFill="1" applyBorder="1" applyAlignment="1" applyProtection="1">
      <alignment horizontal="distributed" vertical="center"/>
    </xf>
    <xf numFmtId="0" fontId="17" fillId="0" borderId="15" xfId="0" applyFont="1" applyFill="1" applyBorder="1" applyAlignment="1" applyProtection="1">
      <alignment horizontal="distributed" vertical="center"/>
    </xf>
    <xf numFmtId="0" fontId="17" fillId="0" borderId="5" xfId="0" applyFont="1" applyFill="1" applyBorder="1" applyAlignment="1" applyProtection="1">
      <alignment horizontal="center" vertical="center"/>
    </xf>
    <xf numFmtId="0" fontId="17" fillId="0" borderId="14" xfId="0" applyFont="1" applyFill="1" applyBorder="1" applyAlignment="1" applyProtection="1">
      <alignment horizontal="center" vertical="center"/>
    </xf>
    <xf numFmtId="0" fontId="17" fillId="0" borderId="14" xfId="0" applyFont="1" applyFill="1" applyBorder="1" applyAlignment="1" applyProtection="1">
      <alignment horizontal="distributed" vertical="center" wrapText="1"/>
    </xf>
    <xf numFmtId="0" fontId="17" fillId="0" borderId="15" xfId="0" applyFont="1" applyFill="1" applyBorder="1" applyAlignment="1" applyProtection="1">
      <alignment horizontal="distributed" vertical="center" wrapText="1"/>
    </xf>
    <xf numFmtId="0" fontId="17" fillId="0" borderId="16" xfId="0" applyFont="1" applyFill="1" applyBorder="1" applyAlignment="1" applyProtection="1">
      <alignment horizontal="distributed" vertical="center" wrapText="1"/>
    </xf>
    <xf numFmtId="0" fontId="17" fillId="0" borderId="17" xfId="0" applyFont="1" applyFill="1" applyBorder="1" applyAlignment="1" applyProtection="1">
      <alignment horizontal="distributed" vertical="center" wrapText="1"/>
    </xf>
    <xf numFmtId="0" fontId="17" fillId="0" borderId="7" xfId="0" applyFont="1" applyFill="1" applyBorder="1" applyAlignment="1" applyProtection="1">
      <alignment horizontal="distributed" vertical="center" wrapText="1"/>
    </xf>
    <xf numFmtId="0" fontId="17" fillId="0" borderId="22" xfId="0" applyFont="1" applyFill="1" applyBorder="1" applyAlignment="1" applyProtection="1">
      <alignment horizontal="distributed" vertical="center" wrapText="1"/>
    </xf>
    <xf numFmtId="0" fontId="24" fillId="0" borderId="14" xfId="0" applyFont="1" applyFill="1" applyBorder="1" applyAlignment="1" applyProtection="1">
      <alignment horizontal="distributed" vertical="center" wrapText="1"/>
    </xf>
    <xf numFmtId="0" fontId="24" fillId="0" borderId="15" xfId="0" applyFont="1" applyFill="1" applyBorder="1" applyAlignment="1" applyProtection="1">
      <alignment horizontal="distributed" vertical="center" wrapText="1"/>
    </xf>
    <xf numFmtId="0" fontId="24" fillId="0" borderId="16" xfId="0" applyFont="1" applyFill="1" applyBorder="1" applyAlignment="1" applyProtection="1">
      <alignment horizontal="distributed" vertical="center" wrapText="1"/>
    </xf>
    <xf numFmtId="0" fontId="17" fillId="0" borderId="77" xfId="0" applyFont="1" applyFill="1" applyBorder="1" applyAlignment="1" applyProtection="1">
      <alignment horizontal="distributed" vertical="center"/>
    </xf>
    <xf numFmtId="0" fontId="17" fillId="0" borderId="78" xfId="0" applyFont="1" applyFill="1" applyBorder="1" applyAlignment="1" applyProtection="1">
      <alignment horizontal="distributed" vertical="center"/>
    </xf>
    <xf numFmtId="0" fontId="24" fillId="0" borderId="6" xfId="0" applyFont="1" applyFill="1" applyBorder="1" applyAlignment="1" applyProtection="1">
      <alignment horizontal="center" vertical="center"/>
    </xf>
    <xf numFmtId="0" fontId="24" fillId="0" borderId="14" xfId="0" applyFont="1" applyFill="1" applyBorder="1" applyAlignment="1">
      <alignment horizontal="center" vertical="center"/>
    </xf>
    <xf numFmtId="0" fontId="24" fillId="0" borderId="27"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28" xfId="0" applyFont="1" applyFill="1" applyBorder="1" applyAlignment="1" applyProtection="1">
      <alignment horizontal="distributed" vertical="center"/>
    </xf>
    <xf numFmtId="0" fontId="24" fillId="0" borderId="10" xfId="0" applyFont="1" applyFill="1" applyBorder="1" applyAlignment="1" applyProtection="1">
      <alignment horizontal="distributed" vertical="center"/>
    </xf>
    <xf numFmtId="0" fontId="24" fillId="0" borderId="10" xfId="0" applyFont="1" applyFill="1" applyBorder="1" applyAlignment="1">
      <alignment horizontal="distributed" vertical="center"/>
    </xf>
    <xf numFmtId="0" fontId="17" fillId="0" borderId="14" xfId="0" applyFont="1" applyFill="1" applyBorder="1" applyAlignment="1" applyProtection="1">
      <alignment horizontal="center" vertical="center" textRotation="255"/>
    </xf>
    <xf numFmtId="0" fontId="17" fillId="0" borderId="15" xfId="0" applyFont="1" applyFill="1" applyBorder="1" applyAlignment="1" applyProtection="1">
      <alignment horizontal="center" vertical="center" textRotation="255"/>
    </xf>
    <xf numFmtId="0" fontId="17" fillId="0" borderId="24" xfId="0" applyFont="1" applyFill="1" applyBorder="1" applyAlignment="1" applyProtection="1">
      <alignment horizontal="center" vertical="center" textRotation="255"/>
    </xf>
    <xf numFmtId="0" fontId="24" fillId="0" borderId="33" xfId="0" applyFont="1" applyFill="1" applyBorder="1" applyAlignment="1">
      <alignment horizontal="distributed" vertical="center"/>
    </xf>
    <xf numFmtId="0" fontId="24" fillId="0" borderId="73" xfId="0" applyFont="1" applyFill="1" applyBorder="1" applyAlignment="1">
      <alignment horizontal="distributed" vertical="center"/>
    </xf>
    <xf numFmtId="0" fontId="24" fillId="0" borderId="74" xfId="0" applyFont="1" applyFill="1" applyBorder="1" applyAlignment="1" applyProtection="1">
      <alignment horizontal="distributed" vertical="center"/>
    </xf>
    <xf numFmtId="0" fontId="17" fillId="0" borderId="75" xfId="0" applyFont="1" applyFill="1" applyBorder="1" applyAlignment="1" applyProtection="1">
      <alignment horizontal="center" vertical="center" textRotation="255"/>
    </xf>
    <xf numFmtId="0" fontId="26" fillId="0" borderId="27" xfId="0" applyFont="1" applyFill="1" applyBorder="1" applyAlignment="1" applyProtection="1">
      <alignment horizontal="center" vertical="center" shrinkToFit="1"/>
    </xf>
    <xf numFmtId="0" fontId="26" fillId="0" borderId="29" xfId="0" applyFont="1" applyFill="1" applyBorder="1" applyAlignment="1" applyProtection="1">
      <alignment horizontal="center" vertical="center" shrinkToFit="1"/>
    </xf>
    <xf numFmtId="0" fontId="26" fillId="0" borderId="16" xfId="0" applyFont="1" applyFill="1" applyBorder="1" applyAlignment="1" applyProtection="1">
      <alignment horizontal="center" vertical="center" shrinkToFit="1"/>
    </xf>
    <xf numFmtId="0" fontId="24" fillId="0" borderId="3" xfId="0" applyFont="1" applyFill="1" applyBorder="1" applyAlignment="1" applyProtection="1">
      <alignment horizontal="distributed" vertical="center"/>
    </xf>
    <xf numFmtId="0" fontId="24" fillId="0" borderId="27" xfId="0" applyFont="1" applyFill="1" applyBorder="1" applyAlignment="1" applyProtection="1">
      <alignment horizontal="center" vertical="center"/>
    </xf>
    <xf numFmtId="0" fontId="24" fillId="0" borderId="16" xfId="0" applyFont="1" applyFill="1" applyBorder="1" applyAlignment="1" applyProtection="1">
      <alignment horizontal="center" vertical="center"/>
    </xf>
    <xf numFmtId="0" fontId="17" fillId="0" borderId="0" xfId="0" applyFont="1" applyFill="1" applyBorder="1" applyAlignment="1" applyProtection="1">
      <alignment horizontal="center" vertical="center" textRotation="255"/>
    </xf>
    <xf numFmtId="0" fontId="17" fillId="0" borderId="16" xfId="0" applyFont="1" applyFill="1" applyBorder="1" applyAlignment="1" applyProtection="1">
      <alignment horizontal="center" vertical="center" textRotation="255"/>
    </xf>
    <xf numFmtId="0" fontId="24" fillId="0" borderId="39" xfId="0" applyFont="1" applyFill="1" applyBorder="1" applyAlignment="1">
      <alignment horizontal="distributed" vertical="center"/>
    </xf>
    <xf numFmtId="0" fontId="24" fillId="0" borderId="33" xfId="0" applyFont="1" applyFill="1" applyBorder="1" applyAlignment="1" applyProtection="1">
      <alignment horizontal="distributed" vertical="center"/>
    </xf>
    <xf numFmtId="0" fontId="24" fillId="0" borderId="76" xfId="0" applyFont="1" applyFill="1" applyBorder="1" applyAlignment="1" applyProtection="1">
      <alignment horizontal="distributed" vertical="center"/>
    </xf>
    <xf numFmtId="0" fontId="24" fillId="0" borderId="40" xfId="0" applyFont="1" applyFill="1" applyBorder="1" applyAlignment="1" applyProtection="1">
      <alignment horizontal="distributed" vertical="center"/>
    </xf>
    <xf numFmtId="0" fontId="26" fillId="0" borderId="71" xfId="0" applyFont="1" applyFill="1" applyBorder="1" applyAlignment="1" applyProtection="1">
      <alignment horizontal="center" vertical="center" shrinkToFit="1"/>
    </xf>
    <xf numFmtId="0" fontId="26" fillId="0" borderId="72" xfId="0" applyFont="1" applyFill="1" applyBorder="1" applyAlignment="1" applyProtection="1">
      <alignment horizontal="center" vertical="center" shrinkToFit="1"/>
    </xf>
    <xf numFmtId="0" fontId="24" fillId="0" borderId="28" xfId="0" applyFont="1" applyFill="1" applyBorder="1" applyAlignment="1" applyProtection="1">
      <alignment horizontal="distributed" vertical="center" wrapText="1"/>
    </xf>
    <xf numFmtId="0" fontId="24" fillId="0" borderId="74" xfId="0" applyFont="1" applyFill="1" applyBorder="1" applyAlignment="1" applyProtection="1">
      <alignment horizontal="distributed" vertical="center" wrapText="1"/>
    </xf>
    <xf numFmtId="0" fontId="24" fillId="0" borderId="21" xfId="0" applyFont="1" applyFill="1" applyBorder="1" applyAlignment="1" applyProtection="1">
      <alignment horizontal="center" vertical="center"/>
    </xf>
    <xf numFmtId="0" fontId="24" fillId="0" borderId="29" xfId="0" applyFont="1" applyFill="1" applyBorder="1" applyAlignment="1" applyProtection="1">
      <alignment horizontal="center" vertical="center"/>
    </xf>
    <xf numFmtId="0" fontId="17" fillId="0" borderId="36" xfId="0" applyFont="1" applyFill="1" applyBorder="1" applyAlignment="1" applyProtection="1">
      <alignment horizontal="center" vertical="center" textRotation="255"/>
    </xf>
    <xf numFmtId="0" fontId="17" fillId="0" borderId="79" xfId="0" applyFont="1" applyFill="1" applyBorder="1" applyAlignment="1" applyProtection="1">
      <alignment horizontal="center" vertical="center" textRotation="255"/>
    </xf>
    <xf numFmtId="0" fontId="17" fillId="0" borderId="38" xfId="0" applyFont="1" applyFill="1" applyBorder="1" applyAlignment="1" applyProtection="1">
      <alignment horizontal="center" vertical="center" textRotation="255"/>
    </xf>
    <xf numFmtId="0" fontId="17" fillId="0" borderId="80" xfId="0" applyFont="1" applyFill="1" applyBorder="1" applyAlignment="1" applyProtection="1">
      <alignment horizontal="center" vertical="center" textRotation="255"/>
    </xf>
    <xf numFmtId="0" fontId="26" fillId="0" borderId="27" xfId="0" applyFont="1" applyFill="1" applyBorder="1" applyAlignment="1" applyProtection="1">
      <alignment horizontal="center" vertical="center"/>
    </xf>
    <xf numFmtId="0" fontId="26" fillId="0" borderId="29" xfId="0" applyFont="1" applyFill="1" applyBorder="1" applyAlignment="1" applyProtection="1">
      <alignment horizontal="center" vertical="center"/>
    </xf>
    <xf numFmtId="0" fontId="24" fillId="0" borderId="3" xfId="0" applyFont="1" applyFill="1" applyBorder="1" applyAlignment="1" applyProtection="1">
      <alignment horizontal="distributed" vertical="center" wrapText="1"/>
    </xf>
    <xf numFmtId="0" fontId="17" fillId="0" borderId="24" xfId="0" applyFont="1" applyFill="1" applyBorder="1" applyAlignment="1" applyProtection="1">
      <alignment horizontal="distributed" vertical="center"/>
    </xf>
    <xf numFmtId="0" fontId="17" fillId="0" borderId="16" xfId="0" applyFont="1" applyFill="1" applyBorder="1" applyAlignment="1" applyProtection="1">
      <alignment horizontal="distributed" vertical="center"/>
    </xf>
    <xf numFmtId="0" fontId="17" fillId="0" borderId="41" xfId="0" applyFont="1" applyFill="1" applyBorder="1" applyAlignment="1" applyProtection="1">
      <alignment horizontal="distributed" vertical="center" wrapText="1"/>
    </xf>
    <xf numFmtId="0" fontId="8" fillId="0" borderId="14" xfId="0" applyFont="1" applyFill="1" applyBorder="1" applyAlignment="1">
      <alignment horizontal="center" vertical="center"/>
    </xf>
    <xf numFmtId="0" fontId="8" fillId="0" borderId="27" xfId="0" applyFont="1" applyFill="1" applyBorder="1" applyAlignment="1">
      <alignment horizontal="center" vertical="center"/>
    </xf>
    <xf numFmtId="0" fontId="17" fillId="0" borderId="58" xfId="0" applyFont="1" applyFill="1" applyBorder="1" applyAlignment="1" applyProtection="1">
      <alignment horizontal="distributed" vertical="center"/>
    </xf>
    <xf numFmtId="0" fontId="17" fillId="0" borderId="29" xfId="0" applyFont="1" applyFill="1" applyBorder="1" applyAlignment="1" applyProtection="1">
      <alignment horizontal="distributed" vertical="center"/>
    </xf>
    <xf numFmtId="0" fontId="17" fillId="0" borderId="14" xfId="0" applyFont="1" applyFill="1" applyBorder="1" applyAlignment="1" applyProtection="1">
      <alignment vertical="center" textRotation="255"/>
    </xf>
    <xf numFmtId="0" fontId="17" fillId="0" borderId="15" xfId="0" applyFont="1" applyFill="1" applyBorder="1" applyAlignment="1">
      <alignment vertical="center" textRotation="255"/>
    </xf>
    <xf numFmtId="0" fontId="12" fillId="0" borderId="19" xfId="0" applyFont="1" applyFill="1" applyBorder="1" applyAlignment="1" applyProtection="1">
      <alignment horizontal="center" vertical="center"/>
    </xf>
    <xf numFmtId="0" fontId="12" fillId="0" borderId="26" xfId="0" applyFont="1" applyFill="1" applyBorder="1" applyAlignment="1" applyProtection="1">
      <alignment horizontal="center" vertical="center"/>
    </xf>
    <xf numFmtId="0" fontId="12" fillId="0" borderId="24" xfId="0" applyFont="1" applyFill="1" applyBorder="1" applyAlignment="1" applyProtection="1">
      <alignment horizontal="center" vertical="center"/>
    </xf>
    <xf numFmtId="0" fontId="12" fillId="0" borderId="16" xfId="0" applyFont="1" applyFill="1" applyBorder="1" applyAlignment="1" applyProtection="1">
      <alignment horizontal="center" vertical="center"/>
    </xf>
    <xf numFmtId="1" fontId="12" fillId="0" borderId="9" xfId="5" applyFont="1" applyFill="1" applyBorder="1" applyAlignment="1" applyProtection="1">
      <alignment horizontal="distributed" vertical="center"/>
    </xf>
    <xf numFmtId="0" fontId="8" fillId="0" borderId="27" xfId="0" applyFont="1" applyFill="1" applyBorder="1" applyAlignment="1">
      <alignment horizontal="distributed" vertical="center"/>
    </xf>
    <xf numFmtId="0" fontId="12" fillId="0" borderId="66" xfId="0" applyFont="1" applyFill="1" applyBorder="1" applyAlignment="1" applyProtection="1">
      <alignment horizontal="distributed" vertical="center"/>
    </xf>
    <xf numFmtId="0" fontId="8" fillId="0" borderId="22" xfId="0" applyFont="1" applyFill="1" applyBorder="1" applyAlignment="1">
      <alignment horizontal="distributed" vertical="center"/>
    </xf>
    <xf numFmtId="0" fontId="12" fillId="0" borderId="30" xfId="0" applyFont="1" applyFill="1" applyBorder="1" applyAlignment="1" applyProtection="1">
      <alignment horizontal="distributed" vertical="center"/>
    </xf>
    <xf numFmtId="1" fontId="12" fillId="0" borderId="30" xfId="5" applyFont="1" applyFill="1" applyBorder="1" applyAlignment="1" applyProtection="1">
      <alignment horizontal="distributed" vertical="center"/>
    </xf>
    <xf numFmtId="0" fontId="8" fillId="0" borderId="16" xfId="0" applyFont="1" applyFill="1" applyBorder="1" applyAlignment="1">
      <alignment horizontal="distributed" vertical="center"/>
    </xf>
    <xf numFmtId="0" fontId="12" fillId="0" borderId="68" xfId="0" applyFont="1" applyFill="1" applyBorder="1" applyAlignment="1" applyProtection="1">
      <alignment horizontal="distributed" vertical="center" wrapText="1"/>
    </xf>
    <xf numFmtId="0" fontId="12" fillId="0" borderId="73" xfId="0" applyFont="1" applyFill="1" applyBorder="1" applyAlignment="1" applyProtection="1">
      <alignment horizontal="distributed" vertical="center" wrapText="1"/>
    </xf>
    <xf numFmtId="0" fontId="12" fillId="0" borderId="26" xfId="0" applyFont="1" applyFill="1" applyBorder="1" applyAlignment="1" applyProtection="1">
      <alignment horizontal="distributed" vertical="center" wrapText="1"/>
    </xf>
    <xf numFmtId="0" fontId="12" fillId="0" borderId="16" xfId="0" applyFont="1" applyFill="1" applyBorder="1" applyAlignment="1" applyProtection="1">
      <alignment horizontal="distributed" vertical="center" wrapText="1"/>
    </xf>
    <xf numFmtId="0" fontId="12" fillId="0" borderId="9" xfId="0" applyFont="1" applyFill="1" applyBorder="1" applyAlignment="1" applyProtection="1">
      <alignment horizontal="distributed" vertical="center" wrapText="1"/>
    </xf>
    <xf numFmtId="0" fontId="12" fillId="0" borderId="27" xfId="0" applyFont="1" applyFill="1" applyBorder="1" applyAlignment="1" applyProtection="1">
      <alignment horizontal="distributed" vertical="center" wrapText="1"/>
    </xf>
    <xf numFmtId="0" fontId="12" fillId="0" borderId="8" xfId="0" applyFont="1" applyFill="1" applyBorder="1" applyAlignment="1" applyProtection="1">
      <alignment horizontal="center" vertical="center"/>
    </xf>
    <xf numFmtId="0" fontId="12" fillId="0" borderId="66" xfId="0" applyFont="1" applyFill="1" applyBorder="1" applyAlignment="1" applyProtection="1">
      <alignment horizontal="center" vertical="center"/>
    </xf>
    <xf numFmtId="0" fontId="12" fillId="0" borderId="22" xfId="0" applyFont="1" applyFill="1" applyBorder="1" applyAlignment="1" applyProtection="1">
      <alignment horizontal="center" vertical="center"/>
    </xf>
    <xf numFmtId="0" fontId="12" fillId="0" borderId="0" xfId="0" applyFont="1" applyFill="1" applyAlignment="1" applyProtection="1">
      <alignment horizontal="distributed" vertical="center"/>
    </xf>
    <xf numFmtId="0" fontId="12" fillId="0" borderId="7" xfId="0" applyFont="1" applyFill="1" applyBorder="1" applyAlignment="1" applyProtection="1">
      <alignment horizontal="distributed" vertical="center"/>
    </xf>
    <xf numFmtId="0" fontId="12" fillId="0" borderId="0" xfId="0" applyFont="1" applyFill="1" applyBorder="1" applyAlignment="1" applyProtection="1">
      <alignment horizontal="distributed" vertical="center"/>
    </xf>
    <xf numFmtId="0" fontId="11" fillId="0" borderId="0" xfId="0" applyFont="1" applyFill="1" applyBorder="1" applyAlignment="1" applyProtection="1">
      <alignment horizontal="distributed" vertical="center"/>
    </xf>
    <xf numFmtId="0" fontId="11" fillId="0" borderId="7" xfId="0" applyFont="1" applyFill="1" applyBorder="1" applyAlignment="1" applyProtection="1">
      <alignment horizontal="distributed" vertical="center"/>
    </xf>
  </cellXfs>
  <cellStyles count="6">
    <cellStyle name="桁区切り" xfId="1" builtinId="6"/>
    <cellStyle name="標準" xfId="0" builtinId="0"/>
    <cellStyle name="標準 2" xfId="2"/>
    <cellStyle name="標準_Sheet1" xfId="5"/>
    <cellStyle name="標準_Sheet3" xfId="3"/>
    <cellStyle name="標準_統計書提出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38100</xdr:colOff>
      <xdr:row>19</xdr:row>
      <xdr:rowOff>57150</xdr:rowOff>
    </xdr:from>
    <xdr:to>
      <xdr:col>6</xdr:col>
      <xdr:colOff>95250</xdr:colOff>
      <xdr:row>20</xdr:row>
      <xdr:rowOff>209550</xdr:rowOff>
    </xdr:to>
    <xdr:sp macro="" textlink="">
      <xdr:nvSpPr>
        <xdr:cNvPr id="22080" name="AutoShape 1"/>
        <xdr:cNvSpPr>
          <a:spLocks/>
        </xdr:cNvSpPr>
      </xdr:nvSpPr>
      <xdr:spPr bwMode="auto">
        <a:xfrm>
          <a:off x="5419725" y="4743450"/>
          <a:ext cx="57150" cy="457200"/>
        </a:xfrm>
        <a:prstGeom prst="rightBrace">
          <a:avLst>
            <a:gd name="adj1" fmla="val 66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42</xdr:row>
      <xdr:rowOff>0</xdr:rowOff>
    </xdr:from>
    <xdr:to>
      <xdr:col>1</xdr:col>
      <xdr:colOff>0</xdr:colOff>
      <xdr:row>42</xdr:row>
      <xdr:rowOff>38100</xdr:rowOff>
    </xdr:to>
    <xdr:sp macro="" textlink="">
      <xdr:nvSpPr>
        <xdr:cNvPr id="50707" name="Line 26"/>
        <xdr:cNvSpPr>
          <a:spLocks noChangeShapeType="1"/>
        </xdr:cNvSpPr>
      </xdr:nvSpPr>
      <xdr:spPr bwMode="auto">
        <a:xfrm>
          <a:off x="914400" y="8343900"/>
          <a:ext cx="0" cy="38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44</xdr:row>
      <xdr:rowOff>0</xdr:rowOff>
    </xdr:from>
    <xdr:to>
      <xdr:col>1</xdr:col>
      <xdr:colOff>0</xdr:colOff>
      <xdr:row>44</xdr:row>
      <xdr:rowOff>0</xdr:rowOff>
    </xdr:to>
    <xdr:sp macro="" textlink="">
      <xdr:nvSpPr>
        <xdr:cNvPr id="50708" name="Line 36"/>
        <xdr:cNvSpPr>
          <a:spLocks noChangeShapeType="1"/>
        </xdr:cNvSpPr>
      </xdr:nvSpPr>
      <xdr:spPr bwMode="auto">
        <a:xfrm>
          <a:off x="914400" y="8763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42</xdr:row>
      <xdr:rowOff>0</xdr:rowOff>
    </xdr:from>
    <xdr:to>
      <xdr:col>1</xdr:col>
      <xdr:colOff>0</xdr:colOff>
      <xdr:row>42</xdr:row>
      <xdr:rowOff>38100</xdr:rowOff>
    </xdr:to>
    <xdr:sp macro="" textlink="">
      <xdr:nvSpPr>
        <xdr:cNvPr id="50709" name="Line 26"/>
        <xdr:cNvSpPr>
          <a:spLocks noChangeShapeType="1"/>
        </xdr:cNvSpPr>
      </xdr:nvSpPr>
      <xdr:spPr bwMode="auto">
        <a:xfrm>
          <a:off x="914400" y="8343900"/>
          <a:ext cx="0" cy="38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42</xdr:row>
      <xdr:rowOff>0</xdr:rowOff>
    </xdr:from>
    <xdr:to>
      <xdr:col>1</xdr:col>
      <xdr:colOff>0</xdr:colOff>
      <xdr:row>42</xdr:row>
      <xdr:rowOff>38100</xdr:rowOff>
    </xdr:to>
    <xdr:sp macro="" textlink="">
      <xdr:nvSpPr>
        <xdr:cNvPr id="8" name="Line 26">
          <a:extLst>
            <a:ext uri="{FF2B5EF4-FFF2-40B4-BE49-F238E27FC236}">
              <a16:creationId xmlns:a16="http://schemas.microsoft.com/office/drawing/2014/main" id="{00000000-0008-0000-0000-000013C60000}"/>
            </a:ext>
          </a:extLst>
        </xdr:cNvPr>
        <xdr:cNvSpPr>
          <a:spLocks noChangeShapeType="1"/>
        </xdr:cNvSpPr>
      </xdr:nvSpPr>
      <xdr:spPr bwMode="auto">
        <a:xfrm>
          <a:off x="853440" y="8343900"/>
          <a:ext cx="0" cy="38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44</xdr:row>
      <xdr:rowOff>0</xdr:rowOff>
    </xdr:from>
    <xdr:to>
      <xdr:col>1</xdr:col>
      <xdr:colOff>0</xdr:colOff>
      <xdr:row>44</xdr:row>
      <xdr:rowOff>0</xdr:rowOff>
    </xdr:to>
    <xdr:sp macro="" textlink="">
      <xdr:nvSpPr>
        <xdr:cNvPr id="9" name="Line 36">
          <a:extLst>
            <a:ext uri="{FF2B5EF4-FFF2-40B4-BE49-F238E27FC236}">
              <a16:creationId xmlns:a16="http://schemas.microsoft.com/office/drawing/2014/main" id="{00000000-0008-0000-0000-000014C60000}"/>
            </a:ext>
          </a:extLst>
        </xdr:cNvPr>
        <xdr:cNvSpPr>
          <a:spLocks noChangeShapeType="1"/>
        </xdr:cNvSpPr>
      </xdr:nvSpPr>
      <xdr:spPr bwMode="auto">
        <a:xfrm>
          <a:off x="853440" y="877062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42</xdr:row>
      <xdr:rowOff>0</xdr:rowOff>
    </xdr:from>
    <xdr:to>
      <xdr:col>1</xdr:col>
      <xdr:colOff>0</xdr:colOff>
      <xdr:row>42</xdr:row>
      <xdr:rowOff>38100</xdr:rowOff>
    </xdr:to>
    <xdr:sp macro="" textlink="">
      <xdr:nvSpPr>
        <xdr:cNvPr id="10" name="Line 26">
          <a:extLst>
            <a:ext uri="{FF2B5EF4-FFF2-40B4-BE49-F238E27FC236}">
              <a16:creationId xmlns:a16="http://schemas.microsoft.com/office/drawing/2014/main" id="{00000000-0008-0000-0000-000015C60000}"/>
            </a:ext>
          </a:extLst>
        </xdr:cNvPr>
        <xdr:cNvSpPr>
          <a:spLocks noChangeShapeType="1"/>
        </xdr:cNvSpPr>
      </xdr:nvSpPr>
      <xdr:spPr bwMode="auto">
        <a:xfrm>
          <a:off x="853440" y="8343900"/>
          <a:ext cx="0" cy="38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47</xdr:row>
      <xdr:rowOff>9525</xdr:rowOff>
    </xdr:from>
    <xdr:to>
      <xdr:col>1</xdr:col>
      <xdr:colOff>0</xdr:colOff>
      <xdr:row>47</xdr:row>
      <xdr:rowOff>114300</xdr:rowOff>
    </xdr:to>
    <xdr:sp macro="" textlink="">
      <xdr:nvSpPr>
        <xdr:cNvPr id="51227" name="Line 26"/>
        <xdr:cNvSpPr>
          <a:spLocks noChangeShapeType="1"/>
        </xdr:cNvSpPr>
      </xdr:nvSpPr>
      <xdr:spPr bwMode="auto">
        <a:xfrm>
          <a:off x="409575" y="6172200"/>
          <a:ext cx="0" cy="104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45</xdr:row>
      <xdr:rowOff>9525</xdr:rowOff>
    </xdr:from>
    <xdr:to>
      <xdr:col>1</xdr:col>
      <xdr:colOff>0</xdr:colOff>
      <xdr:row>45</xdr:row>
      <xdr:rowOff>114300</xdr:rowOff>
    </xdr:to>
    <xdr:sp macro="" textlink="">
      <xdr:nvSpPr>
        <xdr:cNvPr id="4" name="Line 36"/>
        <xdr:cNvSpPr>
          <a:spLocks noChangeShapeType="1"/>
        </xdr:cNvSpPr>
      </xdr:nvSpPr>
      <xdr:spPr bwMode="auto">
        <a:xfrm>
          <a:off x="413349" y="6766883"/>
          <a:ext cx="0" cy="104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47</xdr:row>
      <xdr:rowOff>9525</xdr:rowOff>
    </xdr:from>
    <xdr:to>
      <xdr:col>1</xdr:col>
      <xdr:colOff>0</xdr:colOff>
      <xdr:row>47</xdr:row>
      <xdr:rowOff>114300</xdr:rowOff>
    </xdr:to>
    <xdr:sp macro="" textlink="">
      <xdr:nvSpPr>
        <xdr:cNvPr id="7" name="Line 26">
          <a:extLst>
            <a:ext uri="{FF2B5EF4-FFF2-40B4-BE49-F238E27FC236}">
              <a16:creationId xmlns:a16="http://schemas.microsoft.com/office/drawing/2014/main" id="{00000000-0008-0000-0100-00001BC80000}"/>
            </a:ext>
          </a:extLst>
        </xdr:cNvPr>
        <xdr:cNvSpPr>
          <a:spLocks noChangeShapeType="1"/>
        </xdr:cNvSpPr>
      </xdr:nvSpPr>
      <xdr:spPr bwMode="auto">
        <a:xfrm>
          <a:off x="365760" y="6280785"/>
          <a:ext cx="0" cy="104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45</xdr:row>
      <xdr:rowOff>9525</xdr:rowOff>
    </xdr:from>
    <xdr:to>
      <xdr:col>1</xdr:col>
      <xdr:colOff>0</xdr:colOff>
      <xdr:row>45</xdr:row>
      <xdr:rowOff>114300</xdr:rowOff>
    </xdr:to>
    <xdr:sp macro="" textlink="">
      <xdr:nvSpPr>
        <xdr:cNvPr id="8" name="Line 36">
          <a:extLst>
            <a:ext uri="{FF2B5EF4-FFF2-40B4-BE49-F238E27FC236}">
              <a16:creationId xmlns:a16="http://schemas.microsoft.com/office/drawing/2014/main" id="{00000000-0008-0000-0100-000004000000}"/>
            </a:ext>
          </a:extLst>
        </xdr:cNvPr>
        <xdr:cNvSpPr>
          <a:spLocks noChangeShapeType="1"/>
        </xdr:cNvSpPr>
      </xdr:nvSpPr>
      <xdr:spPr bwMode="auto">
        <a:xfrm>
          <a:off x="365760" y="6021705"/>
          <a:ext cx="0" cy="104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E8"/>
  <sheetViews>
    <sheetView tabSelected="1" view="pageBreakPreview" zoomScaleNormal="100" zoomScaleSheetLayoutView="100" workbookViewId="0"/>
  </sheetViews>
  <sheetFormatPr defaultColWidth="9" defaultRowHeight="12.6" x14ac:dyDescent="0.2"/>
  <cols>
    <col min="1" max="6" width="12.44140625" style="66" customWidth="1"/>
    <col min="7" max="16384" width="9" style="66"/>
  </cols>
  <sheetData>
    <row r="8" spans="2:5" ht="62.25" customHeight="1" x14ac:dyDescent="0.2">
      <c r="B8" s="517" t="s">
        <v>6</v>
      </c>
      <c r="C8" s="517"/>
      <c r="D8" s="517"/>
      <c r="E8" s="517"/>
    </row>
  </sheetData>
  <mergeCells count="1">
    <mergeCell ref="B8:E8"/>
  </mergeCells>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WhiteSpace="0" view="pageBreakPreview" zoomScaleNormal="100" zoomScaleSheetLayoutView="100" workbookViewId="0"/>
  </sheetViews>
  <sheetFormatPr defaultColWidth="9" defaultRowHeight="15" customHeight="1" x14ac:dyDescent="0.2"/>
  <cols>
    <col min="1" max="3" width="4.77734375" style="66" customWidth="1"/>
    <col min="4" max="21" width="7.44140625" style="66" customWidth="1"/>
    <col min="22" max="22" width="14.21875" style="66" customWidth="1"/>
    <col min="23" max="16384" width="9" style="66"/>
  </cols>
  <sheetData>
    <row r="1" spans="1:22" s="76" customFormat="1" ht="15" customHeight="1" x14ac:dyDescent="0.2">
      <c r="A1" s="65" t="s">
        <v>6</v>
      </c>
      <c r="V1" s="73" t="s">
        <v>6</v>
      </c>
    </row>
    <row r="3" spans="1:22" ht="15" customHeight="1" x14ac:dyDescent="0.2">
      <c r="A3" s="384" t="s">
        <v>336</v>
      </c>
      <c r="B3" s="98"/>
      <c r="C3" s="98"/>
      <c r="D3" s="98"/>
      <c r="E3" s="98"/>
      <c r="F3" s="230"/>
      <c r="G3" s="32"/>
      <c r="H3" s="32"/>
      <c r="I3" s="32"/>
      <c r="J3" s="32"/>
      <c r="K3" s="32"/>
      <c r="L3" s="35"/>
      <c r="M3" s="98"/>
      <c r="N3" s="98"/>
      <c r="O3" s="230"/>
      <c r="P3" s="32"/>
      <c r="Q3" s="32"/>
      <c r="R3" s="32"/>
      <c r="S3" s="32"/>
      <c r="T3" s="32"/>
      <c r="U3" s="35"/>
    </row>
    <row r="4" spans="1:22" ht="15" customHeight="1" thickBot="1" x14ac:dyDescent="0.25">
      <c r="A4" s="36"/>
      <c r="B4" s="36"/>
      <c r="C4" s="36"/>
      <c r="D4" s="36"/>
      <c r="E4" s="36"/>
      <c r="F4" s="36"/>
      <c r="G4" s="36"/>
      <c r="H4" s="36"/>
      <c r="I4" s="36"/>
      <c r="J4" s="36"/>
      <c r="K4" s="36"/>
      <c r="L4" s="231"/>
      <c r="M4" s="36"/>
      <c r="N4" s="36"/>
      <c r="O4" s="36"/>
      <c r="P4" s="36"/>
      <c r="Q4" s="36"/>
      <c r="R4" s="36"/>
      <c r="S4" s="36"/>
      <c r="T4" s="176"/>
      <c r="U4" s="99" t="s">
        <v>154</v>
      </c>
    </row>
    <row r="5" spans="1:22" ht="19.5" customHeight="1" x14ac:dyDescent="0.2">
      <c r="A5" s="595" t="s">
        <v>139</v>
      </c>
      <c r="B5" s="673"/>
      <c r="C5" s="674"/>
      <c r="D5" s="606" t="s">
        <v>23</v>
      </c>
      <c r="E5" s="606"/>
      <c r="F5" s="606"/>
      <c r="G5" s="606"/>
      <c r="H5" s="606"/>
      <c r="I5" s="606"/>
      <c r="J5" s="606"/>
      <c r="K5" s="606"/>
      <c r="L5" s="606"/>
      <c r="M5" s="606" t="s">
        <v>24</v>
      </c>
      <c r="N5" s="606"/>
      <c r="O5" s="606"/>
      <c r="P5" s="606"/>
      <c r="Q5" s="606"/>
      <c r="R5" s="606"/>
      <c r="S5" s="606"/>
      <c r="T5" s="606"/>
      <c r="U5" s="518"/>
      <c r="V5" s="84"/>
    </row>
    <row r="6" spans="1:22" ht="19.5" customHeight="1" x14ac:dyDescent="0.2">
      <c r="A6" s="675"/>
      <c r="B6" s="675"/>
      <c r="C6" s="676"/>
      <c r="D6" s="590" t="s">
        <v>247</v>
      </c>
      <c r="E6" s="605"/>
      <c r="F6" s="599"/>
      <c r="G6" s="590" t="s">
        <v>248</v>
      </c>
      <c r="H6" s="605"/>
      <c r="I6" s="599"/>
      <c r="J6" s="653" t="s">
        <v>249</v>
      </c>
      <c r="K6" s="653"/>
      <c r="L6" s="653"/>
      <c r="M6" s="653" t="s">
        <v>247</v>
      </c>
      <c r="N6" s="653"/>
      <c r="O6" s="653"/>
      <c r="P6" s="590" t="s">
        <v>248</v>
      </c>
      <c r="Q6" s="605"/>
      <c r="R6" s="599"/>
      <c r="S6" s="590" t="s">
        <v>249</v>
      </c>
      <c r="T6" s="605"/>
      <c r="U6" s="605"/>
      <c r="V6" s="84"/>
    </row>
    <row r="7" spans="1:22" ht="19.5" customHeight="1" x14ac:dyDescent="0.2">
      <c r="A7" s="675"/>
      <c r="B7" s="675"/>
      <c r="C7" s="676"/>
      <c r="D7" s="232" t="s">
        <v>364</v>
      </c>
      <c r="E7" s="232" t="s">
        <v>388</v>
      </c>
      <c r="F7" s="233" t="s">
        <v>470</v>
      </c>
      <c r="G7" s="232" t="s">
        <v>364</v>
      </c>
      <c r="H7" s="232" t="s">
        <v>388</v>
      </c>
      <c r="I7" s="233" t="s">
        <v>470</v>
      </c>
      <c r="J7" s="232" t="s">
        <v>364</v>
      </c>
      <c r="K7" s="232" t="s">
        <v>388</v>
      </c>
      <c r="L7" s="233" t="s">
        <v>470</v>
      </c>
      <c r="M7" s="232" t="s">
        <v>364</v>
      </c>
      <c r="N7" s="232" t="s">
        <v>388</v>
      </c>
      <c r="O7" s="233" t="s">
        <v>470</v>
      </c>
      <c r="P7" s="232" t="s">
        <v>364</v>
      </c>
      <c r="Q7" s="232" t="s">
        <v>388</v>
      </c>
      <c r="R7" s="233" t="s">
        <v>470</v>
      </c>
      <c r="S7" s="232" t="s">
        <v>364</v>
      </c>
      <c r="T7" s="232" t="s">
        <v>388</v>
      </c>
      <c r="U7" s="378" t="s">
        <v>470</v>
      </c>
      <c r="V7" s="84"/>
    </row>
    <row r="8" spans="1:22" ht="19.5" customHeight="1" x14ac:dyDescent="0.2">
      <c r="A8" s="677"/>
      <c r="B8" s="677"/>
      <c r="C8" s="678"/>
      <c r="D8" s="234" t="s">
        <v>387</v>
      </c>
      <c r="E8" s="234" t="s">
        <v>389</v>
      </c>
      <c r="F8" s="235" t="s">
        <v>471</v>
      </c>
      <c r="G8" s="234" t="s">
        <v>387</v>
      </c>
      <c r="H8" s="234" t="s">
        <v>389</v>
      </c>
      <c r="I8" s="235" t="s">
        <v>471</v>
      </c>
      <c r="J8" s="234" t="s">
        <v>387</v>
      </c>
      <c r="K8" s="234" t="s">
        <v>389</v>
      </c>
      <c r="L8" s="235" t="s">
        <v>471</v>
      </c>
      <c r="M8" s="234" t="s">
        <v>387</v>
      </c>
      <c r="N8" s="234" t="s">
        <v>389</v>
      </c>
      <c r="O8" s="235" t="s">
        <v>471</v>
      </c>
      <c r="P8" s="234" t="s">
        <v>387</v>
      </c>
      <c r="Q8" s="234" t="s">
        <v>389</v>
      </c>
      <c r="R8" s="235" t="s">
        <v>471</v>
      </c>
      <c r="S8" s="234" t="s">
        <v>387</v>
      </c>
      <c r="T8" s="234" t="s">
        <v>389</v>
      </c>
      <c r="U8" s="379" t="s">
        <v>471</v>
      </c>
      <c r="V8" s="84"/>
    </row>
    <row r="9" spans="1:22" ht="19.5" customHeight="1" x14ac:dyDescent="0.2">
      <c r="A9" s="32"/>
      <c r="B9" s="679" t="s">
        <v>250</v>
      </c>
      <c r="C9" s="236" t="s">
        <v>156</v>
      </c>
      <c r="D9" s="237">
        <v>116.72499999999998</v>
      </c>
      <c r="E9" s="238">
        <v>117.01666666666668</v>
      </c>
      <c r="F9" s="467">
        <v>117.00555555555553</v>
      </c>
      <c r="G9" s="239">
        <v>116.6</v>
      </c>
      <c r="H9" s="125">
        <v>117.2</v>
      </c>
      <c r="I9" s="468">
        <v>116.8</v>
      </c>
      <c r="J9" s="239">
        <v>116.7</v>
      </c>
      <c r="K9" s="125">
        <v>117</v>
      </c>
      <c r="L9" s="468">
        <v>116.9</v>
      </c>
      <c r="M9" s="237">
        <v>115.77499999999999</v>
      </c>
      <c r="N9" s="125">
        <v>115.96111111111109</v>
      </c>
      <c r="O9" s="468">
        <v>115.8138888888889</v>
      </c>
      <c r="P9" s="239">
        <v>116</v>
      </c>
      <c r="Q9" s="125">
        <v>116.1</v>
      </c>
      <c r="R9" s="468">
        <v>116.2</v>
      </c>
      <c r="S9" s="239">
        <v>115.8</v>
      </c>
      <c r="T9" s="125">
        <v>116</v>
      </c>
      <c r="U9" s="468">
        <v>116</v>
      </c>
      <c r="V9" s="126"/>
    </row>
    <row r="10" spans="1:22" ht="19.5" customHeight="1" x14ac:dyDescent="0.2">
      <c r="A10" s="40" t="s">
        <v>115</v>
      </c>
      <c r="B10" s="680"/>
      <c r="C10" s="236" t="s">
        <v>157</v>
      </c>
      <c r="D10" s="237">
        <v>122.73333333333332</v>
      </c>
      <c r="E10" s="238">
        <v>122.82499999999997</v>
      </c>
      <c r="F10" s="467">
        <v>123.05000000000003</v>
      </c>
      <c r="G10" s="239">
        <v>122.5</v>
      </c>
      <c r="H10" s="125">
        <v>122.8</v>
      </c>
      <c r="I10" s="468">
        <v>122.5</v>
      </c>
      <c r="J10" s="239">
        <v>122.6</v>
      </c>
      <c r="K10" s="125">
        <v>122.9</v>
      </c>
      <c r="L10" s="468">
        <v>123</v>
      </c>
      <c r="M10" s="237">
        <v>121.64444444444445</v>
      </c>
      <c r="N10" s="125">
        <v>121.85277777777777</v>
      </c>
      <c r="O10" s="468">
        <v>121.88333333333337</v>
      </c>
      <c r="P10" s="239">
        <v>121.7</v>
      </c>
      <c r="Q10" s="125">
        <v>122.1</v>
      </c>
      <c r="R10" s="468">
        <v>121.8</v>
      </c>
      <c r="S10" s="239">
        <v>121.8</v>
      </c>
      <c r="T10" s="125">
        <v>122</v>
      </c>
      <c r="U10" s="468">
        <v>122.1</v>
      </c>
      <c r="V10" s="126"/>
    </row>
    <row r="11" spans="1:22" ht="19.5" customHeight="1" x14ac:dyDescent="0.2">
      <c r="A11" s="32"/>
      <c r="B11" s="680"/>
      <c r="C11" s="236" t="s">
        <v>158</v>
      </c>
      <c r="D11" s="237">
        <v>128.38055555555559</v>
      </c>
      <c r="E11" s="238">
        <v>128.58611111111111</v>
      </c>
      <c r="F11" s="467">
        <v>128.57499999999999</v>
      </c>
      <c r="G11" s="239">
        <v>127.8</v>
      </c>
      <c r="H11" s="125">
        <v>128.5</v>
      </c>
      <c r="I11" s="468">
        <v>129.30000000000001</v>
      </c>
      <c r="J11" s="239">
        <v>128.30000000000001</v>
      </c>
      <c r="K11" s="125">
        <v>128.5</v>
      </c>
      <c r="L11" s="468">
        <v>128.6</v>
      </c>
      <c r="M11" s="237">
        <v>127.57222222222225</v>
      </c>
      <c r="N11" s="125">
        <v>127.78055555555559</v>
      </c>
      <c r="O11" s="468">
        <v>127.76111111111112</v>
      </c>
      <c r="P11" s="239">
        <v>127.4</v>
      </c>
      <c r="Q11" s="125">
        <v>128.1</v>
      </c>
      <c r="R11" s="468">
        <v>127.5</v>
      </c>
      <c r="S11" s="239">
        <v>127.6</v>
      </c>
      <c r="T11" s="125">
        <v>128.1</v>
      </c>
      <c r="U11" s="468">
        <v>127.8</v>
      </c>
      <c r="V11" s="126"/>
    </row>
    <row r="12" spans="1:22" ht="19.5" customHeight="1" x14ac:dyDescent="0.2">
      <c r="A12" s="32"/>
      <c r="B12" s="680"/>
      <c r="C12" s="236" t="s">
        <v>159</v>
      </c>
      <c r="D12" s="237">
        <v>133.83055555555558</v>
      </c>
      <c r="E12" s="238">
        <v>133.95555555555552</v>
      </c>
      <c r="F12" s="467">
        <v>133.94444444444446</v>
      </c>
      <c r="G12" s="239">
        <v>133.69999999999999</v>
      </c>
      <c r="H12" s="125">
        <v>134</v>
      </c>
      <c r="I12" s="468">
        <v>133.80000000000001</v>
      </c>
      <c r="J12" s="239">
        <v>133.80000000000001</v>
      </c>
      <c r="K12" s="125">
        <v>133.9</v>
      </c>
      <c r="L12" s="468">
        <v>134.1</v>
      </c>
      <c r="M12" s="237">
        <v>133.9388888888889</v>
      </c>
      <c r="N12" s="125">
        <v>134.07777777777781</v>
      </c>
      <c r="O12" s="468">
        <v>134.44999999999993</v>
      </c>
      <c r="P12" s="239">
        <v>133.80000000000001</v>
      </c>
      <c r="Q12" s="125">
        <v>133.9</v>
      </c>
      <c r="R12" s="468">
        <v>134.30000000000001</v>
      </c>
      <c r="S12" s="239">
        <v>134.1</v>
      </c>
      <c r="T12" s="125">
        <v>134.5</v>
      </c>
      <c r="U12" s="468">
        <v>134.4</v>
      </c>
      <c r="V12" s="126"/>
    </row>
    <row r="13" spans="1:22" ht="19.5" customHeight="1" x14ac:dyDescent="0.2">
      <c r="A13" s="40" t="s">
        <v>116</v>
      </c>
      <c r="B13" s="680"/>
      <c r="C13" s="236" t="s">
        <v>117</v>
      </c>
      <c r="D13" s="237">
        <v>139.1</v>
      </c>
      <c r="E13" s="238">
        <v>139.51388888888886</v>
      </c>
      <c r="F13" s="467">
        <v>139.4083333333333</v>
      </c>
      <c r="G13" s="239">
        <v>138.80000000000001</v>
      </c>
      <c r="H13" s="125">
        <v>139.6</v>
      </c>
      <c r="I13" s="468">
        <v>139.1</v>
      </c>
      <c r="J13" s="239">
        <v>139.30000000000001</v>
      </c>
      <c r="K13" s="125">
        <v>139.69999999999999</v>
      </c>
      <c r="L13" s="468">
        <v>139.6</v>
      </c>
      <c r="M13" s="237">
        <v>140.85555555555555</v>
      </c>
      <c r="N13" s="125">
        <v>141.05555555555554</v>
      </c>
      <c r="O13" s="468">
        <v>140.86666666666667</v>
      </c>
      <c r="P13" s="239">
        <v>140</v>
      </c>
      <c r="Q13" s="125">
        <v>141.19999999999999</v>
      </c>
      <c r="R13" s="468">
        <v>141.69999999999999</v>
      </c>
      <c r="S13" s="239">
        <v>140.9</v>
      </c>
      <c r="T13" s="125">
        <v>141.4</v>
      </c>
      <c r="U13" s="468">
        <v>141.4</v>
      </c>
      <c r="V13" s="126"/>
    </row>
    <row r="14" spans="1:22" ht="19.5" customHeight="1" x14ac:dyDescent="0.2">
      <c r="A14" s="32"/>
      <c r="B14" s="681"/>
      <c r="C14" s="236" t="s">
        <v>118</v>
      </c>
      <c r="D14" s="237">
        <v>145.57777777777773</v>
      </c>
      <c r="E14" s="238">
        <v>145.73333333333332</v>
      </c>
      <c r="F14" s="467">
        <v>146.0083333333333</v>
      </c>
      <c r="G14" s="239">
        <v>146.1</v>
      </c>
      <c r="H14" s="125">
        <v>145.80000000000001</v>
      </c>
      <c r="I14" s="468">
        <v>145.80000000000001</v>
      </c>
      <c r="J14" s="239">
        <v>145.9</v>
      </c>
      <c r="K14" s="125">
        <v>146.1</v>
      </c>
      <c r="L14" s="468">
        <v>146.19999999999999</v>
      </c>
      <c r="M14" s="237">
        <v>147.15000000000003</v>
      </c>
      <c r="N14" s="125">
        <v>147.77777777777783</v>
      </c>
      <c r="O14" s="468">
        <v>147.55833333333328</v>
      </c>
      <c r="P14" s="239">
        <v>147</v>
      </c>
      <c r="Q14" s="125">
        <v>147.30000000000001</v>
      </c>
      <c r="R14" s="468">
        <v>147.69999999999999</v>
      </c>
      <c r="S14" s="239">
        <v>147.30000000000001</v>
      </c>
      <c r="T14" s="125">
        <v>147.9</v>
      </c>
      <c r="U14" s="468">
        <v>147.9</v>
      </c>
      <c r="V14" s="126"/>
    </row>
    <row r="15" spans="1:22" ht="19.5" customHeight="1" x14ac:dyDescent="0.2">
      <c r="A15" s="32"/>
      <c r="B15" s="679" t="s">
        <v>251</v>
      </c>
      <c r="C15" s="240" t="s">
        <v>119</v>
      </c>
      <c r="D15" s="237">
        <v>152.85000000000002</v>
      </c>
      <c r="E15" s="238">
        <v>153.25000000000003</v>
      </c>
      <c r="F15" s="467">
        <v>153.40555555555554</v>
      </c>
      <c r="G15" s="239">
        <v>153.19999999999999</v>
      </c>
      <c r="H15" s="125">
        <v>153.80000000000001</v>
      </c>
      <c r="I15" s="468">
        <v>153.9</v>
      </c>
      <c r="J15" s="239">
        <v>153.6</v>
      </c>
      <c r="K15" s="125">
        <v>154</v>
      </c>
      <c r="L15" s="468">
        <v>154.19999999999999</v>
      </c>
      <c r="M15" s="237">
        <v>152.07222222222219</v>
      </c>
      <c r="N15" s="125">
        <v>152.10000000000002</v>
      </c>
      <c r="O15" s="468">
        <v>152.43333333333331</v>
      </c>
      <c r="P15" s="239">
        <v>152.1</v>
      </c>
      <c r="Q15" s="125">
        <v>152</v>
      </c>
      <c r="R15" s="468">
        <v>152.19999999999999</v>
      </c>
      <c r="S15" s="239">
        <v>152.1</v>
      </c>
      <c r="T15" s="125">
        <v>152.19999999999999</v>
      </c>
      <c r="U15" s="468">
        <v>152.30000000000001</v>
      </c>
      <c r="V15" s="126"/>
    </row>
    <row r="16" spans="1:22" ht="19.5" customHeight="1" x14ac:dyDescent="0.2">
      <c r="A16" s="40" t="s">
        <v>120</v>
      </c>
      <c r="B16" s="680"/>
      <c r="C16" s="236" t="s">
        <v>121</v>
      </c>
      <c r="D16" s="237">
        <v>160.13888888888889</v>
      </c>
      <c r="E16" s="238">
        <v>160.54444444444439</v>
      </c>
      <c r="F16" s="467">
        <v>160.74999999999997</v>
      </c>
      <c r="G16" s="239">
        <v>160.19999999999999</v>
      </c>
      <c r="H16" s="125">
        <v>160.80000000000001</v>
      </c>
      <c r="I16" s="468">
        <v>161</v>
      </c>
      <c r="J16" s="239">
        <v>160.6</v>
      </c>
      <c r="K16" s="125">
        <v>160.9</v>
      </c>
      <c r="L16" s="468">
        <v>161.1</v>
      </c>
      <c r="M16" s="237">
        <v>155.07777777777781</v>
      </c>
      <c r="N16" s="125">
        <v>155.12222222222223</v>
      </c>
      <c r="O16" s="468">
        <v>154.92777777777778</v>
      </c>
      <c r="P16" s="239">
        <v>155</v>
      </c>
      <c r="Q16" s="125">
        <v>155.1</v>
      </c>
      <c r="R16" s="468">
        <v>155.1</v>
      </c>
      <c r="S16" s="239">
        <v>155</v>
      </c>
      <c r="T16" s="125">
        <v>154.9</v>
      </c>
      <c r="U16" s="468">
        <v>155</v>
      </c>
      <c r="V16" s="126"/>
    </row>
    <row r="17" spans="1:22" ht="19.5" customHeight="1" x14ac:dyDescent="0.2">
      <c r="A17" s="105"/>
      <c r="B17" s="681"/>
      <c r="C17" s="241" t="s">
        <v>122</v>
      </c>
      <c r="D17" s="237">
        <v>165.67222222222219</v>
      </c>
      <c r="E17" s="238">
        <v>165.84444444444446</v>
      </c>
      <c r="F17" s="467">
        <v>165.82777777777775</v>
      </c>
      <c r="G17" s="239">
        <v>165.7</v>
      </c>
      <c r="H17" s="125">
        <v>165.5</v>
      </c>
      <c r="I17" s="468">
        <v>165.9</v>
      </c>
      <c r="J17" s="239">
        <v>165.7</v>
      </c>
      <c r="K17" s="125">
        <v>165.8</v>
      </c>
      <c r="L17" s="468">
        <v>166</v>
      </c>
      <c r="M17" s="237">
        <v>156.88333333333335</v>
      </c>
      <c r="N17" s="125">
        <v>156.83333333333337</v>
      </c>
      <c r="O17" s="468">
        <v>156.6333333333333</v>
      </c>
      <c r="P17" s="239">
        <v>156.69999999999999</v>
      </c>
      <c r="Q17" s="125">
        <v>156.80000000000001</v>
      </c>
      <c r="R17" s="468">
        <v>156.6</v>
      </c>
      <c r="S17" s="239">
        <v>156.5</v>
      </c>
      <c r="T17" s="125">
        <v>156.5</v>
      </c>
      <c r="U17" s="468">
        <v>156.4</v>
      </c>
      <c r="V17" s="126"/>
    </row>
    <row r="18" spans="1:22" ht="19.5" customHeight="1" x14ac:dyDescent="0.2">
      <c r="A18" s="32"/>
      <c r="B18" s="679" t="s">
        <v>250</v>
      </c>
      <c r="C18" s="236" t="s">
        <v>156</v>
      </c>
      <c r="D18" s="237">
        <v>21.105555555555554</v>
      </c>
      <c r="E18" s="125">
        <v>21.363888888888891</v>
      </c>
      <c r="F18" s="468">
        <v>21.261111111111109</v>
      </c>
      <c r="G18" s="239">
        <v>21.3</v>
      </c>
      <c r="H18" s="125">
        <v>21.8</v>
      </c>
      <c r="I18" s="468">
        <v>21.4</v>
      </c>
      <c r="J18" s="239">
        <v>21.7</v>
      </c>
      <c r="K18" s="125">
        <v>21.8</v>
      </c>
      <c r="L18" s="468">
        <v>21.6</v>
      </c>
      <c r="M18" s="237">
        <v>20.75277777777778</v>
      </c>
      <c r="N18" s="125">
        <v>20.883333333333329</v>
      </c>
      <c r="O18" s="468">
        <v>20.783333333333335</v>
      </c>
      <c r="P18" s="239">
        <v>21.1</v>
      </c>
      <c r="Q18" s="125">
        <v>21.2</v>
      </c>
      <c r="R18" s="468">
        <v>21.2</v>
      </c>
      <c r="S18" s="239">
        <v>21.2</v>
      </c>
      <c r="T18" s="125">
        <v>21.3</v>
      </c>
      <c r="U18" s="468">
        <v>21.2</v>
      </c>
      <c r="V18" s="126"/>
    </row>
    <row r="19" spans="1:22" ht="19.5" customHeight="1" x14ac:dyDescent="0.2">
      <c r="A19" s="40" t="s">
        <v>123</v>
      </c>
      <c r="B19" s="680"/>
      <c r="C19" s="236" t="s">
        <v>157</v>
      </c>
      <c r="D19" s="237">
        <v>24.044444444444444</v>
      </c>
      <c r="E19" s="125">
        <v>23.936111111111106</v>
      </c>
      <c r="F19" s="468">
        <v>24.041666666666671</v>
      </c>
      <c r="G19" s="239">
        <v>24.5</v>
      </c>
      <c r="H19" s="125">
        <v>24.3</v>
      </c>
      <c r="I19" s="468">
        <v>23.9</v>
      </c>
      <c r="J19" s="239">
        <v>24.5</v>
      </c>
      <c r="K19" s="125">
        <v>24.6</v>
      </c>
      <c r="L19" s="468">
        <v>24.5</v>
      </c>
      <c r="M19" s="237">
        <v>23.455555555555549</v>
      </c>
      <c r="N19" s="125">
        <v>23.458333333333332</v>
      </c>
      <c r="O19" s="468">
        <v>23.591666666666661</v>
      </c>
      <c r="P19" s="239">
        <v>23.8</v>
      </c>
      <c r="Q19" s="125">
        <v>23.8</v>
      </c>
      <c r="R19" s="468">
        <v>23.7</v>
      </c>
      <c r="S19" s="239">
        <v>23.9</v>
      </c>
      <c r="T19" s="125">
        <v>24</v>
      </c>
      <c r="U19" s="468">
        <v>24</v>
      </c>
      <c r="V19" s="126"/>
    </row>
    <row r="20" spans="1:22" ht="19.5" customHeight="1" x14ac:dyDescent="0.2">
      <c r="A20" s="32"/>
      <c r="B20" s="680"/>
      <c r="C20" s="236" t="s">
        <v>158</v>
      </c>
      <c r="D20" s="237">
        <v>27.149999999999995</v>
      </c>
      <c r="E20" s="125">
        <v>27.30833333333333</v>
      </c>
      <c r="F20" s="468">
        <v>27.016666666666666</v>
      </c>
      <c r="G20" s="239">
        <v>27.4</v>
      </c>
      <c r="H20" s="125">
        <v>27.6</v>
      </c>
      <c r="I20" s="468">
        <v>27.8</v>
      </c>
      <c r="J20" s="239">
        <v>27.7</v>
      </c>
      <c r="K20" s="125">
        <v>28</v>
      </c>
      <c r="L20" s="468">
        <v>27.8</v>
      </c>
      <c r="M20" s="237">
        <v>26.136111111111116</v>
      </c>
      <c r="N20" s="125">
        <v>26.56666666666667</v>
      </c>
      <c r="O20" s="468">
        <v>26.474999999999998</v>
      </c>
      <c r="P20" s="239">
        <v>26.8</v>
      </c>
      <c r="Q20" s="125">
        <v>27</v>
      </c>
      <c r="R20" s="468">
        <v>26.7</v>
      </c>
      <c r="S20" s="239">
        <v>27</v>
      </c>
      <c r="T20" s="125">
        <v>27.3</v>
      </c>
      <c r="U20" s="468">
        <v>27</v>
      </c>
      <c r="V20" s="126"/>
    </row>
    <row r="21" spans="1:22" ht="19.5" customHeight="1" x14ac:dyDescent="0.2">
      <c r="A21" s="32"/>
      <c r="B21" s="680"/>
      <c r="C21" s="236" t="s">
        <v>159</v>
      </c>
      <c r="D21" s="237">
        <v>30.641666666666669</v>
      </c>
      <c r="E21" s="125">
        <v>30.775000000000002</v>
      </c>
      <c r="F21" s="468">
        <v>30.730555555555561</v>
      </c>
      <c r="G21" s="239">
        <v>31.5</v>
      </c>
      <c r="H21" s="125">
        <v>31.1</v>
      </c>
      <c r="I21" s="468">
        <v>30.8</v>
      </c>
      <c r="J21" s="239">
        <v>31.3</v>
      </c>
      <c r="K21" s="125">
        <v>31.5</v>
      </c>
      <c r="L21" s="468">
        <v>31.4</v>
      </c>
      <c r="M21" s="237">
        <v>29.794444444444448</v>
      </c>
      <c r="N21" s="125">
        <v>29.736111111111118</v>
      </c>
      <c r="O21" s="468">
        <v>29.986111111111104</v>
      </c>
      <c r="P21" s="239">
        <v>30.2</v>
      </c>
      <c r="Q21" s="125">
        <v>30.7</v>
      </c>
      <c r="R21" s="468">
        <v>30.5</v>
      </c>
      <c r="S21" s="239">
        <v>30.6</v>
      </c>
      <c r="T21" s="125">
        <v>31.1</v>
      </c>
      <c r="U21" s="468">
        <v>31</v>
      </c>
      <c r="V21" s="126"/>
    </row>
    <row r="22" spans="1:22" ht="19.5" customHeight="1" x14ac:dyDescent="0.2">
      <c r="A22" s="40" t="s">
        <v>124</v>
      </c>
      <c r="B22" s="680"/>
      <c r="C22" s="236" t="s">
        <v>117</v>
      </c>
      <c r="D22" s="237">
        <v>34.180555555555557</v>
      </c>
      <c r="E22" s="125">
        <v>34.827777777777776</v>
      </c>
      <c r="F22" s="468">
        <v>34.319444444444443</v>
      </c>
      <c r="G22" s="239">
        <v>34.799999999999997</v>
      </c>
      <c r="H22" s="125">
        <v>35</v>
      </c>
      <c r="I22" s="468">
        <v>34.700000000000003</v>
      </c>
      <c r="J22" s="239">
        <v>35.1</v>
      </c>
      <c r="K22" s="125">
        <v>35.700000000000003</v>
      </c>
      <c r="L22" s="468">
        <v>35.299999999999997</v>
      </c>
      <c r="M22" s="237">
        <v>34.038888888888884</v>
      </c>
      <c r="N22" s="125">
        <v>34.311111111111124</v>
      </c>
      <c r="O22" s="468">
        <v>33.891666666666666</v>
      </c>
      <c r="P22" s="239">
        <v>34.4</v>
      </c>
      <c r="Q22" s="125">
        <v>35.4</v>
      </c>
      <c r="R22" s="468">
        <v>35.4</v>
      </c>
      <c r="S22" s="239">
        <v>35</v>
      </c>
      <c r="T22" s="125">
        <v>35.5</v>
      </c>
      <c r="U22" s="468">
        <v>35.299999999999997</v>
      </c>
      <c r="V22" s="126"/>
    </row>
    <row r="23" spans="1:22" ht="19.5" customHeight="1" x14ac:dyDescent="0.2">
      <c r="A23" s="32"/>
      <c r="B23" s="681"/>
      <c r="C23" s="236" t="s">
        <v>118</v>
      </c>
      <c r="D23" s="237">
        <v>38.20000000000001</v>
      </c>
      <c r="E23" s="125">
        <v>38.872222222222234</v>
      </c>
      <c r="F23" s="468">
        <v>38.997222222222227</v>
      </c>
      <c r="G23" s="239">
        <v>39.4</v>
      </c>
      <c r="H23" s="125">
        <v>39.1</v>
      </c>
      <c r="I23" s="468">
        <v>38.9</v>
      </c>
      <c r="J23" s="239">
        <v>39.6</v>
      </c>
      <c r="K23" s="125">
        <v>40</v>
      </c>
      <c r="L23" s="468">
        <v>39.9</v>
      </c>
      <c r="M23" s="237">
        <v>38.888888888888886</v>
      </c>
      <c r="N23" s="125">
        <v>39.380555555555553</v>
      </c>
      <c r="O23" s="468">
        <v>39.041666666666657</v>
      </c>
      <c r="P23" s="239">
        <v>39.799999999999997</v>
      </c>
      <c r="Q23" s="125">
        <v>39.200000000000003</v>
      </c>
      <c r="R23" s="468">
        <v>39.4</v>
      </c>
      <c r="S23" s="239">
        <v>39.799999999999997</v>
      </c>
      <c r="T23" s="125">
        <v>40.5</v>
      </c>
      <c r="U23" s="468">
        <v>40.200000000000003</v>
      </c>
      <c r="V23" s="126"/>
    </row>
    <row r="24" spans="1:22" ht="19.5" customHeight="1" x14ac:dyDescent="0.2">
      <c r="A24" s="32"/>
      <c r="B24" s="679" t="s">
        <v>251</v>
      </c>
      <c r="C24" s="240" t="s">
        <v>119</v>
      </c>
      <c r="D24" s="237">
        <v>43.294444444444437</v>
      </c>
      <c r="E24" s="125">
        <v>43.516666666666673</v>
      </c>
      <c r="F24" s="468">
        <v>43.805555555555557</v>
      </c>
      <c r="G24" s="239">
        <v>44.6</v>
      </c>
      <c r="H24" s="125">
        <v>45.4</v>
      </c>
      <c r="I24" s="468">
        <v>45.1</v>
      </c>
      <c r="J24" s="239">
        <v>45.2</v>
      </c>
      <c r="K24" s="125">
        <v>45.7</v>
      </c>
      <c r="L24" s="468">
        <v>45.8</v>
      </c>
      <c r="M24" s="237">
        <v>42.99444444444444</v>
      </c>
      <c r="N24" s="125">
        <v>43.188888888888883</v>
      </c>
      <c r="O24" s="468">
        <v>43.427777777777777</v>
      </c>
      <c r="P24" s="239">
        <v>44.2</v>
      </c>
      <c r="Q24" s="125">
        <v>43.7</v>
      </c>
      <c r="R24" s="468">
        <v>44.1</v>
      </c>
      <c r="S24" s="239">
        <v>44.4</v>
      </c>
      <c r="T24" s="125">
        <v>44.5</v>
      </c>
      <c r="U24" s="468">
        <v>44.5</v>
      </c>
      <c r="V24" s="126"/>
    </row>
    <row r="25" spans="1:22" ht="19.5" customHeight="1" x14ac:dyDescent="0.2">
      <c r="A25" s="40" t="s">
        <v>125</v>
      </c>
      <c r="B25" s="680"/>
      <c r="C25" s="236" t="s">
        <v>121</v>
      </c>
      <c r="D25" s="237">
        <v>48.305555555555557</v>
      </c>
      <c r="E25" s="125">
        <v>48.466666666666669</v>
      </c>
      <c r="F25" s="468">
        <v>48.511111111111106</v>
      </c>
      <c r="G25" s="239">
        <v>49.5</v>
      </c>
      <c r="H25" s="125">
        <v>50.3</v>
      </c>
      <c r="I25" s="468">
        <v>50.5</v>
      </c>
      <c r="J25" s="239">
        <v>50</v>
      </c>
      <c r="K25" s="125">
        <v>50.6</v>
      </c>
      <c r="L25" s="468">
        <v>50.6</v>
      </c>
      <c r="M25" s="237">
        <v>46.522222222222219</v>
      </c>
      <c r="N25" s="125">
        <v>46.25555555555556</v>
      </c>
      <c r="O25" s="468">
        <v>46.388888888888886</v>
      </c>
      <c r="P25" s="239">
        <v>47.2</v>
      </c>
      <c r="Q25" s="125">
        <v>47.8</v>
      </c>
      <c r="R25" s="468">
        <v>47.1</v>
      </c>
      <c r="S25" s="239">
        <v>47.6</v>
      </c>
      <c r="T25" s="125">
        <v>47.7</v>
      </c>
      <c r="U25" s="468">
        <v>47.6</v>
      </c>
      <c r="V25" s="126"/>
    </row>
    <row r="26" spans="1:22" ht="19.5" customHeight="1" thickBot="1" x14ac:dyDescent="0.25">
      <c r="A26" s="105"/>
      <c r="B26" s="681"/>
      <c r="C26" s="241" t="s">
        <v>122</v>
      </c>
      <c r="D26" s="237">
        <v>53.24444444444444</v>
      </c>
      <c r="E26" s="125">
        <v>53.48888888888888</v>
      </c>
      <c r="F26" s="468">
        <v>52.972222222222221</v>
      </c>
      <c r="G26" s="239">
        <v>54.1</v>
      </c>
      <c r="H26" s="125">
        <v>54.2</v>
      </c>
      <c r="I26" s="468">
        <v>54.4</v>
      </c>
      <c r="J26" s="239">
        <v>54.7</v>
      </c>
      <c r="K26" s="125">
        <v>55</v>
      </c>
      <c r="L26" s="468">
        <v>54.9</v>
      </c>
      <c r="M26" s="237">
        <v>49.194444444444443</v>
      </c>
      <c r="N26" s="125">
        <v>48.81111111111111</v>
      </c>
      <c r="O26" s="468">
        <v>48.605555555555554</v>
      </c>
      <c r="P26" s="239">
        <v>49.6</v>
      </c>
      <c r="Q26" s="125">
        <v>49.6</v>
      </c>
      <c r="R26" s="468">
        <v>49.6</v>
      </c>
      <c r="S26" s="239">
        <v>50</v>
      </c>
      <c r="T26" s="125">
        <v>49.9</v>
      </c>
      <c r="U26" s="468">
        <v>49.8</v>
      </c>
      <c r="V26" s="126"/>
    </row>
    <row r="27" spans="1:22" ht="15" customHeight="1" x14ac:dyDescent="0.2">
      <c r="A27" s="58"/>
      <c r="B27" s="59"/>
      <c r="C27" s="59"/>
      <c r="D27" s="242"/>
      <c r="E27" s="242"/>
      <c r="F27" s="243"/>
      <c r="G27" s="243"/>
      <c r="H27" s="243"/>
      <c r="I27" s="243"/>
      <c r="J27" s="243"/>
      <c r="K27" s="60"/>
      <c r="L27" s="61"/>
      <c r="M27" s="59"/>
      <c r="N27" s="59"/>
      <c r="O27" s="60"/>
      <c r="P27" s="60"/>
      <c r="Q27" s="60"/>
      <c r="R27" s="60"/>
      <c r="S27" s="59"/>
      <c r="T27" s="59"/>
      <c r="U27" s="244" t="s">
        <v>306</v>
      </c>
    </row>
    <row r="28" spans="1:22" ht="13.5" customHeight="1" x14ac:dyDescent="0.2">
      <c r="A28" s="85" t="s">
        <v>492</v>
      </c>
    </row>
    <row r="30" spans="1:22" ht="15" customHeight="1" x14ac:dyDescent="0.2">
      <c r="A30" s="153" t="s">
        <v>337</v>
      </c>
      <c r="B30" s="153"/>
      <c r="C30" s="153"/>
    </row>
    <row r="31" spans="1:22" ht="15" customHeight="1" thickBot="1" x14ac:dyDescent="0.25">
      <c r="A31" s="37"/>
      <c r="B31" s="37"/>
      <c r="C31" s="37"/>
      <c r="E31" s="37"/>
      <c r="F31" s="37"/>
      <c r="G31" s="37"/>
      <c r="L31" s="38" t="s">
        <v>472</v>
      </c>
      <c r="V31" s="38"/>
    </row>
    <row r="32" spans="1:22" ht="19.5" customHeight="1" x14ac:dyDescent="0.2">
      <c r="A32" s="667" t="s">
        <v>188</v>
      </c>
      <c r="B32" s="667"/>
      <c r="C32" s="668"/>
      <c r="D32" s="664" t="s">
        <v>311</v>
      </c>
      <c r="E32" s="665"/>
      <c r="F32" s="666"/>
      <c r="G32" s="661" t="s">
        <v>312</v>
      </c>
      <c r="H32" s="662"/>
      <c r="I32" s="663"/>
      <c r="J32" s="661" t="s">
        <v>313</v>
      </c>
      <c r="K32" s="662"/>
      <c r="L32" s="662"/>
    </row>
    <row r="33" spans="1:22" ht="19.5" customHeight="1" x14ac:dyDescent="0.2">
      <c r="A33" s="646"/>
      <c r="B33" s="646"/>
      <c r="C33" s="647"/>
      <c r="D33" s="385" t="s">
        <v>459</v>
      </c>
      <c r="E33" s="385" t="s">
        <v>460</v>
      </c>
      <c r="F33" s="385" t="s">
        <v>462</v>
      </c>
      <c r="G33" s="390" t="s">
        <v>459</v>
      </c>
      <c r="H33" s="390" t="s">
        <v>100</v>
      </c>
      <c r="I33" s="390" t="s">
        <v>461</v>
      </c>
      <c r="J33" s="390" t="s">
        <v>459</v>
      </c>
      <c r="K33" s="390" t="s">
        <v>100</v>
      </c>
      <c r="L33" s="385" t="s">
        <v>461</v>
      </c>
    </row>
    <row r="34" spans="1:22" ht="19.5" customHeight="1" x14ac:dyDescent="0.2">
      <c r="A34" s="669" t="s">
        <v>23</v>
      </c>
      <c r="B34" s="671" t="s">
        <v>259</v>
      </c>
      <c r="C34" s="671"/>
      <c r="D34" s="469">
        <v>15.04</v>
      </c>
      <c r="E34" s="470">
        <v>15.87</v>
      </c>
      <c r="F34" s="470">
        <v>16.13</v>
      </c>
      <c r="G34" s="470">
        <v>9.3800000000000008</v>
      </c>
      <c r="H34" s="470">
        <v>9.48</v>
      </c>
      <c r="I34" s="470">
        <v>9.48</v>
      </c>
      <c r="J34" s="470">
        <v>19.649999999999999</v>
      </c>
      <c r="K34" s="470">
        <v>20.12</v>
      </c>
      <c r="L34" s="470">
        <v>20.52</v>
      </c>
    </row>
    <row r="35" spans="1:22" ht="19.5" customHeight="1" x14ac:dyDescent="0.2">
      <c r="A35" s="669"/>
      <c r="B35" s="671" t="s">
        <v>260</v>
      </c>
      <c r="C35" s="671"/>
      <c r="D35" s="469">
        <v>27.52</v>
      </c>
      <c r="E35" s="470">
        <v>28.18</v>
      </c>
      <c r="F35" s="470">
        <v>29.02</v>
      </c>
      <c r="G35" s="470">
        <v>8.08</v>
      </c>
      <c r="H35" s="470">
        <v>8.07</v>
      </c>
      <c r="I35" s="470">
        <v>8.01</v>
      </c>
      <c r="J35" s="470">
        <v>18.54</v>
      </c>
      <c r="K35" s="470">
        <v>19.63</v>
      </c>
      <c r="L35" s="470">
        <v>20.399999999999999</v>
      </c>
    </row>
    <row r="36" spans="1:22" ht="19.5" customHeight="1" x14ac:dyDescent="0.2">
      <c r="A36" s="669" t="s">
        <v>24</v>
      </c>
      <c r="B36" s="671" t="s">
        <v>259</v>
      </c>
      <c r="C36" s="671"/>
      <c r="D36" s="469">
        <v>14.88</v>
      </c>
      <c r="E36" s="470">
        <v>15.69</v>
      </c>
      <c r="F36" s="470">
        <v>16.010000000000002</v>
      </c>
      <c r="G36" s="470">
        <v>9.67</v>
      </c>
      <c r="H36" s="470">
        <v>9.75</v>
      </c>
      <c r="I36" s="470">
        <v>9.7100000000000009</v>
      </c>
      <c r="J36" s="470">
        <v>12.06</v>
      </c>
      <c r="K36" s="470">
        <v>12.56</v>
      </c>
      <c r="L36" s="470">
        <v>13.22</v>
      </c>
    </row>
    <row r="37" spans="1:22" ht="19.5" customHeight="1" thickBot="1" x14ac:dyDescent="0.25">
      <c r="A37" s="670"/>
      <c r="B37" s="672" t="s">
        <v>260</v>
      </c>
      <c r="C37" s="672"/>
      <c r="D37" s="471">
        <v>22.22</v>
      </c>
      <c r="E37" s="472">
        <v>22.6</v>
      </c>
      <c r="F37" s="472">
        <v>23.15</v>
      </c>
      <c r="G37" s="472">
        <v>9.0399999999999991</v>
      </c>
      <c r="H37" s="472">
        <v>9.08</v>
      </c>
      <c r="I37" s="472">
        <v>8.9499999999999993</v>
      </c>
      <c r="J37" s="472">
        <v>11.21</v>
      </c>
      <c r="K37" s="472">
        <v>11.85</v>
      </c>
      <c r="L37" s="472">
        <v>12.43</v>
      </c>
    </row>
    <row r="38" spans="1:22" ht="15" customHeight="1" x14ac:dyDescent="0.2">
      <c r="A38" s="37"/>
      <c r="B38" s="37"/>
      <c r="C38" s="37"/>
      <c r="E38" s="37"/>
      <c r="F38" s="37"/>
      <c r="G38" s="37"/>
      <c r="H38" s="37"/>
      <c r="I38" s="37"/>
      <c r="J38" s="37"/>
      <c r="K38" s="37"/>
      <c r="L38" s="38" t="s">
        <v>493</v>
      </c>
      <c r="M38" s="37"/>
      <c r="N38" s="37"/>
      <c r="O38" s="37"/>
      <c r="P38" s="37"/>
      <c r="Q38" s="37"/>
      <c r="R38" s="37"/>
      <c r="S38" s="37"/>
      <c r="T38" s="37"/>
      <c r="U38" s="37"/>
      <c r="V38" s="38"/>
    </row>
    <row r="39" spans="1:22" ht="13.5" customHeight="1" x14ac:dyDescent="0.2">
      <c r="A39" s="37" t="s">
        <v>473</v>
      </c>
      <c r="B39" s="37"/>
      <c r="C39" s="37"/>
      <c r="E39" s="37"/>
      <c r="F39" s="37"/>
      <c r="G39" s="37"/>
      <c r="H39" s="37"/>
      <c r="I39" s="37"/>
      <c r="J39" s="37"/>
      <c r="K39" s="37"/>
      <c r="L39" s="37"/>
      <c r="M39" s="37"/>
      <c r="N39" s="37"/>
      <c r="O39" s="37"/>
      <c r="P39" s="37"/>
      <c r="Q39" s="37"/>
      <c r="R39" s="37"/>
      <c r="S39" s="37"/>
      <c r="T39" s="37"/>
      <c r="U39" s="37"/>
      <c r="V39" s="38"/>
    </row>
    <row r="40" spans="1:22" ht="13.5" customHeight="1" x14ac:dyDescent="0.2">
      <c r="A40" s="218" t="s">
        <v>308</v>
      </c>
      <c r="B40" s="245"/>
      <c r="C40" s="245"/>
      <c r="D40" s="245"/>
      <c r="E40" s="245"/>
      <c r="F40" s="246"/>
      <c r="G40" s="246"/>
      <c r="K40" s="85"/>
    </row>
    <row r="41" spans="1:22" ht="13.5" customHeight="1" x14ac:dyDescent="0.2">
      <c r="A41" s="218" t="s">
        <v>307</v>
      </c>
      <c r="B41" s="245"/>
      <c r="C41" s="245"/>
      <c r="D41" s="245"/>
      <c r="E41" s="245"/>
      <c r="F41" s="246"/>
      <c r="G41" s="246"/>
      <c r="K41" s="85"/>
    </row>
    <row r="42" spans="1:22" ht="13.5" customHeight="1" x14ac:dyDescent="0.2">
      <c r="A42" s="85"/>
    </row>
    <row r="43" spans="1:22" ht="13.5" customHeight="1" x14ac:dyDescent="0.2">
      <c r="A43" s="85"/>
    </row>
    <row r="44" spans="1:22" ht="13.5" customHeight="1" x14ac:dyDescent="0.2"/>
  </sheetData>
  <mergeCells count="23">
    <mergeCell ref="A5:C8"/>
    <mergeCell ref="B9:B14"/>
    <mergeCell ref="B18:B23"/>
    <mergeCell ref="B15:B17"/>
    <mergeCell ref="B24:B26"/>
    <mergeCell ref="M5:U5"/>
    <mergeCell ref="D6:F6"/>
    <mergeCell ref="G6:I6"/>
    <mergeCell ref="J6:L6"/>
    <mergeCell ref="M6:O6"/>
    <mergeCell ref="P6:R6"/>
    <mergeCell ref="S6:U6"/>
    <mergeCell ref="D5:L5"/>
    <mergeCell ref="A36:A37"/>
    <mergeCell ref="B34:C34"/>
    <mergeCell ref="B35:C35"/>
    <mergeCell ref="B36:C36"/>
    <mergeCell ref="B37:C37"/>
    <mergeCell ref="J32:L32"/>
    <mergeCell ref="G32:I32"/>
    <mergeCell ref="D32:F32"/>
    <mergeCell ref="A32:C33"/>
    <mergeCell ref="A34:A35"/>
  </mergeCells>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Demibold,標準"&amp;P+21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1"/>
  <sheetViews>
    <sheetView showWhiteSpace="0" view="pageBreakPreview" zoomScaleNormal="90" zoomScaleSheetLayoutView="100" workbookViewId="0"/>
  </sheetViews>
  <sheetFormatPr defaultColWidth="9" defaultRowHeight="12.6" x14ac:dyDescent="0.2"/>
  <cols>
    <col min="1" max="1" width="9.6640625" style="66" customWidth="1"/>
    <col min="2" max="2" width="6.33203125" style="66" bestFit="1" customWidth="1"/>
    <col min="3" max="3" width="6.77734375" style="66" customWidth="1"/>
    <col min="4" max="4" width="4.33203125" style="66" customWidth="1"/>
    <col min="5" max="5" width="4" style="66" customWidth="1"/>
    <col min="6" max="6" width="4.21875" style="66" customWidth="1"/>
    <col min="7" max="7" width="3.77734375" style="66" customWidth="1"/>
    <col min="8" max="8" width="6.44140625" style="66" bestFit="1" customWidth="1"/>
    <col min="9" max="9" width="3.44140625" style="66" customWidth="1"/>
    <col min="10" max="10" width="7" style="66" customWidth="1"/>
    <col min="11" max="12" width="4.77734375" style="66" customWidth="1"/>
    <col min="13" max="13" width="4" style="66" customWidth="1"/>
    <col min="14" max="14" width="4.109375" style="66" customWidth="1"/>
    <col min="15" max="16" width="4" style="66" customWidth="1"/>
    <col min="17" max="17" width="4.77734375" style="66" customWidth="1"/>
    <col min="18" max="18" width="6.44140625" style="66" bestFit="1" customWidth="1"/>
    <col min="19" max="25" width="4.77734375" style="66" customWidth="1"/>
    <col min="26" max="26" width="6.77734375" style="66" customWidth="1"/>
    <col min="27" max="32" width="4.77734375" style="66" customWidth="1"/>
    <col min="33" max="16384" width="9" style="66"/>
  </cols>
  <sheetData>
    <row r="1" spans="1:32" s="76" customFormat="1" ht="15" customHeight="1" x14ac:dyDescent="0.2">
      <c r="A1" s="65" t="s">
        <v>6</v>
      </c>
      <c r="AF1" s="73" t="s">
        <v>6</v>
      </c>
    </row>
    <row r="2" spans="1:32" ht="15" customHeight="1" x14ac:dyDescent="0.2"/>
    <row r="3" spans="1:32" ht="15" customHeight="1" x14ac:dyDescent="0.2">
      <c r="A3" s="384" t="s">
        <v>338</v>
      </c>
      <c r="B3" s="128"/>
      <c r="C3" s="32"/>
      <c r="D3" s="32"/>
      <c r="E3" s="32"/>
      <c r="F3" s="32"/>
      <c r="G3" s="32"/>
      <c r="H3" s="32"/>
      <c r="I3" s="32"/>
      <c r="J3" s="32"/>
      <c r="K3" s="32"/>
      <c r="L3" s="32"/>
      <c r="M3" s="32"/>
      <c r="N3" s="32"/>
      <c r="O3" s="8"/>
      <c r="P3" s="8"/>
      <c r="Q3" s="8"/>
      <c r="R3" s="8"/>
      <c r="S3" s="8"/>
      <c r="T3" s="8"/>
      <c r="U3" s="8"/>
    </row>
    <row r="4" spans="1:32" ht="15" customHeight="1" thickBot="1" x14ac:dyDescent="0.25">
      <c r="A4" s="37"/>
      <c r="B4" s="37"/>
      <c r="C4" s="37"/>
      <c r="D4" s="37"/>
      <c r="E4" s="37"/>
      <c r="F4" s="37"/>
      <c r="G4" s="37"/>
      <c r="H4" s="37"/>
      <c r="I4" s="37"/>
      <c r="J4" s="37"/>
      <c r="K4" s="37"/>
      <c r="L4" s="37"/>
      <c r="M4" s="37"/>
      <c r="N4" s="37"/>
      <c r="O4" s="85"/>
      <c r="P4" s="112"/>
      <c r="Q4" s="85"/>
      <c r="R4" s="85"/>
      <c r="S4" s="85"/>
      <c r="T4" s="85"/>
      <c r="U4" s="85"/>
      <c r="V4" s="85"/>
      <c r="W4" s="85"/>
      <c r="X4" s="85"/>
      <c r="Y4" s="85"/>
      <c r="Z4" s="85"/>
      <c r="AA4" s="85"/>
      <c r="AB4" s="85"/>
      <c r="AC4" s="85"/>
      <c r="AD4" s="85"/>
      <c r="AE4" s="85"/>
      <c r="AF4" s="85"/>
    </row>
    <row r="5" spans="1:32" ht="21" customHeight="1" x14ac:dyDescent="0.2">
      <c r="A5" s="682" t="s">
        <v>189</v>
      </c>
      <c r="B5" s="696" t="s">
        <v>190</v>
      </c>
      <c r="C5" s="696"/>
      <c r="D5" s="696"/>
      <c r="E5" s="696"/>
      <c r="F5" s="696"/>
      <c r="G5" s="696"/>
      <c r="H5" s="696"/>
      <c r="I5" s="696"/>
      <c r="J5" s="696"/>
      <c r="K5" s="696"/>
      <c r="L5" s="696"/>
      <c r="M5" s="696"/>
      <c r="N5" s="696"/>
      <c r="O5" s="696"/>
      <c r="P5" s="696"/>
      <c r="Q5" s="697" t="s">
        <v>191</v>
      </c>
      <c r="R5" s="699" t="s">
        <v>192</v>
      </c>
      <c r="S5" s="700"/>
      <c r="T5" s="700"/>
      <c r="U5" s="700"/>
      <c r="V5" s="700"/>
      <c r="W5" s="700"/>
      <c r="X5" s="700"/>
      <c r="Y5" s="700"/>
      <c r="Z5" s="700"/>
      <c r="AA5" s="700"/>
      <c r="AB5" s="700"/>
      <c r="AC5" s="700"/>
      <c r="AD5" s="700"/>
      <c r="AE5" s="700"/>
      <c r="AF5" s="700"/>
    </row>
    <row r="6" spans="1:32" ht="21" customHeight="1" x14ac:dyDescent="0.2">
      <c r="A6" s="683"/>
      <c r="B6" s="686" t="s">
        <v>193</v>
      </c>
      <c r="C6" s="688" t="s">
        <v>255</v>
      </c>
      <c r="D6" s="684" t="s">
        <v>253</v>
      </c>
      <c r="E6" s="684" t="s">
        <v>254</v>
      </c>
      <c r="F6" s="690" t="s">
        <v>252</v>
      </c>
      <c r="G6" s="691"/>
      <c r="H6" s="692"/>
      <c r="I6" s="684" t="s">
        <v>314</v>
      </c>
      <c r="J6" s="684" t="s">
        <v>197</v>
      </c>
      <c r="K6" s="684" t="s">
        <v>195</v>
      </c>
      <c r="L6" s="684" t="s">
        <v>315</v>
      </c>
      <c r="M6" s="684" t="s">
        <v>316</v>
      </c>
      <c r="N6" s="684" t="s">
        <v>256</v>
      </c>
      <c r="O6" s="684" t="s">
        <v>257</v>
      </c>
      <c r="P6" s="684" t="s">
        <v>196</v>
      </c>
      <c r="Q6" s="698"/>
      <c r="R6" s="694" t="s">
        <v>193</v>
      </c>
      <c r="S6" s="684" t="s">
        <v>255</v>
      </c>
      <c r="T6" s="684" t="s">
        <v>253</v>
      </c>
      <c r="U6" s="684" t="s">
        <v>254</v>
      </c>
      <c r="V6" s="690" t="s">
        <v>252</v>
      </c>
      <c r="W6" s="691"/>
      <c r="X6" s="692"/>
      <c r="Y6" s="684" t="s">
        <v>314</v>
      </c>
      <c r="Z6" s="684" t="s">
        <v>194</v>
      </c>
      <c r="AA6" s="684" t="s">
        <v>195</v>
      </c>
      <c r="AB6" s="684" t="s">
        <v>315</v>
      </c>
      <c r="AC6" s="684" t="s">
        <v>316</v>
      </c>
      <c r="AD6" s="684" t="s">
        <v>256</v>
      </c>
      <c r="AE6" s="684" t="s">
        <v>257</v>
      </c>
      <c r="AF6" s="684" t="s">
        <v>196</v>
      </c>
    </row>
    <row r="7" spans="1:32" ht="112.5" customHeight="1" x14ac:dyDescent="0.2">
      <c r="A7" s="683"/>
      <c r="B7" s="687"/>
      <c r="C7" s="689"/>
      <c r="D7" s="685"/>
      <c r="E7" s="685"/>
      <c r="F7" s="393" t="s">
        <v>199</v>
      </c>
      <c r="G7" s="129" t="s">
        <v>258</v>
      </c>
      <c r="H7" s="129" t="s">
        <v>261</v>
      </c>
      <c r="I7" s="693"/>
      <c r="J7" s="685"/>
      <c r="K7" s="685"/>
      <c r="L7" s="685"/>
      <c r="M7" s="685"/>
      <c r="N7" s="685"/>
      <c r="O7" s="685"/>
      <c r="P7" s="685"/>
      <c r="Q7" s="698"/>
      <c r="R7" s="695"/>
      <c r="S7" s="685"/>
      <c r="T7" s="685"/>
      <c r="U7" s="685"/>
      <c r="V7" s="393" t="s">
        <v>199</v>
      </c>
      <c r="W7" s="129" t="s">
        <v>258</v>
      </c>
      <c r="X7" s="129" t="s">
        <v>261</v>
      </c>
      <c r="Y7" s="693"/>
      <c r="Z7" s="685"/>
      <c r="AA7" s="685"/>
      <c r="AB7" s="685"/>
      <c r="AC7" s="685"/>
      <c r="AD7" s="685"/>
      <c r="AE7" s="685"/>
      <c r="AF7" s="685"/>
    </row>
    <row r="8" spans="1:32" ht="12.75" customHeight="1" x14ac:dyDescent="0.2">
      <c r="A8" s="130"/>
      <c r="B8" s="131" t="s">
        <v>198</v>
      </c>
      <c r="C8" s="132"/>
      <c r="D8" s="133"/>
      <c r="E8" s="132"/>
      <c r="F8" s="134"/>
      <c r="G8" s="135"/>
      <c r="H8" s="135"/>
      <c r="I8" s="136"/>
      <c r="J8" s="134"/>
      <c r="K8" s="133"/>
      <c r="L8" s="133"/>
      <c r="M8" s="133"/>
      <c r="N8" s="132"/>
      <c r="O8" s="132"/>
      <c r="P8" s="132"/>
      <c r="Q8" s="137"/>
      <c r="R8" s="138"/>
      <c r="S8" s="132"/>
      <c r="T8" s="133"/>
      <c r="U8" s="132"/>
      <c r="V8" s="134"/>
      <c r="W8" s="135"/>
      <c r="X8" s="135"/>
      <c r="Y8" s="136"/>
      <c r="Z8" s="134"/>
      <c r="AA8" s="133"/>
      <c r="AB8" s="133"/>
      <c r="AC8" s="133"/>
      <c r="AD8" s="132"/>
      <c r="AE8" s="132"/>
      <c r="AF8" s="132"/>
    </row>
    <row r="9" spans="1:32" ht="22.5" customHeight="1" x14ac:dyDescent="0.2">
      <c r="A9" s="139" t="s">
        <v>317</v>
      </c>
      <c r="B9" s="140">
        <v>3324</v>
      </c>
      <c r="C9" s="56">
        <v>1361</v>
      </c>
      <c r="D9" s="56">
        <v>34</v>
      </c>
      <c r="E9" s="56">
        <v>58</v>
      </c>
      <c r="F9" s="56">
        <v>14</v>
      </c>
      <c r="G9" s="56">
        <v>41</v>
      </c>
      <c r="H9" s="56">
        <v>844</v>
      </c>
      <c r="I9" s="56">
        <v>10</v>
      </c>
      <c r="J9" s="56">
        <v>864</v>
      </c>
      <c r="K9" s="56">
        <v>28</v>
      </c>
      <c r="L9" s="56">
        <v>70</v>
      </c>
      <c r="M9" s="56" t="s">
        <v>5</v>
      </c>
      <c r="N9" s="56" t="s">
        <v>5</v>
      </c>
      <c r="O9" s="56" t="s">
        <v>5</v>
      </c>
      <c r="P9" s="56" t="s">
        <v>5</v>
      </c>
      <c r="Q9" s="56">
        <v>243</v>
      </c>
      <c r="R9" s="56">
        <v>2796</v>
      </c>
      <c r="S9" s="56">
        <v>736</v>
      </c>
      <c r="T9" s="56">
        <v>51</v>
      </c>
      <c r="U9" s="56">
        <v>114</v>
      </c>
      <c r="V9" s="56">
        <v>14</v>
      </c>
      <c r="W9" s="56">
        <v>24</v>
      </c>
      <c r="X9" s="56">
        <v>462</v>
      </c>
      <c r="Y9" s="56">
        <v>16</v>
      </c>
      <c r="Z9" s="56">
        <v>1135</v>
      </c>
      <c r="AA9" s="56">
        <v>53</v>
      </c>
      <c r="AB9" s="56">
        <v>133</v>
      </c>
      <c r="AC9" s="56" t="s">
        <v>5</v>
      </c>
      <c r="AD9" s="56" t="s">
        <v>5</v>
      </c>
      <c r="AE9" s="56">
        <v>56</v>
      </c>
      <c r="AF9" s="56">
        <v>2</v>
      </c>
    </row>
    <row r="10" spans="1:32" ht="22.5" customHeight="1" x14ac:dyDescent="0.2">
      <c r="A10" s="380">
        <v>-2019</v>
      </c>
      <c r="B10" s="140"/>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row>
    <row r="11" spans="1:32" ht="22.5" customHeight="1" x14ac:dyDescent="0.2">
      <c r="A11" s="139" t="s">
        <v>320</v>
      </c>
      <c r="B11" s="140">
        <v>3733</v>
      </c>
      <c r="C11" s="56">
        <v>1689</v>
      </c>
      <c r="D11" s="56">
        <v>9</v>
      </c>
      <c r="E11" s="56">
        <v>30</v>
      </c>
      <c r="F11" s="56">
        <v>57</v>
      </c>
      <c r="G11" s="56">
        <v>24</v>
      </c>
      <c r="H11" s="56">
        <v>971</v>
      </c>
      <c r="I11" s="56">
        <v>1</v>
      </c>
      <c r="J11" s="56">
        <v>744</v>
      </c>
      <c r="K11" s="56">
        <v>38</v>
      </c>
      <c r="L11" s="56">
        <v>163</v>
      </c>
      <c r="M11" s="56" t="s">
        <v>5</v>
      </c>
      <c r="N11" s="56" t="s">
        <v>5</v>
      </c>
      <c r="O11" s="56">
        <v>6</v>
      </c>
      <c r="P11" s="56">
        <v>1</v>
      </c>
      <c r="Q11" s="56">
        <v>233</v>
      </c>
      <c r="R11" s="56">
        <v>2894</v>
      </c>
      <c r="S11" s="56">
        <v>841</v>
      </c>
      <c r="T11" s="56">
        <v>26</v>
      </c>
      <c r="U11" s="56">
        <v>117</v>
      </c>
      <c r="V11" s="56">
        <v>11</v>
      </c>
      <c r="W11" s="56">
        <v>57</v>
      </c>
      <c r="X11" s="56">
        <v>566</v>
      </c>
      <c r="Y11" s="56">
        <v>74</v>
      </c>
      <c r="Z11" s="56">
        <v>933</v>
      </c>
      <c r="AA11" s="56">
        <v>18</v>
      </c>
      <c r="AB11" s="56">
        <v>149</v>
      </c>
      <c r="AC11" s="56" t="s">
        <v>5</v>
      </c>
      <c r="AD11" s="56" t="s">
        <v>5</v>
      </c>
      <c r="AE11" s="56">
        <v>77</v>
      </c>
      <c r="AF11" s="56">
        <v>25</v>
      </c>
    </row>
    <row r="12" spans="1:32" ht="22.5" customHeight="1" x14ac:dyDescent="0.2">
      <c r="A12" s="380">
        <v>-2020</v>
      </c>
      <c r="B12" s="140"/>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row>
    <row r="13" spans="1:32" ht="22.5" customHeight="1" x14ac:dyDescent="0.2">
      <c r="A13" s="139" t="s">
        <v>365</v>
      </c>
      <c r="B13" s="140">
        <v>3945</v>
      </c>
      <c r="C13" s="56">
        <v>1481</v>
      </c>
      <c r="D13" s="56">
        <v>38</v>
      </c>
      <c r="E13" s="56">
        <v>31</v>
      </c>
      <c r="F13" s="56">
        <v>98</v>
      </c>
      <c r="G13" s="56">
        <v>47</v>
      </c>
      <c r="H13" s="56">
        <v>1075</v>
      </c>
      <c r="I13" s="56" t="s">
        <v>5</v>
      </c>
      <c r="J13" s="56">
        <v>1029</v>
      </c>
      <c r="K13" s="56">
        <v>55</v>
      </c>
      <c r="L13" s="56">
        <v>71</v>
      </c>
      <c r="M13" s="56" t="s">
        <v>5</v>
      </c>
      <c r="N13" s="56" t="s">
        <v>5</v>
      </c>
      <c r="O13" s="56">
        <v>20</v>
      </c>
      <c r="P13" s="56" t="s">
        <v>5</v>
      </c>
      <c r="Q13" s="56">
        <v>234</v>
      </c>
      <c r="R13" s="56">
        <v>3182</v>
      </c>
      <c r="S13" s="56">
        <v>907</v>
      </c>
      <c r="T13" s="56">
        <v>52</v>
      </c>
      <c r="U13" s="56">
        <v>167</v>
      </c>
      <c r="V13" s="56">
        <v>26</v>
      </c>
      <c r="W13" s="56">
        <v>32</v>
      </c>
      <c r="X13" s="56">
        <v>614</v>
      </c>
      <c r="Y13" s="56">
        <v>26</v>
      </c>
      <c r="Z13" s="141">
        <v>1194</v>
      </c>
      <c r="AA13" s="56">
        <v>30</v>
      </c>
      <c r="AB13" s="56">
        <v>106</v>
      </c>
      <c r="AC13" s="56" t="s">
        <v>5</v>
      </c>
      <c r="AD13" s="56" t="s">
        <v>5</v>
      </c>
      <c r="AE13" s="56">
        <v>24</v>
      </c>
      <c r="AF13" s="56">
        <v>4</v>
      </c>
    </row>
    <row r="14" spans="1:32" ht="22.5" customHeight="1" x14ac:dyDescent="0.2">
      <c r="A14" s="380">
        <v>-2021</v>
      </c>
      <c r="B14" s="140"/>
      <c r="C14" s="56"/>
      <c r="D14" s="56"/>
      <c r="E14" s="56"/>
      <c r="F14" s="56"/>
      <c r="G14" s="56"/>
      <c r="H14" s="56"/>
      <c r="I14" s="56"/>
      <c r="J14" s="56"/>
      <c r="K14" s="56"/>
      <c r="L14" s="56"/>
      <c r="M14" s="56"/>
      <c r="N14" s="56"/>
      <c r="O14" s="56"/>
      <c r="P14" s="56"/>
      <c r="Q14" s="56"/>
      <c r="R14" s="56"/>
      <c r="S14" s="56"/>
      <c r="T14" s="56"/>
      <c r="U14" s="56"/>
      <c r="V14" s="56"/>
      <c r="W14" s="56"/>
      <c r="X14" s="56"/>
      <c r="Y14" s="56"/>
      <c r="Z14" s="141"/>
      <c r="AA14" s="56"/>
      <c r="AB14" s="56"/>
      <c r="AC14" s="56"/>
      <c r="AD14" s="56"/>
      <c r="AE14" s="56"/>
      <c r="AF14" s="56"/>
    </row>
    <row r="15" spans="1:32" ht="22.5" customHeight="1" x14ac:dyDescent="0.2">
      <c r="A15" s="139" t="s">
        <v>390</v>
      </c>
      <c r="B15" s="140">
        <v>4536</v>
      </c>
      <c r="C15" s="56">
        <v>2138</v>
      </c>
      <c r="D15" s="56">
        <v>79</v>
      </c>
      <c r="E15" s="56">
        <v>37</v>
      </c>
      <c r="F15" s="56">
        <v>107</v>
      </c>
      <c r="G15" s="56">
        <v>8</v>
      </c>
      <c r="H15" s="56">
        <v>1118</v>
      </c>
      <c r="I15" s="56" t="s">
        <v>5</v>
      </c>
      <c r="J15" s="56">
        <v>942</v>
      </c>
      <c r="K15" s="56">
        <v>22</v>
      </c>
      <c r="L15" s="56">
        <v>73</v>
      </c>
      <c r="M15" s="56" t="s">
        <v>323</v>
      </c>
      <c r="N15" s="56" t="s">
        <v>5</v>
      </c>
      <c r="O15" s="56">
        <v>12</v>
      </c>
      <c r="P15" s="56" t="s">
        <v>5</v>
      </c>
      <c r="Q15" s="56">
        <v>219</v>
      </c>
      <c r="R15" s="56">
        <v>3752</v>
      </c>
      <c r="S15" s="56">
        <v>953</v>
      </c>
      <c r="T15" s="56">
        <v>92</v>
      </c>
      <c r="U15" s="56">
        <v>251</v>
      </c>
      <c r="V15" s="56">
        <v>16</v>
      </c>
      <c r="W15" s="56">
        <v>4</v>
      </c>
      <c r="X15" s="56">
        <v>882</v>
      </c>
      <c r="Y15" s="56">
        <v>42</v>
      </c>
      <c r="Z15" s="141">
        <v>1332</v>
      </c>
      <c r="AA15" s="56">
        <v>55</v>
      </c>
      <c r="AB15" s="56">
        <v>95</v>
      </c>
      <c r="AC15" s="56" t="s">
        <v>5</v>
      </c>
      <c r="AD15" s="56" t="s">
        <v>5</v>
      </c>
      <c r="AE15" s="56">
        <v>25</v>
      </c>
      <c r="AF15" s="56">
        <v>5</v>
      </c>
    </row>
    <row r="16" spans="1:32" ht="22.5" customHeight="1" x14ac:dyDescent="0.2">
      <c r="A16" s="380">
        <v>-2022</v>
      </c>
      <c r="B16" s="140"/>
      <c r="C16" s="56"/>
      <c r="D16" s="56"/>
      <c r="E16" s="56"/>
      <c r="F16" s="56"/>
      <c r="G16" s="56"/>
      <c r="H16" s="56"/>
      <c r="I16" s="56"/>
      <c r="J16" s="56"/>
      <c r="K16" s="56"/>
      <c r="L16" s="56"/>
      <c r="M16" s="56"/>
      <c r="N16" s="56"/>
      <c r="O16" s="56"/>
      <c r="P16" s="56"/>
      <c r="Q16" s="56"/>
      <c r="R16" s="56"/>
      <c r="S16" s="56"/>
      <c r="T16" s="56"/>
      <c r="U16" s="56"/>
      <c r="V16" s="56"/>
      <c r="W16" s="56"/>
      <c r="X16" s="56"/>
      <c r="Y16" s="56"/>
      <c r="Z16" s="141"/>
      <c r="AA16" s="56"/>
      <c r="AB16" s="56"/>
      <c r="AC16" s="56"/>
      <c r="AD16" s="56"/>
      <c r="AE16" s="56"/>
      <c r="AF16" s="56"/>
    </row>
    <row r="17" spans="1:32" ht="22.5" customHeight="1" x14ac:dyDescent="0.2">
      <c r="A17" s="142" t="s">
        <v>430</v>
      </c>
      <c r="B17" s="473">
        <f>SUM(C17:P17)</f>
        <v>4534</v>
      </c>
      <c r="C17" s="165">
        <v>2284</v>
      </c>
      <c r="D17" s="165">
        <v>24</v>
      </c>
      <c r="E17" s="165">
        <v>38</v>
      </c>
      <c r="F17" s="165">
        <v>105</v>
      </c>
      <c r="G17" s="165">
        <v>18</v>
      </c>
      <c r="H17" s="165">
        <v>1123</v>
      </c>
      <c r="I17" s="165">
        <v>3</v>
      </c>
      <c r="J17" s="165">
        <v>831</v>
      </c>
      <c r="K17" s="165">
        <v>23</v>
      </c>
      <c r="L17" s="165">
        <v>68</v>
      </c>
      <c r="M17" s="165" t="s">
        <v>474</v>
      </c>
      <c r="N17" s="165" t="s">
        <v>474</v>
      </c>
      <c r="O17" s="165">
        <v>17</v>
      </c>
      <c r="P17" s="165" t="s">
        <v>474</v>
      </c>
      <c r="Q17" s="165">
        <v>171</v>
      </c>
      <c r="R17" s="165">
        <v>3842</v>
      </c>
      <c r="S17" s="165">
        <v>800</v>
      </c>
      <c r="T17" s="165">
        <v>116</v>
      </c>
      <c r="U17" s="165">
        <v>108</v>
      </c>
      <c r="V17" s="165">
        <v>5</v>
      </c>
      <c r="W17" s="165">
        <v>17</v>
      </c>
      <c r="X17" s="165">
        <v>911</v>
      </c>
      <c r="Y17" s="165">
        <v>9</v>
      </c>
      <c r="Z17" s="474">
        <v>1172</v>
      </c>
      <c r="AA17" s="165">
        <v>40</v>
      </c>
      <c r="AB17" s="165">
        <v>170</v>
      </c>
      <c r="AC17" s="165" t="s">
        <v>474</v>
      </c>
      <c r="AD17" s="165" t="s">
        <v>474</v>
      </c>
      <c r="AE17" s="165">
        <v>106</v>
      </c>
      <c r="AF17" s="165">
        <v>388</v>
      </c>
    </row>
    <row r="18" spans="1:32" ht="22.5" customHeight="1" thickBot="1" x14ac:dyDescent="0.25">
      <c r="A18" s="381">
        <v>-2023</v>
      </c>
      <c r="B18" s="143"/>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5"/>
      <c r="AA18" s="144"/>
      <c r="AB18" s="144"/>
      <c r="AC18" s="144"/>
      <c r="AD18" s="144"/>
      <c r="AE18" s="144"/>
      <c r="AF18" s="144"/>
    </row>
    <row r="19" spans="1:32" ht="15" customHeight="1" x14ac:dyDescent="0.2">
      <c r="A19" s="58"/>
      <c r="B19" s="146"/>
      <c r="C19" s="146"/>
      <c r="D19" s="146"/>
      <c r="E19" s="146"/>
      <c r="F19" s="146"/>
      <c r="G19" s="146"/>
      <c r="H19" s="146"/>
      <c r="I19" s="146"/>
      <c r="J19" s="146"/>
      <c r="K19" s="146"/>
      <c r="L19" s="146"/>
      <c r="M19" s="146"/>
      <c r="N19" s="146"/>
      <c r="O19" s="146"/>
      <c r="P19" s="146"/>
      <c r="Q19" s="146"/>
      <c r="R19" s="146"/>
      <c r="S19" s="146"/>
      <c r="T19" s="146"/>
      <c r="U19" s="85"/>
      <c r="V19" s="146"/>
      <c r="W19" s="146"/>
      <c r="X19" s="146"/>
      <c r="Y19" s="146"/>
      <c r="Z19" s="85"/>
      <c r="AA19" s="146"/>
      <c r="AB19" s="146"/>
      <c r="AC19" s="85"/>
      <c r="AD19" s="85"/>
      <c r="AE19" s="85"/>
      <c r="AF19" s="147" t="s">
        <v>271</v>
      </c>
    </row>
    <row r="20" spans="1:32" ht="15.75" customHeight="1" x14ac:dyDescent="0.2"/>
    <row r="21" spans="1:32" ht="15.75" customHeight="1" x14ac:dyDescent="0.2"/>
    <row r="22" spans="1:32" ht="15.75" customHeight="1" x14ac:dyDescent="0.2"/>
    <row r="23" spans="1:32" ht="15.75" customHeight="1" x14ac:dyDescent="0.2"/>
    <row r="24" spans="1:32" ht="15.75" customHeight="1" x14ac:dyDescent="0.2"/>
    <row r="25" spans="1:32" ht="15.75" customHeight="1" x14ac:dyDescent="0.2"/>
    <row r="26" spans="1:32" ht="15.75" customHeight="1" x14ac:dyDescent="0.2"/>
    <row r="27" spans="1:32" ht="15.75" customHeight="1" x14ac:dyDescent="0.2"/>
    <row r="28" spans="1:32" ht="15.75" customHeight="1" x14ac:dyDescent="0.2"/>
    <row r="29" spans="1:32" ht="15.75" customHeight="1" x14ac:dyDescent="0.2"/>
    <row r="30" spans="1:32" ht="15.75" customHeight="1" x14ac:dyDescent="0.2"/>
    <row r="31" spans="1:32" ht="15.75" customHeight="1" x14ac:dyDescent="0.2"/>
    <row r="32" spans="1: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sheetData>
  <mergeCells count="30">
    <mergeCell ref="M6:M7"/>
    <mergeCell ref="R6:R7"/>
    <mergeCell ref="B5:P5"/>
    <mergeCell ref="Q5:Q7"/>
    <mergeCell ref="R5:AF5"/>
    <mergeCell ref="N6:N7"/>
    <mergeCell ref="AF6:AF7"/>
    <mergeCell ref="AD6:AD7"/>
    <mergeCell ref="AB6:AB7"/>
    <mergeCell ref="AE6:AE7"/>
    <mergeCell ref="V6:X6"/>
    <mergeCell ref="Y6:Y7"/>
    <mergeCell ref="Z6:Z7"/>
    <mergeCell ref="AA6:AA7"/>
    <mergeCell ref="A5:A7"/>
    <mergeCell ref="O6:O7"/>
    <mergeCell ref="P6:P7"/>
    <mergeCell ref="B6:B7"/>
    <mergeCell ref="AC6:AC7"/>
    <mergeCell ref="T6:T7"/>
    <mergeCell ref="U6:U7"/>
    <mergeCell ref="J6:J7"/>
    <mergeCell ref="S6:S7"/>
    <mergeCell ref="K6:K7"/>
    <mergeCell ref="C6:C7"/>
    <mergeCell ref="D6:D7"/>
    <mergeCell ref="E6:E7"/>
    <mergeCell ref="F6:H6"/>
    <mergeCell ref="I6:I7"/>
    <mergeCell ref="L6:L7"/>
  </mergeCells>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Demibold,標準"&amp;P+23 </oddFooter>
  </headerFooter>
  <colBreaks count="1" manualBreakCount="1">
    <brk id="1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WhiteSpace="0" view="pageBreakPreview" zoomScaleNormal="100" zoomScaleSheetLayoutView="100" workbookViewId="0"/>
  </sheetViews>
  <sheetFormatPr defaultColWidth="9" defaultRowHeight="15" customHeight="1" x14ac:dyDescent="0.2"/>
  <cols>
    <col min="1" max="1" width="12.44140625" style="84" customWidth="1"/>
    <col min="2" max="2" width="12.33203125" style="66" customWidth="1"/>
    <col min="3" max="7" width="11.33203125" style="66" customWidth="1"/>
    <col min="8" max="16384" width="9" style="66"/>
  </cols>
  <sheetData>
    <row r="1" spans="1:7" s="76" customFormat="1" ht="15" customHeight="1" x14ac:dyDescent="0.2">
      <c r="A1" s="148" t="s">
        <v>6</v>
      </c>
    </row>
    <row r="2" spans="1:7" ht="4.2" customHeight="1" x14ac:dyDescent="0.2"/>
    <row r="3" spans="1:7" ht="15" customHeight="1" x14ac:dyDescent="0.2">
      <c r="A3" s="202" t="s">
        <v>339</v>
      </c>
      <c r="B3" s="218"/>
      <c r="C3" s="98"/>
      <c r="D3" s="32"/>
      <c r="E3" s="32"/>
      <c r="F3" s="32"/>
      <c r="G3" s="32"/>
    </row>
    <row r="4" spans="1:7" ht="4.2" customHeight="1" thickBot="1" x14ac:dyDescent="0.25">
      <c r="A4" s="36"/>
      <c r="B4" s="36"/>
      <c r="C4" s="36"/>
      <c r="D4" s="36"/>
      <c r="E4" s="36"/>
      <c r="F4" s="36"/>
      <c r="G4" s="36"/>
    </row>
    <row r="5" spans="1:7" ht="9.9" customHeight="1" x14ac:dyDescent="0.2">
      <c r="A5" s="595" t="s">
        <v>263</v>
      </c>
      <c r="B5" s="701"/>
      <c r="C5" s="204" t="s">
        <v>303</v>
      </c>
      <c r="D5" s="204" t="s">
        <v>321</v>
      </c>
      <c r="E5" s="204" t="s">
        <v>366</v>
      </c>
      <c r="F5" s="204" t="s">
        <v>391</v>
      </c>
      <c r="G5" s="219" t="s">
        <v>475</v>
      </c>
    </row>
    <row r="6" spans="1:7" ht="9.9" customHeight="1" x14ac:dyDescent="0.2">
      <c r="A6" s="702"/>
      <c r="B6" s="703"/>
      <c r="C6" s="150">
        <v>-2019</v>
      </c>
      <c r="D6" s="150">
        <v>-2020</v>
      </c>
      <c r="E6" s="150">
        <v>-2021</v>
      </c>
      <c r="F6" s="150">
        <v>-2022</v>
      </c>
      <c r="G6" s="151">
        <v>-2023</v>
      </c>
    </row>
    <row r="7" spans="1:7" ht="11.4" customHeight="1" x14ac:dyDescent="0.2">
      <c r="A7" s="709" t="s">
        <v>262</v>
      </c>
      <c r="B7" s="710"/>
      <c r="C7" s="220" t="s">
        <v>374</v>
      </c>
      <c r="D7" s="221"/>
      <c r="E7" s="221"/>
      <c r="F7" s="221"/>
      <c r="G7" s="222"/>
    </row>
    <row r="8" spans="1:7" ht="17.100000000000001" customHeight="1" x14ac:dyDescent="0.2">
      <c r="A8" s="677"/>
      <c r="B8" s="678"/>
      <c r="C8" s="400">
        <v>1078517</v>
      </c>
      <c r="D8" s="400">
        <v>1138249</v>
      </c>
      <c r="E8" s="400">
        <v>1151401</v>
      </c>
      <c r="F8" s="400">
        <v>1180208</v>
      </c>
      <c r="G8" s="184">
        <v>1189326</v>
      </c>
    </row>
    <row r="9" spans="1:7" ht="17.100000000000001" customHeight="1" x14ac:dyDescent="0.2">
      <c r="A9" s="403"/>
      <c r="B9" s="398" t="s">
        <v>126</v>
      </c>
      <c r="C9" s="400">
        <v>189852</v>
      </c>
      <c r="D9" s="400">
        <v>190986</v>
      </c>
      <c r="E9" s="400">
        <v>197399</v>
      </c>
      <c r="F9" s="400">
        <v>198357</v>
      </c>
      <c r="G9" s="435">
        <v>199694</v>
      </c>
    </row>
    <row r="10" spans="1:7" ht="17.100000000000001" customHeight="1" x14ac:dyDescent="0.2">
      <c r="A10" s="223" t="s">
        <v>284</v>
      </c>
      <c r="B10" s="224" t="s">
        <v>127</v>
      </c>
      <c r="C10" s="400">
        <v>59393</v>
      </c>
      <c r="D10" s="400">
        <v>60675</v>
      </c>
      <c r="E10" s="400">
        <v>66394</v>
      </c>
      <c r="F10" s="400">
        <v>59198</v>
      </c>
      <c r="G10" s="435">
        <v>59118</v>
      </c>
    </row>
    <row r="11" spans="1:7" ht="17.100000000000001" customHeight="1" x14ac:dyDescent="0.2">
      <c r="A11" s="409"/>
      <c r="B11" s="224" t="s">
        <v>164</v>
      </c>
      <c r="C11" s="400">
        <v>249245</v>
      </c>
      <c r="D11" s="400">
        <v>251661</v>
      </c>
      <c r="E11" s="400">
        <v>263793</v>
      </c>
      <c r="F11" s="400">
        <v>257555</v>
      </c>
      <c r="G11" s="120">
        <v>258812</v>
      </c>
    </row>
    <row r="12" spans="1:7" ht="17.100000000000001" customHeight="1" x14ac:dyDescent="0.2">
      <c r="A12" s="403"/>
      <c r="B12" s="398" t="s">
        <v>126</v>
      </c>
      <c r="C12" s="400">
        <v>63451</v>
      </c>
      <c r="D12" s="400">
        <v>63725</v>
      </c>
      <c r="E12" s="400">
        <v>65103</v>
      </c>
      <c r="F12" s="400">
        <v>63936</v>
      </c>
      <c r="G12" s="435">
        <v>63008</v>
      </c>
    </row>
    <row r="13" spans="1:7" ht="17.100000000000001" customHeight="1" x14ac:dyDescent="0.2">
      <c r="A13" s="223" t="s">
        <v>304</v>
      </c>
      <c r="B13" s="224" t="s">
        <v>127</v>
      </c>
      <c r="C13" s="400">
        <v>29400</v>
      </c>
      <c r="D13" s="400">
        <v>29034</v>
      </c>
      <c r="E13" s="400">
        <v>28764</v>
      </c>
      <c r="F13" s="400">
        <v>22955</v>
      </c>
      <c r="G13" s="435">
        <v>23059</v>
      </c>
    </row>
    <row r="14" spans="1:7" ht="17.100000000000001" customHeight="1" x14ac:dyDescent="0.2">
      <c r="A14" s="409"/>
      <c r="B14" s="224" t="s">
        <v>164</v>
      </c>
      <c r="C14" s="400">
        <v>92851</v>
      </c>
      <c r="D14" s="400">
        <v>92759</v>
      </c>
      <c r="E14" s="400">
        <v>93867</v>
      </c>
      <c r="F14" s="400">
        <v>86891</v>
      </c>
      <c r="G14" s="120">
        <v>86067</v>
      </c>
    </row>
    <row r="15" spans="1:7" ht="17.100000000000001" customHeight="1" x14ac:dyDescent="0.2">
      <c r="A15" s="711" t="s">
        <v>300</v>
      </c>
      <c r="B15" s="398" t="s">
        <v>126</v>
      </c>
      <c r="C15" s="400">
        <v>57421</v>
      </c>
      <c r="D15" s="400">
        <v>55802</v>
      </c>
      <c r="E15" s="400">
        <v>56748</v>
      </c>
      <c r="F15" s="400">
        <v>57267</v>
      </c>
      <c r="G15" s="435">
        <v>57290</v>
      </c>
    </row>
    <row r="16" spans="1:7" ht="17.100000000000001" customHeight="1" x14ac:dyDescent="0.2">
      <c r="A16" s="712"/>
      <c r="B16" s="224" t="s">
        <v>127</v>
      </c>
      <c r="C16" s="400">
        <v>24839</v>
      </c>
      <c r="D16" s="400">
        <v>24379</v>
      </c>
      <c r="E16" s="400">
        <v>24678</v>
      </c>
      <c r="F16" s="400">
        <v>25279</v>
      </c>
      <c r="G16" s="435">
        <v>24887</v>
      </c>
    </row>
    <row r="17" spans="1:7" ht="17.100000000000001" customHeight="1" x14ac:dyDescent="0.2">
      <c r="A17" s="713"/>
      <c r="B17" s="224" t="s">
        <v>164</v>
      </c>
      <c r="C17" s="400">
        <v>82260</v>
      </c>
      <c r="D17" s="400">
        <v>80181</v>
      </c>
      <c r="E17" s="400">
        <v>81426</v>
      </c>
      <c r="F17" s="400">
        <v>82546</v>
      </c>
      <c r="G17" s="120">
        <v>82177</v>
      </c>
    </row>
    <row r="18" spans="1:7" ht="17.100000000000001" customHeight="1" x14ac:dyDescent="0.2">
      <c r="A18" s="403"/>
      <c r="B18" s="398" t="s">
        <v>126</v>
      </c>
      <c r="C18" s="400">
        <v>39080</v>
      </c>
      <c r="D18" s="400">
        <v>40262</v>
      </c>
      <c r="E18" s="400">
        <v>40504</v>
      </c>
      <c r="F18" s="400">
        <v>42846</v>
      </c>
      <c r="G18" s="435">
        <v>44437</v>
      </c>
    </row>
    <row r="19" spans="1:7" ht="17.100000000000001" customHeight="1" x14ac:dyDescent="0.2">
      <c r="A19" s="223" t="s">
        <v>285</v>
      </c>
      <c r="B19" s="224" t="s">
        <v>127</v>
      </c>
      <c r="C19" s="400">
        <v>17440</v>
      </c>
      <c r="D19" s="400">
        <v>16907</v>
      </c>
      <c r="E19" s="400">
        <v>17934</v>
      </c>
      <c r="F19" s="400">
        <v>19691</v>
      </c>
      <c r="G19" s="435">
        <v>20640</v>
      </c>
    </row>
    <row r="20" spans="1:7" ht="17.100000000000001" customHeight="1" x14ac:dyDescent="0.2">
      <c r="A20" s="409"/>
      <c r="B20" s="224" t="s">
        <v>164</v>
      </c>
      <c r="C20" s="400">
        <v>56520</v>
      </c>
      <c r="D20" s="400">
        <v>57169</v>
      </c>
      <c r="E20" s="400">
        <v>58438</v>
      </c>
      <c r="F20" s="400">
        <v>62537</v>
      </c>
      <c r="G20" s="120">
        <v>65077</v>
      </c>
    </row>
    <row r="21" spans="1:7" ht="17.100000000000001" customHeight="1" x14ac:dyDescent="0.2">
      <c r="A21" s="223" t="s">
        <v>136</v>
      </c>
      <c r="B21" s="398" t="s">
        <v>126</v>
      </c>
      <c r="C21" s="401">
        <v>241909</v>
      </c>
      <c r="D21" s="401">
        <v>246136</v>
      </c>
      <c r="E21" s="401">
        <v>248559</v>
      </c>
      <c r="F21" s="400">
        <v>250947</v>
      </c>
      <c r="G21" s="435">
        <v>251430</v>
      </c>
    </row>
    <row r="22" spans="1:7" ht="17.100000000000001" customHeight="1" x14ac:dyDescent="0.2">
      <c r="A22" s="223" t="s">
        <v>294</v>
      </c>
      <c r="B22" s="224" t="s">
        <v>127</v>
      </c>
      <c r="C22" s="401">
        <v>56187</v>
      </c>
      <c r="D22" s="401">
        <v>57523</v>
      </c>
      <c r="E22" s="401">
        <v>57509</v>
      </c>
      <c r="F22" s="400">
        <v>57843</v>
      </c>
      <c r="G22" s="435">
        <v>58204</v>
      </c>
    </row>
    <row r="23" spans="1:7" ht="17.100000000000001" customHeight="1" x14ac:dyDescent="0.2">
      <c r="A23" s="223" t="s">
        <v>295</v>
      </c>
      <c r="B23" s="224" t="s">
        <v>164</v>
      </c>
      <c r="C23" s="400">
        <v>298096</v>
      </c>
      <c r="D23" s="400">
        <v>303659</v>
      </c>
      <c r="E23" s="400">
        <v>306068</v>
      </c>
      <c r="F23" s="400">
        <v>308790</v>
      </c>
      <c r="G23" s="120">
        <v>309634</v>
      </c>
    </row>
    <row r="24" spans="1:7" ht="17.100000000000001" customHeight="1" x14ac:dyDescent="0.2">
      <c r="A24" s="403"/>
      <c r="B24" s="225" t="s">
        <v>126</v>
      </c>
      <c r="C24" s="401">
        <v>50070</v>
      </c>
      <c r="D24" s="401">
        <v>49153</v>
      </c>
      <c r="E24" s="401">
        <v>49787</v>
      </c>
      <c r="F24" s="401">
        <v>51913</v>
      </c>
      <c r="G24" s="435">
        <v>52492</v>
      </c>
    </row>
    <row r="25" spans="1:7" ht="17.100000000000001" customHeight="1" x14ac:dyDescent="0.2">
      <c r="A25" s="223" t="s">
        <v>286</v>
      </c>
      <c r="B25" s="226" t="s">
        <v>127</v>
      </c>
      <c r="C25" s="401">
        <v>22183</v>
      </c>
      <c r="D25" s="401">
        <v>21902</v>
      </c>
      <c r="E25" s="401">
        <v>21879</v>
      </c>
      <c r="F25" s="401">
        <v>22691</v>
      </c>
      <c r="G25" s="435">
        <v>23569</v>
      </c>
    </row>
    <row r="26" spans="1:7" ht="17.100000000000001" customHeight="1" x14ac:dyDescent="0.2">
      <c r="A26" s="409"/>
      <c r="B26" s="227" t="s">
        <v>164</v>
      </c>
      <c r="C26" s="401">
        <v>72253</v>
      </c>
      <c r="D26" s="401">
        <v>71055</v>
      </c>
      <c r="E26" s="401">
        <v>71666</v>
      </c>
      <c r="F26" s="400">
        <v>74604</v>
      </c>
      <c r="G26" s="120">
        <v>76061</v>
      </c>
    </row>
    <row r="27" spans="1:7" ht="17.100000000000001" customHeight="1" x14ac:dyDescent="0.2">
      <c r="A27" s="714" t="s">
        <v>322</v>
      </c>
      <c r="B27" s="404" t="s">
        <v>126</v>
      </c>
      <c r="C27" s="401" t="s">
        <v>5</v>
      </c>
      <c r="D27" s="401">
        <v>35521</v>
      </c>
      <c r="E27" s="401">
        <v>38428</v>
      </c>
      <c r="F27" s="401">
        <v>40865</v>
      </c>
      <c r="G27" s="120">
        <v>43113</v>
      </c>
    </row>
    <row r="28" spans="1:7" ht="17.100000000000001" customHeight="1" x14ac:dyDescent="0.2">
      <c r="A28" s="715"/>
      <c r="B28" s="404" t="s">
        <v>127</v>
      </c>
      <c r="C28" s="401" t="s">
        <v>5</v>
      </c>
      <c r="D28" s="401">
        <v>16111</v>
      </c>
      <c r="E28" s="401">
        <v>17153</v>
      </c>
      <c r="F28" s="401">
        <v>18464</v>
      </c>
      <c r="G28" s="120">
        <v>19404</v>
      </c>
    </row>
    <row r="29" spans="1:7" ht="17.100000000000001" customHeight="1" x14ac:dyDescent="0.2">
      <c r="A29" s="716"/>
      <c r="B29" s="404" t="s">
        <v>164</v>
      </c>
      <c r="C29" s="401" t="s">
        <v>5</v>
      </c>
      <c r="D29" s="401">
        <v>51632</v>
      </c>
      <c r="E29" s="401">
        <v>55581</v>
      </c>
      <c r="F29" s="401">
        <v>59329</v>
      </c>
      <c r="G29" s="120">
        <v>62517</v>
      </c>
    </row>
    <row r="30" spans="1:7" ht="17.100000000000001" customHeight="1" x14ac:dyDescent="0.2">
      <c r="A30" s="711" t="s">
        <v>464</v>
      </c>
      <c r="B30" s="398" t="s">
        <v>126</v>
      </c>
      <c r="C30" s="400">
        <v>23967</v>
      </c>
      <c r="D30" s="400">
        <v>24734</v>
      </c>
      <c r="E30" s="400">
        <v>24911</v>
      </c>
      <c r="F30" s="400">
        <v>39058</v>
      </c>
      <c r="G30" s="435">
        <v>39967</v>
      </c>
    </row>
    <row r="31" spans="1:7" ht="17.100000000000001" customHeight="1" x14ac:dyDescent="0.2">
      <c r="A31" s="712"/>
      <c r="B31" s="224" t="s">
        <v>127</v>
      </c>
      <c r="C31" s="400">
        <v>13067</v>
      </c>
      <c r="D31" s="400">
        <v>13249</v>
      </c>
      <c r="E31" s="400">
        <v>13305</v>
      </c>
      <c r="F31" s="400">
        <v>20156</v>
      </c>
      <c r="G31" s="435">
        <v>20597</v>
      </c>
    </row>
    <row r="32" spans="1:7" ht="17.100000000000001" customHeight="1" x14ac:dyDescent="0.2">
      <c r="A32" s="713"/>
      <c r="B32" s="224" t="s">
        <v>164</v>
      </c>
      <c r="C32" s="400">
        <v>37034</v>
      </c>
      <c r="D32" s="400">
        <v>37983</v>
      </c>
      <c r="E32" s="400">
        <v>38216</v>
      </c>
      <c r="F32" s="400">
        <v>59214</v>
      </c>
      <c r="G32" s="120">
        <v>60564</v>
      </c>
    </row>
    <row r="33" spans="1:7" ht="17.100000000000001" customHeight="1" x14ac:dyDescent="0.2">
      <c r="A33" s="711" t="s">
        <v>296</v>
      </c>
      <c r="B33" s="398" t="s">
        <v>126</v>
      </c>
      <c r="C33" s="401">
        <v>74227</v>
      </c>
      <c r="D33" s="401">
        <v>75838</v>
      </c>
      <c r="E33" s="401">
        <v>77465</v>
      </c>
      <c r="F33" s="400">
        <v>78311</v>
      </c>
      <c r="G33" s="435">
        <v>77563</v>
      </c>
    </row>
    <row r="34" spans="1:7" ht="17.100000000000001" customHeight="1" x14ac:dyDescent="0.2">
      <c r="A34" s="712"/>
      <c r="B34" s="224" t="s">
        <v>127</v>
      </c>
      <c r="C34" s="401">
        <v>24195</v>
      </c>
      <c r="D34" s="401">
        <v>25016</v>
      </c>
      <c r="E34" s="401">
        <v>25664</v>
      </c>
      <c r="F34" s="400">
        <v>26678</v>
      </c>
      <c r="G34" s="435">
        <v>26275</v>
      </c>
    </row>
    <row r="35" spans="1:7" ht="17.100000000000001" customHeight="1" x14ac:dyDescent="0.2">
      <c r="A35" s="713"/>
      <c r="B35" s="224" t="s">
        <v>164</v>
      </c>
      <c r="C35" s="401">
        <v>98422</v>
      </c>
      <c r="D35" s="400">
        <v>100854</v>
      </c>
      <c r="E35" s="400">
        <v>103129</v>
      </c>
      <c r="F35" s="400">
        <v>104989</v>
      </c>
      <c r="G35" s="120">
        <v>103838</v>
      </c>
    </row>
    <row r="36" spans="1:7" ht="17.100000000000001" customHeight="1" x14ac:dyDescent="0.2">
      <c r="A36" s="717" t="s">
        <v>344</v>
      </c>
      <c r="B36" s="398" t="s">
        <v>126</v>
      </c>
      <c r="C36" s="400">
        <v>39028</v>
      </c>
      <c r="D36" s="400">
        <v>38930</v>
      </c>
      <c r="E36" s="400">
        <v>38825</v>
      </c>
      <c r="F36" s="400">
        <v>39028</v>
      </c>
      <c r="G36" s="435">
        <v>39231</v>
      </c>
    </row>
    <row r="37" spans="1:7" ht="17.100000000000001" customHeight="1" x14ac:dyDescent="0.2">
      <c r="A37" s="718"/>
      <c r="B37" s="224" t="s">
        <v>127</v>
      </c>
      <c r="C37" s="400">
        <v>17415</v>
      </c>
      <c r="D37" s="400">
        <v>17321</v>
      </c>
      <c r="E37" s="400">
        <v>16905</v>
      </c>
      <c r="F37" s="400">
        <v>16992</v>
      </c>
      <c r="G37" s="435">
        <v>16472</v>
      </c>
    </row>
    <row r="38" spans="1:7" ht="17.100000000000001" customHeight="1" x14ac:dyDescent="0.2">
      <c r="A38" s="719"/>
      <c r="B38" s="224" t="s">
        <v>164</v>
      </c>
      <c r="C38" s="400">
        <v>56443</v>
      </c>
      <c r="D38" s="400">
        <v>56251</v>
      </c>
      <c r="E38" s="400">
        <v>55730</v>
      </c>
      <c r="F38" s="400">
        <v>56020</v>
      </c>
      <c r="G38" s="120">
        <v>55703</v>
      </c>
    </row>
    <row r="39" spans="1:7" ht="17.100000000000001" customHeight="1" x14ac:dyDescent="0.2">
      <c r="A39" s="704" t="s">
        <v>368</v>
      </c>
      <c r="B39" s="705"/>
      <c r="C39" s="400">
        <v>35393</v>
      </c>
      <c r="D39" s="400">
        <v>35045</v>
      </c>
      <c r="E39" s="400">
        <v>23487</v>
      </c>
      <c r="F39" s="400">
        <v>27733</v>
      </c>
      <c r="G39" s="435">
        <v>28876</v>
      </c>
    </row>
    <row r="40" spans="1:7" ht="17.100000000000001" customHeight="1" x14ac:dyDescent="0.2">
      <c r="A40" s="706" t="s">
        <v>151</v>
      </c>
      <c r="B40" s="707"/>
      <c r="C40" s="228">
        <v>2.9</v>
      </c>
      <c r="D40" s="228">
        <v>3</v>
      </c>
      <c r="E40" s="228">
        <v>3</v>
      </c>
      <c r="F40" s="228">
        <v>3.1</v>
      </c>
      <c r="G40" s="475">
        <v>3.11</v>
      </c>
    </row>
    <row r="41" spans="1:7" ht="17.100000000000001" customHeight="1" x14ac:dyDescent="0.2">
      <c r="A41" s="720" t="s">
        <v>393</v>
      </c>
      <c r="B41" s="721"/>
      <c r="C41" s="401" t="s">
        <v>5</v>
      </c>
      <c r="D41" s="401" t="s">
        <v>5</v>
      </c>
      <c r="E41" s="401">
        <v>31698</v>
      </c>
      <c r="F41" s="400">
        <v>31688</v>
      </c>
      <c r="G41" s="474">
        <v>33114</v>
      </c>
    </row>
    <row r="42" spans="1:7" ht="17.100000000000001" customHeight="1" x14ac:dyDescent="0.2">
      <c r="A42" s="708" t="s">
        <v>267</v>
      </c>
      <c r="B42" s="224" t="s">
        <v>128</v>
      </c>
      <c r="C42" s="400">
        <v>3924</v>
      </c>
      <c r="D42" s="400">
        <v>4025</v>
      </c>
      <c r="E42" s="400">
        <v>4125</v>
      </c>
      <c r="F42" s="400">
        <v>4255</v>
      </c>
      <c r="G42" s="435">
        <v>4338</v>
      </c>
    </row>
    <row r="43" spans="1:7" ht="17.100000000000001" customHeight="1" x14ac:dyDescent="0.2">
      <c r="A43" s="708"/>
      <c r="B43" s="224" t="s">
        <v>129</v>
      </c>
      <c r="C43" s="400">
        <v>2681</v>
      </c>
      <c r="D43" s="400">
        <v>2681</v>
      </c>
      <c r="E43" s="400">
        <v>2682</v>
      </c>
      <c r="F43" s="400">
        <v>2682</v>
      </c>
      <c r="G43" s="435">
        <v>2682</v>
      </c>
    </row>
    <row r="44" spans="1:7" ht="17.100000000000001" customHeight="1" thickBot="1" x14ac:dyDescent="0.25">
      <c r="A44" s="708"/>
      <c r="B44" s="224" t="s">
        <v>130</v>
      </c>
      <c r="C44" s="163">
        <v>1243</v>
      </c>
      <c r="D44" s="163">
        <v>1344</v>
      </c>
      <c r="E44" s="163">
        <v>1443</v>
      </c>
      <c r="F44" s="163">
        <v>1573</v>
      </c>
      <c r="G44" s="184">
        <v>1656</v>
      </c>
    </row>
    <row r="45" spans="1:7" ht="12.6" customHeight="1" x14ac:dyDescent="0.2">
      <c r="A45" s="229"/>
      <c r="B45" s="214"/>
      <c r="C45" s="214"/>
      <c r="D45" s="214"/>
      <c r="E45" s="60"/>
      <c r="F45" s="60"/>
      <c r="G45" s="63" t="s">
        <v>272</v>
      </c>
    </row>
    <row r="46" spans="1:7" ht="12" customHeight="1" x14ac:dyDescent="0.2">
      <c r="A46" s="112" t="s">
        <v>367</v>
      </c>
    </row>
    <row r="47" spans="1:7" ht="12" customHeight="1" x14ac:dyDescent="0.2">
      <c r="A47" s="112" t="s">
        <v>394</v>
      </c>
    </row>
    <row r="48" spans="1:7" ht="12" customHeight="1" x14ac:dyDescent="0.2">
      <c r="A48" s="112" t="s">
        <v>403</v>
      </c>
    </row>
    <row r="49" spans="1:1" ht="12" customHeight="1" x14ac:dyDescent="0.2">
      <c r="A49" s="85" t="s">
        <v>375</v>
      </c>
    </row>
    <row r="50" spans="1:1" ht="12" customHeight="1" x14ac:dyDescent="0.2">
      <c r="A50" s="112" t="s">
        <v>395</v>
      </c>
    </row>
    <row r="51" spans="1:1" ht="12" customHeight="1" x14ac:dyDescent="0.2">
      <c r="A51" s="85" t="s">
        <v>396</v>
      </c>
    </row>
    <row r="52" spans="1:1" ht="15" customHeight="1" x14ac:dyDescent="0.2">
      <c r="A52" s="112" t="s">
        <v>476</v>
      </c>
    </row>
    <row r="53" spans="1:1" ht="15" customHeight="1" x14ac:dyDescent="0.2">
      <c r="A53" s="112" t="s">
        <v>477</v>
      </c>
    </row>
  </sheetData>
  <mergeCells count="11">
    <mergeCell ref="A5:B6"/>
    <mergeCell ref="A39:B39"/>
    <mergeCell ref="A40:B40"/>
    <mergeCell ref="A42:A44"/>
    <mergeCell ref="A7:B8"/>
    <mergeCell ref="A33:A35"/>
    <mergeCell ref="A15:A17"/>
    <mergeCell ref="A27:A29"/>
    <mergeCell ref="A36:A38"/>
    <mergeCell ref="A41:B41"/>
    <mergeCell ref="A30:A32"/>
  </mergeCells>
  <phoneticPr fontId="4"/>
  <pageMargins left="0.98425196850393704" right="0.98425196850393704" top="0.78740157480314965" bottom="0.78740157480314965" header="0.51181102362204722" footer="0.51181102362204722"/>
  <pageSetup paperSize="9" scale="96" firstPageNumber="127" orientation="portrait" useFirstPageNumber="1" r:id="rId1"/>
  <headerFooter alignWithMargins="0">
    <oddFooter xml:space="preserve">&amp;C&amp;"游明朝 Demibold,標準"&amp;P+25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showWhiteSpace="0" view="pageBreakPreview" zoomScaleNormal="100" zoomScaleSheetLayoutView="100" workbookViewId="0"/>
  </sheetViews>
  <sheetFormatPr defaultColWidth="9" defaultRowHeight="15" customHeight="1" x14ac:dyDescent="0.2"/>
  <cols>
    <col min="1" max="1" width="5.33203125" style="66" customWidth="1"/>
    <col min="2" max="8" width="10.88671875" style="66" customWidth="1"/>
    <col min="9" max="16384" width="9" style="66"/>
  </cols>
  <sheetData>
    <row r="1" spans="1:8" s="76" customFormat="1" ht="15" customHeight="1" x14ac:dyDescent="0.2">
      <c r="H1" s="73" t="s">
        <v>6</v>
      </c>
    </row>
    <row r="3" spans="1:8" ht="15" customHeight="1" x14ac:dyDescent="0.2">
      <c r="A3" s="202" t="s">
        <v>340</v>
      </c>
      <c r="B3" s="203"/>
      <c r="C3" s="203"/>
      <c r="D3" s="203"/>
      <c r="E3" s="37"/>
      <c r="F3" s="37"/>
      <c r="G3" s="37"/>
      <c r="H3" s="37"/>
    </row>
    <row r="4" spans="1:8" ht="13.5" customHeight="1" thickBot="1" x14ac:dyDescent="0.25">
      <c r="A4" s="203"/>
      <c r="B4" s="203"/>
      <c r="C4" s="203"/>
      <c r="D4" s="203"/>
      <c r="E4" s="37"/>
      <c r="F4" s="37"/>
      <c r="G4" s="37"/>
      <c r="H4" s="37"/>
    </row>
    <row r="5" spans="1:8" ht="9" customHeight="1" x14ac:dyDescent="0.2">
      <c r="A5" s="595" t="s">
        <v>263</v>
      </c>
      <c r="B5" s="595"/>
      <c r="C5" s="701"/>
      <c r="D5" s="204" t="s">
        <v>303</v>
      </c>
      <c r="E5" s="204" t="s">
        <v>321</v>
      </c>
      <c r="F5" s="204" t="s">
        <v>366</v>
      </c>
      <c r="G5" s="204" t="s">
        <v>391</v>
      </c>
      <c r="H5" s="205" t="s">
        <v>475</v>
      </c>
    </row>
    <row r="6" spans="1:8" ht="9" customHeight="1" x14ac:dyDescent="0.2">
      <c r="A6" s="702"/>
      <c r="B6" s="702"/>
      <c r="C6" s="703"/>
      <c r="D6" s="149">
        <v>-2019</v>
      </c>
      <c r="E6" s="150">
        <v>-2020</v>
      </c>
      <c r="F6" s="150">
        <v>-2021</v>
      </c>
      <c r="G6" s="150">
        <v>-2022</v>
      </c>
      <c r="H6" s="151">
        <v>-2023</v>
      </c>
    </row>
    <row r="7" spans="1:8" ht="9" customHeight="1" x14ac:dyDescent="0.2">
      <c r="A7" s="729" t="s">
        <v>268</v>
      </c>
      <c r="B7" s="722" t="s">
        <v>179</v>
      </c>
      <c r="C7" s="723"/>
      <c r="D7" s="152" t="s">
        <v>374</v>
      </c>
      <c r="E7" s="32"/>
      <c r="F7" s="32"/>
      <c r="G7" s="32"/>
      <c r="H7" s="153"/>
    </row>
    <row r="8" spans="1:8" ht="10.5" customHeight="1" x14ac:dyDescent="0.2">
      <c r="A8" s="730"/>
      <c r="B8" s="724"/>
      <c r="C8" s="725"/>
      <c r="D8" s="400">
        <v>32719</v>
      </c>
      <c r="E8" s="400">
        <v>80615</v>
      </c>
      <c r="F8" s="400">
        <v>31295</v>
      </c>
      <c r="G8" s="400">
        <v>52527</v>
      </c>
      <c r="H8" s="184">
        <v>31172</v>
      </c>
    </row>
    <row r="9" spans="1:8" ht="10.5" customHeight="1" x14ac:dyDescent="0.2">
      <c r="A9" s="730"/>
      <c r="B9" s="726" t="s">
        <v>287</v>
      </c>
      <c r="C9" s="405" t="s">
        <v>126</v>
      </c>
      <c r="D9" s="400">
        <v>48</v>
      </c>
      <c r="E9" s="400">
        <v>1009</v>
      </c>
      <c r="F9" s="400">
        <v>2567</v>
      </c>
      <c r="G9" s="400">
        <v>2671</v>
      </c>
      <c r="H9" s="184">
        <v>2193</v>
      </c>
    </row>
    <row r="10" spans="1:8" ht="10.5" customHeight="1" x14ac:dyDescent="0.2">
      <c r="A10" s="730"/>
      <c r="B10" s="727"/>
      <c r="C10" s="406" t="s">
        <v>127</v>
      </c>
      <c r="D10" s="400">
        <v>312</v>
      </c>
      <c r="E10" s="400">
        <v>1087</v>
      </c>
      <c r="F10" s="400">
        <v>1690</v>
      </c>
      <c r="G10" s="400">
        <v>1499</v>
      </c>
      <c r="H10" s="184">
        <v>1284</v>
      </c>
    </row>
    <row r="11" spans="1:8" ht="10.5" customHeight="1" x14ac:dyDescent="0.2">
      <c r="A11" s="730"/>
      <c r="B11" s="726" t="s">
        <v>288</v>
      </c>
      <c r="C11" s="405" t="s">
        <v>126</v>
      </c>
      <c r="D11" s="400">
        <v>3422</v>
      </c>
      <c r="E11" s="400">
        <v>2980</v>
      </c>
      <c r="F11" s="400">
        <v>2477</v>
      </c>
      <c r="G11" s="400">
        <v>2508</v>
      </c>
      <c r="H11" s="184">
        <v>2253</v>
      </c>
    </row>
    <row r="12" spans="1:8" ht="10.5" customHeight="1" x14ac:dyDescent="0.2">
      <c r="A12" s="730"/>
      <c r="B12" s="728"/>
      <c r="C12" s="406" t="s">
        <v>127</v>
      </c>
      <c r="D12" s="400">
        <v>1143</v>
      </c>
      <c r="E12" s="400">
        <v>1062</v>
      </c>
      <c r="F12" s="400">
        <v>972</v>
      </c>
      <c r="G12" s="400">
        <v>1220</v>
      </c>
      <c r="H12" s="184">
        <v>1165</v>
      </c>
    </row>
    <row r="13" spans="1:8" ht="10.5" customHeight="1" x14ac:dyDescent="0.2">
      <c r="A13" s="730"/>
      <c r="B13" s="726" t="s">
        <v>289</v>
      </c>
      <c r="C13" s="405" t="s">
        <v>126</v>
      </c>
      <c r="D13" s="400">
        <v>3427</v>
      </c>
      <c r="E13" s="400">
        <v>2925</v>
      </c>
      <c r="F13" s="400">
        <v>2237</v>
      </c>
      <c r="G13" s="400">
        <v>2314</v>
      </c>
      <c r="H13" s="184">
        <v>2064</v>
      </c>
    </row>
    <row r="14" spans="1:8" ht="10.5" customHeight="1" x14ac:dyDescent="0.2">
      <c r="A14" s="730"/>
      <c r="B14" s="728"/>
      <c r="C14" s="406" t="s">
        <v>127</v>
      </c>
      <c r="D14" s="400">
        <v>1112</v>
      </c>
      <c r="E14" s="400">
        <v>897</v>
      </c>
      <c r="F14" s="400">
        <v>885</v>
      </c>
      <c r="G14" s="400">
        <v>1104</v>
      </c>
      <c r="H14" s="184">
        <v>925</v>
      </c>
    </row>
    <row r="15" spans="1:8" ht="10.5" customHeight="1" x14ac:dyDescent="0.2">
      <c r="A15" s="730"/>
      <c r="B15" s="726" t="s">
        <v>290</v>
      </c>
      <c r="C15" s="405" t="s">
        <v>126</v>
      </c>
      <c r="D15" s="400">
        <v>2755</v>
      </c>
      <c r="E15" s="400">
        <v>2321</v>
      </c>
      <c r="F15" s="400">
        <v>1947</v>
      </c>
      <c r="G15" s="400">
        <v>2041</v>
      </c>
      <c r="H15" s="184">
        <v>2039</v>
      </c>
    </row>
    <row r="16" spans="1:8" ht="10.5" customHeight="1" x14ac:dyDescent="0.2">
      <c r="A16" s="730"/>
      <c r="B16" s="728"/>
      <c r="C16" s="406" t="s">
        <v>127</v>
      </c>
      <c r="D16" s="400">
        <v>953</v>
      </c>
      <c r="E16" s="400">
        <v>881</v>
      </c>
      <c r="F16" s="400">
        <v>857</v>
      </c>
      <c r="G16" s="400">
        <v>1469</v>
      </c>
      <c r="H16" s="184">
        <v>1012</v>
      </c>
    </row>
    <row r="17" spans="1:8" ht="10.5" customHeight="1" x14ac:dyDescent="0.2">
      <c r="A17" s="730"/>
      <c r="B17" s="206" t="s">
        <v>131</v>
      </c>
      <c r="C17" s="405" t="s">
        <v>126</v>
      </c>
      <c r="D17" s="401">
        <v>3512</v>
      </c>
      <c r="E17" s="401">
        <v>3032</v>
      </c>
      <c r="F17" s="401">
        <v>2455</v>
      </c>
      <c r="G17" s="400">
        <v>2565</v>
      </c>
      <c r="H17" s="184">
        <v>2216</v>
      </c>
    </row>
    <row r="18" spans="1:8" ht="10.5" customHeight="1" x14ac:dyDescent="0.2">
      <c r="A18" s="730"/>
      <c r="B18" s="207" t="s">
        <v>291</v>
      </c>
      <c r="C18" s="406" t="s">
        <v>127</v>
      </c>
      <c r="D18" s="401">
        <v>1416</v>
      </c>
      <c r="E18" s="401">
        <v>1208</v>
      </c>
      <c r="F18" s="401">
        <v>1078</v>
      </c>
      <c r="G18" s="400">
        <v>1289</v>
      </c>
      <c r="H18" s="184">
        <v>1060</v>
      </c>
    </row>
    <row r="19" spans="1:8" ht="10.5" customHeight="1" x14ac:dyDescent="0.2">
      <c r="A19" s="730"/>
      <c r="B19" s="726" t="s">
        <v>292</v>
      </c>
      <c r="C19" s="405" t="s">
        <v>126</v>
      </c>
      <c r="D19" s="401">
        <v>2743</v>
      </c>
      <c r="E19" s="401">
        <v>2528</v>
      </c>
      <c r="F19" s="401">
        <v>2071</v>
      </c>
      <c r="G19" s="401">
        <v>2189</v>
      </c>
      <c r="H19" s="184">
        <v>1914</v>
      </c>
    </row>
    <row r="20" spans="1:8" ht="10.5" customHeight="1" x14ac:dyDescent="0.2">
      <c r="A20" s="730"/>
      <c r="B20" s="728"/>
      <c r="C20" s="406" t="s">
        <v>127</v>
      </c>
      <c r="D20" s="401">
        <v>897</v>
      </c>
      <c r="E20" s="401">
        <v>826</v>
      </c>
      <c r="F20" s="401">
        <v>758</v>
      </c>
      <c r="G20" s="401">
        <v>1060</v>
      </c>
      <c r="H20" s="184">
        <v>1072</v>
      </c>
    </row>
    <row r="21" spans="1:8" ht="10.5" customHeight="1" x14ac:dyDescent="0.2">
      <c r="A21" s="730"/>
      <c r="B21" s="732" t="s">
        <v>324</v>
      </c>
      <c r="C21" s="208" t="s">
        <v>126</v>
      </c>
      <c r="D21" s="401" t="s">
        <v>5</v>
      </c>
      <c r="E21" s="401">
        <v>34412</v>
      </c>
      <c r="F21" s="401">
        <v>2225</v>
      </c>
      <c r="G21" s="401">
        <v>2327</v>
      </c>
      <c r="H21" s="184">
        <v>2131</v>
      </c>
    </row>
    <row r="22" spans="1:8" ht="10.5" customHeight="1" x14ac:dyDescent="0.2">
      <c r="A22" s="730"/>
      <c r="B22" s="733"/>
      <c r="C22" s="209" t="s">
        <v>127</v>
      </c>
      <c r="D22" s="401" t="s">
        <v>5</v>
      </c>
      <c r="E22" s="401">
        <v>15547</v>
      </c>
      <c r="F22" s="401">
        <v>953</v>
      </c>
      <c r="G22" s="401">
        <v>1261</v>
      </c>
      <c r="H22" s="184">
        <v>920</v>
      </c>
    </row>
    <row r="23" spans="1:8" ht="10.5" customHeight="1" x14ac:dyDescent="0.2">
      <c r="A23" s="730"/>
      <c r="B23" s="726" t="s">
        <v>397</v>
      </c>
      <c r="C23" s="405" t="s">
        <v>126</v>
      </c>
      <c r="D23" s="400">
        <v>2032</v>
      </c>
      <c r="E23" s="400">
        <v>1761</v>
      </c>
      <c r="F23" s="400">
        <v>1507</v>
      </c>
      <c r="G23" s="400">
        <v>12976</v>
      </c>
      <c r="H23" s="184">
        <v>1870</v>
      </c>
    </row>
    <row r="24" spans="1:8" ht="10.5" customHeight="1" x14ac:dyDescent="0.2">
      <c r="A24" s="730"/>
      <c r="B24" s="728"/>
      <c r="C24" s="406" t="s">
        <v>127</v>
      </c>
      <c r="D24" s="400">
        <v>548</v>
      </c>
      <c r="E24" s="400">
        <v>580</v>
      </c>
      <c r="F24" s="400">
        <v>677</v>
      </c>
      <c r="G24" s="400">
        <v>7071</v>
      </c>
      <c r="H24" s="184">
        <v>970</v>
      </c>
    </row>
    <row r="25" spans="1:8" ht="10.5" customHeight="1" x14ac:dyDescent="0.2">
      <c r="A25" s="730"/>
      <c r="B25" s="726" t="s">
        <v>293</v>
      </c>
      <c r="C25" s="405" t="s">
        <v>126</v>
      </c>
      <c r="D25" s="401">
        <v>3440</v>
      </c>
      <c r="E25" s="401">
        <v>3246</v>
      </c>
      <c r="F25" s="401">
        <v>2643</v>
      </c>
      <c r="G25" s="400">
        <v>2753</v>
      </c>
      <c r="H25" s="184">
        <v>2434</v>
      </c>
    </row>
    <row r="26" spans="1:8" ht="10.5" customHeight="1" x14ac:dyDescent="0.2">
      <c r="A26" s="730"/>
      <c r="B26" s="728"/>
      <c r="C26" s="406" t="s">
        <v>127</v>
      </c>
      <c r="D26" s="401">
        <v>1000</v>
      </c>
      <c r="E26" s="401">
        <v>915</v>
      </c>
      <c r="F26" s="401">
        <v>905</v>
      </c>
      <c r="G26" s="400">
        <v>1117</v>
      </c>
      <c r="H26" s="184">
        <v>866</v>
      </c>
    </row>
    <row r="27" spans="1:8" ht="10.5" customHeight="1" x14ac:dyDescent="0.2">
      <c r="A27" s="730"/>
      <c r="B27" s="726" t="s">
        <v>132</v>
      </c>
      <c r="C27" s="405" t="s">
        <v>126</v>
      </c>
      <c r="D27" s="400">
        <v>2108</v>
      </c>
      <c r="E27" s="400">
        <v>1894</v>
      </c>
      <c r="F27" s="400">
        <v>1558</v>
      </c>
      <c r="G27" s="400">
        <v>1678</v>
      </c>
      <c r="H27" s="184">
        <v>1561</v>
      </c>
    </row>
    <row r="28" spans="1:8" ht="10.5" customHeight="1" x14ac:dyDescent="0.2">
      <c r="A28" s="730"/>
      <c r="B28" s="734"/>
      <c r="C28" s="408" t="s">
        <v>127</v>
      </c>
      <c r="D28" s="400">
        <v>712</v>
      </c>
      <c r="E28" s="400">
        <v>726</v>
      </c>
      <c r="F28" s="400">
        <v>723</v>
      </c>
      <c r="G28" s="400">
        <v>841</v>
      </c>
      <c r="H28" s="184">
        <v>764</v>
      </c>
    </row>
    <row r="29" spans="1:8" ht="11.25" customHeight="1" x14ac:dyDescent="0.2">
      <c r="A29" s="731"/>
      <c r="B29" s="736" t="s">
        <v>369</v>
      </c>
      <c r="C29" s="738"/>
      <c r="D29" s="400">
        <v>1139</v>
      </c>
      <c r="E29" s="400">
        <v>778</v>
      </c>
      <c r="F29" s="400">
        <v>110</v>
      </c>
      <c r="G29" s="400">
        <v>574</v>
      </c>
      <c r="H29" s="184">
        <v>459</v>
      </c>
    </row>
    <row r="30" spans="1:8" ht="10.5" customHeight="1" x14ac:dyDescent="0.2">
      <c r="A30" s="729" t="s">
        <v>269</v>
      </c>
      <c r="B30" s="740" t="s">
        <v>133</v>
      </c>
      <c r="C30" s="741"/>
      <c r="D30" s="400">
        <v>3012</v>
      </c>
      <c r="E30" s="400">
        <v>2704</v>
      </c>
      <c r="F30" s="400">
        <v>2866</v>
      </c>
      <c r="G30" s="400">
        <v>4227</v>
      </c>
      <c r="H30" s="184">
        <v>3518</v>
      </c>
    </row>
    <row r="31" spans="1:8" ht="10.5" customHeight="1" x14ac:dyDescent="0.2">
      <c r="A31" s="730"/>
      <c r="B31" s="726" t="s">
        <v>287</v>
      </c>
      <c r="C31" s="405" t="s">
        <v>126</v>
      </c>
      <c r="D31" s="400">
        <v>271</v>
      </c>
      <c r="E31" s="400">
        <v>212</v>
      </c>
      <c r="F31" s="400">
        <v>739</v>
      </c>
      <c r="G31" s="400">
        <v>827</v>
      </c>
      <c r="H31" s="184">
        <v>456</v>
      </c>
    </row>
    <row r="32" spans="1:8" ht="10.5" customHeight="1" x14ac:dyDescent="0.2">
      <c r="A32" s="730"/>
      <c r="B32" s="727"/>
      <c r="C32" s="407" t="s">
        <v>127</v>
      </c>
      <c r="D32" s="400">
        <v>10</v>
      </c>
      <c r="E32" s="400">
        <v>6</v>
      </c>
      <c r="F32" s="400">
        <v>44</v>
      </c>
      <c r="G32" s="400">
        <v>218</v>
      </c>
      <c r="H32" s="184">
        <v>179</v>
      </c>
    </row>
    <row r="33" spans="1:8" ht="10.5" customHeight="1" x14ac:dyDescent="0.2">
      <c r="A33" s="730"/>
      <c r="B33" s="726" t="s">
        <v>288</v>
      </c>
      <c r="C33" s="405" t="s">
        <v>126</v>
      </c>
      <c r="D33" s="400">
        <v>266</v>
      </c>
      <c r="E33" s="400">
        <v>104</v>
      </c>
      <c r="F33" s="400">
        <v>205</v>
      </c>
      <c r="G33" s="400">
        <v>343</v>
      </c>
      <c r="H33" s="184">
        <v>190</v>
      </c>
    </row>
    <row r="34" spans="1:8" ht="10.5" customHeight="1" x14ac:dyDescent="0.2">
      <c r="A34" s="730"/>
      <c r="B34" s="728"/>
      <c r="C34" s="407" t="s">
        <v>127</v>
      </c>
      <c r="D34" s="400">
        <v>83</v>
      </c>
      <c r="E34" s="400">
        <v>46</v>
      </c>
      <c r="F34" s="400">
        <v>14</v>
      </c>
      <c r="G34" s="400">
        <v>174</v>
      </c>
      <c r="H34" s="184">
        <v>212</v>
      </c>
    </row>
    <row r="35" spans="1:8" ht="10.5" customHeight="1" x14ac:dyDescent="0.2">
      <c r="A35" s="730"/>
      <c r="B35" s="726" t="s">
        <v>289</v>
      </c>
      <c r="C35" s="405" t="s">
        <v>126</v>
      </c>
      <c r="D35" s="400">
        <v>229</v>
      </c>
      <c r="E35" s="400">
        <v>95</v>
      </c>
      <c r="F35" s="400">
        <v>114</v>
      </c>
      <c r="G35" s="400">
        <v>176</v>
      </c>
      <c r="H35" s="184">
        <v>190</v>
      </c>
    </row>
    <row r="36" spans="1:8" ht="10.5" customHeight="1" x14ac:dyDescent="0.2">
      <c r="A36" s="730"/>
      <c r="B36" s="728"/>
      <c r="C36" s="407" t="s">
        <v>127</v>
      </c>
      <c r="D36" s="400">
        <v>73</v>
      </c>
      <c r="E36" s="400">
        <v>14</v>
      </c>
      <c r="F36" s="400">
        <v>17</v>
      </c>
      <c r="G36" s="400">
        <v>48</v>
      </c>
      <c r="H36" s="184">
        <v>44</v>
      </c>
    </row>
    <row r="37" spans="1:8" ht="10.5" customHeight="1" x14ac:dyDescent="0.2">
      <c r="A37" s="730"/>
      <c r="B37" s="726" t="s">
        <v>290</v>
      </c>
      <c r="C37" s="405" t="s">
        <v>126</v>
      </c>
      <c r="D37" s="400">
        <v>241</v>
      </c>
      <c r="E37" s="400">
        <v>218</v>
      </c>
      <c r="F37" s="400">
        <v>251</v>
      </c>
      <c r="G37" s="400">
        <v>252</v>
      </c>
      <c r="H37" s="184">
        <v>303</v>
      </c>
    </row>
    <row r="38" spans="1:8" ht="10.5" customHeight="1" x14ac:dyDescent="0.2">
      <c r="A38" s="730"/>
      <c r="B38" s="728"/>
      <c r="C38" s="407" t="s">
        <v>127</v>
      </c>
      <c r="D38" s="400">
        <v>259</v>
      </c>
      <c r="E38" s="400">
        <v>67</v>
      </c>
      <c r="F38" s="400">
        <v>102</v>
      </c>
      <c r="G38" s="400">
        <v>135</v>
      </c>
      <c r="H38" s="184">
        <v>202</v>
      </c>
    </row>
    <row r="39" spans="1:8" ht="10.5" customHeight="1" x14ac:dyDescent="0.2">
      <c r="A39" s="730"/>
      <c r="B39" s="206" t="s">
        <v>131</v>
      </c>
      <c r="C39" s="405" t="s">
        <v>126</v>
      </c>
      <c r="D39" s="401">
        <v>214</v>
      </c>
      <c r="E39" s="401">
        <v>189</v>
      </c>
      <c r="F39" s="401">
        <v>201</v>
      </c>
      <c r="G39" s="400">
        <v>240</v>
      </c>
      <c r="H39" s="184">
        <v>140</v>
      </c>
    </row>
    <row r="40" spans="1:8" ht="10.5" customHeight="1" x14ac:dyDescent="0.2">
      <c r="A40" s="730"/>
      <c r="B40" s="207" t="s">
        <v>291</v>
      </c>
      <c r="C40" s="407" t="s">
        <v>127</v>
      </c>
      <c r="D40" s="401">
        <v>192</v>
      </c>
      <c r="E40" s="401">
        <v>80</v>
      </c>
      <c r="F40" s="401">
        <v>43</v>
      </c>
      <c r="G40" s="400">
        <v>101</v>
      </c>
      <c r="H40" s="184">
        <v>97</v>
      </c>
    </row>
    <row r="41" spans="1:8" ht="10.5" customHeight="1" x14ac:dyDescent="0.2">
      <c r="A41" s="730"/>
      <c r="B41" s="726" t="s">
        <v>292</v>
      </c>
      <c r="C41" s="405" t="s">
        <v>126</v>
      </c>
      <c r="D41" s="401">
        <v>254</v>
      </c>
      <c r="E41" s="401">
        <v>119</v>
      </c>
      <c r="F41" s="401">
        <v>148</v>
      </c>
      <c r="G41" s="401">
        <v>136</v>
      </c>
      <c r="H41" s="184">
        <v>211</v>
      </c>
    </row>
    <row r="42" spans="1:8" ht="10.5" customHeight="1" x14ac:dyDescent="0.2">
      <c r="A42" s="730"/>
      <c r="B42" s="728"/>
      <c r="C42" s="406" t="s">
        <v>127</v>
      </c>
      <c r="D42" s="401">
        <v>119</v>
      </c>
      <c r="E42" s="401">
        <v>20</v>
      </c>
      <c r="F42" s="401">
        <v>62</v>
      </c>
      <c r="G42" s="401">
        <v>28</v>
      </c>
      <c r="H42" s="184">
        <v>126</v>
      </c>
    </row>
    <row r="43" spans="1:8" ht="10.5" customHeight="1" x14ac:dyDescent="0.2">
      <c r="A43" s="730"/>
      <c r="B43" s="732" t="s">
        <v>324</v>
      </c>
      <c r="C43" s="208" t="s">
        <v>126</v>
      </c>
      <c r="D43" s="401" t="s">
        <v>5</v>
      </c>
      <c r="E43" s="401">
        <v>692</v>
      </c>
      <c r="F43" s="401">
        <v>148</v>
      </c>
      <c r="G43" s="401">
        <v>143</v>
      </c>
      <c r="H43" s="184">
        <v>67</v>
      </c>
    </row>
    <row r="44" spans="1:8" ht="10.5" customHeight="1" x14ac:dyDescent="0.2">
      <c r="A44" s="730"/>
      <c r="B44" s="744"/>
      <c r="C44" s="209" t="s">
        <v>127</v>
      </c>
      <c r="D44" s="401" t="s">
        <v>5</v>
      </c>
      <c r="E44" s="401">
        <v>144</v>
      </c>
      <c r="F44" s="401">
        <v>79</v>
      </c>
      <c r="G44" s="401">
        <v>61</v>
      </c>
      <c r="H44" s="184">
        <v>32</v>
      </c>
    </row>
    <row r="45" spans="1:8" ht="10.5" customHeight="1" x14ac:dyDescent="0.2">
      <c r="A45" s="742"/>
      <c r="B45" s="726" t="s">
        <v>397</v>
      </c>
      <c r="C45" s="210" t="s">
        <v>126</v>
      </c>
      <c r="D45" s="400">
        <v>64</v>
      </c>
      <c r="E45" s="400">
        <v>124</v>
      </c>
      <c r="F45" s="400">
        <v>88</v>
      </c>
      <c r="G45" s="400">
        <v>561</v>
      </c>
      <c r="H45" s="184">
        <v>225</v>
      </c>
    </row>
    <row r="46" spans="1:8" ht="10.5" customHeight="1" x14ac:dyDescent="0.2">
      <c r="A46" s="742"/>
      <c r="B46" s="728"/>
      <c r="C46" s="211" t="s">
        <v>127</v>
      </c>
      <c r="D46" s="400">
        <v>46</v>
      </c>
      <c r="E46" s="400">
        <v>17</v>
      </c>
      <c r="F46" s="400">
        <v>46</v>
      </c>
      <c r="G46" s="400">
        <v>112</v>
      </c>
      <c r="H46" s="184">
        <v>147</v>
      </c>
    </row>
    <row r="47" spans="1:8" ht="10.5" customHeight="1" x14ac:dyDescent="0.2">
      <c r="A47" s="742"/>
      <c r="B47" s="745" t="s">
        <v>293</v>
      </c>
      <c r="C47" s="210" t="s">
        <v>126</v>
      </c>
      <c r="D47" s="401">
        <v>343</v>
      </c>
      <c r="E47" s="401">
        <v>311</v>
      </c>
      <c r="F47" s="401">
        <v>255</v>
      </c>
      <c r="G47" s="400">
        <v>190</v>
      </c>
      <c r="H47" s="184">
        <v>251</v>
      </c>
    </row>
    <row r="48" spans="1:8" ht="10.5" customHeight="1" x14ac:dyDescent="0.2">
      <c r="A48" s="742"/>
      <c r="B48" s="733"/>
      <c r="C48" s="211" t="s">
        <v>127</v>
      </c>
      <c r="D48" s="401">
        <v>148</v>
      </c>
      <c r="E48" s="401">
        <v>21</v>
      </c>
      <c r="F48" s="401">
        <v>70</v>
      </c>
      <c r="G48" s="400">
        <v>77</v>
      </c>
      <c r="H48" s="184">
        <v>86</v>
      </c>
    </row>
    <row r="49" spans="1:8" ht="10.5" customHeight="1" x14ac:dyDescent="0.2">
      <c r="A49" s="730"/>
      <c r="B49" s="739" t="s">
        <v>132</v>
      </c>
      <c r="C49" s="405" t="s">
        <v>126</v>
      </c>
      <c r="D49" s="400">
        <v>109</v>
      </c>
      <c r="E49" s="400">
        <v>180</v>
      </c>
      <c r="F49" s="400">
        <v>208</v>
      </c>
      <c r="G49" s="400">
        <v>255</v>
      </c>
      <c r="H49" s="184">
        <v>216</v>
      </c>
    </row>
    <row r="50" spans="1:8" ht="10.5" customHeight="1" x14ac:dyDescent="0.2">
      <c r="A50" s="730"/>
      <c r="B50" s="734"/>
      <c r="C50" s="407" t="s">
        <v>127</v>
      </c>
      <c r="D50" s="400">
        <v>82</v>
      </c>
      <c r="E50" s="400">
        <v>24</v>
      </c>
      <c r="F50" s="400">
        <v>32</v>
      </c>
      <c r="G50" s="400">
        <v>92</v>
      </c>
      <c r="H50" s="184">
        <v>65</v>
      </c>
    </row>
    <row r="51" spans="1:8" ht="11.25" customHeight="1" x14ac:dyDescent="0.2">
      <c r="A51" s="743"/>
      <c r="B51" s="736" t="s">
        <v>369</v>
      </c>
      <c r="C51" s="737"/>
      <c r="D51" s="400">
        <v>9</v>
      </c>
      <c r="E51" s="400">
        <v>21</v>
      </c>
      <c r="F51" s="430" t="s">
        <v>5</v>
      </c>
      <c r="G51" s="401">
        <v>58</v>
      </c>
      <c r="H51" s="212">
        <v>79</v>
      </c>
    </row>
    <row r="52" spans="1:8" ht="10.5" customHeight="1" x14ac:dyDescent="0.2">
      <c r="A52" s="729" t="s">
        <v>270</v>
      </c>
      <c r="B52" s="752" t="s">
        <v>134</v>
      </c>
      <c r="C52" s="753"/>
      <c r="D52" s="400">
        <v>27297</v>
      </c>
      <c r="E52" s="400">
        <v>24091</v>
      </c>
      <c r="F52" s="400">
        <v>21857</v>
      </c>
      <c r="G52" s="400">
        <v>28884</v>
      </c>
      <c r="H52" s="184">
        <v>27775</v>
      </c>
    </row>
    <row r="53" spans="1:8" ht="10.5" customHeight="1" x14ac:dyDescent="0.2">
      <c r="A53" s="730"/>
      <c r="B53" s="726" t="s">
        <v>287</v>
      </c>
      <c r="C53" s="405" t="s">
        <v>126</v>
      </c>
      <c r="D53" s="400">
        <v>4047</v>
      </c>
      <c r="E53" s="400">
        <v>3090</v>
      </c>
      <c r="F53" s="400">
        <v>2862</v>
      </c>
      <c r="G53" s="400">
        <v>3040</v>
      </c>
      <c r="H53" s="184">
        <v>1962</v>
      </c>
    </row>
    <row r="54" spans="1:8" ht="10.5" customHeight="1" x14ac:dyDescent="0.2">
      <c r="A54" s="730"/>
      <c r="B54" s="727"/>
      <c r="C54" s="407" t="s">
        <v>127</v>
      </c>
      <c r="D54" s="400">
        <v>141</v>
      </c>
      <c r="E54" s="400">
        <v>159</v>
      </c>
      <c r="F54" s="400">
        <v>342</v>
      </c>
      <c r="G54" s="400">
        <v>875</v>
      </c>
      <c r="H54" s="184">
        <v>1496</v>
      </c>
    </row>
    <row r="55" spans="1:8" ht="10.5" customHeight="1" x14ac:dyDescent="0.2">
      <c r="A55" s="730"/>
      <c r="B55" s="726" t="s">
        <v>288</v>
      </c>
      <c r="C55" s="405" t="s">
        <v>126</v>
      </c>
      <c r="D55" s="400">
        <v>2605</v>
      </c>
      <c r="E55" s="400">
        <v>2841</v>
      </c>
      <c r="F55" s="400">
        <v>913</v>
      </c>
      <c r="G55" s="400">
        <v>4137</v>
      </c>
      <c r="H55" s="184">
        <v>3517</v>
      </c>
    </row>
    <row r="56" spans="1:8" ht="10.5" customHeight="1" x14ac:dyDescent="0.2">
      <c r="A56" s="730"/>
      <c r="B56" s="728"/>
      <c r="C56" s="407" t="s">
        <v>127</v>
      </c>
      <c r="D56" s="400">
        <v>501</v>
      </c>
      <c r="E56" s="400">
        <v>1473</v>
      </c>
      <c r="F56" s="400">
        <v>552</v>
      </c>
      <c r="G56" s="400">
        <v>7016</v>
      </c>
      <c r="H56" s="184">
        <v>1279</v>
      </c>
    </row>
    <row r="57" spans="1:8" ht="10.5" customHeight="1" x14ac:dyDescent="0.2">
      <c r="A57" s="730"/>
      <c r="B57" s="726" t="s">
        <v>289</v>
      </c>
      <c r="C57" s="405" t="s">
        <v>126</v>
      </c>
      <c r="D57" s="400">
        <v>3382</v>
      </c>
      <c r="E57" s="400">
        <v>3416</v>
      </c>
      <c r="F57" s="400">
        <v>1264</v>
      </c>
      <c r="G57" s="400">
        <v>2069</v>
      </c>
      <c r="H57" s="184">
        <v>2328</v>
      </c>
    </row>
    <row r="58" spans="1:8" ht="10.5" customHeight="1" x14ac:dyDescent="0.2">
      <c r="A58" s="730"/>
      <c r="B58" s="728"/>
      <c r="C58" s="407" t="s">
        <v>127</v>
      </c>
      <c r="D58" s="400">
        <v>1153</v>
      </c>
      <c r="E58" s="400">
        <v>1223</v>
      </c>
      <c r="F58" s="400">
        <v>279</v>
      </c>
      <c r="G58" s="400">
        <v>547</v>
      </c>
      <c r="H58" s="184">
        <v>1292</v>
      </c>
    </row>
    <row r="59" spans="1:8" ht="10.5" customHeight="1" x14ac:dyDescent="0.2">
      <c r="A59" s="730"/>
      <c r="B59" s="726" t="s">
        <v>290</v>
      </c>
      <c r="C59" s="405" t="s">
        <v>126</v>
      </c>
      <c r="D59" s="400">
        <v>2491</v>
      </c>
      <c r="E59" s="400">
        <v>1320</v>
      </c>
      <c r="F59" s="400">
        <v>2855</v>
      </c>
      <c r="G59" s="400">
        <v>793</v>
      </c>
      <c r="H59" s="184">
        <v>718</v>
      </c>
    </row>
    <row r="60" spans="1:8" ht="10.5" customHeight="1" x14ac:dyDescent="0.2">
      <c r="A60" s="730"/>
      <c r="B60" s="728"/>
      <c r="C60" s="407" t="s">
        <v>127</v>
      </c>
      <c r="D60" s="400">
        <v>1495</v>
      </c>
      <c r="E60" s="400">
        <v>1552</v>
      </c>
      <c r="F60" s="400">
        <v>654</v>
      </c>
      <c r="G60" s="400">
        <v>466</v>
      </c>
      <c r="H60" s="184">
        <v>269</v>
      </c>
    </row>
    <row r="61" spans="1:8" ht="10.5" customHeight="1" x14ac:dyDescent="0.2">
      <c r="A61" s="730"/>
      <c r="B61" s="206" t="s">
        <v>131</v>
      </c>
      <c r="C61" s="405" t="s">
        <v>126</v>
      </c>
      <c r="D61" s="213">
        <v>987</v>
      </c>
      <c r="E61" s="401">
        <v>322</v>
      </c>
      <c r="F61" s="401">
        <v>1727</v>
      </c>
      <c r="G61" s="401">
        <v>1512</v>
      </c>
      <c r="H61" s="184">
        <v>3437</v>
      </c>
    </row>
    <row r="62" spans="1:8" ht="10.5" customHeight="1" x14ac:dyDescent="0.2">
      <c r="A62" s="730"/>
      <c r="B62" s="207" t="s">
        <v>291</v>
      </c>
      <c r="C62" s="407" t="s">
        <v>127</v>
      </c>
      <c r="D62" s="213">
        <v>656</v>
      </c>
      <c r="E62" s="401">
        <v>219</v>
      </c>
      <c r="F62" s="401">
        <v>216</v>
      </c>
      <c r="G62" s="401">
        <v>1063</v>
      </c>
      <c r="H62" s="184">
        <v>827</v>
      </c>
    </row>
    <row r="63" spans="1:8" ht="10.5" customHeight="1" x14ac:dyDescent="0.2">
      <c r="A63" s="730"/>
      <c r="B63" s="726" t="s">
        <v>292</v>
      </c>
      <c r="C63" s="405" t="s">
        <v>126</v>
      </c>
      <c r="D63" s="401">
        <v>1351</v>
      </c>
      <c r="E63" s="401">
        <v>1524</v>
      </c>
      <c r="F63" s="401">
        <v>1388</v>
      </c>
      <c r="G63" s="401">
        <v>236</v>
      </c>
      <c r="H63" s="184">
        <v>1663</v>
      </c>
    </row>
    <row r="64" spans="1:8" ht="10.5" customHeight="1" x14ac:dyDescent="0.2">
      <c r="A64" s="730"/>
      <c r="B64" s="728"/>
      <c r="C64" s="407" t="s">
        <v>127</v>
      </c>
      <c r="D64" s="401">
        <v>1295</v>
      </c>
      <c r="E64" s="401">
        <v>563</v>
      </c>
      <c r="F64" s="401">
        <v>314</v>
      </c>
      <c r="G64" s="401">
        <v>321</v>
      </c>
      <c r="H64" s="184">
        <v>345</v>
      </c>
    </row>
    <row r="65" spans="1:8" ht="10.5" customHeight="1" x14ac:dyDescent="0.2">
      <c r="A65" s="730"/>
      <c r="B65" s="732" t="s">
        <v>324</v>
      </c>
      <c r="C65" s="208" t="s">
        <v>126</v>
      </c>
      <c r="D65" s="401" t="s">
        <v>5</v>
      </c>
      <c r="E65" s="401" t="s">
        <v>5</v>
      </c>
      <c r="F65" s="401">
        <v>122</v>
      </c>
      <c r="G65" s="401">
        <v>116</v>
      </c>
      <c r="H65" s="212">
        <v>125</v>
      </c>
    </row>
    <row r="66" spans="1:8" ht="10.5" customHeight="1" x14ac:dyDescent="0.2">
      <c r="A66" s="730"/>
      <c r="B66" s="733"/>
      <c r="C66" s="209" t="s">
        <v>127</v>
      </c>
      <c r="D66" s="401" t="s">
        <v>5</v>
      </c>
      <c r="E66" s="401" t="s">
        <v>5</v>
      </c>
      <c r="F66" s="401">
        <v>57</v>
      </c>
      <c r="G66" s="401">
        <v>61</v>
      </c>
      <c r="H66" s="212">
        <v>101</v>
      </c>
    </row>
    <row r="67" spans="1:8" ht="10.5" customHeight="1" x14ac:dyDescent="0.2">
      <c r="A67" s="730"/>
      <c r="B67" s="746" t="s">
        <v>397</v>
      </c>
      <c r="C67" s="405" t="s">
        <v>126</v>
      </c>
      <c r="D67" s="401">
        <v>695</v>
      </c>
      <c r="E67" s="401">
        <v>826</v>
      </c>
      <c r="F67" s="401">
        <v>1419</v>
      </c>
      <c r="G67" s="400">
        <v>1168</v>
      </c>
      <c r="H67" s="184">
        <v>1222</v>
      </c>
    </row>
    <row r="68" spans="1:8" ht="10.5" customHeight="1" x14ac:dyDescent="0.2">
      <c r="A68" s="730"/>
      <c r="B68" s="747"/>
      <c r="C68" s="407" t="s">
        <v>127</v>
      </c>
      <c r="D68" s="401">
        <v>299</v>
      </c>
      <c r="E68" s="401">
        <v>383</v>
      </c>
      <c r="F68" s="401">
        <v>626</v>
      </c>
      <c r="G68" s="400">
        <v>362</v>
      </c>
      <c r="H68" s="184">
        <v>799</v>
      </c>
    </row>
    <row r="69" spans="1:8" ht="10.5" customHeight="1" x14ac:dyDescent="0.2">
      <c r="A69" s="730"/>
      <c r="B69" s="726" t="s">
        <v>293</v>
      </c>
      <c r="C69" s="405" t="s">
        <v>126</v>
      </c>
      <c r="D69" s="401">
        <v>1379</v>
      </c>
      <c r="E69" s="401">
        <v>1976</v>
      </c>
      <c r="F69" s="401">
        <v>1260</v>
      </c>
      <c r="G69" s="401">
        <v>1721</v>
      </c>
      <c r="H69" s="184">
        <v>2963</v>
      </c>
    </row>
    <row r="70" spans="1:8" ht="10.5" customHeight="1" x14ac:dyDescent="0.2">
      <c r="A70" s="730"/>
      <c r="B70" s="728"/>
      <c r="C70" s="407" t="s">
        <v>127</v>
      </c>
      <c r="D70" s="401">
        <v>152</v>
      </c>
      <c r="E70" s="401">
        <v>133</v>
      </c>
      <c r="F70" s="401">
        <v>155</v>
      </c>
      <c r="G70" s="401">
        <v>194</v>
      </c>
      <c r="H70" s="184">
        <v>1045</v>
      </c>
    </row>
    <row r="71" spans="1:8" ht="10.5" customHeight="1" x14ac:dyDescent="0.2">
      <c r="A71" s="730"/>
      <c r="B71" s="750" t="s">
        <v>132</v>
      </c>
      <c r="C71" s="405" t="s">
        <v>126</v>
      </c>
      <c r="D71" s="400">
        <v>2865</v>
      </c>
      <c r="E71" s="400">
        <v>1360</v>
      </c>
      <c r="F71" s="400">
        <v>1289</v>
      </c>
      <c r="G71" s="400">
        <v>1043</v>
      </c>
      <c r="H71" s="184">
        <v>1016</v>
      </c>
    </row>
    <row r="72" spans="1:8" ht="10.5" customHeight="1" x14ac:dyDescent="0.2">
      <c r="A72" s="730"/>
      <c r="B72" s="751"/>
      <c r="C72" s="407" t="s">
        <v>127</v>
      </c>
      <c r="D72" s="400">
        <v>916</v>
      </c>
      <c r="E72" s="400">
        <v>730</v>
      </c>
      <c r="F72" s="400">
        <v>729</v>
      </c>
      <c r="G72" s="400">
        <v>764</v>
      </c>
      <c r="H72" s="184">
        <v>1111</v>
      </c>
    </row>
    <row r="73" spans="1:8" ht="11.25" customHeight="1" thickBot="1" x14ac:dyDescent="0.25">
      <c r="A73" s="735"/>
      <c r="B73" s="748" t="s">
        <v>370</v>
      </c>
      <c r="C73" s="749"/>
      <c r="D73" s="400">
        <v>887</v>
      </c>
      <c r="E73" s="400">
        <v>981</v>
      </c>
      <c r="F73" s="400">
        <v>2834</v>
      </c>
      <c r="G73" s="400">
        <v>1380</v>
      </c>
      <c r="H73" s="476">
        <v>260</v>
      </c>
    </row>
    <row r="74" spans="1:8" ht="12" customHeight="1" x14ac:dyDescent="0.2">
      <c r="B74" s="214"/>
      <c r="C74" s="214"/>
      <c r="D74" s="214"/>
      <c r="E74" s="215"/>
      <c r="F74" s="215"/>
      <c r="G74" s="216"/>
      <c r="H74" s="217" t="s">
        <v>272</v>
      </c>
    </row>
    <row r="75" spans="1:8" ht="11.25" customHeight="1" x14ac:dyDescent="0.2">
      <c r="A75" s="112" t="s">
        <v>494</v>
      </c>
    </row>
    <row r="77" spans="1:8" ht="15" customHeight="1" x14ac:dyDescent="0.2">
      <c r="A77" s="85"/>
    </row>
    <row r="78" spans="1:8" ht="15" customHeight="1" x14ac:dyDescent="0.2">
      <c r="A78" s="112"/>
    </row>
  </sheetData>
  <mergeCells count="37">
    <mergeCell ref="B45:B46"/>
    <mergeCell ref="B67:B68"/>
    <mergeCell ref="B63:B64"/>
    <mergeCell ref="B73:C73"/>
    <mergeCell ref="B71:B72"/>
    <mergeCell ref="B57:B58"/>
    <mergeCell ref="B52:C52"/>
    <mergeCell ref="B69:B70"/>
    <mergeCell ref="B53:B54"/>
    <mergeCell ref="A52:A73"/>
    <mergeCell ref="B51:C51"/>
    <mergeCell ref="B37:B38"/>
    <mergeCell ref="B65:B66"/>
    <mergeCell ref="B29:C29"/>
    <mergeCell ref="B49:B50"/>
    <mergeCell ref="B30:C30"/>
    <mergeCell ref="A30:A51"/>
    <mergeCell ref="B35:B36"/>
    <mergeCell ref="B33:B34"/>
    <mergeCell ref="B31:B32"/>
    <mergeCell ref="B41:B42"/>
    <mergeCell ref="B43:B44"/>
    <mergeCell ref="B47:B48"/>
    <mergeCell ref="B55:B56"/>
    <mergeCell ref="B59:B60"/>
    <mergeCell ref="A5:C6"/>
    <mergeCell ref="B7:C8"/>
    <mergeCell ref="B9:B10"/>
    <mergeCell ref="B11:B12"/>
    <mergeCell ref="B13:B14"/>
    <mergeCell ref="A7:A29"/>
    <mergeCell ref="B19:B20"/>
    <mergeCell ref="B15:B16"/>
    <mergeCell ref="B21:B22"/>
    <mergeCell ref="B25:B26"/>
    <mergeCell ref="B27:B28"/>
    <mergeCell ref="B23:B24"/>
  </mergeCells>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Demibold,標準"&amp;P+26 </oddFooter>
  </headerFooter>
  <rowBreaks count="1" manualBreakCount="1">
    <brk id="76" max="7"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WhiteSpace="0" view="pageBreakPreview" zoomScaleNormal="115" zoomScaleSheetLayoutView="100" zoomScalePageLayoutView="115" workbookViewId="0"/>
  </sheetViews>
  <sheetFormatPr defaultColWidth="9" defaultRowHeight="15" customHeight="1" x14ac:dyDescent="0.2"/>
  <cols>
    <col min="1" max="1" width="4.6640625" style="66" customWidth="1"/>
    <col min="2" max="2" width="10.88671875" style="66" customWidth="1"/>
    <col min="3" max="3" width="11.6640625" style="66" customWidth="1"/>
    <col min="4" max="8" width="10.88671875" style="66" customWidth="1"/>
    <col min="9" max="9" width="5.77734375" style="66" customWidth="1"/>
    <col min="10" max="15" width="12.6640625" style="66" customWidth="1"/>
    <col min="16" max="16384" width="9" style="66"/>
  </cols>
  <sheetData>
    <row r="1" spans="1:22" ht="15" customHeight="1" x14ac:dyDescent="0.2">
      <c r="A1" s="65" t="s">
        <v>6</v>
      </c>
      <c r="G1" s="67"/>
      <c r="I1" s="334"/>
      <c r="J1" s="335"/>
      <c r="K1" s="335"/>
      <c r="L1" s="335"/>
      <c r="M1" s="335"/>
      <c r="N1" s="335"/>
      <c r="O1" s="336" t="s">
        <v>6</v>
      </c>
    </row>
    <row r="2" spans="1:22" ht="15" customHeight="1" x14ac:dyDescent="0.2">
      <c r="I2" s="337" t="s">
        <v>405</v>
      </c>
      <c r="J2" s="337"/>
      <c r="K2" s="337"/>
      <c r="L2" s="337"/>
      <c r="M2" s="337"/>
      <c r="N2" s="337"/>
      <c r="O2" s="337"/>
    </row>
    <row r="3" spans="1:22" ht="15" customHeight="1" x14ac:dyDescent="0.2">
      <c r="A3" s="396" t="s">
        <v>341</v>
      </c>
      <c r="B3" s="98"/>
      <c r="C3" s="32"/>
      <c r="D3" s="32"/>
      <c r="E3" s="32"/>
      <c r="F3" s="32"/>
      <c r="G3" s="32"/>
      <c r="H3" s="32"/>
      <c r="Q3" s="337"/>
      <c r="R3" s="337"/>
      <c r="S3" s="337"/>
      <c r="T3" s="337"/>
      <c r="U3" s="337"/>
      <c r="V3" s="337"/>
    </row>
    <row r="4" spans="1:22" ht="15" customHeight="1" thickBot="1" x14ac:dyDescent="0.25">
      <c r="A4" s="176"/>
      <c r="B4" s="176"/>
      <c r="C4" s="176"/>
      <c r="D4" s="176"/>
      <c r="E4" s="176"/>
      <c r="F4" s="36"/>
      <c r="G4" s="36"/>
      <c r="H4" s="36"/>
      <c r="Q4" s="337"/>
      <c r="R4" s="337"/>
      <c r="S4" s="337"/>
      <c r="T4" s="337"/>
      <c r="U4" s="337"/>
      <c r="V4" s="337"/>
    </row>
    <row r="5" spans="1:22" ht="15" customHeight="1" x14ac:dyDescent="0.2">
      <c r="A5" s="595" t="s">
        <v>266</v>
      </c>
      <c r="B5" s="595"/>
      <c r="C5" s="701"/>
      <c r="D5" s="397" t="s">
        <v>303</v>
      </c>
      <c r="E5" s="399" t="s">
        <v>321</v>
      </c>
      <c r="F5" s="397" t="s">
        <v>366</v>
      </c>
      <c r="G5" s="397" t="s">
        <v>391</v>
      </c>
      <c r="H5" s="177" t="s">
        <v>475</v>
      </c>
      <c r="I5" s="396" t="s">
        <v>423</v>
      </c>
      <c r="Q5" s="337"/>
      <c r="R5" s="337"/>
      <c r="S5" s="337"/>
      <c r="T5" s="337"/>
      <c r="U5" s="337"/>
      <c r="V5" s="337"/>
    </row>
    <row r="6" spans="1:22" ht="15" customHeight="1" x14ac:dyDescent="0.2">
      <c r="A6" s="702"/>
      <c r="B6" s="702"/>
      <c r="C6" s="703"/>
      <c r="D6" s="178">
        <v>-2019</v>
      </c>
      <c r="E6" s="179">
        <v>-2020</v>
      </c>
      <c r="F6" s="179">
        <v>-2021</v>
      </c>
      <c r="G6" s="179">
        <v>-2022</v>
      </c>
      <c r="H6" s="180">
        <v>-2023</v>
      </c>
      <c r="I6" s="85" t="s">
        <v>376</v>
      </c>
      <c r="Q6" s="337"/>
      <c r="R6" s="337"/>
      <c r="S6" s="337"/>
      <c r="T6" s="337"/>
      <c r="U6" s="337"/>
      <c r="V6" s="337"/>
    </row>
    <row r="7" spans="1:22" ht="14.25" customHeight="1" x14ac:dyDescent="0.2">
      <c r="A7" s="729" t="s">
        <v>265</v>
      </c>
      <c r="B7" s="520" t="s">
        <v>182</v>
      </c>
      <c r="C7" s="764"/>
      <c r="D7" s="181" t="s">
        <v>374</v>
      </c>
      <c r="E7" s="182"/>
      <c r="F7" s="182"/>
      <c r="G7" s="182"/>
      <c r="H7" s="183"/>
      <c r="I7" s="85" t="s">
        <v>377</v>
      </c>
      <c r="Q7" s="337"/>
      <c r="R7" s="337"/>
      <c r="S7" s="337"/>
      <c r="T7" s="337"/>
      <c r="U7" s="337"/>
      <c r="V7" s="337"/>
    </row>
    <row r="8" spans="1:22" ht="14.25" customHeight="1" x14ac:dyDescent="0.2">
      <c r="A8" s="730"/>
      <c r="B8" s="765"/>
      <c r="C8" s="678"/>
      <c r="D8" s="400">
        <v>3294311</v>
      </c>
      <c r="E8" s="400">
        <v>2559423</v>
      </c>
      <c r="F8" s="400">
        <v>3693591</v>
      </c>
      <c r="G8" s="400">
        <v>3714113</v>
      </c>
      <c r="H8" s="184">
        <v>3829120</v>
      </c>
      <c r="I8" s="112" t="s">
        <v>325</v>
      </c>
      <c r="Q8" s="337"/>
      <c r="R8" s="337"/>
      <c r="S8" s="337"/>
      <c r="T8" s="337"/>
      <c r="U8" s="337"/>
      <c r="V8" s="337"/>
    </row>
    <row r="9" spans="1:22" ht="14.25" customHeight="1" x14ac:dyDescent="0.2">
      <c r="A9" s="730"/>
      <c r="B9" s="107"/>
      <c r="C9" s="185" t="s">
        <v>126</v>
      </c>
      <c r="D9" s="400">
        <v>48424</v>
      </c>
      <c r="E9" s="400">
        <v>61955</v>
      </c>
      <c r="F9" s="400">
        <v>160994</v>
      </c>
      <c r="G9" s="400">
        <v>181745</v>
      </c>
      <c r="H9" s="435">
        <v>168138</v>
      </c>
      <c r="I9" s="112" t="s">
        <v>378</v>
      </c>
      <c r="Q9" s="337"/>
      <c r="R9" s="337"/>
      <c r="S9" s="337"/>
      <c r="T9" s="337"/>
      <c r="U9" s="337"/>
      <c r="V9" s="337"/>
    </row>
    <row r="10" spans="1:22" ht="14.25" customHeight="1" x14ac:dyDescent="0.2">
      <c r="A10" s="730"/>
      <c r="B10" s="110" t="s">
        <v>284</v>
      </c>
      <c r="C10" s="186" t="s">
        <v>127</v>
      </c>
      <c r="D10" s="400">
        <v>29863</v>
      </c>
      <c r="E10" s="400">
        <v>45320</v>
      </c>
      <c r="F10" s="400">
        <v>130815</v>
      </c>
      <c r="G10" s="400">
        <v>145420</v>
      </c>
      <c r="H10" s="435">
        <v>127771</v>
      </c>
      <c r="I10" s="127" t="s">
        <v>379</v>
      </c>
      <c r="Q10" s="337"/>
      <c r="R10" s="337"/>
      <c r="S10" s="337"/>
      <c r="T10" s="337"/>
      <c r="U10" s="337"/>
      <c r="V10" s="337"/>
    </row>
    <row r="11" spans="1:22" ht="14.25" customHeight="1" x14ac:dyDescent="0.2">
      <c r="A11" s="730"/>
      <c r="B11" s="187"/>
      <c r="C11" s="188" t="s">
        <v>135</v>
      </c>
      <c r="D11" s="401">
        <v>4107</v>
      </c>
      <c r="E11" s="401">
        <v>5670</v>
      </c>
      <c r="F11" s="401">
        <v>18351</v>
      </c>
      <c r="G11" s="401">
        <v>19288</v>
      </c>
      <c r="H11" s="189">
        <v>16022</v>
      </c>
      <c r="I11" s="85" t="s">
        <v>380</v>
      </c>
      <c r="Q11" s="337"/>
      <c r="R11" s="337"/>
      <c r="S11" s="337"/>
      <c r="T11" s="337"/>
      <c r="U11" s="337"/>
      <c r="V11" s="337"/>
    </row>
    <row r="12" spans="1:22" ht="14.25" customHeight="1" x14ac:dyDescent="0.2">
      <c r="A12" s="730"/>
      <c r="B12" s="107"/>
      <c r="C12" s="185" t="s">
        <v>126</v>
      </c>
      <c r="D12" s="400">
        <v>292915</v>
      </c>
      <c r="E12" s="400">
        <v>209716</v>
      </c>
      <c r="F12" s="400">
        <v>278571</v>
      </c>
      <c r="G12" s="400">
        <v>282570</v>
      </c>
      <c r="H12" s="436">
        <v>274406</v>
      </c>
      <c r="I12" s="127" t="s">
        <v>381</v>
      </c>
      <c r="Q12" s="337"/>
      <c r="R12" s="337"/>
      <c r="S12" s="337"/>
      <c r="T12" s="337"/>
      <c r="U12" s="337"/>
      <c r="V12" s="337"/>
    </row>
    <row r="13" spans="1:22" ht="14.25" customHeight="1" x14ac:dyDescent="0.2">
      <c r="A13" s="730"/>
      <c r="B13" s="110" t="s">
        <v>304</v>
      </c>
      <c r="C13" s="186" t="s">
        <v>127</v>
      </c>
      <c r="D13" s="400">
        <v>190617</v>
      </c>
      <c r="E13" s="400">
        <v>137018</v>
      </c>
      <c r="F13" s="400">
        <v>194991</v>
      </c>
      <c r="G13" s="400">
        <v>184723</v>
      </c>
      <c r="H13" s="436">
        <v>167043</v>
      </c>
      <c r="I13" s="112" t="s">
        <v>400</v>
      </c>
      <c r="Q13" s="337"/>
      <c r="R13" s="337"/>
      <c r="S13" s="337"/>
      <c r="T13" s="337"/>
      <c r="U13" s="337"/>
      <c r="V13" s="337"/>
    </row>
    <row r="14" spans="1:22" ht="14.25" customHeight="1" x14ac:dyDescent="0.2">
      <c r="A14" s="730"/>
      <c r="B14" s="187"/>
      <c r="C14" s="188" t="s">
        <v>135</v>
      </c>
      <c r="D14" s="401">
        <v>44278</v>
      </c>
      <c r="E14" s="401">
        <v>28115</v>
      </c>
      <c r="F14" s="401">
        <v>35341</v>
      </c>
      <c r="G14" s="401">
        <v>32207</v>
      </c>
      <c r="H14" s="189">
        <v>31718</v>
      </c>
      <c r="I14" s="112" t="s">
        <v>402</v>
      </c>
      <c r="Q14" s="337"/>
      <c r="R14" s="337"/>
      <c r="S14" s="337"/>
      <c r="T14" s="337"/>
      <c r="U14" s="337"/>
      <c r="V14" s="337"/>
    </row>
    <row r="15" spans="1:22" ht="14.25" customHeight="1" x14ac:dyDescent="0.2">
      <c r="A15" s="730"/>
      <c r="B15" s="575" t="s">
        <v>300</v>
      </c>
      <c r="C15" s="185" t="s">
        <v>126</v>
      </c>
      <c r="D15" s="400">
        <v>235349</v>
      </c>
      <c r="E15" s="400">
        <v>154819</v>
      </c>
      <c r="F15" s="400">
        <v>164843</v>
      </c>
      <c r="G15" s="400">
        <v>167188</v>
      </c>
      <c r="H15" s="436">
        <v>166705</v>
      </c>
      <c r="I15" s="85" t="s">
        <v>382</v>
      </c>
      <c r="Q15" s="337"/>
      <c r="R15" s="337"/>
      <c r="S15" s="337"/>
      <c r="T15" s="337"/>
      <c r="U15" s="337"/>
      <c r="V15" s="337"/>
    </row>
    <row r="16" spans="1:22" ht="14.25" customHeight="1" x14ac:dyDescent="0.2">
      <c r="A16" s="730"/>
      <c r="B16" s="585"/>
      <c r="C16" s="186" t="s">
        <v>127</v>
      </c>
      <c r="D16" s="400">
        <v>104691</v>
      </c>
      <c r="E16" s="400">
        <v>60392</v>
      </c>
      <c r="F16" s="400">
        <v>63470</v>
      </c>
      <c r="G16" s="400">
        <v>67297</v>
      </c>
      <c r="H16" s="436">
        <v>68559</v>
      </c>
      <c r="I16" s="112" t="s">
        <v>401</v>
      </c>
      <c r="P16" s="85"/>
      <c r="Q16" s="337"/>
      <c r="R16" s="337"/>
      <c r="S16" s="337"/>
      <c r="T16" s="337"/>
      <c r="U16" s="337"/>
      <c r="V16" s="337"/>
    </row>
    <row r="17" spans="1:22" ht="14.25" customHeight="1" x14ac:dyDescent="0.2">
      <c r="A17" s="730"/>
      <c r="B17" s="576"/>
      <c r="C17" s="188" t="s">
        <v>135</v>
      </c>
      <c r="D17" s="190">
        <v>35206</v>
      </c>
      <c r="E17" s="190">
        <v>20866</v>
      </c>
      <c r="F17" s="190">
        <v>23810</v>
      </c>
      <c r="G17" s="191">
        <v>25003</v>
      </c>
      <c r="H17" s="477">
        <v>22360</v>
      </c>
      <c r="I17" s="85" t="s">
        <v>396</v>
      </c>
      <c r="P17" s="337"/>
      <c r="Q17" s="337"/>
      <c r="R17" s="337"/>
      <c r="S17" s="337"/>
      <c r="T17" s="337"/>
      <c r="U17" s="337"/>
      <c r="V17" s="337"/>
    </row>
    <row r="18" spans="1:22" ht="14.25" customHeight="1" x14ac:dyDescent="0.2">
      <c r="A18" s="730"/>
      <c r="B18" s="107"/>
      <c r="C18" s="185" t="s">
        <v>126</v>
      </c>
      <c r="D18" s="192">
        <v>249322</v>
      </c>
      <c r="E18" s="192">
        <v>191945</v>
      </c>
      <c r="F18" s="192">
        <v>247198</v>
      </c>
      <c r="G18" s="192">
        <v>193132</v>
      </c>
      <c r="H18" s="474">
        <v>281695</v>
      </c>
      <c r="I18" s="147" t="s">
        <v>478</v>
      </c>
      <c r="J18" s="85" t="s">
        <v>501</v>
      </c>
    </row>
    <row r="19" spans="1:22" ht="14.25" customHeight="1" x14ac:dyDescent="0.2">
      <c r="A19" s="730"/>
      <c r="B19" s="110" t="s">
        <v>285</v>
      </c>
      <c r="C19" s="186" t="s">
        <v>127</v>
      </c>
      <c r="D19" s="400">
        <v>149304</v>
      </c>
      <c r="E19" s="400">
        <v>122005</v>
      </c>
      <c r="F19" s="400">
        <v>159938</v>
      </c>
      <c r="G19" s="400">
        <v>116079</v>
      </c>
      <c r="H19" s="436">
        <v>199607</v>
      </c>
      <c r="J19" s="85" t="s">
        <v>479</v>
      </c>
    </row>
    <row r="20" spans="1:22" ht="14.25" customHeight="1" x14ac:dyDescent="0.2">
      <c r="A20" s="730"/>
      <c r="B20" s="187"/>
      <c r="C20" s="188" t="s">
        <v>135</v>
      </c>
      <c r="D20" s="401">
        <v>35411</v>
      </c>
      <c r="E20" s="401">
        <v>22789</v>
      </c>
      <c r="F20" s="401">
        <v>30739</v>
      </c>
      <c r="G20" s="193">
        <v>18603</v>
      </c>
      <c r="H20" s="436">
        <v>29407</v>
      </c>
    </row>
    <row r="21" spans="1:22" ht="14.25" customHeight="1" x14ac:dyDescent="0.2">
      <c r="A21" s="730"/>
      <c r="B21" s="110" t="s">
        <v>136</v>
      </c>
      <c r="C21" s="185" t="s">
        <v>126</v>
      </c>
      <c r="D21" s="193">
        <v>259911</v>
      </c>
      <c r="E21" s="193">
        <v>200232</v>
      </c>
      <c r="F21" s="193">
        <v>247003</v>
      </c>
      <c r="G21" s="193">
        <v>248034</v>
      </c>
      <c r="H21" s="436">
        <v>239950</v>
      </c>
    </row>
    <row r="22" spans="1:22" ht="14.25" customHeight="1" x14ac:dyDescent="0.2">
      <c r="A22" s="730"/>
      <c r="B22" s="110" t="s">
        <v>294</v>
      </c>
      <c r="C22" s="186" t="s">
        <v>127</v>
      </c>
      <c r="D22" s="193">
        <v>230287</v>
      </c>
      <c r="E22" s="193">
        <v>173129</v>
      </c>
      <c r="F22" s="193">
        <v>242547</v>
      </c>
      <c r="G22" s="193">
        <v>245126</v>
      </c>
      <c r="H22" s="436">
        <v>222279</v>
      </c>
    </row>
    <row r="23" spans="1:22" ht="14.25" customHeight="1" x14ac:dyDescent="0.2">
      <c r="A23" s="730"/>
      <c r="B23" s="110" t="s">
        <v>295</v>
      </c>
      <c r="C23" s="188" t="s">
        <v>135</v>
      </c>
      <c r="D23" s="193">
        <v>37478</v>
      </c>
      <c r="E23" s="193">
        <v>24562</v>
      </c>
      <c r="F23" s="193">
        <v>32360</v>
      </c>
      <c r="G23" s="193">
        <v>31968</v>
      </c>
      <c r="H23" s="436">
        <v>27407</v>
      </c>
    </row>
    <row r="24" spans="1:22" ht="14.25" customHeight="1" x14ac:dyDescent="0.2">
      <c r="A24" s="730"/>
      <c r="B24" s="575" t="s">
        <v>305</v>
      </c>
      <c r="C24" s="185" t="s">
        <v>126</v>
      </c>
      <c r="D24" s="401">
        <v>227560</v>
      </c>
      <c r="E24" s="401">
        <v>162657</v>
      </c>
      <c r="F24" s="401">
        <v>206962</v>
      </c>
      <c r="G24" s="401">
        <v>217102</v>
      </c>
      <c r="H24" s="436">
        <v>208546</v>
      </c>
    </row>
    <row r="25" spans="1:22" ht="14.25" customHeight="1" x14ac:dyDescent="0.2">
      <c r="A25" s="730"/>
      <c r="B25" s="585"/>
      <c r="C25" s="186" t="s">
        <v>127</v>
      </c>
      <c r="D25" s="401">
        <v>173984</v>
      </c>
      <c r="E25" s="401">
        <v>120065</v>
      </c>
      <c r="F25" s="401">
        <v>161498</v>
      </c>
      <c r="G25" s="401">
        <v>153965</v>
      </c>
      <c r="H25" s="436">
        <v>144690</v>
      </c>
    </row>
    <row r="26" spans="1:22" ht="14.25" customHeight="1" x14ac:dyDescent="0.2">
      <c r="A26" s="730"/>
      <c r="B26" s="576"/>
      <c r="C26" s="188" t="s">
        <v>135</v>
      </c>
      <c r="D26" s="401">
        <v>25992</v>
      </c>
      <c r="E26" s="401">
        <v>18262</v>
      </c>
      <c r="F26" s="401">
        <v>22979</v>
      </c>
      <c r="G26" s="401">
        <v>20735</v>
      </c>
      <c r="H26" s="189">
        <v>18576</v>
      </c>
    </row>
    <row r="27" spans="1:22" ht="14.25" customHeight="1" x14ac:dyDescent="0.2">
      <c r="A27" s="730"/>
      <c r="B27" s="642" t="s">
        <v>322</v>
      </c>
      <c r="C27" s="185" t="s">
        <v>126</v>
      </c>
      <c r="D27" s="401" t="s">
        <v>5</v>
      </c>
      <c r="E27" s="401">
        <v>48435</v>
      </c>
      <c r="F27" s="401">
        <v>178716</v>
      </c>
      <c r="G27" s="401">
        <v>194201</v>
      </c>
      <c r="H27" s="189">
        <v>189731</v>
      </c>
      <c r="I27" s="5" t="s">
        <v>406</v>
      </c>
      <c r="J27" s="12"/>
      <c r="K27" s="12"/>
      <c r="L27" s="6"/>
      <c r="M27" s="6"/>
      <c r="N27" s="6"/>
      <c r="O27" s="6"/>
    </row>
    <row r="28" spans="1:22" ht="14.25" customHeight="1" thickBot="1" x14ac:dyDescent="0.25">
      <c r="A28" s="730"/>
      <c r="B28" s="642"/>
      <c r="C28" s="186" t="s">
        <v>127</v>
      </c>
      <c r="D28" s="401" t="s">
        <v>5</v>
      </c>
      <c r="E28" s="401">
        <v>38033</v>
      </c>
      <c r="F28" s="401">
        <v>145541</v>
      </c>
      <c r="G28" s="401">
        <v>160440</v>
      </c>
      <c r="H28" s="189">
        <v>155124</v>
      </c>
      <c r="I28" s="9"/>
      <c r="J28" s="9"/>
      <c r="K28" s="9"/>
      <c r="L28" s="9"/>
      <c r="M28" s="9"/>
      <c r="N28" s="9"/>
      <c r="O28" s="6"/>
    </row>
    <row r="29" spans="1:22" ht="14.25" customHeight="1" x14ac:dyDescent="0.2">
      <c r="A29" s="730"/>
      <c r="B29" s="642"/>
      <c r="C29" s="188" t="s">
        <v>135</v>
      </c>
      <c r="D29" s="401" t="s">
        <v>5</v>
      </c>
      <c r="E29" s="401">
        <v>6449</v>
      </c>
      <c r="F29" s="401">
        <v>23892</v>
      </c>
      <c r="G29" s="401">
        <v>25803</v>
      </c>
      <c r="H29" s="189">
        <v>24430</v>
      </c>
      <c r="I29" s="770" t="s">
        <v>407</v>
      </c>
      <c r="J29" s="771"/>
      <c r="K29" s="338" t="s">
        <v>303</v>
      </c>
      <c r="L29" s="338" t="s">
        <v>321</v>
      </c>
      <c r="M29" s="338" t="s">
        <v>366</v>
      </c>
      <c r="N29" s="338" t="s">
        <v>391</v>
      </c>
      <c r="O29" s="339" t="s">
        <v>475</v>
      </c>
    </row>
    <row r="30" spans="1:22" ht="14.25" customHeight="1" x14ac:dyDescent="0.2">
      <c r="A30" s="730"/>
      <c r="B30" s="763" t="s">
        <v>463</v>
      </c>
      <c r="C30" s="185" t="s">
        <v>126</v>
      </c>
      <c r="D30" s="400">
        <v>131478</v>
      </c>
      <c r="E30" s="400">
        <v>111449</v>
      </c>
      <c r="F30" s="400">
        <v>144261</v>
      </c>
      <c r="G30" s="400">
        <v>177679</v>
      </c>
      <c r="H30" s="436">
        <v>233258</v>
      </c>
      <c r="I30" s="772"/>
      <c r="J30" s="773"/>
      <c r="K30" s="178">
        <v>-2019</v>
      </c>
      <c r="L30" s="178">
        <v>-2020</v>
      </c>
      <c r="M30" s="178">
        <v>-2021</v>
      </c>
      <c r="N30" s="178">
        <v>-2022</v>
      </c>
      <c r="O30" s="180">
        <v>-2023</v>
      </c>
    </row>
    <row r="31" spans="1:22" ht="14.25" customHeight="1" x14ac:dyDescent="0.15">
      <c r="A31" s="730"/>
      <c r="B31" s="585"/>
      <c r="C31" s="186" t="s">
        <v>127</v>
      </c>
      <c r="D31" s="400">
        <v>72987</v>
      </c>
      <c r="E31" s="400">
        <v>63564</v>
      </c>
      <c r="F31" s="400">
        <v>94373</v>
      </c>
      <c r="G31" s="400">
        <v>126206</v>
      </c>
      <c r="H31" s="436">
        <v>170589</v>
      </c>
      <c r="I31" s="768" t="s">
        <v>420</v>
      </c>
      <c r="J31" s="340"/>
      <c r="K31" s="279" t="s">
        <v>374</v>
      </c>
      <c r="L31" s="32"/>
      <c r="M31" s="32"/>
      <c r="N31" s="32"/>
      <c r="O31" s="153"/>
    </row>
    <row r="32" spans="1:22" ht="14.25" customHeight="1" x14ac:dyDescent="0.2">
      <c r="A32" s="730"/>
      <c r="B32" s="576"/>
      <c r="C32" s="188" t="s">
        <v>135</v>
      </c>
      <c r="D32" s="401">
        <v>6838</v>
      </c>
      <c r="E32" s="401">
        <v>6350</v>
      </c>
      <c r="F32" s="401">
        <v>8094</v>
      </c>
      <c r="G32" s="401">
        <v>16375</v>
      </c>
      <c r="H32" s="189">
        <v>28865</v>
      </c>
      <c r="I32" s="769"/>
      <c r="J32" s="341" t="s">
        <v>408</v>
      </c>
      <c r="K32" s="158">
        <v>960</v>
      </c>
      <c r="L32" s="158">
        <v>5463</v>
      </c>
      <c r="M32" s="158">
        <v>815</v>
      </c>
      <c r="N32" s="158">
        <v>3058</v>
      </c>
      <c r="O32" s="26">
        <v>782</v>
      </c>
    </row>
    <row r="33" spans="1:15" ht="14.25" customHeight="1" x14ac:dyDescent="0.2">
      <c r="A33" s="730"/>
      <c r="B33" s="575" t="s">
        <v>296</v>
      </c>
      <c r="C33" s="185" t="s">
        <v>126</v>
      </c>
      <c r="D33" s="401">
        <v>244713</v>
      </c>
      <c r="E33" s="401">
        <v>177203</v>
      </c>
      <c r="F33" s="401">
        <v>226495</v>
      </c>
      <c r="G33" s="400">
        <v>229928</v>
      </c>
      <c r="H33" s="436">
        <v>208780</v>
      </c>
      <c r="I33" s="769"/>
      <c r="J33" s="341" t="s">
        <v>409</v>
      </c>
      <c r="K33" s="158">
        <v>616</v>
      </c>
      <c r="L33" s="158">
        <v>3736</v>
      </c>
      <c r="M33" s="342">
        <v>419</v>
      </c>
      <c r="N33" s="342">
        <v>1686</v>
      </c>
      <c r="O33" s="481">
        <v>473</v>
      </c>
    </row>
    <row r="34" spans="1:15" ht="14.25" customHeight="1" x14ac:dyDescent="0.2">
      <c r="A34" s="730"/>
      <c r="B34" s="585"/>
      <c r="C34" s="186" t="s">
        <v>127</v>
      </c>
      <c r="D34" s="401">
        <v>132875</v>
      </c>
      <c r="E34" s="401">
        <v>99863</v>
      </c>
      <c r="F34" s="401">
        <v>142531</v>
      </c>
      <c r="G34" s="400">
        <v>131615</v>
      </c>
      <c r="H34" s="436">
        <v>111741</v>
      </c>
      <c r="I34" s="769"/>
      <c r="J34" s="351" t="s">
        <v>410</v>
      </c>
      <c r="K34" s="158">
        <v>344</v>
      </c>
      <c r="L34" s="158">
        <v>1727</v>
      </c>
      <c r="M34" s="343">
        <v>396</v>
      </c>
      <c r="N34" s="343">
        <v>1372</v>
      </c>
      <c r="O34" s="481">
        <v>309</v>
      </c>
    </row>
    <row r="35" spans="1:15" ht="14.25" customHeight="1" x14ac:dyDescent="0.2">
      <c r="A35" s="730"/>
      <c r="B35" s="576"/>
      <c r="C35" s="188" t="s">
        <v>135</v>
      </c>
      <c r="D35" s="401">
        <v>39167</v>
      </c>
      <c r="E35" s="401">
        <v>25090</v>
      </c>
      <c r="F35" s="401">
        <v>29042</v>
      </c>
      <c r="G35" s="401">
        <v>28268</v>
      </c>
      <c r="H35" s="189">
        <v>25315</v>
      </c>
      <c r="I35" s="768" t="s">
        <v>421</v>
      </c>
      <c r="J35" s="341" t="s">
        <v>408</v>
      </c>
      <c r="K35" s="158">
        <v>149</v>
      </c>
      <c r="L35" s="342">
        <v>151</v>
      </c>
      <c r="M35" s="342">
        <v>116</v>
      </c>
      <c r="N35" s="343">
        <v>111</v>
      </c>
      <c r="O35" s="26">
        <v>74</v>
      </c>
    </row>
    <row r="36" spans="1:15" ht="14.25" customHeight="1" x14ac:dyDescent="0.2">
      <c r="A36" s="730"/>
      <c r="B36" s="750" t="s">
        <v>344</v>
      </c>
      <c r="C36" s="185" t="s">
        <v>126</v>
      </c>
      <c r="D36" s="400">
        <v>147574</v>
      </c>
      <c r="E36" s="400">
        <v>108279</v>
      </c>
      <c r="F36" s="400">
        <v>136292</v>
      </c>
      <c r="G36" s="400">
        <v>138782</v>
      </c>
      <c r="H36" s="436">
        <v>135570</v>
      </c>
      <c r="I36" s="769"/>
      <c r="J36" s="341" t="s">
        <v>409</v>
      </c>
      <c r="K36" s="342">
        <v>42</v>
      </c>
      <c r="L36" s="344">
        <v>75</v>
      </c>
      <c r="M36" s="343">
        <v>40</v>
      </c>
      <c r="N36" s="343">
        <v>56</v>
      </c>
      <c r="O36" s="482">
        <v>59</v>
      </c>
    </row>
    <row r="37" spans="1:15" ht="14.25" customHeight="1" x14ac:dyDescent="0.2">
      <c r="A37" s="730"/>
      <c r="B37" s="760"/>
      <c r="C37" s="186" t="s">
        <v>127</v>
      </c>
      <c r="D37" s="400">
        <v>81868</v>
      </c>
      <c r="E37" s="400">
        <v>58107</v>
      </c>
      <c r="F37" s="400">
        <v>78860</v>
      </c>
      <c r="G37" s="400">
        <v>73847</v>
      </c>
      <c r="H37" s="436">
        <v>65888</v>
      </c>
      <c r="I37" s="769"/>
      <c r="J37" s="351" t="s">
        <v>410</v>
      </c>
      <c r="K37" s="342">
        <v>107</v>
      </c>
      <c r="L37" s="342">
        <v>76</v>
      </c>
      <c r="M37" s="342">
        <v>76</v>
      </c>
      <c r="N37" s="345">
        <v>55</v>
      </c>
      <c r="O37" s="483">
        <v>15</v>
      </c>
    </row>
    <row r="38" spans="1:15" ht="14.25" customHeight="1" x14ac:dyDescent="0.2">
      <c r="A38" s="730"/>
      <c r="B38" s="751"/>
      <c r="C38" s="188" t="s">
        <v>135</v>
      </c>
      <c r="D38" s="401">
        <v>5017</v>
      </c>
      <c r="E38" s="401">
        <v>4762</v>
      </c>
      <c r="F38" s="401">
        <v>6171</v>
      </c>
      <c r="G38" s="401">
        <v>4759</v>
      </c>
      <c r="H38" s="189">
        <v>5696</v>
      </c>
      <c r="I38" s="768" t="s">
        <v>422</v>
      </c>
      <c r="J38" s="341" t="s">
        <v>408</v>
      </c>
      <c r="K38" s="158">
        <v>442</v>
      </c>
      <c r="L38" s="158">
        <v>184</v>
      </c>
      <c r="M38" s="345">
        <v>542</v>
      </c>
      <c r="N38" s="345">
        <v>222</v>
      </c>
      <c r="O38" s="26">
        <v>182</v>
      </c>
    </row>
    <row r="39" spans="1:15" ht="14.25" customHeight="1" x14ac:dyDescent="0.2">
      <c r="A39" s="743"/>
      <c r="B39" s="758" t="s">
        <v>369</v>
      </c>
      <c r="C39" s="759"/>
      <c r="D39" s="400">
        <v>57095</v>
      </c>
      <c r="E39" s="400">
        <v>52322</v>
      </c>
      <c r="F39" s="400">
        <v>56913</v>
      </c>
      <c r="G39" s="400">
        <v>56025</v>
      </c>
      <c r="H39" s="436">
        <v>59254</v>
      </c>
      <c r="I39" s="769"/>
      <c r="J39" s="341" t="s">
        <v>411</v>
      </c>
      <c r="K39" s="158">
        <v>8</v>
      </c>
      <c r="L39" s="158">
        <v>4</v>
      </c>
      <c r="M39" s="345">
        <v>3</v>
      </c>
      <c r="N39" s="345">
        <v>4</v>
      </c>
      <c r="O39" s="481">
        <v>2</v>
      </c>
    </row>
    <row r="40" spans="1:15" ht="14.25" customHeight="1" x14ac:dyDescent="0.2">
      <c r="A40" s="766" t="s">
        <v>180</v>
      </c>
      <c r="B40" s="766"/>
      <c r="C40" s="767"/>
      <c r="D40" s="194">
        <v>8.6999999999999993</v>
      </c>
      <c r="E40" s="194">
        <v>6.7</v>
      </c>
      <c r="F40" s="194">
        <v>9.6</v>
      </c>
      <c r="G40" s="194">
        <v>9.6</v>
      </c>
      <c r="H40" s="195">
        <v>9.8000000000000007</v>
      </c>
      <c r="I40" s="769"/>
      <c r="J40" s="341" t="s">
        <v>409</v>
      </c>
      <c r="K40" s="158">
        <v>245</v>
      </c>
      <c r="L40" s="342">
        <v>69</v>
      </c>
      <c r="M40" s="342">
        <v>217</v>
      </c>
      <c r="N40" s="345">
        <v>62</v>
      </c>
      <c r="O40" s="481">
        <v>56</v>
      </c>
    </row>
    <row r="41" spans="1:15" ht="14.25" customHeight="1" x14ac:dyDescent="0.2">
      <c r="A41" s="706" t="s">
        <v>393</v>
      </c>
      <c r="B41" s="707"/>
      <c r="C41" s="398" t="s">
        <v>398</v>
      </c>
      <c r="D41" s="401" t="s">
        <v>5</v>
      </c>
      <c r="E41" s="401" t="s">
        <v>5</v>
      </c>
      <c r="F41" s="401">
        <v>10234</v>
      </c>
      <c r="G41" s="402">
        <v>207822</v>
      </c>
      <c r="H41" s="478">
        <v>143075</v>
      </c>
      <c r="I41" s="769"/>
      <c r="J41" s="341" t="s">
        <v>412</v>
      </c>
      <c r="K41" s="158">
        <v>15</v>
      </c>
      <c r="L41" s="158">
        <v>15</v>
      </c>
      <c r="M41" s="345">
        <v>193</v>
      </c>
      <c r="N41" s="345">
        <v>6</v>
      </c>
      <c r="O41" s="481">
        <v>11</v>
      </c>
    </row>
    <row r="42" spans="1:15" ht="14.25" customHeight="1" x14ac:dyDescent="0.2">
      <c r="A42" s="761"/>
      <c r="B42" s="762"/>
      <c r="C42" s="166" t="s">
        <v>399</v>
      </c>
      <c r="D42" s="401" t="s">
        <v>5</v>
      </c>
      <c r="E42" s="401" t="s">
        <v>5</v>
      </c>
      <c r="F42" s="401">
        <v>23634</v>
      </c>
      <c r="G42" s="402">
        <v>391416</v>
      </c>
      <c r="H42" s="478">
        <v>334990</v>
      </c>
      <c r="I42" s="769"/>
      <c r="J42" s="351" t="s">
        <v>410</v>
      </c>
      <c r="K42" s="342">
        <v>174</v>
      </c>
      <c r="L42" s="342">
        <v>96</v>
      </c>
      <c r="M42" s="346">
        <v>129</v>
      </c>
      <c r="N42" s="346">
        <v>150</v>
      </c>
      <c r="O42" s="483">
        <v>113</v>
      </c>
    </row>
    <row r="43" spans="1:15" ht="14.25" customHeight="1" x14ac:dyDescent="0.2">
      <c r="A43" s="720" t="s">
        <v>137</v>
      </c>
      <c r="B43" s="721"/>
      <c r="C43" s="110" t="s">
        <v>138</v>
      </c>
      <c r="D43" s="196">
        <v>3423</v>
      </c>
      <c r="E43" s="402">
        <v>3332</v>
      </c>
      <c r="F43" s="402">
        <v>3035</v>
      </c>
      <c r="G43" s="402">
        <v>2667</v>
      </c>
      <c r="H43" s="436">
        <v>2171</v>
      </c>
      <c r="I43" s="768" t="s">
        <v>413</v>
      </c>
      <c r="J43" s="341" t="s">
        <v>408</v>
      </c>
      <c r="K43" s="158">
        <v>67931</v>
      </c>
      <c r="L43" s="158">
        <v>73361</v>
      </c>
      <c r="M43" s="343">
        <v>73750</v>
      </c>
      <c r="N43" s="343">
        <v>76698</v>
      </c>
      <c r="O43" s="26">
        <v>77376</v>
      </c>
    </row>
    <row r="44" spans="1:15" ht="14.25" customHeight="1" x14ac:dyDescent="0.2">
      <c r="A44" s="754" t="s">
        <v>264</v>
      </c>
      <c r="B44" s="755"/>
      <c r="C44" s="197" t="s">
        <v>287</v>
      </c>
      <c r="D44" s="402">
        <v>239</v>
      </c>
      <c r="E44" s="402">
        <v>272</v>
      </c>
      <c r="F44" s="402">
        <v>343</v>
      </c>
      <c r="G44" s="402">
        <v>341</v>
      </c>
      <c r="H44" s="436">
        <v>342</v>
      </c>
      <c r="I44" s="769"/>
      <c r="J44" s="341" t="s">
        <v>411</v>
      </c>
      <c r="K44" s="158">
        <v>2015</v>
      </c>
      <c r="L44" s="158">
        <v>2011</v>
      </c>
      <c r="M44" s="343">
        <v>2008</v>
      </c>
      <c r="N44" s="343">
        <v>2004</v>
      </c>
      <c r="O44" s="481">
        <v>2002</v>
      </c>
    </row>
    <row r="45" spans="1:15" ht="14.25" customHeight="1" x14ac:dyDescent="0.2">
      <c r="A45" s="742"/>
      <c r="B45" s="730"/>
      <c r="C45" s="407" t="s">
        <v>288</v>
      </c>
      <c r="D45" s="402">
        <v>313</v>
      </c>
      <c r="E45" s="402">
        <v>310</v>
      </c>
      <c r="F45" s="402">
        <v>346</v>
      </c>
      <c r="G45" s="402">
        <v>342</v>
      </c>
      <c r="H45" s="435">
        <v>343</v>
      </c>
      <c r="I45" s="769" t="s">
        <v>414</v>
      </c>
      <c r="J45" s="341" t="s">
        <v>409</v>
      </c>
      <c r="K45" s="345">
        <v>49682</v>
      </c>
      <c r="L45" s="158">
        <v>53424</v>
      </c>
      <c r="M45" s="345">
        <v>53666</v>
      </c>
      <c r="N45" s="345">
        <v>55347</v>
      </c>
      <c r="O45" s="481">
        <v>55827</v>
      </c>
    </row>
    <row r="46" spans="1:15" ht="14.25" customHeight="1" x14ac:dyDescent="0.2">
      <c r="A46" s="742"/>
      <c r="B46" s="730"/>
      <c r="C46" s="407" t="s">
        <v>297</v>
      </c>
      <c r="D46" s="402">
        <v>313</v>
      </c>
      <c r="E46" s="402">
        <v>310</v>
      </c>
      <c r="F46" s="402">
        <v>346</v>
      </c>
      <c r="G46" s="402">
        <v>341</v>
      </c>
      <c r="H46" s="435">
        <v>343</v>
      </c>
      <c r="I46" s="769"/>
      <c r="J46" s="341" t="s">
        <v>412</v>
      </c>
      <c r="K46" s="158">
        <v>5579</v>
      </c>
      <c r="L46" s="158">
        <v>5564</v>
      </c>
      <c r="M46" s="345">
        <v>5371</v>
      </c>
      <c r="N46" s="345">
        <v>5365</v>
      </c>
      <c r="O46" s="481">
        <v>5354</v>
      </c>
    </row>
    <row r="47" spans="1:15" ht="14.25" customHeight="1" x14ac:dyDescent="0.2">
      <c r="A47" s="742"/>
      <c r="B47" s="730"/>
      <c r="C47" s="407" t="s">
        <v>290</v>
      </c>
      <c r="D47" s="402">
        <v>314</v>
      </c>
      <c r="E47" s="402">
        <v>310</v>
      </c>
      <c r="F47" s="402">
        <v>344</v>
      </c>
      <c r="G47" s="402">
        <v>343</v>
      </c>
      <c r="H47" s="435">
        <v>324</v>
      </c>
      <c r="I47" s="769"/>
      <c r="J47" s="341" t="s">
        <v>410</v>
      </c>
      <c r="K47" s="158">
        <v>10545</v>
      </c>
      <c r="L47" s="158">
        <v>12252</v>
      </c>
      <c r="M47" s="345">
        <v>12595</v>
      </c>
      <c r="N47" s="345">
        <v>13872</v>
      </c>
      <c r="O47" s="484">
        <v>14083</v>
      </c>
    </row>
    <row r="48" spans="1:15" ht="14.25" customHeight="1" x14ac:dyDescent="0.2">
      <c r="A48" s="742"/>
      <c r="B48" s="730"/>
      <c r="C48" s="198" t="s">
        <v>298</v>
      </c>
      <c r="D48" s="199">
        <v>312</v>
      </c>
      <c r="E48" s="199">
        <v>310</v>
      </c>
      <c r="F48" s="199">
        <v>346</v>
      </c>
      <c r="G48" s="199">
        <v>340</v>
      </c>
      <c r="H48" s="479">
        <v>341</v>
      </c>
      <c r="I48" s="769"/>
      <c r="J48" s="347" t="s">
        <v>415</v>
      </c>
      <c r="K48" s="158">
        <v>110</v>
      </c>
      <c r="L48" s="158">
        <v>110</v>
      </c>
      <c r="M48" s="345">
        <v>110</v>
      </c>
      <c r="N48" s="345">
        <v>110</v>
      </c>
      <c r="O48" s="481">
        <v>110</v>
      </c>
    </row>
    <row r="49" spans="1:15" ht="14.25" customHeight="1" x14ac:dyDescent="0.2">
      <c r="A49" s="742"/>
      <c r="B49" s="730"/>
      <c r="C49" s="407" t="s">
        <v>292</v>
      </c>
      <c r="D49" s="163">
        <v>313</v>
      </c>
      <c r="E49" s="163">
        <v>310</v>
      </c>
      <c r="F49" s="163">
        <v>346</v>
      </c>
      <c r="G49" s="163">
        <v>342</v>
      </c>
      <c r="H49" s="435">
        <v>343</v>
      </c>
      <c r="I49" s="768" t="s">
        <v>416</v>
      </c>
      <c r="J49" s="341" t="s">
        <v>408</v>
      </c>
      <c r="K49" s="158">
        <v>233904</v>
      </c>
      <c r="L49" s="158">
        <v>164338</v>
      </c>
      <c r="M49" s="345">
        <v>230970</v>
      </c>
      <c r="N49" s="345">
        <v>223072</v>
      </c>
      <c r="O49" s="26">
        <v>229837</v>
      </c>
    </row>
    <row r="50" spans="1:15" ht="14.25" customHeight="1" x14ac:dyDescent="0.2">
      <c r="A50" s="742"/>
      <c r="B50" s="730"/>
      <c r="C50" s="407" t="s">
        <v>324</v>
      </c>
      <c r="D50" s="163" t="s">
        <v>5</v>
      </c>
      <c r="E50" s="163">
        <v>125</v>
      </c>
      <c r="F50" s="163">
        <v>343</v>
      </c>
      <c r="G50" s="163">
        <v>342</v>
      </c>
      <c r="H50" s="435">
        <v>343</v>
      </c>
      <c r="I50" s="769"/>
      <c r="J50" s="341" t="s">
        <v>411</v>
      </c>
      <c r="K50" s="158">
        <v>775</v>
      </c>
      <c r="L50" s="158">
        <v>654</v>
      </c>
      <c r="M50" s="345">
        <v>733</v>
      </c>
      <c r="N50" s="345">
        <v>754</v>
      </c>
      <c r="O50" s="481">
        <v>591</v>
      </c>
    </row>
    <row r="51" spans="1:15" ht="14.25" customHeight="1" x14ac:dyDescent="0.2">
      <c r="A51" s="742"/>
      <c r="B51" s="730"/>
      <c r="C51" s="407" t="s">
        <v>397</v>
      </c>
      <c r="D51" s="402">
        <v>315</v>
      </c>
      <c r="E51" s="402">
        <v>310</v>
      </c>
      <c r="F51" s="402">
        <v>345</v>
      </c>
      <c r="G51" s="402">
        <v>324</v>
      </c>
      <c r="H51" s="435">
        <v>343</v>
      </c>
      <c r="I51" s="769" t="s">
        <v>417</v>
      </c>
      <c r="J51" s="341" t="s">
        <v>409</v>
      </c>
      <c r="K51" s="158">
        <v>134438</v>
      </c>
      <c r="L51" s="158">
        <v>94090</v>
      </c>
      <c r="M51" s="343">
        <v>124157</v>
      </c>
      <c r="N51" s="343">
        <v>117058</v>
      </c>
      <c r="O51" s="481">
        <v>118664</v>
      </c>
    </row>
    <row r="52" spans="1:15" ht="14.25" customHeight="1" x14ac:dyDescent="0.2">
      <c r="A52" s="742"/>
      <c r="B52" s="730"/>
      <c r="C52" s="407" t="s">
        <v>293</v>
      </c>
      <c r="D52" s="163">
        <v>313</v>
      </c>
      <c r="E52" s="163">
        <v>310</v>
      </c>
      <c r="F52" s="163">
        <v>346</v>
      </c>
      <c r="G52" s="402">
        <v>342</v>
      </c>
      <c r="H52" s="435">
        <v>343</v>
      </c>
      <c r="I52" s="769"/>
      <c r="J52" s="341" t="s">
        <v>412</v>
      </c>
      <c r="K52" s="158">
        <v>955</v>
      </c>
      <c r="L52" s="158">
        <v>794</v>
      </c>
      <c r="M52" s="343">
        <v>846</v>
      </c>
      <c r="N52" s="343">
        <v>613</v>
      </c>
      <c r="O52" s="481">
        <v>709</v>
      </c>
    </row>
    <row r="53" spans="1:15" ht="14.25" customHeight="1" thickBot="1" x14ac:dyDescent="0.25">
      <c r="A53" s="756"/>
      <c r="B53" s="757"/>
      <c r="C53" s="200" t="s">
        <v>299</v>
      </c>
      <c r="D53" s="201">
        <v>315</v>
      </c>
      <c r="E53" s="201">
        <v>310</v>
      </c>
      <c r="F53" s="201">
        <v>346</v>
      </c>
      <c r="G53" s="201">
        <v>344</v>
      </c>
      <c r="H53" s="480">
        <v>344</v>
      </c>
      <c r="I53" s="769" t="s">
        <v>418</v>
      </c>
      <c r="J53" s="341" t="s">
        <v>410</v>
      </c>
      <c r="K53" s="158">
        <v>97736</v>
      </c>
      <c r="L53" s="158">
        <v>68800</v>
      </c>
      <c r="M53" s="343">
        <v>105234</v>
      </c>
      <c r="N53" s="343">
        <v>104647</v>
      </c>
      <c r="O53" s="481">
        <v>109873</v>
      </c>
    </row>
    <row r="54" spans="1:15" ht="13.5" customHeight="1" x14ac:dyDescent="0.2">
      <c r="A54" s="37"/>
      <c r="B54" s="84"/>
      <c r="C54" s="84"/>
      <c r="D54" s="84"/>
      <c r="E54" s="154"/>
      <c r="F54" s="402"/>
      <c r="G54" s="163"/>
      <c r="H54" s="63" t="s">
        <v>272</v>
      </c>
      <c r="I54" s="348"/>
      <c r="J54" s="348"/>
      <c r="K54" s="349"/>
      <c r="L54" s="350"/>
      <c r="M54" s="28"/>
      <c r="N54" s="349"/>
      <c r="O54" s="31" t="s">
        <v>419</v>
      </c>
    </row>
    <row r="55" spans="1:15" ht="12" customHeight="1" x14ac:dyDescent="0.2">
      <c r="A55" s="85"/>
      <c r="B55" s="85"/>
      <c r="H55" s="38"/>
    </row>
    <row r="56" spans="1:15" ht="12" customHeight="1" x14ac:dyDescent="0.2">
      <c r="A56" s="85"/>
    </row>
    <row r="57" spans="1:15" ht="12" customHeight="1" x14ac:dyDescent="0.2">
      <c r="A57" s="112"/>
      <c r="I57" s="172"/>
    </row>
    <row r="58" spans="1:15" ht="12" customHeight="1" x14ac:dyDescent="0.2">
      <c r="A58" s="112"/>
      <c r="I58" s="172"/>
    </row>
    <row r="59" spans="1:15" ht="12" customHeight="1" x14ac:dyDescent="0.2">
      <c r="A59" s="127"/>
      <c r="B59" s="127"/>
      <c r="C59" s="127"/>
      <c r="D59" s="127"/>
      <c r="E59" s="127"/>
      <c r="F59" s="127"/>
      <c r="G59" s="127"/>
      <c r="H59" s="127"/>
      <c r="I59" s="331"/>
    </row>
    <row r="60" spans="1:15" ht="12" customHeight="1" x14ac:dyDescent="0.2">
      <c r="A60" s="85"/>
    </row>
    <row r="61" spans="1:15" ht="12" customHeight="1" x14ac:dyDescent="0.2">
      <c r="A61" s="127"/>
      <c r="B61" s="332"/>
      <c r="C61" s="332"/>
      <c r="D61" s="332"/>
      <c r="E61" s="332"/>
      <c r="F61" s="332"/>
      <c r="G61" s="332"/>
      <c r="H61" s="332"/>
      <c r="I61" s="173"/>
    </row>
    <row r="62" spans="1:15" ht="12" customHeight="1" x14ac:dyDescent="0.2">
      <c r="A62" s="112"/>
    </row>
    <row r="63" spans="1:15" ht="15" customHeight="1" x14ac:dyDescent="0.2">
      <c r="A63" s="112"/>
    </row>
    <row r="64" spans="1:15" ht="15" customHeight="1" x14ac:dyDescent="0.2">
      <c r="A64" s="85"/>
    </row>
    <row r="65" spans="1:1" ht="15" customHeight="1" x14ac:dyDescent="0.2">
      <c r="A65" s="112"/>
    </row>
    <row r="66" spans="1:1" ht="15" customHeight="1" x14ac:dyDescent="0.2">
      <c r="A66" s="85"/>
    </row>
  </sheetData>
  <mergeCells count="20">
    <mergeCell ref="I49:I53"/>
    <mergeCell ref="I29:J30"/>
    <mergeCell ref="I31:I34"/>
    <mergeCell ref="I35:I37"/>
    <mergeCell ref="I38:I42"/>
    <mergeCell ref="I43:I48"/>
    <mergeCell ref="A5:C6"/>
    <mergeCell ref="B7:C8"/>
    <mergeCell ref="A40:C40"/>
    <mergeCell ref="A43:B43"/>
    <mergeCell ref="B27:B29"/>
    <mergeCell ref="A44:B53"/>
    <mergeCell ref="A7:A39"/>
    <mergeCell ref="B39:C39"/>
    <mergeCell ref="B33:B35"/>
    <mergeCell ref="B36:B38"/>
    <mergeCell ref="B15:B17"/>
    <mergeCell ref="A41:B42"/>
    <mergeCell ref="B24:B26"/>
    <mergeCell ref="B30:B32"/>
  </mergeCells>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Demibold,標準"&amp;P+27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WhiteSpace="0" view="pageBreakPreview" zoomScaleNormal="100" zoomScaleSheetLayoutView="100" workbookViewId="0"/>
  </sheetViews>
  <sheetFormatPr defaultColWidth="9" defaultRowHeight="15" customHeight="1" x14ac:dyDescent="0.2"/>
  <cols>
    <col min="1" max="1" width="9.44140625" style="337" customWidth="1"/>
    <col min="2" max="2" width="4.109375" style="337" customWidth="1"/>
    <col min="3" max="3" width="3.21875" style="337" customWidth="1"/>
    <col min="4" max="8" width="13" style="337" customWidth="1"/>
    <col min="9" max="9" width="12.109375" style="337" customWidth="1"/>
    <col min="10" max="11" width="9.77734375" style="337" customWidth="1"/>
    <col min="12" max="16384" width="9" style="66"/>
  </cols>
  <sheetData>
    <row r="1" spans="1:11" ht="15" customHeight="1" x14ac:dyDescent="0.2">
      <c r="A1" s="334" t="s">
        <v>6</v>
      </c>
      <c r="B1" s="334"/>
      <c r="C1" s="334"/>
      <c r="J1" s="377"/>
    </row>
    <row r="3" spans="1:11" ht="15" customHeight="1" x14ac:dyDescent="0.2">
      <c r="A3" s="5" t="s">
        <v>455</v>
      </c>
      <c r="B3" s="5"/>
      <c r="C3" s="5"/>
      <c r="D3" s="6"/>
      <c r="E3" s="6"/>
      <c r="F3" s="6"/>
      <c r="G3" s="6"/>
      <c r="H3" s="6"/>
      <c r="I3" s="66"/>
      <c r="J3" s="66"/>
      <c r="K3" s="66"/>
    </row>
    <row r="4" spans="1:11" ht="15" customHeight="1" thickBot="1" x14ac:dyDescent="0.25">
      <c r="A4" s="90"/>
      <c r="B4" s="90"/>
      <c r="C4" s="90"/>
      <c r="D4" s="422"/>
      <c r="E4" s="422"/>
      <c r="F4" s="9"/>
      <c r="G4" s="9"/>
      <c r="H4" s="9"/>
      <c r="I4" s="66"/>
      <c r="J4" s="66"/>
      <c r="K4" s="66"/>
    </row>
    <row r="5" spans="1:11" ht="16.5" customHeight="1" x14ac:dyDescent="0.2">
      <c r="A5" s="787" t="s">
        <v>26</v>
      </c>
      <c r="B5" s="787"/>
      <c r="C5" s="788"/>
      <c r="D5" s="776" t="s">
        <v>169</v>
      </c>
      <c r="E5" s="781" t="s">
        <v>454</v>
      </c>
      <c r="F5" s="783" t="s">
        <v>453</v>
      </c>
      <c r="G5" s="778" t="s">
        <v>446</v>
      </c>
      <c r="H5" s="785" t="s">
        <v>452</v>
      </c>
      <c r="I5" s="66"/>
      <c r="J5" s="66"/>
      <c r="K5" s="66"/>
    </row>
    <row r="6" spans="1:11" ht="16.5" customHeight="1" x14ac:dyDescent="0.2">
      <c r="A6" s="772" t="s">
        <v>445</v>
      </c>
      <c r="B6" s="772"/>
      <c r="C6" s="789"/>
      <c r="D6" s="777"/>
      <c r="E6" s="782"/>
      <c r="F6" s="784"/>
      <c r="G6" s="604"/>
      <c r="H6" s="786"/>
      <c r="I6" s="66"/>
      <c r="J6" s="66"/>
      <c r="K6" s="66"/>
    </row>
    <row r="7" spans="1:11" ht="14.25" customHeight="1" x14ac:dyDescent="0.2">
      <c r="A7" s="420"/>
      <c r="B7" s="420"/>
      <c r="C7" s="376"/>
      <c r="D7" s="375" t="s">
        <v>451</v>
      </c>
      <c r="E7" s="19"/>
      <c r="F7" s="19"/>
      <c r="G7" s="19"/>
      <c r="H7" s="19"/>
      <c r="I7" s="66"/>
      <c r="J7" s="66"/>
      <c r="K7" s="66"/>
    </row>
    <row r="8" spans="1:11" ht="14.25" customHeight="1" x14ac:dyDescent="0.2">
      <c r="A8" s="790" t="s">
        <v>443</v>
      </c>
      <c r="B8" s="790"/>
      <c r="C8" s="791"/>
      <c r="D8" s="374">
        <v>45510</v>
      </c>
      <c r="E8" s="23">
        <v>11767</v>
      </c>
      <c r="F8" s="23">
        <v>11851</v>
      </c>
      <c r="G8" s="23">
        <v>13563</v>
      </c>
      <c r="H8" s="23">
        <v>8329</v>
      </c>
      <c r="I8" s="66"/>
      <c r="J8" s="66"/>
      <c r="K8" s="66"/>
    </row>
    <row r="9" spans="1:11" ht="14.25" customHeight="1" x14ac:dyDescent="0.2">
      <c r="A9" s="790" t="s">
        <v>442</v>
      </c>
      <c r="B9" s="790"/>
      <c r="C9" s="791"/>
      <c r="D9" s="374">
        <v>11688</v>
      </c>
      <c r="E9" s="23">
        <v>3312</v>
      </c>
      <c r="F9" s="23">
        <v>3422</v>
      </c>
      <c r="G9" s="23">
        <v>1761</v>
      </c>
      <c r="H9" s="23">
        <v>3193</v>
      </c>
      <c r="I9" s="66"/>
      <c r="J9" s="66"/>
      <c r="K9" s="66"/>
    </row>
    <row r="10" spans="1:11" ht="14.25" customHeight="1" x14ac:dyDescent="0.2">
      <c r="A10" s="792" t="s">
        <v>441</v>
      </c>
      <c r="B10" s="792"/>
      <c r="C10" s="791"/>
      <c r="D10" s="374">
        <v>15862</v>
      </c>
      <c r="E10" s="23">
        <v>3985</v>
      </c>
      <c r="F10" s="23">
        <v>3270</v>
      </c>
      <c r="G10" s="23">
        <v>4661</v>
      </c>
      <c r="H10" s="23">
        <v>3946</v>
      </c>
      <c r="I10" s="66"/>
      <c r="J10" s="66"/>
      <c r="K10" s="66"/>
    </row>
    <row r="11" spans="1:11" ht="14.25" customHeight="1" x14ac:dyDescent="0.2">
      <c r="A11" s="792" t="s">
        <v>440</v>
      </c>
      <c r="B11" s="792"/>
      <c r="C11" s="791"/>
      <c r="D11" s="374">
        <v>30208</v>
      </c>
      <c r="E11" s="374">
        <v>6131</v>
      </c>
      <c r="F11" s="374">
        <v>5709</v>
      </c>
      <c r="G11" s="374">
        <v>12565</v>
      </c>
      <c r="H11" s="374">
        <v>5803</v>
      </c>
      <c r="I11" s="66"/>
      <c r="J11" s="66"/>
      <c r="K11" s="66"/>
    </row>
    <row r="12" spans="1:11" ht="14.25" customHeight="1" x14ac:dyDescent="0.2">
      <c r="A12" s="793" t="s">
        <v>480</v>
      </c>
      <c r="B12" s="793"/>
      <c r="C12" s="794"/>
      <c r="D12" s="26">
        <v>39359</v>
      </c>
      <c r="E12" s="26">
        <v>10156</v>
      </c>
      <c r="F12" s="26">
        <v>10715</v>
      </c>
      <c r="G12" s="26">
        <v>11648</v>
      </c>
      <c r="H12" s="26">
        <v>6840</v>
      </c>
      <c r="I12" s="66"/>
      <c r="J12" s="66"/>
      <c r="K12" s="66"/>
    </row>
    <row r="13" spans="1:11" ht="7.2" customHeight="1" x14ac:dyDescent="0.2">
      <c r="A13" s="6"/>
      <c r="B13" s="6"/>
      <c r="C13" s="373"/>
      <c r="D13" s="82"/>
      <c r="E13" s="82"/>
      <c r="F13" s="82"/>
      <c r="G13" s="82"/>
      <c r="H13" s="82"/>
      <c r="I13" s="66"/>
      <c r="J13" s="66"/>
      <c r="K13" s="66"/>
    </row>
    <row r="14" spans="1:11" ht="14.25" customHeight="1" x14ac:dyDescent="0.2">
      <c r="A14" s="360" t="s">
        <v>430</v>
      </c>
      <c r="B14" s="356" t="s">
        <v>439</v>
      </c>
      <c r="C14" s="358"/>
      <c r="D14" s="345">
        <v>2349</v>
      </c>
      <c r="E14" s="343">
        <v>644</v>
      </c>
      <c r="F14" s="343">
        <v>880</v>
      </c>
      <c r="G14" s="343">
        <v>105</v>
      </c>
      <c r="H14" s="343">
        <v>720</v>
      </c>
      <c r="I14" s="66"/>
      <c r="J14" s="66"/>
      <c r="K14" s="66"/>
    </row>
    <row r="15" spans="1:11" ht="14.25" customHeight="1" x14ac:dyDescent="0.2">
      <c r="A15" s="360"/>
      <c r="B15" s="356" t="s">
        <v>438</v>
      </c>
      <c r="C15" s="358"/>
      <c r="D15" s="345">
        <v>4047</v>
      </c>
      <c r="E15" s="343">
        <v>496</v>
      </c>
      <c r="F15" s="343">
        <v>2195</v>
      </c>
      <c r="G15" s="343">
        <v>327</v>
      </c>
      <c r="H15" s="343">
        <v>1029</v>
      </c>
      <c r="I15" s="66"/>
      <c r="J15" s="66"/>
      <c r="K15" s="66"/>
    </row>
    <row r="16" spans="1:11" ht="14.25" customHeight="1" x14ac:dyDescent="0.2">
      <c r="A16" s="357"/>
      <c r="B16" s="356" t="s">
        <v>437</v>
      </c>
      <c r="C16" s="358"/>
      <c r="D16" s="345">
        <v>3256</v>
      </c>
      <c r="E16" s="343">
        <v>727</v>
      </c>
      <c r="F16" s="343">
        <v>2064</v>
      </c>
      <c r="G16" s="343">
        <v>227</v>
      </c>
      <c r="H16" s="343">
        <v>238</v>
      </c>
      <c r="I16" s="66"/>
      <c r="J16" s="66"/>
      <c r="K16" s="66"/>
    </row>
    <row r="17" spans="1:11" ht="14.25" customHeight="1" x14ac:dyDescent="0.2">
      <c r="A17" s="357"/>
      <c r="B17" s="356" t="s">
        <v>436</v>
      </c>
      <c r="C17" s="358"/>
      <c r="D17" s="345">
        <v>3168</v>
      </c>
      <c r="E17" s="343">
        <v>926</v>
      </c>
      <c r="F17" s="343">
        <v>1276</v>
      </c>
      <c r="G17" s="343">
        <v>279</v>
      </c>
      <c r="H17" s="343">
        <v>687</v>
      </c>
      <c r="I17" s="66"/>
      <c r="J17" s="66"/>
      <c r="K17" s="66"/>
    </row>
    <row r="18" spans="1:11" ht="14.25" customHeight="1" x14ac:dyDescent="0.2">
      <c r="A18" s="357"/>
      <c r="B18" s="356" t="s">
        <v>435</v>
      </c>
      <c r="C18" s="358"/>
      <c r="D18" s="345">
        <v>2816</v>
      </c>
      <c r="E18" s="343">
        <v>1240</v>
      </c>
      <c r="F18" s="343">
        <v>289</v>
      </c>
      <c r="G18" s="343">
        <v>464</v>
      </c>
      <c r="H18" s="343">
        <v>823</v>
      </c>
      <c r="I18" s="66"/>
      <c r="J18" s="66"/>
      <c r="K18" s="66"/>
    </row>
    <row r="19" spans="1:11" ht="14.25" customHeight="1" x14ac:dyDescent="0.2">
      <c r="A19" s="357"/>
      <c r="B19" s="356" t="s">
        <v>434</v>
      </c>
      <c r="C19" s="358"/>
      <c r="D19" s="345">
        <v>7575</v>
      </c>
      <c r="E19" s="343">
        <v>1303</v>
      </c>
      <c r="F19" s="343">
        <v>714</v>
      </c>
      <c r="G19" s="343">
        <v>5293</v>
      </c>
      <c r="H19" s="343">
        <v>265</v>
      </c>
      <c r="I19" s="66"/>
      <c r="J19" s="66"/>
      <c r="K19" s="66"/>
    </row>
    <row r="20" spans="1:11" ht="14.25" customHeight="1" x14ac:dyDescent="0.2">
      <c r="A20" s="357"/>
      <c r="B20" s="356" t="s">
        <v>433</v>
      </c>
      <c r="C20" s="358"/>
      <c r="D20" s="345">
        <v>2791</v>
      </c>
      <c r="E20" s="343">
        <v>573</v>
      </c>
      <c r="F20" s="343">
        <v>969</v>
      </c>
      <c r="G20" s="343">
        <v>568</v>
      </c>
      <c r="H20" s="343">
        <v>681</v>
      </c>
      <c r="I20" s="66"/>
      <c r="J20" s="66"/>
      <c r="K20" s="66"/>
    </row>
    <row r="21" spans="1:11" ht="14.25" customHeight="1" x14ac:dyDescent="0.2">
      <c r="A21" s="357"/>
      <c r="B21" s="356" t="s">
        <v>432</v>
      </c>
      <c r="C21" s="358"/>
      <c r="D21" s="345">
        <v>4862</v>
      </c>
      <c r="E21" s="343">
        <v>667</v>
      </c>
      <c r="F21" s="343">
        <v>1214</v>
      </c>
      <c r="G21" s="343">
        <v>2322</v>
      </c>
      <c r="H21" s="343">
        <v>659</v>
      </c>
      <c r="I21" s="66"/>
      <c r="J21" s="66"/>
      <c r="K21" s="66"/>
    </row>
    <row r="22" spans="1:11" ht="14.25" customHeight="1" x14ac:dyDescent="0.2">
      <c r="A22" s="357"/>
      <c r="B22" s="356" t="s">
        <v>431</v>
      </c>
      <c r="C22" s="358"/>
      <c r="D22" s="345">
        <v>1999</v>
      </c>
      <c r="E22" s="343">
        <v>834</v>
      </c>
      <c r="F22" s="343">
        <v>304</v>
      </c>
      <c r="G22" s="343">
        <v>531</v>
      </c>
      <c r="H22" s="343">
        <v>330</v>
      </c>
      <c r="I22" s="66"/>
      <c r="J22" s="66"/>
      <c r="K22" s="66"/>
    </row>
    <row r="23" spans="1:11" ht="14.25" customHeight="1" x14ac:dyDescent="0.2">
      <c r="A23" s="360" t="s">
        <v>481</v>
      </c>
      <c r="B23" s="356" t="s">
        <v>429</v>
      </c>
      <c r="C23" s="359"/>
      <c r="D23" s="345">
        <v>1543</v>
      </c>
      <c r="E23" s="345">
        <v>752</v>
      </c>
      <c r="F23" s="345">
        <v>192</v>
      </c>
      <c r="G23" s="345">
        <v>367</v>
      </c>
      <c r="H23" s="345">
        <v>232</v>
      </c>
      <c r="I23" s="66"/>
      <c r="J23" s="66"/>
      <c r="K23" s="66"/>
    </row>
    <row r="24" spans="1:11" ht="14.25" customHeight="1" x14ac:dyDescent="0.2">
      <c r="A24" s="357"/>
      <c r="B24" s="356" t="s">
        <v>428</v>
      </c>
      <c r="C24" s="358"/>
      <c r="D24" s="345">
        <v>1940</v>
      </c>
      <c r="E24" s="345">
        <v>499</v>
      </c>
      <c r="F24" s="345">
        <v>191</v>
      </c>
      <c r="G24" s="345">
        <v>895</v>
      </c>
      <c r="H24" s="345">
        <v>355</v>
      </c>
      <c r="I24" s="66"/>
      <c r="J24" s="66"/>
      <c r="K24" s="66"/>
    </row>
    <row r="25" spans="1:11" ht="14.25" customHeight="1" thickBot="1" x14ac:dyDescent="0.25">
      <c r="A25" s="357"/>
      <c r="B25" s="356" t="s">
        <v>427</v>
      </c>
      <c r="C25" s="355"/>
      <c r="D25" s="485">
        <v>3013</v>
      </c>
      <c r="E25" s="485">
        <v>1495</v>
      </c>
      <c r="F25" s="485">
        <v>427</v>
      </c>
      <c r="G25" s="485">
        <v>270</v>
      </c>
      <c r="H25" s="485">
        <v>821</v>
      </c>
      <c r="I25" s="66"/>
      <c r="J25" s="66"/>
      <c r="K25" s="66"/>
    </row>
    <row r="26" spans="1:11" ht="13.5" customHeight="1" x14ac:dyDescent="0.2">
      <c r="A26" s="97"/>
      <c r="B26" s="97"/>
      <c r="C26" s="97"/>
      <c r="D26" s="28"/>
      <c r="E26" s="28"/>
      <c r="F26" s="28"/>
      <c r="G26" s="28"/>
      <c r="H26" s="31" t="s">
        <v>450</v>
      </c>
      <c r="I26" s="66"/>
      <c r="J26" s="66"/>
      <c r="K26" s="66"/>
    </row>
    <row r="27" spans="1:11" ht="13.5" customHeight="1" x14ac:dyDescent="0.2">
      <c r="A27" s="64" t="s">
        <v>449</v>
      </c>
      <c r="B27" s="112"/>
      <c r="C27" s="112"/>
      <c r="D27" s="90"/>
      <c r="E27" s="90"/>
      <c r="F27" s="90"/>
      <c r="G27" s="90"/>
      <c r="H27" s="346"/>
      <c r="I27" s="66"/>
      <c r="J27" s="66"/>
      <c r="K27" s="66"/>
    </row>
    <row r="28" spans="1:11" ht="13.5" customHeight="1" x14ac:dyDescent="0.2">
      <c r="A28" s="64" t="s">
        <v>424</v>
      </c>
      <c r="B28" s="112"/>
      <c r="C28" s="112"/>
      <c r="D28" s="90"/>
      <c r="E28" s="90"/>
      <c r="F28" s="90"/>
      <c r="G28" s="90"/>
      <c r="H28" s="346"/>
      <c r="I28" s="66"/>
      <c r="J28" s="66"/>
      <c r="K28" s="66"/>
    </row>
    <row r="29" spans="1:11" ht="18.75" customHeight="1" x14ac:dyDescent="0.2"/>
    <row r="30" spans="1:11" ht="17.100000000000001" customHeight="1" x14ac:dyDescent="0.2">
      <c r="A30" s="372" t="s">
        <v>448</v>
      </c>
      <c r="B30" s="372"/>
      <c r="C30" s="372"/>
      <c r="D30" s="371"/>
      <c r="E30" s="371"/>
      <c r="F30" s="371"/>
      <c r="G30" s="371"/>
      <c r="H30" s="6"/>
      <c r="I30" s="66"/>
      <c r="J30" s="66"/>
      <c r="K30" s="66"/>
    </row>
    <row r="31" spans="1:11" ht="15" customHeight="1" thickBot="1" x14ac:dyDescent="0.25">
      <c r="A31" s="370"/>
      <c r="B31" s="370"/>
      <c r="C31" s="370"/>
      <c r="D31" s="370"/>
      <c r="E31" s="370"/>
      <c r="F31" s="370"/>
      <c r="G31" s="370"/>
      <c r="H31" s="370"/>
      <c r="I31" s="66"/>
      <c r="J31" s="66"/>
      <c r="K31" s="66"/>
    </row>
    <row r="32" spans="1:11" ht="16.5" customHeight="1" x14ac:dyDescent="0.2">
      <c r="A32" s="787" t="s">
        <v>26</v>
      </c>
      <c r="B32" s="787"/>
      <c r="C32" s="788"/>
      <c r="D32" s="779" t="s">
        <v>169</v>
      </c>
      <c r="E32" s="779" t="s">
        <v>250</v>
      </c>
      <c r="F32" s="779" t="s">
        <v>251</v>
      </c>
      <c r="G32" s="779" t="s">
        <v>447</v>
      </c>
      <c r="H32" s="774" t="s">
        <v>446</v>
      </c>
      <c r="I32" s="66"/>
      <c r="J32" s="66"/>
      <c r="K32" s="66"/>
    </row>
    <row r="33" spans="1:11" ht="16.5" customHeight="1" x14ac:dyDescent="0.2">
      <c r="A33" s="772" t="s">
        <v>445</v>
      </c>
      <c r="B33" s="772"/>
      <c r="C33" s="789"/>
      <c r="D33" s="780"/>
      <c r="E33" s="604"/>
      <c r="F33" s="604"/>
      <c r="G33" s="604"/>
      <c r="H33" s="775"/>
      <c r="I33" s="66"/>
      <c r="J33" s="66"/>
      <c r="K33" s="66"/>
    </row>
    <row r="34" spans="1:11" ht="14.25" customHeight="1" x14ac:dyDescent="0.2">
      <c r="A34" s="369"/>
      <c r="B34" s="369"/>
      <c r="C34" s="368"/>
      <c r="D34" s="367" t="s">
        <v>444</v>
      </c>
      <c r="E34" s="366"/>
      <c r="F34" s="366"/>
      <c r="G34" s="366"/>
      <c r="H34" s="366"/>
      <c r="I34" s="66"/>
      <c r="J34" s="66"/>
      <c r="K34" s="66"/>
    </row>
    <row r="35" spans="1:11" ht="14.25" customHeight="1" x14ac:dyDescent="0.2">
      <c r="A35" s="792" t="s">
        <v>443</v>
      </c>
      <c r="B35" s="792"/>
      <c r="C35" s="791"/>
      <c r="D35" s="364">
        <v>16290</v>
      </c>
      <c r="E35" s="364">
        <v>5024</v>
      </c>
      <c r="F35" s="364">
        <v>693</v>
      </c>
      <c r="G35" s="364">
        <v>7630</v>
      </c>
      <c r="H35" s="364">
        <v>2943</v>
      </c>
      <c r="I35" s="66"/>
      <c r="J35" s="66"/>
      <c r="K35" s="66"/>
    </row>
    <row r="36" spans="1:11" ht="14.25" customHeight="1" x14ac:dyDescent="0.2">
      <c r="A36" s="792" t="s">
        <v>442</v>
      </c>
      <c r="B36" s="792"/>
      <c r="C36" s="791"/>
      <c r="D36" s="364">
        <v>4510</v>
      </c>
      <c r="E36" s="364">
        <v>1742</v>
      </c>
      <c r="F36" s="365" t="s">
        <v>503</v>
      </c>
      <c r="G36" s="364">
        <v>2363</v>
      </c>
      <c r="H36" s="364">
        <v>405</v>
      </c>
      <c r="I36" s="66"/>
      <c r="J36" s="66"/>
      <c r="K36" s="66"/>
    </row>
    <row r="37" spans="1:11" ht="14.25" customHeight="1" x14ac:dyDescent="0.2">
      <c r="A37" s="792" t="s">
        <v>441</v>
      </c>
      <c r="B37" s="792"/>
      <c r="C37" s="791"/>
      <c r="D37" s="364">
        <v>10394</v>
      </c>
      <c r="E37" s="364">
        <v>4008</v>
      </c>
      <c r="F37" s="365">
        <v>316</v>
      </c>
      <c r="G37" s="364">
        <v>4870</v>
      </c>
      <c r="H37" s="364">
        <v>1200</v>
      </c>
      <c r="I37" s="66"/>
      <c r="J37" s="66"/>
      <c r="K37" s="66"/>
    </row>
    <row r="38" spans="1:11" ht="14.25" customHeight="1" x14ac:dyDescent="0.2">
      <c r="A38" s="792" t="s">
        <v>440</v>
      </c>
      <c r="B38" s="792"/>
      <c r="C38" s="791"/>
      <c r="D38" s="364">
        <v>17837</v>
      </c>
      <c r="E38" s="364">
        <v>5881</v>
      </c>
      <c r="F38" s="365">
        <v>372</v>
      </c>
      <c r="G38" s="364">
        <v>9327</v>
      </c>
      <c r="H38" s="364">
        <v>2257</v>
      </c>
      <c r="I38" s="66"/>
      <c r="J38" s="66"/>
      <c r="K38" s="66"/>
    </row>
    <row r="39" spans="1:11" ht="14.25" customHeight="1" x14ac:dyDescent="0.2">
      <c r="A39" s="793" t="s">
        <v>480</v>
      </c>
      <c r="B39" s="793"/>
      <c r="C39" s="794"/>
      <c r="D39" s="486">
        <v>19951</v>
      </c>
      <c r="E39" s="486">
        <v>5996</v>
      </c>
      <c r="F39" s="487">
        <v>450</v>
      </c>
      <c r="G39" s="486">
        <v>11279</v>
      </c>
      <c r="H39" s="486">
        <v>2226</v>
      </c>
      <c r="I39" s="66"/>
      <c r="J39" s="66"/>
      <c r="K39" s="66"/>
    </row>
    <row r="40" spans="1:11" ht="7.2" customHeight="1" x14ac:dyDescent="0.2">
      <c r="A40" s="363"/>
      <c r="B40" s="363"/>
      <c r="C40" s="362"/>
      <c r="D40" s="361"/>
      <c r="E40" s="361"/>
      <c r="F40" s="361"/>
      <c r="G40" s="361"/>
      <c r="H40" s="361"/>
      <c r="I40" s="66"/>
      <c r="J40" s="66"/>
      <c r="K40" s="66"/>
    </row>
    <row r="41" spans="1:11" ht="14.25" customHeight="1" x14ac:dyDescent="0.2">
      <c r="A41" s="360" t="s">
        <v>482</v>
      </c>
      <c r="B41" s="356" t="s">
        <v>439</v>
      </c>
      <c r="C41" s="358"/>
      <c r="D41" s="488">
        <v>1115</v>
      </c>
      <c r="E41" s="488" t="s">
        <v>503</v>
      </c>
      <c r="F41" s="488" t="s">
        <v>503</v>
      </c>
      <c r="G41" s="488">
        <v>895</v>
      </c>
      <c r="H41" s="488">
        <v>220</v>
      </c>
      <c r="I41" s="66"/>
      <c r="J41" s="66"/>
      <c r="K41" s="66"/>
    </row>
    <row r="42" spans="1:11" ht="14.25" customHeight="1" x14ac:dyDescent="0.2">
      <c r="A42" s="360"/>
      <c r="B42" s="356" t="s">
        <v>438</v>
      </c>
      <c r="C42" s="358"/>
      <c r="D42" s="488">
        <v>2354</v>
      </c>
      <c r="E42" s="488">
        <v>520</v>
      </c>
      <c r="F42" s="488">
        <v>450</v>
      </c>
      <c r="G42" s="488">
        <v>1207</v>
      </c>
      <c r="H42" s="488">
        <v>177</v>
      </c>
      <c r="I42" s="66"/>
      <c r="J42" s="66"/>
      <c r="K42" s="66"/>
    </row>
    <row r="43" spans="1:11" ht="14.25" customHeight="1" x14ac:dyDescent="0.2">
      <c r="A43" s="360"/>
      <c r="B43" s="356" t="s">
        <v>437</v>
      </c>
      <c r="C43" s="358"/>
      <c r="D43" s="488">
        <v>2666</v>
      </c>
      <c r="E43" s="488">
        <v>2059</v>
      </c>
      <c r="F43" s="488" t="s">
        <v>503</v>
      </c>
      <c r="G43" s="488">
        <v>485</v>
      </c>
      <c r="H43" s="488">
        <v>122</v>
      </c>
      <c r="I43" s="66"/>
      <c r="J43" s="66"/>
      <c r="K43" s="66"/>
    </row>
    <row r="44" spans="1:11" ht="14.25" customHeight="1" x14ac:dyDescent="0.2">
      <c r="A44" s="357"/>
      <c r="B44" s="356" t="s">
        <v>436</v>
      </c>
      <c r="C44" s="358"/>
      <c r="D44" s="488">
        <v>3253</v>
      </c>
      <c r="E44" s="488">
        <v>519</v>
      </c>
      <c r="F44" s="488" t="s">
        <v>503</v>
      </c>
      <c r="G44" s="488">
        <v>2572</v>
      </c>
      <c r="H44" s="488">
        <v>162</v>
      </c>
      <c r="I44" s="66"/>
      <c r="J44" s="66"/>
      <c r="K44" s="66"/>
    </row>
    <row r="45" spans="1:11" ht="14.25" customHeight="1" x14ac:dyDescent="0.2">
      <c r="A45" s="357"/>
      <c r="B45" s="356" t="s">
        <v>435</v>
      </c>
      <c r="C45" s="358"/>
      <c r="D45" s="488">
        <v>2567</v>
      </c>
      <c r="E45" s="488" t="s">
        <v>503</v>
      </c>
      <c r="F45" s="488" t="s">
        <v>503</v>
      </c>
      <c r="G45" s="488">
        <v>2279</v>
      </c>
      <c r="H45" s="488">
        <v>288</v>
      </c>
      <c r="I45" s="66"/>
      <c r="J45" s="66"/>
      <c r="K45" s="66"/>
    </row>
    <row r="46" spans="1:11" ht="14.25" customHeight="1" x14ac:dyDescent="0.2">
      <c r="A46" s="357"/>
      <c r="B46" s="356" t="s">
        <v>434</v>
      </c>
      <c r="C46" s="358"/>
      <c r="D46" s="488">
        <v>1692</v>
      </c>
      <c r="E46" s="488">
        <v>756</v>
      </c>
      <c r="F46" s="488" t="s">
        <v>503</v>
      </c>
      <c r="G46" s="488">
        <v>746</v>
      </c>
      <c r="H46" s="488">
        <v>190</v>
      </c>
      <c r="I46" s="66"/>
      <c r="J46" s="66"/>
      <c r="K46" s="66"/>
    </row>
    <row r="47" spans="1:11" ht="14.25" customHeight="1" x14ac:dyDescent="0.2">
      <c r="A47" s="357"/>
      <c r="B47" s="356" t="s">
        <v>433</v>
      </c>
      <c r="C47" s="358"/>
      <c r="D47" s="488">
        <v>2347</v>
      </c>
      <c r="E47" s="488">
        <v>1488</v>
      </c>
      <c r="F47" s="488" t="s">
        <v>503</v>
      </c>
      <c r="G47" s="488">
        <v>532</v>
      </c>
      <c r="H47" s="488">
        <v>327</v>
      </c>
      <c r="I47" s="66"/>
      <c r="J47" s="66"/>
      <c r="K47" s="66"/>
    </row>
    <row r="48" spans="1:11" ht="14.25" customHeight="1" x14ac:dyDescent="0.2">
      <c r="A48" s="357"/>
      <c r="B48" s="356" t="s">
        <v>432</v>
      </c>
      <c r="C48" s="358"/>
      <c r="D48" s="488">
        <v>1020</v>
      </c>
      <c r="E48" s="488">
        <v>326</v>
      </c>
      <c r="F48" s="488" t="s">
        <v>503</v>
      </c>
      <c r="G48" s="488">
        <v>500</v>
      </c>
      <c r="H48" s="488">
        <v>194</v>
      </c>
      <c r="I48" s="66"/>
      <c r="J48" s="66"/>
      <c r="K48" s="66"/>
    </row>
    <row r="49" spans="1:11" ht="14.25" customHeight="1" x14ac:dyDescent="0.2">
      <c r="A49" s="357"/>
      <c r="B49" s="356" t="s">
        <v>431</v>
      </c>
      <c r="C49" s="358"/>
      <c r="D49" s="488">
        <v>735</v>
      </c>
      <c r="E49" s="488">
        <v>110</v>
      </c>
      <c r="F49" s="488" t="s">
        <v>503</v>
      </c>
      <c r="G49" s="488">
        <v>449</v>
      </c>
      <c r="H49" s="488">
        <v>176</v>
      </c>
      <c r="I49" s="66"/>
      <c r="J49" s="66"/>
      <c r="K49" s="66"/>
    </row>
    <row r="50" spans="1:11" ht="14.25" customHeight="1" x14ac:dyDescent="0.2">
      <c r="A50" s="360" t="s">
        <v>481</v>
      </c>
      <c r="B50" s="356" t="s">
        <v>429</v>
      </c>
      <c r="C50" s="359"/>
      <c r="D50" s="488">
        <v>651</v>
      </c>
      <c r="E50" s="488">
        <v>218</v>
      </c>
      <c r="F50" s="488" t="s">
        <v>503</v>
      </c>
      <c r="G50" s="488">
        <v>225</v>
      </c>
      <c r="H50" s="488">
        <v>208</v>
      </c>
      <c r="I50" s="66"/>
      <c r="J50" s="66"/>
      <c r="K50" s="66"/>
    </row>
    <row r="51" spans="1:11" ht="14.25" customHeight="1" x14ac:dyDescent="0.2">
      <c r="A51" s="357"/>
      <c r="B51" s="356" t="s">
        <v>428</v>
      </c>
      <c r="C51" s="358"/>
      <c r="D51" s="488">
        <v>914</v>
      </c>
      <c r="E51" s="488" t="s">
        <v>5</v>
      </c>
      <c r="F51" s="488" t="s">
        <v>503</v>
      </c>
      <c r="G51" s="488">
        <v>914</v>
      </c>
      <c r="H51" s="488" t="s">
        <v>503</v>
      </c>
      <c r="I51" s="66"/>
      <c r="J51" s="66"/>
      <c r="K51" s="66"/>
    </row>
    <row r="52" spans="1:11" ht="14.25" customHeight="1" thickBot="1" x14ac:dyDescent="0.25">
      <c r="A52" s="357"/>
      <c r="B52" s="356" t="s">
        <v>427</v>
      </c>
      <c r="C52" s="355"/>
      <c r="D52" s="488">
        <v>637</v>
      </c>
      <c r="E52" s="488" t="s">
        <v>5</v>
      </c>
      <c r="F52" s="488" t="s">
        <v>503</v>
      </c>
      <c r="G52" s="488">
        <v>475</v>
      </c>
      <c r="H52" s="488">
        <v>162</v>
      </c>
      <c r="I52" s="66"/>
      <c r="J52" s="66"/>
      <c r="K52" s="66"/>
    </row>
    <row r="53" spans="1:11" ht="13.5" customHeight="1" x14ac:dyDescent="0.2">
      <c r="A53" s="28"/>
      <c r="B53" s="28"/>
      <c r="C53" s="28"/>
      <c r="D53" s="354"/>
      <c r="E53" s="354"/>
      <c r="F53" s="354"/>
      <c r="G53" s="354"/>
      <c r="H53" s="353" t="s">
        <v>426</v>
      </c>
      <c r="I53" s="66"/>
      <c r="J53" s="66"/>
      <c r="K53" s="66"/>
    </row>
    <row r="54" spans="1:11" ht="13.5" customHeight="1" x14ac:dyDescent="0.2">
      <c r="A54" s="352" t="s">
        <v>425</v>
      </c>
    </row>
    <row r="55" spans="1:11" ht="13.5" customHeight="1" x14ac:dyDescent="0.2">
      <c r="A55" s="64" t="s">
        <v>424</v>
      </c>
    </row>
  </sheetData>
  <mergeCells count="24">
    <mergeCell ref="A39:C39"/>
    <mergeCell ref="A32:C32"/>
    <mergeCell ref="A33:C33"/>
    <mergeCell ref="A11:C11"/>
    <mergeCell ref="A12:C12"/>
    <mergeCell ref="A35:C35"/>
    <mergeCell ref="A36:C36"/>
    <mergeCell ref="A37:C37"/>
    <mergeCell ref="A38:C38"/>
    <mergeCell ref="A5:C5"/>
    <mergeCell ref="A6:C6"/>
    <mergeCell ref="A8:C8"/>
    <mergeCell ref="A9:C9"/>
    <mergeCell ref="A10:C10"/>
    <mergeCell ref="H32:H33"/>
    <mergeCell ref="D5:D6"/>
    <mergeCell ref="G5:G6"/>
    <mergeCell ref="D32:D33"/>
    <mergeCell ref="E32:E33"/>
    <mergeCell ref="F32:F33"/>
    <mergeCell ref="G32:G33"/>
    <mergeCell ref="E5:E6"/>
    <mergeCell ref="F5:F6"/>
    <mergeCell ref="H5:H6"/>
  </mergeCells>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Demibold,標準"&amp;P+29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3"/>
  <sheetViews>
    <sheetView view="pageBreakPreview" zoomScaleNormal="85" zoomScaleSheetLayoutView="100" workbookViewId="0"/>
  </sheetViews>
  <sheetFormatPr defaultColWidth="9" defaultRowHeight="15" customHeight="1" x14ac:dyDescent="0.2"/>
  <cols>
    <col min="1" max="1" width="16.21875" style="1" customWidth="1"/>
    <col min="2" max="14" width="10.88671875" style="1" customWidth="1"/>
    <col min="15" max="15" width="5.33203125" style="1" customWidth="1"/>
    <col min="16" max="16" width="9.109375" style="1" bestFit="1" customWidth="1"/>
    <col min="17" max="17" width="19.6640625" style="1" customWidth="1"/>
    <col min="18" max="25" width="7.6640625" style="1" customWidth="1"/>
    <col min="26" max="27" width="9.109375" style="1" bestFit="1" customWidth="1"/>
    <col min="28" max="28" width="12.33203125" style="1" customWidth="1"/>
    <col min="29" max="29" width="9.109375" style="1" bestFit="1" customWidth="1"/>
    <col min="30" max="30" width="11" style="1" customWidth="1"/>
    <col min="31" max="33" width="9.109375" style="1" bestFit="1" customWidth="1"/>
    <col min="34" max="16384" width="9" style="1"/>
  </cols>
  <sheetData>
    <row r="1" spans="1:33" ht="15" customHeight="1" x14ac:dyDescent="0.2">
      <c r="A1" s="2" t="s">
        <v>6</v>
      </c>
      <c r="O1" s="3" t="s">
        <v>6</v>
      </c>
      <c r="P1" s="3"/>
      <c r="Q1" s="4"/>
      <c r="AG1" s="3"/>
    </row>
    <row r="3" spans="1:33" s="8" customFormat="1" ht="15" customHeight="1" x14ac:dyDescent="0.2">
      <c r="A3" s="5" t="s">
        <v>326</v>
      </c>
      <c r="B3" s="6"/>
      <c r="C3" s="6"/>
      <c r="D3" s="6"/>
      <c r="E3" s="6"/>
      <c r="F3" s="6"/>
      <c r="G3" s="6"/>
      <c r="H3" s="6"/>
      <c r="I3" s="6"/>
      <c r="J3" s="6"/>
      <c r="K3" s="6"/>
      <c r="L3" s="7"/>
      <c r="M3" s="7"/>
    </row>
    <row r="4" spans="1:33" s="8" customFormat="1" ht="15" customHeight="1" thickBot="1" x14ac:dyDescent="0.25">
      <c r="A4" s="9"/>
      <c r="B4" s="9"/>
      <c r="C4" s="9"/>
      <c r="D4" s="9"/>
      <c r="E4" s="9"/>
      <c r="F4" s="9"/>
      <c r="G4" s="9"/>
      <c r="H4" s="9"/>
      <c r="I4" s="9"/>
      <c r="K4" s="10"/>
      <c r="L4" s="10"/>
      <c r="M4" s="11" t="s">
        <v>153</v>
      </c>
    </row>
    <row r="5" spans="1:33" s="8" customFormat="1" ht="21.6" x14ac:dyDescent="0.2">
      <c r="A5" s="12" t="s">
        <v>201</v>
      </c>
      <c r="B5" s="13" t="s">
        <v>0</v>
      </c>
      <c r="C5" s="14" t="s">
        <v>7</v>
      </c>
      <c r="D5" s="15" t="s">
        <v>8</v>
      </c>
      <c r="E5" s="14" t="s">
        <v>9</v>
      </c>
      <c r="F5" s="15" t="s">
        <v>10</v>
      </c>
      <c r="G5" s="16" t="s">
        <v>11</v>
      </c>
      <c r="H5" s="16" t="s">
        <v>12</v>
      </c>
      <c r="I5" s="14" t="s">
        <v>13</v>
      </c>
      <c r="J5" s="17" t="s">
        <v>200</v>
      </c>
      <c r="K5" s="14" t="s">
        <v>14</v>
      </c>
      <c r="L5" s="13" t="s">
        <v>15</v>
      </c>
      <c r="M5" s="18" t="s">
        <v>16</v>
      </c>
    </row>
    <row r="6" spans="1:33" s="8" customFormat="1" ht="21" customHeight="1" x14ac:dyDescent="0.15">
      <c r="A6" s="19"/>
      <c r="B6" s="20" t="s">
        <v>17</v>
      </c>
      <c r="C6" s="19"/>
      <c r="D6" s="19"/>
      <c r="E6" s="19"/>
      <c r="F6" s="19"/>
      <c r="G6" s="19"/>
      <c r="H6" s="19"/>
      <c r="I6" s="19"/>
      <c r="J6" s="21"/>
      <c r="K6" s="19"/>
      <c r="L6" s="19"/>
      <c r="M6" s="19"/>
    </row>
    <row r="7" spans="1:33" s="8" customFormat="1" ht="24" customHeight="1" x14ac:dyDescent="0.2">
      <c r="A7" s="423" t="s">
        <v>301</v>
      </c>
      <c r="B7" s="22">
        <v>122</v>
      </c>
      <c r="C7" s="23">
        <v>3</v>
      </c>
      <c r="D7" s="23">
        <v>5</v>
      </c>
      <c r="E7" s="23">
        <v>1</v>
      </c>
      <c r="F7" s="23">
        <v>8</v>
      </c>
      <c r="G7" s="23">
        <v>20</v>
      </c>
      <c r="H7" s="23">
        <v>36</v>
      </c>
      <c r="I7" s="23">
        <v>31</v>
      </c>
      <c r="J7" s="24">
        <v>13</v>
      </c>
      <c r="K7" s="23">
        <v>4</v>
      </c>
      <c r="L7" s="158" t="s">
        <v>5</v>
      </c>
      <c r="M7" s="23">
        <v>1</v>
      </c>
    </row>
    <row r="8" spans="1:33" s="8" customFormat="1" ht="24" customHeight="1" x14ac:dyDescent="0.2">
      <c r="A8" s="423" t="s">
        <v>318</v>
      </c>
      <c r="B8" s="22">
        <v>122</v>
      </c>
      <c r="C8" s="23">
        <v>3</v>
      </c>
      <c r="D8" s="23">
        <v>5</v>
      </c>
      <c r="E8" s="23">
        <v>1</v>
      </c>
      <c r="F8" s="23">
        <v>8</v>
      </c>
      <c r="G8" s="23">
        <v>20</v>
      </c>
      <c r="H8" s="23">
        <v>36</v>
      </c>
      <c r="I8" s="23">
        <v>31</v>
      </c>
      <c r="J8" s="24">
        <v>13</v>
      </c>
      <c r="K8" s="23">
        <v>4</v>
      </c>
      <c r="L8" s="158" t="s">
        <v>5</v>
      </c>
      <c r="M8" s="23">
        <v>1</v>
      </c>
    </row>
    <row r="9" spans="1:33" s="8" customFormat="1" ht="24" customHeight="1" x14ac:dyDescent="0.2">
      <c r="A9" s="423" t="s">
        <v>362</v>
      </c>
      <c r="B9" s="22">
        <v>124</v>
      </c>
      <c r="C9" s="23">
        <v>3</v>
      </c>
      <c r="D9" s="23">
        <v>5</v>
      </c>
      <c r="E9" s="23">
        <v>1</v>
      </c>
      <c r="F9" s="23">
        <v>8</v>
      </c>
      <c r="G9" s="23">
        <v>20</v>
      </c>
      <c r="H9" s="23">
        <v>36</v>
      </c>
      <c r="I9" s="23">
        <v>29</v>
      </c>
      <c r="J9" s="24">
        <v>17</v>
      </c>
      <c r="K9" s="23">
        <v>4</v>
      </c>
      <c r="L9" s="158" t="s">
        <v>5</v>
      </c>
      <c r="M9" s="23">
        <v>1</v>
      </c>
    </row>
    <row r="10" spans="1:33" s="8" customFormat="1" ht="24" customHeight="1" x14ac:dyDescent="0.2">
      <c r="A10" s="509" t="s">
        <v>385</v>
      </c>
      <c r="B10" s="374">
        <v>125</v>
      </c>
      <c r="C10" s="374">
        <v>4</v>
      </c>
      <c r="D10" s="374">
        <v>5</v>
      </c>
      <c r="E10" s="374">
        <v>1</v>
      </c>
      <c r="F10" s="374">
        <v>8</v>
      </c>
      <c r="G10" s="374">
        <v>20</v>
      </c>
      <c r="H10" s="374">
        <v>36</v>
      </c>
      <c r="I10" s="374">
        <v>29</v>
      </c>
      <c r="J10" s="374">
        <v>17</v>
      </c>
      <c r="K10" s="23">
        <v>4</v>
      </c>
      <c r="L10" s="158" t="s">
        <v>484</v>
      </c>
      <c r="M10" s="23">
        <v>1</v>
      </c>
    </row>
    <row r="11" spans="1:33" s="8" customFormat="1" ht="24" customHeight="1" thickBot="1" x14ac:dyDescent="0.25">
      <c r="A11" s="25" t="s">
        <v>469</v>
      </c>
      <c r="B11" s="26">
        <v>125</v>
      </c>
      <c r="C11" s="26">
        <v>4</v>
      </c>
      <c r="D11" s="26">
        <v>5</v>
      </c>
      <c r="E11" s="26">
        <v>1</v>
      </c>
      <c r="F11" s="26">
        <v>8</v>
      </c>
      <c r="G11" s="26">
        <v>20</v>
      </c>
      <c r="H11" s="26">
        <v>36</v>
      </c>
      <c r="I11" s="26">
        <v>29</v>
      </c>
      <c r="J11" s="438">
        <v>17</v>
      </c>
      <c r="K11" s="27">
        <v>4</v>
      </c>
      <c r="L11" s="159" t="s">
        <v>484</v>
      </c>
      <c r="M11" s="27">
        <v>1</v>
      </c>
    </row>
    <row r="12" spans="1:33" s="8" customFormat="1" ht="15" customHeight="1" x14ac:dyDescent="0.2">
      <c r="A12" s="28"/>
      <c r="B12" s="28"/>
      <c r="C12" s="28"/>
      <c r="D12" s="28"/>
      <c r="E12" s="28"/>
      <c r="F12" s="28"/>
      <c r="G12" s="28"/>
      <c r="H12" s="29"/>
      <c r="I12" s="30"/>
      <c r="K12" s="29"/>
      <c r="L12" s="29"/>
      <c r="M12" s="31" t="s">
        <v>465</v>
      </c>
    </row>
    <row r="14" spans="1:33" s="8" customFormat="1" ht="15" customHeight="1" x14ac:dyDescent="0.2">
      <c r="A14" s="526" t="s">
        <v>327</v>
      </c>
      <c r="B14" s="527"/>
      <c r="C14" s="32"/>
      <c r="D14" s="32"/>
      <c r="E14" s="33"/>
      <c r="F14" s="33"/>
      <c r="G14" s="33"/>
      <c r="H14" s="27"/>
      <c r="I14" s="33"/>
      <c r="J14" s="33"/>
      <c r="K14" s="33"/>
      <c r="L14" s="34"/>
      <c r="M14" s="35"/>
      <c r="N14" s="35"/>
      <c r="O14" s="35"/>
      <c r="P14" s="35"/>
    </row>
    <row r="15" spans="1:33" s="8" customFormat="1" ht="15" customHeight="1" thickBot="1" x14ac:dyDescent="0.25">
      <c r="A15" s="36"/>
      <c r="B15" s="36"/>
      <c r="C15" s="36"/>
      <c r="D15" s="36"/>
      <c r="E15" s="36"/>
      <c r="F15" s="36"/>
      <c r="G15" s="37"/>
      <c r="H15" s="35"/>
      <c r="I15" s="36"/>
      <c r="J15" s="36"/>
      <c r="K15" s="36"/>
      <c r="L15" s="37"/>
      <c r="N15" s="38" t="s">
        <v>495</v>
      </c>
      <c r="O15" s="38"/>
    </row>
    <row r="16" spans="1:33" s="8" customFormat="1" ht="21" customHeight="1" x14ac:dyDescent="0.2">
      <c r="A16" s="32"/>
      <c r="B16" s="518" t="s">
        <v>202</v>
      </c>
      <c r="C16" s="519"/>
      <c r="D16" s="519"/>
      <c r="E16" s="519"/>
      <c r="F16" s="532"/>
      <c r="G16" s="39"/>
      <c r="H16" s="528" t="s">
        <v>152</v>
      </c>
      <c r="I16" s="518" t="s">
        <v>205</v>
      </c>
      <c r="J16" s="519"/>
      <c r="K16" s="519"/>
      <c r="L16" s="519"/>
      <c r="M16" s="519"/>
      <c r="N16" s="519"/>
      <c r="O16" s="37"/>
    </row>
    <row r="17" spans="1:15" s="8" customFormat="1" ht="21" customHeight="1" x14ac:dyDescent="0.2">
      <c r="A17" s="40" t="s">
        <v>203</v>
      </c>
      <c r="B17" s="530" t="s">
        <v>104</v>
      </c>
      <c r="C17" s="530" t="s">
        <v>19</v>
      </c>
      <c r="D17" s="530" t="s">
        <v>20</v>
      </c>
      <c r="E17" s="530" t="s">
        <v>21</v>
      </c>
      <c r="F17" s="530" t="s">
        <v>22</v>
      </c>
      <c r="G17" s="41" t="s">
        <v>18</v>
      </c>
      <c r="H17" s="529"/>
      <c r="I17" s="520" t="s">
        <v>1</v>
      </c>
      <c r="J17" s="32"/>
      <c r="K17" s="520" t="s">
        <v>23</v>
      </c>
      <c r="L17" s="32"/>
      <c r="M17" s="520" t="s">
        <v>24</v>
      </c>
      <c r="N17" s="32"/>
      <c r="O17" s="32"/>
    </row>
    <row r="18" spans="1:15" s="8" customFormat="1" ht="21" customHeight="1" x14ac:dyDescent="0.2">
      <c r="A18" s="32"/>
      <c r="B18" s="531"/>
      <c r="C18" s="531" t="s">
        <v>19</v>
      </c>
      <c r="D18" s="531" t="s">
        <v>20</v>
      </c>
      <c r="E18" s="531" t="s">
        <v>21</v>
      </c>
      <c r="F18" s="531" t="s">
        <v>22</v>
      </c>
      <c r="G18" s="42"/>
      <c r="H18" s="43" t="s">
        <v>204</v>
      </c>
      <c r="I18" s="521"/>
      <c r="J18" s="44" t="s">
        <v>204</v>
      </c>
      <c r="K18" s="521"/>
      <c r="L18" s="44" t="s">
        <v>204</v>
      </c>
      <c r="M18" s="521"/>
      <c r="N18" s="45" t="s">
        <v>204</v>
      </c>
      <c r="O18" s="46"/>
    </row>
    <row r="19" spans="1:15" s="8" customFormat="1" ht="21" customHeight="1" x14ac:dyDescent="0.15">
      <c r="A19" s="47"/>
      <c r="B19" s="48" t="s">
        <v>17</v>
      </c>
      <c r="C19" s="49"/>
      <c r="D19" s="49"/>
      <c r="E19" s="49"/>
      <c r="F19" s="49"/>
      <c r="G19" s="50" t="s">
        <v>25</v>
      </c>
      <c r="H19" s="47"/>
      <c r="I19" s="47"/>
      <c r="J19" s="37"/>
      <c r="K19" s="47"/>
      <c r="L19" s="37"/>
      <c r="M19" s="47"/>
      <c r="N19" s="37"/>
      <c r="O19" s="37"/>
    </row>
    <row r="20" spans="1:15" s="8" customFormat="1" ht="24" customHeight="1" x14ac:dyDescent="0.2">
      <c r="A20" s="51" t="s">
        <v>7</v>
      </c>
      <c r="B20" s="510">
        <v>4</v>
      </c>
      <c r="C20" s="511">
        <v>1</v>
      </c>
      <c r="D20" s="516" t="s">
        <v>496</v>
      </c>
      <c r="E20" s="516" t="s">
        <v>496</v>
      </c>
      <c r="F20" s="511">
        <v>3</v>
      </c>
      <c r="G20" s="522">
        <v>4561</v>
      </c>
      <c r="H20" s="524">
        <v>1229</v>
      </c>
      <c r="I20" s="511">
        <v>6939</v>
      </c>
      <c r="J20" s="511">
        <v>1890</v>
      </c>
      <c r="K20" s="512">
        <v>4656</v>
      </c>
      <c r="L20" s="511">
        <v>1212</v>
      </c>
      <c r="M20" s="511">
        <v>2283</v>
      </c>
      <c r="N20" s="511">
        <v>678</v>
      </c>
      <c r="O20" s="52"/>
    </row>
    <row r="21" spans="1:15" s="8" customFormat="1" ht="24" customHeight="1" x14ac:dyDescent="0.2">
      <c r="A21" s="51" t="s">
        <v>8</v>
      </c>
      <c r="B21" s="510">
        <v>5</v>
      </c>
      <c r="C21" s="511">
        <v>1</v>
      </c>
      <c r="D21" s="516" t="s">
        <v>496</v>
      </c>
      <c r="E21" s="516" t="s">
        <v>496</v>
      </c>
      <c r="F21" s="511">
        <v>4</v>
      </c>
      <c r="G21" s="523"/>
      <c r="H21" s="525"/>
      <c r="I21" s="512">
        <v>40967</v>
      </c>
      <c r="J21" s="512">
        <v>34619</v>
      </c>
      <c r="K21" s="512">
        <v>24253</v>
      </c>
      <c r="L21" s="511">
        <v>19902</v>
      </c>
      <c r="M21" s="511">
        <v>16714</v>
      </c>
      <c r="N21" s="511">
        <v>14717</v>
      </c>
      <c r="O21" s="52"/>
    </row>
    <row r="22" spans="1:15" s="8" customFormat="1" ht="24" customHeight="1" x14ac:dyDescent="0.2">
      <c r="A22" s="51" t="s">
        <v>9</v>
      </c>
      <c r="B22" s="160">
        <v>1</v>
      </c>
      <c r="C22" s="24" t="s">
        <v>496</v>
      </c>
      <c r="D22" s="24" t="s">
        <v>496</v>
      </c>
      <c r="E22" s="24" t="s">
        <v>496</v>
      </c>
      <c r="F22" s="24">
        <v>1</v>
      </c>
      <c r="G22" s="24">
        <v>9</v>
      </c>
      <c r="H22" s="24">
        <v>9</v>
      </c>
      <c r="I22" s="333">
        <v>56</v>
      </c>
      <c r="J22" s="333">
        <v>56</v>
      </c>
      <c r="K22" s="24" t="s">
        <v>496</v>
      </c>
      <c r="L22" s="24" t="s">
        <v>496</v>
      </c>
      <c r="M22" s="24">
        <v>56</v>
      </c>
      <c r="N22" s="24">
        <v>56</v>
      </c>
      <c r="O22" s="52"/>
    </row>
    <row r="23" spans="1:15" s="8" customFormat="1" ht="24" customHeight="1" x14ac:dyDescent="0.2">
      <c r="A23" s="53" t="s">
        <v>10</v>
      </c>
      <c r="B23" s="160">
        <v>8</v>
      </c>
      <c r="C23" s="161" t="s">
        <v>496</v>
      </c>
      <c r="D23" s="24">
        <v>5</v>
      </c>
      <c r="E23" s="24" t="s">
        <v>496</v>
      </c>
      <c r="F23" s="333">
        <v>3</v>
      </c>
      <c r="G23" s="162">
        <v>431</v>
      </c>
      <c r="H23" s="162">
        <v>149</v>
      </c>
      <c r="I23" s="333">
        <v>7890</v>
      </c>
      <c r="J23" s="333">
        <v>3359</v>
      </c>
      <c r="K23" s="54">
        <v>3900</v>
      </c>
      <c r="L23" s="162">
        <v>1886</v>
      </c>
      <c r="M23" s="54">
        <v>3990</v>
      </c>
      <c r="N23" s="333">
        <v>1473</v>
      </c>
      <c r="O23" s="54"/>
    </row>
    <row r="24" spans="1:15" s="8" customFormat="1" ht="24" customHeight="1" x14ac:dyDescent="0.2">
      <c r="A24" s="53" t="s">
        <v>11</v>
      </c>
      <c r="B24" s="160">
        <v>20</v>
      </c>
      <c r="C24" s="24" t="s">
        <v>496</v>
      </c>
      <c r="D24" s="24" t="s">
        <v>496</v>
      </c>
      <c r="E24" s="333">
        <v>18</v>
      </c>
      <c r="F24" s="162">
        <v>2</v>
      </c>
      <c r="G24" s="162">
        <v>724</v>
      </c>
      <c r="H24" s="162">
        <v>71</v>
      </c>
      <c r="I24" s="333">
        <v>10553</v>
      </c>
      <c r="J24" s="163">
        <v>1322</v>
      </c>
      <c r="K24" s="333">
        <v>5421</v>
      </c>
      <c r="L24" s="162">
        <v>641</v>
      </c>
      <c r="M24" s="162">
        <v>5132</v>
      </c>
      <c r="N24" s="24">
        <v>681</v>
      </c>
      <c r="O24" s="52"/>
    </row>
    <row r="25" spans="1:15" s="8" customFormat="1" ht="24" customHeight="1" x14ac:dyDescent="0.2">
      <c r="A25" s="53" t="s">
        <v>12</v>
      </c>
      <c r="B25" s="160">
        <v>36</v>
      </c>
      <c r="C25" s="24" t="s">
        <v>496</v>
      </c>
      <c r="D25" s="24" t="s">
        <v>496</v>
      </c>
      <c r="E25" s="333">
        <v>36</v>
      </c>
      <c r="F25" s="24" t="s">
        <v>496</v>
      </c>
      <c r="G25" s="162">
        <v>1357</v>
      </c>
      <c r="H25" s="24" t="s">
        <v>496</v>
      </c>
      <c r="I25" s="333">
        <v>21320</v>
      </c>
      <c r="J25" s="24" t="s">
        <v>496</v>
      </c>
      <c r="K25" s="333">
        <v>10865</v>
      </c>
      <c r="L25" s="24" t="s">
        <v>496</v>
      </c>
      <c r="M25" s="162">
        <v>10455</v>
      </c>
      <c r="N25" s="24" t="s">
        <v>496</v>
      </c>
      <c r="O25" s="24"/>
    </row>
    <row r="26" spans="1:15" s="8" customFormat="1" ht="24" customHeight="1" x14ac:dyDescent="0.2">
      <c r="A26" s="53" t="s">
        <v>13</v>
      </c>
      <c r="B26" s="160">
        <v>29</v>
      </c>
      <c r="C26" s="24" t="s">
        <v>496</v>
      </c>
      <c r="D26" s="24" t="s">
        <v>496</v>
      </c>
      <c r="E26" s="333">
        <v>13</v>
      </c>
      <c r="F26" s="333">
        <v>16</v>
      </c>
      <c r="G26" s="162">
        <v>414</v>
      </c>
      <c r="H26" s="162">
        <v>324</v>
      </c>
      <c r="I26" s="333">
        <v>4781</v>
      </c>
      <c r="J26" s="333">
        <v>4101</v>
      </c>
      <c r="K26" s="333">
        <v>2429</v>
      </c>
      <c r="L26" s="162">
        <v>2082</v>
      </c>
      <c r="M26" s="162">
        <v>2352</v>
      </c>
      <c r="N26" s="54">
        <v>2019</v>
      </c>
      <c r="O26" s="52"/>
    </row>
    <row r="27" spans="1:15" s="8" customFormat="1" ht="24" customHeight="1" x14ac:dyDescent="0.2">
      <c r="A27" s="55" t="s">
        <v>200</v>
      </c>
      <c r="B27" s="160">
        <v>17</v>
      </c>
      <c r="C27" s="24" t="s">
        <v>496</v>
      </c>
      <c r="D27" s="24" t="s">
        <v>496</v>
      </c>
      <c r="E27" s="24">
        <v>3</v>
      </c>
      <c r="F27" s="333">
        <v>14</v>
      </c>
      <c r="G27" s="162">
        <v>425</v>
      </c>
      <c r="H27" s="162">
        <v>374</v>
      </c>
      <c r="I27" s="333">
        <v>2490</v>
      </c>
      <c r="J27" s="333">
        <v>2161</v>
      </c>
      <c r="K27" s="333">
        <v>1247</v>
      </c>
      <c r="L27" s="54">
        <v>1069</v>
      </c>
      <c r="M27" s="162">
        <v>1243</v>
      </c>
      <c r="N27" s="54">
        <v>1092</v>
      </c>
      <c r="O27" s="52"/>
    </row>
    <row r="28" spans="1:15" s="8" customFormat="1" ht="24" customHeight="1" x14ac:dyDescent="0.2">
      <c r="A28" s="53" t="s">
        <v>14</v>
      </c>
      <c r="B28" s="160">
        <v>4</v>
      </c>
      <c r="C28" s="163">
        <v>1</v>
      </c>
      <c r="D28" s="24" t="s">
        <v>496</v>
      </c>
      <c r="E28" s="24" t="s">
        <v>496</v>
      </c>
      <c r="F28" s="333">
        <v>3</v>
      </c>
      <c r="G28" s="162">
        <v>69</v>
      </c>
      <c r="H28" s="54">
        <v>66</v>
      </c>
      <c r="I28" s="56">
        <v>751</v>
      </c>
      <c r="J28" s="333">
        <v>728</v>
      </c>
      <c r="K28" s="56">
        <v>348</v>
      </c>
      <c r="L28" s="54">
        <v>337</v>
      </c>
      <c r="M28" s="56">
        <v>403</v>
      </c>
      <c r="N28" s="54">
        <v>391</v>
      </c>
      <c r="O28" s="54"/>
    </row>
    <row r="29" spans="1:15" s="8" customFormat="1" ht="24" customHeight="1" x14ac:dyDescent="0.2">
      <c r="A29" s="53" t="s">
        <v>15</v>
      </c>
      <c r="B29" s="164" t="s">
        <v>496</v>
      </c>
      <c r="C29" s="24" t="s">
        <v>496</v>
      </c>
      <c r="D29" s="24" t="s">
        <v>496</v>
      </c>
      <c r="E29" s="24" t="s">
        <v>496</v>
      </c>
      <c r="F29" s="163" t="s">
        <v>496</v>
      </c>
      <c r="G29" s="56" t="s">
        <v>496</v>
      </c>
      <c r="H29" s="56" t="s">
        <v>496</v>
      </c>
      <c r="I29" s="56" t="s">
        <v>496</v>
      </c>
      <c r="J29" s="56" t="s">
        <v>496</v>
      </c>
      <c r="K29" s="56" t="s">
        <v>496</v>
      </c>
      <c r="L29" s="56" t="s">
        <v>496</v>
      </c>
      <c r="M29" s="56" t="s">
        <v>496</v>
      </c>
      <c r="N29" s="56" t="s">
        <v>496</v>
      </c>
      <c r="O29" s="56"/>
    </row>
    <row r="30" spans="1:15" s="8" customFormat="1" ht="24" customHeight="1" thickBot="1" x14ac:dyDescent="0.25">
      <c r="A30" s="53" t="s">
        <v>16</v>
      </c>
      <c r="B30" s="160">
        <v>1</v>
      </c>
      <c r="C30" s="24" t="s">
        <v>496</v>
      </c>
      <c r="D30" s="333">
        <v>1</v>
      </c>
      <c r="E30" s="24" t="s">
        <v>496</v>
      </c>
      <c r="F30" s="24" t="s">
        <v>496</v>
      </c>
      <c r="G30" s="162">
        <v>132</v>
      </c>
      <c r="H30" s="57" t="s">
        <v>496</v>
      </c>
      <c r="I30" s="333">
        <v>276</v>
      </c>
      <c r="J30" s="163" t="s">
        <v>496</v>
      </c>
      <c r="K30" s="54">
        <v>197</v>
      </c>
      <c r="L30" s="57" t="s">
        <v>496</v>
      </c>
      <c r="M30" s="54">
        <v>79</v>
      </c>
      <c r="N30" s="57" t="s">
        <v>496</v>
      </c>
      <c r="O30" s="57"/>
    </row>
    <row r="31" spans="1:15" s="8" customFormat="1" ht="15" customHeight="1" x14ac:dyDescent="0.2">
      <c r="A31" s="58"/>
      <c r="B31" s="59"/>
      <c r="C31" s="59"/>
      <c r="D31" s="59"/>
      <c r="E31" s="60"/>
      <c r="F31" s="60"/>
      <c r="G31" s="60"/>
      <c r="H31" s="61"/>
      <c r="I31" s="60"/>
      <c r="J31" s="60"/>
      <c r="K31" s="60"/>
      <c r="L31" s="59"/>
      <c r="M31" s="62"/>
      <c r="N31" s="63" t="s">
        <v>466</v>
      </c>
      <c r="O31" s="38"/>
    </row>
    <row r="32" spans="1:15" ht="15" customHeight="1" x14ac:dyDescent="0.2">
      <c r="A32" s="64" t="s">
        <v>280</v>
      </c>
    </row>
    <row r="33" spans="1:1" ht="15" customHeight="1" x14ac:dyDescent="0.2">
      <c r="A33" s="64" t="s">
        <v>502</v>
      </c>
    </row>
  </sheetData>
  <mergeCells count="14">
    <mergeCell ref="A14:B14"/>
    <mergeCell ref="H16:H17"/>
    <mergeCell ref="B17:B18"/>
    <mergeCell ref="C17:C18"/>
    <mergeCell ref="D17:D18"/>
    <mergeCell ref="E17:E18"/>
    <mergeCell ref="F17:F18"/>
    <mergeCell ref="B16:F16"/>
    <mergeCell ref="I16:N16"/>
    <mergeCell ref="I17:I18"/>
    <mergeCell ref="K17:K18"/>
    <mergeCell ref="M17:M18"/>
    <mergeCell ref="G20:G21"/>
    <mergeCell ref="H20:H21"/>
  </mergeCells>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showWhiteSpace="0" view="pageBreakPreview" zoomScaleNormal="85" zoomScaleSheetLayoutView="100" workbookViewId="0"/>
  </sheetViews>
  <sheetFormatPr defaultColWidth="9" defaultRowHeight="15" customHeight="1" x14ac:dyDescent="0.2"/>
  <cols>
    <col min="1" max="1" width="16.21875" style="66" customWidth="1"/>
    <col min="2" max="13" width="8.109375" style="66" customWidth="1"/>
    <col min="14" max="17" width="12.21875" style="66" customWidth="1"/>
    <col min="18" max="22" width="7.6640625" style="66" customWidth="1"/>
    <col min="23" max="24" width="9.109375" style="66" bestFit="1" customWidth="1"/>
    <col min="25" max="25" width="12.33203125" style="66" customWidth="1"/>
    <col min="26" max="26" width="9.109375" style="66" bestFit="1" customWidth="1"/>
    <col min="27" max="27" width="11" style="66" customWidth="1"/>
    <col min="28" max="30" width="9.109375" style="66" bestFit="1" customWidth="1"/>
    <col min="31" max="16384" width="9" style="66"/>
  </cols>
  <sheetData>
    <row r="1" spans="1:30" ht="15" customHeight="1" x14ac:dyDescent="0.2">
      <c r="A1" s="65" t="s">
        <v>6</v>
      </c>
      <c r="L1" s="67"/>
      <c r="M1" s="67"/>
      <c r="N1" s="68"/>
      <c r="Q1" s="67" t="s">
        <v>6</v>
      </c>
      <c r="AD1" s="67"/>
    </row>
    <row r="3" spans="1:30" ht="15" customHeight="1" x14ac:dyDescent="0.2">
      <c r="A3" s="313" t="s">
        <v>328</v>
      </c>
      <c r="B3" s="314"/>
      <c r="C3" s="288"/>
      <c r="D3" s="288"/>
      <c r="E3" s="288"/>
      <c r="F3" s="288"/>
      <c r="G3" s="288"/>
      <c r="H3" s="288"/>
      <c r="I3" s="288"/>
      <c r="J3" s="288"/>
      <c r="K3" s="288"/>
      <c r="L3" s="288"/>
      <c r="M3" s="288"/>
      <c r="N3" s="288"/>
      <c r="O3" s="288"/>
      <c r="P3" s="288"/>
      <c r="Q3" s="288"/>
    </row>
    <row r="4" spans="1:30" ht="15" customHeight="1" thickBot="1" x14ac:dyDescent="0.25">
      <c r="A4" s="289"/>
      <c r="B4" s="289"/>
      <c r="C4" s="289"/>
      <c r="D4" s="289"/>
      <c r="E4" s="289"/>
      <c r="F4" s="289"/>
      <c r="G4" s="289"/>
      <c r="H4" s="289"/>
      <c r="I4" s="289"/>
      <c r="J4" s="289"/>
      <c r="K4" s="289"/>
      <c r="L4" s="289"/>
      <c r="M4" s="289"/>
      <c r="N4" s="289"/>
      <c r="O4" s="289"/>
      <c r="P4" s="69"/>
      <c r="Q4" s="290" t="s">
        <v>153</v>
      </c>
    </row>
    <row r="5" spans="1:30" ht="24.9" customHeight="1" x14ac:dyDescent="0.2">
      <c r="A5" s="533" t="s">
        <v>206</v>
      </c>
      <c r="B5" s="536" t="s">
        <v>207</v>
      </c>
      <c r="C5" s="315"/>
      <c r="D5" s="536" t="s">
        <v>213</v>
      </c>
      <c r="E5" s="546" t="s">
        <v>212</v>
      </c>
      <c r="F5" s="547"/>
      <c r="G5" s="547"/>
      <c r="H5" s="547"/>
      <c r="I5" s="547"/>
      <c r="J5" s="547"/>
      <c r="K5" s="547"/>
      <c r="L5" s="547"/>
      <c r="M5" s="548"/>
      <c r="N5" s="536" t="s">
        <v>208</v>
      </c>
      <c r="O5" s="536" t="s">
        <v>209</v>
      </c>
      <c r="P5" s="536" t="s">
        <v>210</v>
      </c>
      <c r="Q5" s="540" t="s">
        <v>211</v>
      </c>
    </row>
    <row r="6" spans="1:30" ht="24.9" customHeight="1" x14ac:dyDescent="0.2">
      <c r="A6" s="534"/>
      <c r="B6" s="537"/>
      <c r="C6" s="291" t="s">
        <v>27</v>
      </c>
      <c r="D6" s="537"/>
      <c r="E6" s="549" t="s">
        <v>169</v>
      </c>
      <c r="F6" s="543" t="s">
        <v>23</v>
      </c>
      <c r="G6" s="544"/>
      <c r="H6" s="544"/>
      <c r="I6" s="545"/>
      <c r="J6" s="543" t="s">
        <v>24</v>
      </c>
      <c r="K6" s="544"/>
      <c r="L6" s="544"/>
      <c r="M6" s="545"/>
      <c r="N6" s="539"/>
      <c r="O6" s="537"/>
      <c r="P6" s="537"/>
      <c r="Q6" s="541"/>
    </row>
    <row r="7" spans="1:30" ht="24.9" customHeight="1" x14ac:dyDescent="0.2">
      <c r="A7" s="535"/>
      <c r="B7" s="538"/>
      <c r="C7" s="315"/>
      <c r="D7" s="538"/>
      <c r="E7" s="550"/>
      <c r="F7" s="316" t="s">
        <v>169</v>
      </c>
      <c r="G7" s="291" t="s">
        <v>173</v>
      </c>
      <c r="H7" s="291" t="s">
        <v>174</v>
      </c>
      <c r="I7" s="292" t="s">
        <v>175</v>
      </c>
      <c r="J7" s="292" t="s">
        <v>169</v>
      </c>
      <c r="K7" s="292" t="s">
        <v>173</v>
      </c>
      <c r="L7" s="292" t="s">
        <v>174</v>
      </c>
      <c r="M7" s="292" t="s">
        <v>175</v>
      </c>
      <c r="N7" s="538"/>
      <c r="O7" s="538"/>
      <c r="P7" s="538"/>
      <c r="Q7" s="542"/>
    </row>
    <row r="8" spans="1:30" s="70" customFormat="1" ht="15" customHeight="1" x14ac:dyDescent="0.15">
      <c r="A8" s="317"/>
      <c r="B8" s="318" t="s">
        <v>185</v>
      </c>
      <c r="C8" s="294" t="s">
        <v>28</v>
      </c>
      <c r="D8" s="294" t="s">
        <v>29</v>
      </c>
      <c r="E8" s="295"/>
      <c r="F8" s="295"/>
      <c r="G8" s="295"/>
      <c r="H8" s="295"/>
      <c r="I8" s="295"/>
      <c r="J8" s="295"/>
      <c r="K8" s="295"/>
      <c r="L8" s="295"/>
      <c r="M8" s="295"/>
      <c r="N8" s="294"/>
      <c r="O8" s="294" t="s">
        <v>30</v>
      </c>
      <c r="P8" s="295"/>
      <c r="Q8" s="295"/>
    </row>
    <row r="9" spans="1:30" ht="24.9" customHeight="1" x14ac:dyDescent="0.2">
      <c r="A9" s="255" t="s">
        <v>301</v>
      </c>
      <c r="B9" s="319">
        <v>31</v>
      </c>
      <c r="C9" s="305">
        <v>236</v>
      </c>
      <c r="D9" s="305">
        <v>400</v>
      </c>
      <c r="E9" s="305">
        <v>6431</v>
      </c>
      <c r="F9" s="305">
        <v>3214</v>
      </c>
      <c r="G9" s="305">
        <v>937</v>
      </c>
      <c r="H9" s="305">
        <v>1090</v>
      </c>
      <c r="I9" s="305">
        <v>1182</v>
      </c>
      <c r="J9" s="305">
        <v>3222</v>
      </c>
      <c r="K9" s="305">
        <v>944</v>
      </c>
      <c r="L9" s="305">
        <v>1138</v>
      </c>
      <c r="M9" s="305">
        <v>1140</v>
      </c>
      <c r="N9" s="309">
        <v>16.077500000000001</v>
      </c>
      <c r="O9" s="305">
        <v>35841</v>
      </c>
      <c r="P9" s="309">
        <v>38.332620320855618</v>
      </c>
      <c r="Q9" s="305">
        <v>11494</v>
      </c>
    </row>
    <row r="10" spans="1:30" ht="24.9" customHeight="1" x14ac:dyDescent="0.2">
      <c r="A10" s="255" t="s">
        <v>318</v>
      </c>
      <c r="B10" s="319">
        <v>31</v>
      </c>
      <c r="C10" s="305">
        <v>227</v>
      </c>
      <c r="D10" s="305">
        <v>406</v>
      </c>
      <c r="E10" s="305">
        <v>6041</v>
      </c>
      <c r="F10" s="305">
        <v>3030</v>
      </c>
      <c r="G10" s="305">
        <v>927</v>
      </c>
      <c r="H10" s="305">
        <v>984</v>
      </c>
      <c r="I10" s="305">
        <v>1119</v>
      </c>
      <c r="J10" s="305">
        <v>3011</v>
      </c>
      <c r="K10" s="305">
        <v>845</v>
      </c>
      <c r="L10" s="305">
        <v>1032</v>
      </c>
      <c r="M10" s="305">
        <v>1134</v>
      </c>
      <c r="N10" s="309">
        <v>14.879310344827585</v>
      </c>
      <c r="O10" s="305">
        <v>35841</v>
      </c>
      <c r="P10" s="309">
        <v>40.774744027303754</v>
      </c>
      <c r="Q10" s="305">
        <v>11494</v>
      </c>
    </row>
    <row r="11" spans="1:30" ht="24.9" customHeight="1" x14ac:dyDescent="0.2">
      <c r="A11" s="255" t="s">
        <v>362</v>
      </c>
      <c r="B11" s="319">
        <v>29</v>
      </c>
      <c r="C11" s="305">
        <v>219</v>
      </c>
      <c r="D11" s="305">
        <v>423</v>
      </c>
      <c r="E11" s="305">
        <v>5552</v>
      </c>
      <c r="F11" s="305">
        <v>2842</v>
      </c>
      <c r="G11" s="305">
        <v>869</v>
      </c>
      <c r="H11" s="305">
        <v>985</v>
      </c>
      <c r="I11" s="305">
        <v>988</v>
      </c>
      <c r="J11" s="305">
        <v>2709</v>
      </c>
      <c r="K11" s="305">
        <v>805</v>
      </c>
      <c r="L11" s="305">
        <v>885</v>
      </c>
      <c r="M11" s="305">
        <v>1019</v>
      </c>
      <c r="N11" s="309">
        <v>13.1</v>
      </c>
      <c r="O11" s="305">
        <v>30625</v>
      </c>
      <c r="P11" s="309">
        <v>41</v>
      </c>
      <c r="Q11" s="305">
        <v>10118</v>
      </c>
    </row>
    <row r="12" spans="1:30" ht="24.9" customHeight="1" x14ac:dyDescent="0.2">
      <c r="A12" s="255" t="s">
        <v>385</v>
      </c>
      <c r="B12" s="319">
        <v>29</v>
      </c>
      <c r="C12" s="305">
        <v>214</v>
      </c>
      <c r="D12" s="305">
        <v>418</v>
      </c>
      <c r="E12" s="305">
        <v>5042</v>
      </c>
      <c r="F12" s="305">
        <v>2595</v>
      </c>
      <c r="G12" s="305">
        <v>765</v>
      </c>
      <c r="H12" s="305">
        <v>860</v>
      </c>
      <c r="I12" s="305">
        <v>970</v>
      </c>
      <c r="J12" s="305">
        <v>2447</v>
      </c>
      <c r="K12" s="305">
        <v>724</v>
      </c>
      <c r="L12" s="305">
        <v>833</v>
      </c>
      <c r="M12" s="305">
        <v>890</v>
      </c>
      <c r="N12" s="309">
        <v>12.062200956937799</v>
      </c>
      <c r="O12" s="305">
        <v>30625</v>
      </c>
      <c r="P12" s="320">
        <v>43</v>
      </c>
      <c r="Q12" s="305">
        <v>10118</v>
      </c>
    </row>
    <row r="13" spans="1:30" ht="24.9" customHeight="1" x14ac:dyDescent="0.2">
      <c r="A13" s="256" t="s">
        <v>469</v>
      </c>
      <c r="B13" s="439">
        <f>SUM(B15,B31)</f>
        <v>29</v>
      </c>
      <c r="C13" s="440">
        <f t="shared" ref="C13:Q13" si="0">SUM(C15,C31)</f>
        <v>206</v>
      </c>
      <c r="D13" s="440">
        <f t="shared" si="0"/>
        <v>423</v>
      </c>
      <c r="E13" s="440">
        <f t="shared" si="0"/>
        <v>4283</v>
      </c>
      <c r="F13" s="440">
        <f t="shared" si="0"/>
        <v>2179</v>
      </c>
      <c r="G13" s="440">
        <f t="shared" si="0"/>
        <v>685</v>
      </c>
      <c r="H13" s="440">
        <f t="shared" si="0"/>
        <v>706</v>
      </c>
      <c r="I13" s="440">
        <f t="shared" si="0"/>
        <v>788</v>
      </c>
      <c r="J13" s="440">
        <f t="shared" si="0"/>
        <v>2104</v>
      </c>
      <c r="K13" s="440">
        <f t="shared" si="0"/>
        <v>674</v>
      </c>
      <c r="L13" s="440">
        <f t="shared" si="0"/>
        <v>673</v>
      </c>
      <c r="M13" s="440">
        <f t="shared" si="0"/>
        <v>757</v>
      </c>
      <c r="N13" s="441">
        <f>E13/D13</f>
        <v>10.125295508274231</v>
      </c>
      <c r="O13" s="442">
        <f t="shared" si="0"/>
        <v>30625</v>
      </c>
      <c r="P13" s="443">
        <f t="shared" si="0"/>
        <v>45</v>
      </c>
      <c r="Q13" s="442">
        <f t="shared" si="0"/>
        <v>10118</v>
      </c>
    </row>
    <row r="14" spans="1:30" ht="15" customHeight="1" x14ac:dyDescent="0.2">
      <c r="A14" s="288"/>
      <c r="B14" s="321"/>
      <c r="C14" s="302"/>
      <c r="D14" s="302"/>
      <c r="E14" s="302"/>
      <c r="F14" s="302"/>
      <c r="G14" s="303"/>
      <c r="H14" s="302"/>
      <c r="I14" s="302"/>
      <c r="J14" s="302"/>
      <c r="K14" s="303"/>
      <c r="L14" s="302"/>
      <c r="M14" s="302"/>
      <c r="N14" s="304"/>
      <c r="O14" s="305"/>
      <c r="P14" s="322"/>
      <c r="Q14" s="305"/>
    </row>
    <row r="15" spans="1:30" ht="24.9" customHeight="1" x14ac:dyDescent="0.2">
      <c r="A15" s="280" t="s">
        <v>31</v>
      </c>
      <c r="B15" s="444">
        <v>13</v>
      </c>
      <c r="C15" s="305">
        <f t="shared" ref="C15:M15" si="1">SUM(C17:C29)</f>
        <v>29</v>
      </c>
      <c r="D15" s="305">
        <f t="shared" si="1"/>
        <v>97</v>
      </c>
      <c r="E15" s="305">
        <f t="shared" si="1"/>
        <v>680</v>
      </c>
      <c r="F15" s="305">
        <f t="shared" si="1"/>
        <v>347</v>
      </c>
      <c r="G15" s="305">
        <f t="shared" si="1"/>
        <v>89</v>
      </c>
      <c r="H15" s="305">
        <f t="shared" si="1"/>
        <v>127</v>
      </c>
      <c r="I15" s="305">
        <f t="shared" si="1"/>
        <v>131</v>
      </c>
      <c r="J15" s="305">
        <f t="shared" si="1"/>
        <v>333</v>
      </c>
      <c r="K15" s="305">
        <f t="shared" si="1"/>
        <v>96</v>
      </c>
      <c r="L15" s="305">
        <f t="shared" si="1"/>
        <v>118</v>
      </c>
      <c r="M15" s="305">
        <f t="shared" si="1"/>
        <v>119</v>
      </c>
      <c r="N15" s="320">
        <v>7</v>
      </c>
      <c r="O15" s="305">
        <f>SUM(O17:O29)</f>
        <v>30625</v>
      </c>
      <c r="P15" s="320">
        <v>45</v>
      </c>
      <c r="Q15" s="305">
        <f>SUM(Q17:Q29)</f>
        <v>10118</v>
      </c>
    </row>
    <row r="16" spans="1:30" ht="15" customHeight="1" x14ac:dyDescent="0.2">
      <c r="A16" s="280"/>
      <c r="B16" s="323"/>
      <c r="C16" s="303"/>
      <c r="D16" s="303"/>
      <c r="E16" s="303"/>
      <c r="F16" s="302"/>
      <c r="G16" s="324"/>
      <c r="H16" s="303"/>
      <c r="I16" s="303"/>
      <c r="J16" s="302"/>
      <c r="K16" s="324"/>
      <c r="L16" s="303"/>
      <c r="M16" s="303"/>
      <c r="N16" s="308"/>
      <c r="O16" s="305"/>
      <c r="P16" s="325"/>
      <c r="Q16" s="305"/>
    </row>
    <row r="17" spans="1:17" ht="24.9" customHeight="1" x14ac:dyDescent="0.2">
      <c r="A17" s="326" t="s">
        <v>483</v>
      </c>
      <c r="B17" s="327" t="s">
        <v>99</v>
      </c>
      <c r="C17" s="445">
        <v>3</v>
      </c>
      <c r="D17" s="445">
        <v>10</v>
      </c>
      <c r="E17" s="298">
        <v>70</v>
      </c>
      <c r="F17" s="298">
        <v>31</v>
      </c>
      <c r="G17" s="298">
        <v>5</v>
      </c>
      <c r="H17" s="445">
        <v>12</v>
      </c>
      <c r="I17" s="446">
        <v>14</v>
      </c>
      <c r="J17" s="298">
        <v>39</v>
      </c>
      <c r="K17" s="298">
        <v>11</v>
      </c>
      <c r="L17" s="446">
        <v>15</v>
      </c>
      <c r="M17" s="445">
        <v>13</v>
      </c>
      <c r="N17" s="320">
        <v>7</v>
      </c>
      <c r="O17" s="446">
        <v>2015</v>
      </c>
      <c r="P17" s="320">
        <v>28.7</v>
      </c>
      <c r="Q17" s="446">
        <v>894</v>
      </c>
    </row>
    <row r="18" spans="1:17" ht="24.9" customHeight="1" x14ac:dyDescent="0.2">
      <c r="A18" s="328" t="s">
        <v>32</v>
      </c>
      <c r="B18" s="329" t="s">
        <v>3</v>
      </c>
      <c r="C18" s="445">
        <v>1</v>
      </c>
      <c r="D18" s="445">
        <v>3</v>
      </c>
      <c r="E18" s="298">
        <v>11</v>
      </c>
      <c r="F18" s="298">
        <v>4</v>
      </c>
      <c r="G18" s="56">
        <v>0</v>
      </c>
      <c r="H18" s="445">
        <v>2</v>
      </c>
      <c r="I18" s="445">
        <v>2</v>
      </c>
      <c r="J18" s="298">
        <v>7</v>
      </c>
      <c r="K18" s="56">
        <v>0</v>
      </c>
      <c r="L18" s="445">
        <v>4</v>
      </c>
      <c r="M18" s="445">
        <v>3</v>
      </c>
      <c r="N18" s="320">
        <v>3.7</v>
      </c>
      <c r="O18" s="446">
        <v>1981</v>
      </c>
      <c r="P18" s="320">
        <v>180</v>
      </c>
      <c r="Q18" s="446">
        <v>683</v>
      </c>
    </row>
    <row r="19" spans="1:17" ht="24.9" customHeight="1" x14ac:dyDescent="0.2">
      <c r="A19" s="326" t="s">
        <v>186</v>
      </c>
      <c r="B19" s="329" t="s">
        <v>3</v>
      </c>
      <c r="C19" s="445">
        <v>3</v>
      </c>
      <c r="D19" s="445">
        <v>10</v>
      </c>
      <c r="E19" s="298">
        <v>82</v>
      </c>
      <c r="F19" s="298">
        <v>43</v>
      </c>
      <c r="G19" s="298">
        <v>10</v>
      </c>
      <c r="H19" s="445">
        <v>16</v>
      </c>
      <c r="I19" s="445">
        <v>17</v>
      </c>
      <c r="J19" s="298">
        <v>39</v>
      </c>
      <c r="K19" s="298">
        <v>15</v>
      </c>
      <c r="L19" s="445">
        <v>12</v>
      </c>
      <c r="M19" s="445">
        <v>12</v>
      </c>
      <c r="N19" s="320">
        <v>8.1999999999999993</v>
      </c>
      <c r="O19" s="446">
        <v>1648</v>
      </c>
      <c r="P19" s="320">
        <v>20</v>
      </c>
      <c r="Q19" s="446">
        <v>1064</v>
      </c>
    </row>
    <row r="20" spans="1:17" ht="24.9" customHeight="1" x14ac:dyDescent="0.2">
      <c r="A20" s="326" t="s">
        <v>273</v>
      </c>
      <c r="B20" s="329" t="s">
        <v>3</v>
      </c>
      <c r="C20" s="445">
        <v>3</v>
      </c>
      <c r="D20" s="445">
        <v>11</v>
      </c>
      <c r="E20" s="298">
        <v>78</v>
      </c>
      <c r="F20" s="298">
        <v>38</v>
      </c>
      <c r="G20" s="56">
        <v>12</v>
      </c>
      <c r="H20" s="445">
        <v>13</v>
      </c>
      <c r="I20" s="445">
        <v>13</v>
      </c>
      <c r="J20" s="298">
        <v>40</v>
      </c>
      <c r="K20" s="56">
        <v>13</v>
      </c>
      <c r="L20" s="445">
        <v>14</v>
      </c>
      <c r="M20" s="445">
        <v>13</v>
      </c>
      <c r="N20" s="320">
        <v>7.1</v>
      </c>
      <c r="O20" s="446">
        <v>2180</v>
      </c>
      <c r="P20" s="320">
        <v>27.9</v>
      </c>
      <c r="Q20" s="446">
        <v>626</v>
      </c>
    </row>
    <row r="21" spans="1:17" ht="24.9" customHeight="1" x14ac:dyDescent="0.2">
      <c r="A21" s="328" t="s">
        <v>33</v>
      </c>
      <c r="B21" s="329" t="s">
        <v>3</v>
      </c>
      <c r="C21" s="445">
        <v>1</v>
      </c>
      <c r="D21" s="445">
        <v>3</v>
      </c>
      <c r="E21" s="298">
        <v>19</v>
      </c>
      <c r="F21" s="298">
        <v>11</v>
      </c>
      <c r="G21" s="56">
        <v>0</v>
      </c>
      <c r="H21" s="445">
        <v>6</v>
      </c>
      <c r="I21" s="445">
        <v>5</v>
      </c>
      <c r="J21" s="298">
        <v>8</v>
      </c>
      <c r="K21" s="56">
        <v>0</v>
      </c>
      <c r="L21" s="445">
        <v>5</v>
      </c>
      <c r="M21" s="445">
        <v>3</v>
      </c>
      <c r="N21" s="320">
        <v>6.3</v>
      </c>
      <c r="O21" s="446">
        <v>2194</v>
      </c>
      <c r="P21" s="320">
        <v>115.4</v>
      </c>
      <c r="Q21" s="446">
        <v>628</v>
      </c>
    </row>
    <row r="22" spans="1:17" ht="24.9" customHeight="1" x14ac:dyDescent="0.2">
      <c r="A22" s="326" t="s">
        <v>274</v>
      </c>
      <c r="B22" s="329" t="s">
        <v>3</v>
      </c>
      <c r="C22" s="445">
        <v>3</v>
      </c>
      <c r="D22" s="445">
        <v>9</v>
      </c>
      <c r="E22" s="298">
        <v>68</v>
      </c>
      <c r="F22" s="298">
        <v>37</v>
      </c>
      <c r="G22" s="56">
        <v>11</v>
      </c>
      <c r="H22" s="445">
        <v>16</v>
      </c>
      <c r="I22" s="445">
        <v>10</v>
      </c>
      <c r="J22" s="298">
        <v>31</v>
      </c>
      <c r="K22" s="56">
        <v>9</v>
      </c>
      <c r="L22" s="445">
        <v>11</v>
      </c>
      <c r="M22" s="445">
        <v>11</v>
      </c>
      <c r="N22" s="320">
        <v>7.6</v>
      </c>
      <c r="O22" s="446">
        <v>1072</v>
      </c>
      <c r="P22" s="320">
        <v>15.8</v>
      </c>
      <c r="Q22" s="446">
        <v>813</v>
      </c>
    </row>
    <row r="23" spans="1:17" ht="24.9" customHeight="1" x14ac:dyDescent="0.2">
      <c r="A23" s="326" t="s">
        <v>275</v>
      </c>
      <c r="B23" s="329" t="s">
        <v>3</v>
      </c>
      <c r="C23" s="445">
        <v>3</v>
      </c>
      <c r="D23" s="445">
        <v>10</v>
      </c>
      <c r="E23" s="298">
        <v>80</v>
      </c>
      <c r="F23" s="298">
        <v>39</v>
      </c>
      <c r="G23" s="56">
        <v>13</v>
      </c>
      <c r="H23" s="445">
        <v>11</v>
      </c>
      <c r="I23" s="445">
        <v>15</v>
      </c>
      <c r="J23" s="298">
        <v>41</v>
      </c>
      <c r="K23" s="56">
        <v>12</v>
      </c>
      <c r="L23" s="445">
        <v>15</v>
      </c>
      <c r="M23" s="445">
        <v>14</v>
      </c>
      <c r="N23" s="320">
        <v>8</v>
      </c>
      <c r="O23" s="446">
        <v>2211</v>
      </c>
      <c r="P23" s="320">
        <v>27.6</v>
      </c>
      <c r="Q23" s="446">
        <v>751</v>
      </c>
    </row>
    <row r="24" spans="1:17" ht="24.9" customHeight="1" x14ac:dyDescent="0.2">
      <c r="A24" s="328" t="s">
        <v>34</v>
      </c>
      <c r="B24" s="329" t="s">
        <v>3</v>
      </c>
      <c r="C24" s="445">
        <v>1</v>
      </c>
      <c r="D24" s="445">
        <v>3</v>
      </c>
      <c r="E24" s="298">
        <v>19</v>
      </c>
      <c r="F24" s="298">
        <v>9</v>
      </c>
      <c r="G24" s="56">
        <v>0</v>
      </c>
      <c r="H24" s="445">
        <v>4</v>
      </c>
      <c r="I24" s="445">
        <v>5</v>
      </c>
      <c r="J24" s="298">
        <v>10</v>
      </c>
      <c r="K24" s="56">
        <v>0</v>
      </c>
      <c r="L24" s="445">
        <v>3</v>
      </c>
      <c r="M24" s="445">
        <v>7</v>
      </c>
      <c r="N24" s="320">
        <v>6.3</v>
      </c>
      <c r="O24" s="446">
        <v>2135</v>
      </c>
      <c r="P24" s="320">
        <v>112.3</v>
      </c>
      <c r="Q24" s="446">
        <v>626</v>
      </c>
    </row>
    <row r="25" spans="1:17" ht="24.9" customHeight="1" x14ac:dyDescent="0.2">
      <c r="A25" s="326" t="s">
        <v>276</v>
      </c>
      <c r="B25" s="329" t="s">
        <v>3</v>
      </c>
      <c r="C25" s="445">
        <v>3</v>
      </c>
      <c r="D25" s="445">
        <v>11</v>
      </c>
      <c r="E25" s="298">
        <v>74</v>
      </c>
      <c r="F25" s="298">
        <v>37</v>
      </c>
      <c r="G25" s="56">
        <v>14</v>
      </c>
      <c r="H25" s="445">
        <v>11</v>
      </c>
      <c r="I25" s="445">
        <v>12</v>
      </c>
      <c r="J25" s="298">
        <v>37</v>
      </c>
      <c r="K25" s="56">
        <v>11</v>
      </c>
      <c r="L25" s="445">
        <v>10</v>
      </c>
      <c r="M25" s="445">
        <v>16</v>
      </c>
      <c r="N25" s="320">
        <v>6.7</v>
      </c>
      <c r="O25" s="446">
        <v>3400</v>
      </c>
      <c r="P25" s="320">
        <v>45.9</v>
      </c>
      <c r="Q25" s="446">
        <v>721</v>
      </c>
    </row>
    <row r="26" spans="1:17" ht="24.9" customHeight="1" x14ac:dyDescent="0.2">
      <c r="A26" s="326" t="s">
        <v>277</v>
      </c>
      <c r="B26" s="329" t="s">
        <v>3</v>
      </c>
      <c r="C26" s="445">
        <v>3</v>
      </c>
      <c r="D26" s="445">
        <v>11</v>
      </c>
      <c r="E26" s="298">
        <v>73</v>
      </c>
      <c r="F26" s="298">
        <v>42</v>
      </c>
      <c r="G26" s="56">
        <v>13</v>
      </c>
      <c r="H26" s="445">
        <v>15</v>
      </c>
      <c r="I26" s="445">
        <v>14</v>
      </c>
      <c r="J26" s="298">
        <v>31</v>
      </c>
      <c r="K26" s="56">
        <v>11</v>
      </c>
      <c r="L26" s="445">
        <v>10</v>
      </c>
      <c r="M26" s="445">
        <v>10</v>
      </c>
      <c r="N26" s="320">
        <v>6.6</v>
      </c>
      <c r="O26" s="446">
        <v>1629</v>
      </c>
      <c r="P26" s="320">
        <v>22.3</v>
      </c>
      <c r="Q26" s="446">
        <v>783</v>
      </c>
    </row>
    <row r="27" spans="1:17" ht="24.9" customHeight="1" x14ac:dyDescent="0.2">
      <c r="A27" s="328" t="s">
        <v>35</v>
      </c>
      <c r="B27" s="329" t="s">
        <v>3</v>
      </c>
      <c r="C27" s="445">
        <v>1</v>
      </c>
      <c r="D27" s="445">
        <v>3</v>
      </c>
      <c r="E27" s="298">
        <v>28</v>
      </c>
      <c r="F27" s="298">
        <v>16</v>
      </c>
      <c r="G27" s="56">
        <v>0</v>
      </c>
      <c r="H27" s="445">
        <v>10</v>
      </c>
      <c r="I27" s="445">
        <v>6</v>
      </c>
      <c r="J27" s="298">
        <v>12</v>
      </c>
      <c r="K27" s="56">
        <v>0</v>
      </c>
      <c r="L27" s="445">
        <v>8</v>
      </c>
      <c r="M27" s="445">
        <v>4</v>
      </c>
      <c r="N27" s="320">
        <v>9.3000000000000007</v>
      </c>
      <c r="O27" s="446">
        <v>2434</v>
      </c>
      <c r="P27" s="320">
        <v>86.9</v>
      </c>
      <c r="Q27" s="446">
        <v>629</v>
      </c>
    </row>
    <row r="28" spans="1:17" ht="24.9" customHeight="1" x14ac:dyDescent="0.2">
      <c r="A28" s="328" t="s">
        <v>36</v>
      </c>
      <c r="B28" s="329" t="s">
        <v>3</v>
      </c>
      <c r="C28" s="445">
        <v>1</v>
      </c>
      <c r="D28" s="445">
        <v>4</v>
      </c>
      <c r="E28" s="298">
        <v>8</v>
      </c>
      <c r="F28" s="298">
        <v>7</v>
      </c>
      <c r="G28" s="56">
        <v>0</v>
      </c>
      <c r="H28" s="445">
        <v>1</v>
      </c>
      <c r="I28" s="445">
        <v>6</v>
      </c>
      <c r="J28" s="298">
        <v>1</v>
      </c>
      <c r="K28" s="56">
        <v>0</v>
      </c>
      <c r="L28" s="445">
        <v>0</v>
      </c>
      <c r="M28" s="445">
        <v>1</v>
      </c>
      <c r="N28" s="320">
        <v>2</v>
      </c>
      <c r="O28" s="446">
        <v>1835</v>
      </c>
      <c r="P28" s="320">
        <v>229.3</v>
      </c>
      <c r="Q28" s="446">
        <v>600</v>
      </c>
    </row>
    <row r="29" spans="1:17" ht="24.9" customHeight="1" x14ac:dyDescent="0.2">
      <c r="A29" s="330" t="s">
        <v>187</v>
      </c>
      <c r="B29" s="329" t="s">
        <v>3</v>
      </c>
      <c r="C29" s="445">
        <v>3</v>
      </c>
      <c r="D29" s="445">
        <v>9</v>
      </c>
      <c r="E29" s="298">
        <v>70</v>
      </c>
      <c r="F29" s="298">
        <v>33</v>
      </c>
      <c r="G29" s="298">
        <v>11</v>
      </c>
      <c r="H29" s="445">
        <v>10</v>
      </c>
      <c r="I29" s="445">
        <v>12</v>
      </c>
      <c r="J29" s="298">
        <v>37</v>
      </c>
      <c r="K29" s="298">
        <v>14</v>
      </c>
      <c r="L29" s="445">
        <v>11</v>
      </c>
      <c r="M29" s="445">
        <v>12</v>
      </c>
      <c r="N29" s="320">
        <v>7.8</v>
      </c>
      <c r="O29" s="446">
        <v>5891</v>
      </c>
      <c r="P29" s="320">
        <v>84.1</v>
      </c>
      <c r="Q29" s="446">
        <v>1300</v>
      </c>
    </row>
    <row r="30" spans="1:17" ht="24.9" customHeight="1" x14ac:dyDescent="0.2">
      <c r="A30" s="280"/>
      <c r="B30" s="307"/>
      <c r="C30" s="307"/>
      <c r="D30" s="307"/>
      <c r="E30" s="298"/>
      <c r="F30" s="298"/>
      <c r="G30" s="307"/>
      <c r="H30" s="307"/>
      <c r="I30" s="307"/>
      <c r="J30" s="296"/>
      <c r="K30" s="307"/>
      <c r="L30" s="307"/>
      <c r="M30" s="307"/>
      <c r="N30" s="308"/>
      <c r="O30" s="305"/>
      <c r="P30" s="309"/>
      <c r="Q30" s="305"/>
    </row>
    <row r="31" spans="1:17" ht="24.9" customHeight="1" thickBot="1" x14ac:dyDescent="0.25">
      <c r="A31" s="280" t="s">
        <v>37</v>
      </c>
      <c r="B31" s="447">
        <v>16</v>
      </c>
      <c r="C31" s="448">
        <v>177</v>
      </c>
      <c r="D31" s="448">
        <v>326</v>
      </c>
      <c r="E31" s="298">
        <f>SUM(F31,J31)</f>
        <v>3603</v>
      </c>
      <c r="F31" s="298">
        <f>SUM(G31:I31)</f>
        <v>1832</v>
      </c>
      <c r="G31" s="298">
        <v>596</v>
      </c>
      <c r="H31" s="449">
        <v>579</v>
      </c>
      <c r="I31" s="450">
        <v>657</v>
      </c>
      <c r="J31" s="298">
        <f>SUM(K31:M31)</f>
        <v>1771</v>
      </c>
      <c r="K31" s="298">
        <v>578</v>
      </c>
      <c r="L31" s="450">
        <v>555</v>
      </c>
      <c r="M31" s="450">
        <v>638</v>
      </c>
      <c r="N31" s="320">
        <f>E31/D31</f>
        <v>11.052147239263803</v>
      </c>
      <c r="O31" s="158" t="s">
        <v>392</v>
      </c>
      <c r="P31" s="158" t="s">
        <v>392</v>
      </c>
      <c r="Q31" s="158" t="s">
        <v>392</v>
      </c>
    </row>
    <row r="32" spans="1:17" ht="15" customHeight="1" x14ac:dyDescent="0.2">
      <c r="A32" s="286"/>
      <c r="B32" s="311"/>
      <c r="C32" s="311"/>
      <c r="D32" s="311"/>
      <c r="E32" s="311"/>
      <c r="F32" s="312"/>
      <c r="G32" s="312"/>
      <c r="H32" s="312"/>
      <c r="I32" s="312"/>
      <c r="J32" s="312"/>
      <c r="K32" s="312"/>
      <c r="L32" s="312"/>
      <c r="M32" s="312"/>
      <c r="N32" s="71"/>
      <c r="O32" s="311"/>
      <c r="P32" s="311"/>
      <c r="Q32" s="287" t="s">
        <v>177</v>
      </c>
    </row>
    <row r="33" spans="1:17" ht="15" customHeight="1" x14ac:dyDescent="0.2">
      <c r="A33" s="75" t="s">
        <v>278</v>
      </c>
      <c r="B33" s="72"/>
      <c r="C33" s="72"/>
      <c r="D33" s="72"/>
      <c r="E33" s="72"/>
      <c r="F33" s="72"/>
      <c r="G33" s="72"/>
      <c r="H33" s="72"/>
      <c r="I33" s="72"/>
      <c r="J33" s="72"/>
      <c r="K33" s="72"/>
      <c r="L33" s="72"/>
      <c r="M33" s="72"/>
      <c r="N33" s="72"/>
      <c r="O33" s="72"/>
      <c r="P33" s="72"/>
      <c r="Q33" s="72"/>
    </row>
  </sheetData>
  <mergeCells count="11">
    <mergeCell ref="P5:P7"/>
    <mergeCell ref="Q5:Q7"/>
    <mergeCell ref="F6:I6"/>
    <mergeCell ref="J6:M6"/>
    <mergeCell ref="E5:M5"/>
    <mergeCell ref="E6:E7"/>
    <mergeCell ref="A5:A7"/>
    <mergeCell ref="B5:B7"/>
    <mergeCell ref="D5:D7"/>
    <mergeCell ref="N5:N7"/>
    <mergeCell ref="O5:O7"/>
  </mergeCells>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3"/>
  <sheetViews>
    <sheetView view="pageBreakPreview" zoomScaleNormal="85" zoomScaleSheetLayoutView="100" workbookViewId="0"/>
  </sheetViews>
  <sheetFormatPr defaultColWidth="9" defaultRowHeight="15" customHeight="1" x14ac:dyDescent="0.2"/>
  <cols>
    <col min="1" max="1" width="16.21875" style="66" customWidth="1"/>
    <col min="2" max="4" width="5.88671875" style="66" customWidth="1"/>
    <col min="5" max="6" width="6.33203125" style="66" customWidth="1"/>
    <col min="7" max="12" width="5.88671875" style="66" customWidth="1"/>
    <col min="13" max="13" width="6.33203125" style="66" customWidth="1"/>
    <col min="14" max="19" width="5.88671875" style="66" customWidth="1"/>
    <col min="20" max="23" width="10" style="66" customWidth="1"/>
    <col min="24" max="28" width="7.6640625" style="66" customWidth="1"/>
    <col min="29" max="30" width="9.109375" style="66" bestFit="1" customWidth="1"/>
    <col min="31" max="31" width="12.33203125" style="66" customWidth="1"/>
    <col min="32" max="32" width="9.109375" style="66" bestFit="1" customWidth="1"/>
    <col min="33" max="33" width="11" style="66" customWidth="1"/>
    <col min="34" max="36" width="9.109375" style="66" bestFit="1" customWidth="1"/>
    <col min="37" max="16384" width="9" style="66"/>
  </cols>
  <sheetData>
    <row r="1" spans="1:36" ht="15" customHeight="1" x14ac:dyDescent="0.2">
      <c r="A1" s="65" t="s">
        <v>6</v>
      </c>
      <c r="R1" s="67"/>
      <c r="S1" s="67"/>
      <c r="T1" s="68"/>
      <c r="W1" s="73" t="s">
        <v>6</v>
      </c>
      <c r="AJ1" s="67"/>
    </row>
    <row r="3" spans="1:36" ht="15" customHeight="1" x14ac:dyDescent="0.2">
      <c r="A3" s="555" t="s">
        <v>329</v>
      </c>
      <c r="B3" s="556"/>
      <c r="C3" s="556"/>
      <c r="D3" s="556"/>
      <c r="E3" s="556"/>
      <c r="F3" s="556"/>
      <c r="G3" s="556"/>
      <c r="H3" s="288"/>
      <c r="I3" s="288"/>
      <c r="J3" s="288"/>
      <c r="K3" s="288"/>
      <c r="L3" s="288"/>
      <c r="M3" s="288"/>
      <c r="N3" s="288"/>
      <c r="O3" s="288"/>
      <c r="P3" s="288"/>
      <c r="Q3" s="288"/>
      <c r="R3" s="288"/>
      <c r="S3" s="288"/>
      <c r="T3" s="288"/>
      <c r="U3" s="288"/>
      <c r="V3" s="288"/>
      <c r="W3" s="288"/>
    </row>
    <row r="4" spans="1:36" ht="15" customHeight="1" thickBot="1" x14ac:dyDescent="0.25">
      <c r="A4" s="289"/>
      <c r="B4" s="289"/>
      <c r="C4" s="289"/>
      <c r="D4" s="289"/>
      <c r="E4" s="289"/>
      <c r="F4" s="289"/>
      <c r="G4" s="289"/>
      <c r="H4" s="289"/>
      <c r="I4" s="289"/>
      <c r="J4" s="289"/>
      <c r="K4" s="289"/>
      <c r="L4" s="289"/>
      <c r="M4" s="289"/>
      <c r="N4" s="289"/>
      <c r="O4" s="289"/>
      <c r="P4" s="289"/>
      <c r="Q4" s="289"/>
      <c r="R4" s="289"/>
      <c r="S4" s="289"/>
      <c r="T4" s="289"/>
      <c r="U4" s="289"/>
      <c r="V4" s="69"/>
      <c r="W4" s="290" t="s">
        <v>153</v>
      </c>
    </row>
    <row r="5" spans="1:36" ht="21" customHeight="1" x14ac:dyDescent="0.2">
      <c r="A5" s="548" t="s">
        <v>26</v>
      </c>
      <c r="B5" s="559" t="s">
        <v>167</v>
      </c>
      <c r="C5" s="291"/>
      <c r="D5" s="565" t="s">
        <v>404</v>
      </c>
      <c r="E5" s="546" t="s">
        <v>212</v>
      </c>
      <c r="F5" s="563"/>
      <c r="G5" s="563"/>
      <c r="H5" s="563"/>
      <c r="I5" s="563"/>
      <c r="J5" s="563"/>
      <c r="K5" s="563"/>
      <c r="L5" s="563"/>
      <c r="M5" s="563"/>
      <c r="N5" s="563"/>
      <c r="O5" s="563"/>
      <c r="P5" s="563"/>
      <c r="Q5" s="563"/>
      <c r="R5" s="563"/>
      <c r="S5" s="564"/>
      <c r="T5" s="568" t="s">
        <v>208</v>
      </c>
      <c r="U5" s="568" t="s">
        <v>209</v>
      </c>
      <c r="V5" s="568" t="s">
        <v>210</v>
      </c>
      <c r="W5" s="551" t="s">
        <v>211</v>
      </c>
    </row>
    <row r="6" spans="1:36" ht="21" customHeight="1" x14ac:dyDescent="0.2">
      <c r="A6" s="557"/>
      <c r="B6" s="560"/>
      <c r="C6" s="291" t="s">
        <v>168</v>
      </c>
      <c r="D6" s="566"/>
      <c r="E6" s="562" t="s">
        <v>169</v>
      </c>
      <c r="F6" s="554" t="s">
        <v>23</v>
      </c>
      <c r="G6" s="554"/>
      <c r="H6" s="554"/>
      <c r="I6" s="554"/>
      <c r="J6" s="554"/>
      <c r="K6" s="554"/>
      <c r="L6" s="554"/>
      <c r="M6" s="554" t="s">
        <v>24</v>
      </c>
      <c r="N6" s="554"/>
      <c r="O6" s="554"/>
      <c r="P6" s="554"/>
      <c r="Q6" s="554"/>
      <c r="R6" s="554"/>
      <c r="S6" s="554"/>
      <c r="T6" s="569"/>
      <c r="U6" s="569"/>
      <c r="V6" s="569"/>
      <c r="W6" s="552"/>
    </row>
    <row r="7" spans="1:36" ht="21" customHeight="1" x14ac:dyDescent="0.2">
      <c r="A7" s="558"/>
      <c r="B7" s="561"/>
      <c r="C7" s="291"/>
      <c r="D7" s="567"/>
      <c r="E7" s="550"/>
      <c r="F7" s="292" t="s">
        <v>169</v>
      </c>
      <c r="G7" s="292" t="s">
        <v>170</v>
      </c>
      <c r="H7" s="292" t="s">
        <v>171</v>
      </c>
      <c r="I7" s="292" t="s">
        <v>172</v>
      </c>
      <c r="J7" s="292" t="s">
        <v>173</v>
      </c>
      <c r="K7" s="292" t="s">
        <v>174</v>
      </c>
      <c r="L7" s="421" t="s">
        <v>175</v>
      </c>
      <c r="M7" s="292" t="s">
        <v>169</v>
      </c>
      <c r="N7" s="292" t="s">
        <v>170</v>
      </c>
      <c r="O7" s="292" t="s">
        <v>171</v>
      </c>
      <c r="P7" s="292" t="s">
        <v>172</v>
      </c>
      <c r="Q7" s="292" t="s">
        <v>173</v>
      </c>
      <c r="R7" s="292" t="s">
        <v>174</v>
      </c>
      <c r="S7" s="292" t="s">
        <v>175</v>
      </c>
      <c r="T7" s="570"/>
      <c r="U7" s="570"/>
      <c r="V7" s="570"/>
      <c r="W7" s="553"/>
    </row>
    <row r="8" spans="1:36" ht="21" customHeight="1" x14ac:dyDescent="0.15">
      <c r="A8" s="293"/>
      <c r="B8" s="294" t="s">
        <v>176</v>
      </c>
      <c r="C8" s="294" t="s">
        <v>28</v>
      </c>
      <c r="D8" s="294" t="s">
        <v>29</v>
      </c>
      <c r="E8" s="295"/>
      <c r="F8" s="295"/>
      <c r="G8" s="295"/>
      <c r="H8" s="295"/>
      <c r="I8" s="295"/>
      <c r="J8" s="295"/>
      <c r="K8" s="295"/>
      <c r="L8" s="295"/>
      <c r="M8" s="295"/>
      <c r="N8" s="295"/>
      <c r="O8" s="295"/>
      <c r="P8" s="295"/>
      <c r="Q8" s="295"/>
      <c r="R8" s="295"/>
      <c r="S8" s="295"/>
      <c r="T8" s="294"/>
      <c r="U8" s="294" t="s">
        <v>30</v>
      </c>
      <c r="V8" s="295"/>
      <c r="W8" s="295"/>
    </row>
    <row r="9" spans="1:36" ht="21" customHeight="1" x14ac:dyDescent="0.2">
      <c r="A9" s="255" t="s">
        <v>301</v>
      </c>
      <c r="B9" s="296">
        <v>12</v>
      </c>
      <c r="C9" s="296">
        <v>51</v>
      </c>
      <c r="D9" s="296">
        <v>344</v>
      </c>
      <c r="E9" s="296">
        <v>1922</v>
      </c>
      <c r="F9" s="296">
        <v>1007</v>
      </c>
      <c r="G9" s="296">
        <v>66</v>
      </c>
      <c r="H9" s="296">
        <v>118</v>
      </c>
      <c r="I9" s="296">
        <v>140</v>
      </c>
      <c r="J9" s="296">
        <v>221</v>
      </c>
      <c r="K9" s="296">
        <v>225</v>
      </c>
      <c r="L9" s="296">
        <v>237</v>
      </c>
      <c r="M9" s="296">
        <v>915</v>
      </c>
      <c r="N9" s="296">
        <v>46</v>
      </c>
      <c r="O9" s="296">
        <v>118</v>
      </c>
      <c r="P9" s="296">
        <v>135</v>
      </c>
      <c r="Q9" s="296">
        <v>217</v>
      </c>
      <c r="R9" s="296">
        <v>203</v>
      </c>
      <c r="S9" s="296">
        <v>196</v>
      </c>
      <c r="T9" s="297">
        <v>5.5872093023255811</v>
      </c>
      <c r="U9" s="298">
        <v>2297</v>
      </c>
      <c r="V9" s="298">
        <v>11.901554404145077</v>
      </c>
      <c r="W9" s="298">
        <v>1723</v>
      </c>
    </row>
    <row r="10" spans="1:36" ht="21" customHeight="1" x14ac:dyDescent="0.2">
      <c r="A10" s="255" t="s">
        <v>318</v>
      </c>
      <c r="B10" s="296">
        <v>12</v>
      </c>
      <c r="C10" s="296">
        <v>53</v>
      </c>
      <c r="D10" s="296">
        <v>330</v>
      </c>
      <c r="E10" s="296">
        <v>1910</v>
      </c>
      <c r="F10" s="296">
        <v>993</v>
      </c>
      <c r="G10" s="296">
        <v>53</v>
      </c>
      <c r="H10" s="296">
        <v>119</v>
      </c>
      <c r="I10" s="296">
        <v>143</v>
      </c>
      <c r="J10" s="296">
        <v>218</v>
      </c>
      <c r="K10" s="296">
        <v>228</v>
      </c>
      <c r="L10" s="296">
        <v>232</v>
      </c>
      <c r="M10" s="296">
        <v>917</v>
      </c>
      <c r="N10" s="296">
        <v>56</v>
      </c>
      <c r="O10" s="296">
        <v>102</v>
      </c>
      <c r="P10" s="296">
        <v>127</v>
      </c>
      <c r="Q10" s="296">
        <v>214</v>
      </c>
      <c r="R10" s="296">
        <v>220</v>
      </c>
      <c r="S10" s="296">
        <v>198</v>
      </c>
      <c r="T10" s="297">
        <v>5.7878787878787881</v>
      </c>
      <c r="U10" s="298">
        <v>2434</v>
      </c>
      <c r="V10" s="298">
        <v>12.743455497382199</v>
      </c>
      <c r="W10" s="298">
        <v>1718</v>
      </c>
    </row>
    <row r="11" spans="1:36" ht="21" customHeight="1" x14ac:dyDescent="0.2">
      <c r="A11" s="255" t="s">
        <v>362</v>
      </c>
      <c r="B11" s="296">
        <v>16</v>
      </c>
      <c r="C11" s="296">
        <v>67</v>
      </c>
      <c r="D11" s="296">
        <v>410</v>
      </c>
      <c r="E11" s="296">
        <v>2346</v>
      </c>
      <c r="F11" s="296">
        <v>1189</v>
      </c>
      <c r="G11" s="296">
        <v>60</v>
      </c>
      <c r="H11" s="296">
        <v>138</v>
      </c>
      <c r="I11" s="296">
        <v>151</v>
      </c>
      <c r="J11" s="296">
        <v>280</v>
      </c>
      <c r="K11" s="296">
        <v>284</v>
      </c>
      <c r="L11" s="296">
        <v>276</v>
      </c>
      <c r="M11" s="296">
        <v>1157</v>
      </c>
      <c r="N11" s="296">
        <v>64</v>
      </c>
      <c r="O11" s="296">
        <v>138</v>
      </c>
      <c r="P11" s="296">
        <v>179</v>
      </c>
      <c r="Q11" s="296">
        <v>270</v>
      </c>
      <c r="R11" s="296">
        <v>242</v>
      </c>
      <c r="S11" s="296">
        <v>264</v>
      </c>
      <c r="T11" s="297">
        <v>5.7</v>
      </c>
      <c r="U11" s="298">
        <v>6199</v>
      </c>
      <c r="V11" s="299">
        <v>20.7</v>
      </c>
      <c r="W11" s="298">
        <v>3129</v>
      </c>
    </row>
    <row r="12" spans="1:36" ht="21" customHeight="1" x14ac:dyDescent="0.2">
      <c r="A12" s="255" t="s">
        <v>385</v>
      </c>
      <c r="B12" s="296">
        <v>16</v>
      </c>
      <c r="C12" s="296">
        <v>81</v>
      </c>
      <c r="D12" s="296">
        <v>431</v>
      </c>
      <c r="E12" s="296">
        <v>2488</v>
      </c>
      <c r="F12" s="296">
        <v>1247</v>
      </c>
      <c r="G12" s="296">
        <v>62</v>
      </c>
      <c r="H12" s="296">
        <v>143</v>
      </c>
      <c r="I12" s="296">
        <v>159</v>
      </c>
      <c r="J12" s="296">
        <v>294</v>
      </c>
      <c r="K12" s="296">
        <v>317</v>
      </c>
      <c r="L12" s="296">
        <v>272</v>
      </c>
      <c r="M12" s="296">
        <v>1241</v>
      </c>
      <c r="N12" s="296">
        <v>57</v>
      </c>
      <c r="O12" s="296">
        <v>141</v>
      </c>
      <c r="P12" s="296">
        <v>166</v>
      </c>
      <c r="Q12" s="296">
        <v>320</v>
      </c>
      <c r="R12" s="296">
        <v>313</v>
      </c>
      <c r="S12" s="296">
        <v>244</v>
      </c>
      <c r="T12" s="297">
        <v>5.7726218097447797</v>
      </c>
      <c r="U12" s="298">
        <v>6199</v>
      </c>
      <c r="V12" s="299">
        <v>19.371874999999999</v>
      </c>
      <c r="W12" s="298">
        <v>3129</v>
      </c>
    </row>
    <row r="13" spans="1:36" ht="21" customHeight="1" x14ac:dyDescent="0.2">
      <c r="A13" s="256" t="s">
        <v>469</v>
      </c>
      <c r="B13" s="440">
        <f>B15+B21</f>
        <v>16</v>
      </c>
      <c r="C13" s="440">
        <f t="shared" ref="C13:S13" si="0">C15+C21</f>
        <v>75</v>
      </c>
      <c r="D13" s="440">
        <f t="shared" si="0"/>
        <v>432</v>
      </c>
      <c r="E13" s="440">
        <f t="shared" si="0"/>
        <v>2389</v>
      </c>
      <c r="F13" s="440">
        <f t="shared" si="0"/>
        <v>1210</v>
      </c>
      <c r="G13" s="440">
        <f t="shared" si="0"/>
        <v>60</v>
      </c>
      <c r="H13" s="440">
        <f t="shared" si="0"/>
        <v>145</v>
      </c>
      <c r="I13" s="440">
        <f t="shared" si="0"/>
        <v>171</v>
      </c>
      <c r="J13" s="440">
        <f t="shared" si="0"/>
        <v>274</v>
      </c>
      <c r="K13" s="440">
        <f t="shared" si="0"/>
        <v>272</v>
      </c>
      <c r="L13" s="440">
        <f t="shared" si="0"/>
        <v>288</v>
      </c>
      <c r="M13" s="440">
        <f t="shared" si="0"/>
        <v>1179</v>
      </c>
      <c r="N13" s="440">
        <f t="shared" si="0"/>
        <v>51</v>
      </c>
      <c r="O13" s="440">
        <f t="shared" si="0"/>
        <v>140</v>
      </c>
      <c r="P13" s="440">
        <f t="shared" si="0"/>
        <v>165</v>
      </c>
      <c r="Q13" s="440">
        <f t="shared" si="0"/>
        <v>276</v>
      </c>
      <c r="R13" s="440">
        <f t="shared" si="0"/>
        <v>276</v>
      </c>
      <c r="S13" s="440">
        <f t="shared" si="0"/>
        <v>271</v>
      </c>
      <c r="T13" s="451">
        <f>E13/D13</f>
        <v>5.5300925925925926</v>
      </c>
      <c r="U13" s="442">
        <v>6199</v>
      </c>
      <c r="V13" s="443">
        <v>18.8</v>
      </c>
      <c r="W13" s="442">
        <v>3129</v>
      </c>
    </row>
    <row r="14" spans="1:36" ht="21" customHeight="1" x14ac:dyDescent="0.2">
      <c r="A14" s="300"/>
      <c r="B14" s="301"/>
      <c r="C14" s="302"/>
      <c r="D14" s="302"/>
      <c r="E14" s="302"/>
      <c r="F14" s="302"/>
      <c r="G14" s="302"/>
      <c r="H14" s="302"/>
      <c r="I14" s="302"/>
      <c r="J14" s="303"/>
      <c r="K14" s="302"/>
      <c r="L14" s="302"/>
      <c r="M14" s="302"/>
      <c r="N14" s="302"/>
      <c r="O14" s="302"/>
      <c r="P14" s="302"/>
      <c r="Q14" s="303"/>
      <c r="R14" s="302"/>
      <c r="S14" s="302"/>
      <c r="T14" s="304"/>
      <c r="U14" s="305"/>
      <c r="V14" s="306"/>
      <c r="W14" s="305"/>
    </row>
    <row r="15" spans="1:36" ht="21" customHeight="1" x14ac:dyDescent="0.2">
      <c r="A15" s="280" t="s">
        <v>31</v>
      </c>
      <c r="B15" s="56">
        <v>3</v>
      </c>
      <c r="C15" s="56">
        <v>15</v>
      </c>
      <c r="D15" s="56">
        <v>58</v>
      </c>
      <c r="E15" s="56">
        <f>SUM(E17:E19)</f>
        <v>329</v>
      </c>
      <c r="F15" s="56">
        <f>SUM(F17:F19)</f>
        <v>178</v>
      </c>
      <c r="G15" s="56">
        <v>3</v>
      </c>
      <c r="H15" s="56">
        <v>10</v>
      </c>
      <c r="I15" s="56">
        <v>15</v>
      </c>
      <c r="J15" s="56">
        <f>SUM(J17:J19)</f>
        <v>49</v>
      </c>
      <c r="K15" s="56">
        <f>SUM(K17:K19)</f>
        <v>49</v>
      </c>
      <c r="L15" s="56">
        <f>SUM(L17:L19)</f>
        <v>52</v>
      </c>
      <c r="M15" s="56">
        <f>SUM(M17:M19)</f>
        <v>151</v>
      </c>
      <c r="N15" s="56">
        <v>2</v>
      </c>
      <c r="O15" s="56">
        <v>8</v>
      </c>
      <c r="P15" s="56">
        <v>8</v>
      </c>
      <c r="Q15" s="56">
        <f>SUM(Q17:Q19)</f>
        <v>44</v>
      </c>
      <c r="R15" s="56">
        <f>SUM(R17:R19)</f>
        <v>46</v>
      </c>
      <c r="S15" s="56">
        <f>SUM(S17:S19)</f>
        <v>43</v>
      </c>
      <c r="T15" s="74">
        <v>5.7</v>
      </c>
      <c r="U15" s="56">
        <f>SUM(U17:U19)</f>
        <v>6199</v>
      </c>
      <c r="V15" s="74">
        <v>18.8</v>
      </c>
      <c r="W15" s="56">
        <f>SUM(W17:W19)</f>
        <v>3129</v>
      </c>
    </row>
    <row r="16" spans="1:36" ht="15" customHeight="1" x14ac:dyDescent="0.2">
      <c r="A16" s="280"/>
      <c r="B16" s="56"/>
      <c r="C16" s="56"/>
      <c r="D16" s="56"/>
      <c r="E16" s="56"/>
      <c r="F16" s="56"/>
      <c r="G16" s="56"/>
      <c r="H16" s="56"/>
      <c r="I16" s="56"/>
      <c r="J16" s="56"/>
      <c r="K16" s="56"/>
      <c r="L16" s="56"/>
      <c r="M16" s="56"/>
      <c r="N16" s="56"/>
      <c r="O16" s="56"/>
      <c r="P16" s="56"/>
      <c r="Q16" s="56"/>
      <c r="R16" s="56"/>
      <c r="S16" s="56"/>
      <c r="T16" s="74"/>
      <c r="U16" s="56"/>
      <c r="V16" s="74"/>
      <c r="W16" s="56"/>
    </row>
    <row r="17" spans="1:23" ht="21" customHeight="1" x14ac:dyDescent="0.2">
      <c r="A17" s="280" t="s">
        <v>371</v>
      </c>
      <c r="B17" s="56">
        <v>1</v>
      </c>
      <c r="C17" s="56">
        <v>9</v>
      </c>
      <c r="D17" s="56">
        <v>38</v>
      </c>
      <c r="E17" s="56">
        <v>172</v>
      </c>
      <c r="F17" s="56">
        <v>84</v>
      </c>
      <c r="G17" s="56">
        <v>3</v>
      </c>
      <c r="H17" s="56">
        <v>10</v>
      </c>
      <c r="I17" s="56">
        <v>15</v>
      </c>
      <c r="J17" s="56">
        <v>19</v>
      </c>
      <c r="K17" s="56">
        <v>20</v>
      </c>
      <c r="L17" s="56">
        <v>17</v>
      </c>
      <c r="M17" s="56">
        <v>88</v>
      </c>
      <c r="N17" s="56">
        <v>2</v>
      </c>
      <c r="O17" s="56">
        <v>8</v>
      </c>
      <c r="P17" s="56">
        <v>8</v>
      </c>
      <c r="Q17" s="56">
        <v>26</v>
      </c>
      <c r="R17" s="56">
        <v>22</v>
      </c>
      <c r="S17" s="56">
        <v>22</v>
      </c>
      <c r="T17" s="74">
        <v>4.5</v>
      </c>
      <c r="U17" s="56">
        <v>2434</v>
      </c>
      <c r="V17" s="74">
        <v>14.2</v>
      </c>
      <c r="W17" s="56">
        <v>1718</v>
      </c>
    </row>
    <row r="18" spans="1:23" ht="21" customHeight="1" x14ac:dyDescent="0.2">
      <c r="A18" s="280" t="s">
        <v>372</v>
      </c>
      <c r="B18" s="56">
        <v>1</v>
      </c>
      <c r="C18" s="56">
        <v>3</v>
      </c>
      <c r="D18" s="56">
        <v>9</v>
      </c>
      <c r="E18" s="56">
        <v>78</v>
      </c>
      <c r="F18" s="56">
        <v>42</v>
      </c>
      <c r="G18" s="56">
        <v>0</v>
      </c>
      <c r="H18" s="56">
        <v>0</v>
      </c>
      <c r="I18" s="56">
        <v>0</v>
      </c>
      <c r="J18" s="56">
        <v>15</v>
      </c>
      <c r="K18" s="56">
        <v>11</v>
      </c>
      <c r="L18" s="56">
        <v>16</v>
      </c>
      <c r="M18" s="56">
        <v>36</v>
      </c>
      <c r="N18" s="56">
        <v>0</v>
      </c>
      <c r="O18" s="56">
        <v>0</v>
      </c>
      <c r="P18" s="56">
        <v>0</v>
      </c>
      <c r="Q18" s="56">
        <v>9</v>
      </c>
      <c r="R18" s="56">
        <v>15</v>
      </c>
      <c r="S18" s="56">
        <v>12</v>
      </c>
      <c r="T18" s="74">
        <v>8.6999999999999993</v>
      </c>
      <c r="U18" s="56">
        <v>1707</v>
      </c>
      <c r="V18" s="74">
        <v>21.9</v>
      </c>
      <c r="W18" s="56">
        <v>690</v>
      </c>
    </row>
    <row r="19" spans="1:23" ht="21" customHeight="1" x14ac:dyDescent="0.2">
      <c r="A19" s="280" t="s">
        <v>373</v>
      </c>
      <c r="B19" s="56">
        <v>1</v>
      </c>
      <c r="C19" s="56">
        <v>3</v>
      </c>
      <c r="D19" s="56">
        <v>11</v>
      </c>
      <c r="E19" s="56">
        <v>79</v>
      </c>
      <c r="F19" s="56">
        <v>52</v>
      </c>
      <c r="G19" s="56">
        <v>0</v>
      </c>
      <c r="H19" s="56">
        <v>0</v>
      </c>
      <c r="I19" s="56">
        <v>0</v>
      </c>
      <c r="J19" s="56">
        <v>15</v>
      </c>
      <c r="K19" s="56">
        <v>18</v>
      </c>
      <c r="L19" s="56">
        <v>19</v>
      </c>
      <c r="M19" s="56">
        <v>27</v>
      </c>
      <c r="N19" s="56">
        <v>0</v>
      </c>
      <c r="O19" s="56">
        <v>0</v>
      </c>
      <c r="P19" s="56">
        <v>0</v>
      </c>
      <c r="Q19" s="56">
        <v>9</v>
      </c>
      <c r="R19" s="56">
        <v>9</v>
      </c>
      <c r="S19" s="56">
        <v>9</v>
      </c>
      <c r="T19" s="74">
        <v>7.2</v>
      </c>
      <c r="U19" s="56">
        <v>2058</v>
      </c>
      <c r="V19" s="74">
        <v>26.1</v>
      </c>
      <c r="W19" s="56">
        <v>721</v>
      </c>
    </row>
    <row r="20" spans="1:23" ht="21" customHeight="1" x14ac:dyDescent="0.2">
      <c r="A20" s="280"/>
      <c r="B20" s="307"/>
      <c r="C20" s="307"/>
      <c r="D20" s="307"/>
      <c r="E20" s="296"/>
      <c r="F20" s="296"/>
      <c r="G20" s="296"/>
      <c r="H20" s="296"/>
      <c r="I20" s="296"/>
      <c r="J20" s="307"/>
      <c r="K20" s="307"/>
      <c r="L20" s="307"/>
      <c r="M20" s="296"/>
      <c r="N20" s="296"/>
      <c r="O20" s="296"/>
      <c r="P20" s="296"/>
      <c r="Q20" s="307"/>
      <c r="R20" s="307"/>
      <c r="S20" s="307"/>
      <c r="T20" s="308"/>
      <c r="U20" s="305"/>
      <c r="V20" s="309"/>
      <c r="W20" s="305"/>
    </row>
    <row r="21" spans="1:23" ht="21" customHeight="1" thickBot="1" x14ac:dyDescent="0.25">
      <c r="A21" s="310" t="s">
        <v>37</v>
      </c>
      <c r="B21" s="448">
        <v>13</v>
      </c>
      <c r="C21" s="448">
        <v>60</v>
      </c>
      <c r="D21" s="448">
        <v>374</v>
      </c>
      <c r="E21" s="452">
        <f>F21+M21</f>
        <v>2060</v>
      </c>
      <c r="F21" s="452">
        <f>SUM(G21:L21)</f>
        <v>1032</v>
      </c>
      <c r="G21" s="452">
        <v>57</v>
      </c>
      <c r="H21" s="452">
        <v>135</v>
      </c>
      <c r="I21" s="452">
        <v>156</v>
      </c>
      <c r="J21" s="448">
        <v>225</v>
      </c>
      <c r="K21" s="448">
        <v>223</v>
      </c>
      <c r="L21" s="448">
        <v>236</v>
      </c>
      <c r="M21" s="452">
        <f>SUM(N21:S21)</f>
        <v>1028</v>
      </c>
      <c r="N21" s="452">
        <v>49</v>
      </c>
      <c r="O21" s="452">
        <v>132</v>
      </c>
      <c r="P21" s="452">
        <v>157</v>
      </c>
      <c r="Q21" s="448">
        <v>232</v>
      </c>
      <c r="R21" s="448">
        <v>230</v>
      </c>
      <c r="S21" s="448">
        <v>228</v>
      </c>
      <c r="T21" s="74">
        <f>E21/D21</f>
        <v>5.5080213903743314</v>
      </c>
      <c r="U21" s="513" t="s">
        <v>392</v>
      </c>
      <c r="V21" s="158" t="s">
        <v>392</v>
      </c>
      <c r="W21" s="158" t="s">
        <v>392</v>
      </c>
    </row>
    <row r="22" spans="1:23" ht="15" customHeight="1" x14ac:dyDescent="0.2">
      <c r="A22" s="286"/>
      <c r="B22" s="311"/>
      <c r="C22" s="311"/>
      <c r="D22" s="311"/>
      <c r="E22" s="311"/>
      <c r="F22" s="312"/>
      <c r="G22" s="312"/>
      <c r="H22" s="312"/>
      <c r="I22" s="312"/>
      <c r="J22" s="312"/>
      <c r="K22" s="312"/>
      <c r="L22" s="312"/>
      <c r="M22" s="312"/>
      <c r="N22" s="312"/>
      <c r="O22" s="312"/>
      <c r="P22" s="312"/>
      <c r="Q22" s="312"/>
      <c r="R22" s="312"/>
      <c r="S22" s="312"/>
      <c r="T22" s="71"/>
      <c r="U22" s="311"/>
      <c r="V22" s="311"/>
      <c r="W22" s="287" t="s">
        <v>178</v>
      </c>
    </row>
    <row r="23" spans="1:23" ht="15" customHeight="1" x14ac:dyDescent="0.2">
      <c r="A23" s="75" t="s">
        <v>278</v>
      </c>
      <c r="B23" s="72"/>
      <c r="C23" s="72"/>
      <c r="D23" s="72"/>
      <c r="E23" s="72"/>
      <c r="F23" s="72"/>
      <c r="G23" s="72"/>
      <c r="H23" s="72"/>
      <c r="I23" s="72"/>
      <c r="J23" s="72"/>
      <c r="K23" s="72"/>
      <c r="L23" s="72"/>
      <c r="M23" s="72"/>
      <c r="N23" s="72"/>
      <c r="O23" s="72"/>
      <c r="P23" s="72"/>
      <c r="Q23" s="72"/>
      <c r="R23" s="72"/>
      <c r="S23" s="72"/>
      <c r="T23" s="72"/>
      <c r="U23" s="72"/>
      <c r="V23" s="72"/>
      <c r="W23" s="72"/>
    </row>
  </sheetData>
  <mergeCells count="12">
    <mergeCell ref="W5:W7"/>
    <mergeCell ref="M6:S6"/>
    <mergeCell ref="A3:G3"/>
    <mergeCell ref="A5:A7"/>
    <mergeCell ref="B5:B7"/>
    <mergeCell ref="E6:E7"/>
    <mergeCell ref="E5:S5"/>
    <mergeCell ref="F6:L6"/>
    <mergeCell ref="D5:D7"/>
    <mergeCell ref="T5:T7"/>
    <mergeCell ref="U5:U7"/>
    <mergeCell ref="V5:V7"/>
  </mergeCells>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Demibold,標準"&amp;P+5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2"/>
  <sheetViews>
    <sheetView view="pageBreakPreview" zoomScaleNormal="70" zoomScaleSheetLayoutView="100" workbookViewId="0"/>
  </sheetViews>
  <sheetFormatPr defaultColWidth="9" defaultRowHeight="15" customHeight="1" x14ac:dyDescent="0.2"/>
  <cols>
    <col min="1" max="1" width="16.33203125" style="66" customWidth="1"/>
    <col min="2" max="5" width="6.77734375" style="66" customWidth="1"/>
    <col min="6" max="6" width="6.33203125" style="66" customWidth="1"/>
    <col min="7" max="7" width="8.44140625" style="66" customWidth="1"/>
    <col min="8" max="9" width="8.33203125" style="66" customWidth="1"/>
    <col min="10" max="22" width="6.77734375" style="66" customWidth="1"/>
    <col min="23" max="23" width="20.33203125" style="66" customWidth="1"/>
    <col min="24" max="32" width="11.21875" style="66" customWidth="1"/>
    <col min="33" max="33" width="16.33203125" style="66" customWidth="1"/>
    <col min="34" max="34" width="20.33203125" style="66" customWidth="1"/>
    <col min="35" max="16384" width="9" style="66"/>
  </cols>
  <sheetData>
    <row r="1" spans="1:34" s="76" customFormat="1" ht="15" customHeight="1" x14ac:dyDescent="0.2">
      <c r="A1" s="65" t="s">
        <v>6</v>
      </c>
      <c r="K1" s="73"/>
      <c r="L1" s="73"/>
      <c r="M1" s="65"/>
      <c r="S1" s="73"/>
      <c r="V1" s="73" t="s">
        <v>6</v>
      </c>
      <c r="W1" s="65" t="s">
        <v>6</v>
      </c>
      <c r="Z1" s="73"/>
      <c r="AH1" s="73" t="s">
        <v>6</v>
      </c>
    </row>
    <row r="2" spans="1:34" ht="6" customHeight="1" x14ac:dyDescent="0.2"/>
    <row r="3" spans="1:34" s="78" customFormat="1" ht="15" customHeight="1" x14ac:dyDescent="0.2">
      <c r="A3" s="384" t="s">
        <v>330</v>
      </c>
      <c r="B3" s="262"/>
      <c r="C3" s="153"/>
      <c r="D3" s="153"/>
      <c r="E3" s="153"/>
      <c r="F3" s="153"/>
      <c r="G3" s="153"/>
      <c r="H3" s="153"/>
      <c r="I3" s="153"/>
      <c r="J3" s="153"/>
      <c r="K3" s="153"/>
      <c r="L3" s="153"/>
      <c r="M3" s="153"/>
      <c r="N3" s="153"/>
      <c r="O3" s="153"/>
      <c r="P3" s="153"/>
      <c r="Q3" s="153"/>
      <c r="R3" s="153"/>
      <c r="S3" s="153"/>
      <c r="T3" s="153"/>
      <c r="U3" s="153"/>
      <c r="V3" s="153"/>
      <c r="W3" s="382" t="s">
        <v>282</v>
      </c>
      <c r="X3" s="275"/>
      <c r="Y3" s="153"/>
      <c r="Z3" s="153"/>
      <c r="AA3" s="153"/>
      <c r="AB3" s="153"/>
      <c r="AC3" s="153"/>
      <c r="AD3" s="153"/>
      <c r="AE3" s="153"/>
      <c r="AF3" s="153"/>
    </row>
    <row r="4" spans="1:34" ht="15" customHeight="1" thickBot="1" x14ac:dyDescent="0.25">
      <c r="A4" s="36"/>
      <c r="B4" s="36"/>
      <c r="C4" s="36"/>
      <c r="D4" s="36"/>
      <c r="E4" s="36"/>
      <c r="F4" s="36"/>
      <c r="G4" s="36"/>
      <c r="H4" s="36"/>
      <c r="I4" s="36"/>
      <c r="J4" s="36"/>
      <c r="K4" s="36"/>
      <c r="L4" s="36"/>
      <c r="M4" s="36"/>
      <c r="N4" s="36"/>
      <c r="O4" s="36"/>
      <c r="P4" s="36"/>
      <c r="Q4" s="231"/>
      <c r="R4" s="176"/>
      <c r="S4" s="99"/>
      <c r="T4" s="36"/>
      <c r="U4" s="36"/>
      <c r="V4" s="99" t="s">
        <v>154</v>
      </c>
      <c r="W4" s="36"/>
      <c r="X4" s="35"/>
      <c r="Y4" s="36"/>
      <c r="Z4" s="36"/>
      <c r="AA4" s="36"/>
      <c r="AB4" s="36"/>
      <c r="AC4" s="36"/>
      <c r="AD4" s="36"/>
      <c r="AE4" s="36"/>
      <c r="AF4" s="36"/>
    </row>
    <row r="5" spans="1:34" ht="21" customHeight="1" x14ac:dyDescent="0.2">
      <c r="A5" s="581" t="s">
        <v>217</v>
      </c>
      <c r="B5" s="584" t="s">
        <v>216</v>
      </c>
      <c r="C5" s="596" t="s">
        <v>215</v>
      </c>
      <c r="D5" s="597"/>
      <c r="E5" s="598"/>
      <c r="F5" s="110"/>
      <c r="G5" s="594" t="s">
        <v>219</v>
      </c>
      <c r="H5" s="595"/>
      <c r="I5" s="595"/>
      <c r="J5" s="595"/>
      <c r="K5" s="595"/>
      <c r="L5" s="595"/>
      <c r="M5" s="595"/>
      <c r="N5" s="595"/>
      <c r="O5" s="595"/>
      <c r="P5" s="595"/>
      <c r="Q5" s="595"/>
      <c r="R5" s="595"/>
      <c r="S5" s="595"/>
      <c r="T5" s="595"/>
      <c r="U5" s="595"/>
      <c r="V5" s="595"/>
      <c r="W5" s="591" t="s">
        <v>217</v>
      </c>
      <c r="X5" s="600" t="s">
        <v>233</v>
      </c>
      <c r="Y5" s="573" t="s">
        <v>227</v>
      </c>
      <c r="Z5" s="532"/>
      <c r="AA5" s="518" t="s">
        <v>228</v>
      </c>
      <c r="AB5" s="574"/>
      <c r="AC5" s="573" t="s">
        <v>38</v>
      </c>
      <c r="AD5" s="532"/>
      <c r="AE5" s="518" t="s">
        <v>229</v>
      </c>
      <c r="AF5" s="519"/>
    </row>
    <row r="6" spans="1:34" ht="21" customHeight="1" x14ac:dyDescent="0.2">
      <c r="A6" s="582"/>
      <c r="B6" s="585"/>
      <c r="C6" s="603" t="s">
        <v>169</v>
      </c>
      <c r="D6" s="603" t="s">
        <v>23</v>
      </c>
      <c r="E6" s="603" t="s">
        <v>24</v>
      </c>
      <c r="F6" s="110" t="s">
        <v>214</v>
      </c>
      <c r="G6" s="590" t="s">
        <v>220</v>
      </c>
      <c r="H6" s="605"/>
      <c r="I6" s="599"/>
      <c r="J6" s="590" t="s">
        <v>221</v>
      </c>
      <c r="K6" s="599"/>
      <c r="L6" s="590" t="s">
        <v>222</v>
      </c>
      <c r="M6" s="599"/>
      <c r="N6" s="590" t="s">
        <v>223</v>
      </c>
      <c r="O6" s="599"/>
      <c r="P6" s="590" t="s">
        <v>224</v>
      </c>
      <c r="Q6" s="599"/>
      <c r="R6" s="590" t="s">
        <v>225</v>
      </c>
      <c r="S6" s="589"/>
      <c r="T6" s="588" t="s">
        <v>226</v>
      </c>
      <c r="U6" s="589"/>
      <c r="V6" s="586" t="s">
        <v>218</v>
      </c>
      <c r="W6" s="592"/>
      <c r="X6" s="601"/>
      <c r="Y6" s="579" t="s">
        <v>39</v>
      </c>
      <c r="Z6" s="575" t="s">
        <v>230</v>
      </c>
      <c r="AA6" s="575" t="s">
        <v>39</v>
      </c>
      <c r="AB6" s="577" t="s">
        <v>230</v>
      </c>
      <c r="AC6" s="579" t="s">
        <v>39</v>
      </c>
      <c r="AD6" s="575" t="s">
        <v>230</v>
      </c>
      <c r="AE6" s="575" t="s">
        <v>39</v>
      </c>
      <c r="AF6" s="571" t="s">
        <v>230</v>
      </c>
    </row>
    <row r="7" spans="1:34" ht="21" customHeight="1" x14ac:dyDescent="0.2">
      <c r="A7" s="583"/>
      <c r="B7" s="576"/>
      <c r="C7" s="604"/>
      <c r="D7" s="604"/>
      <c r="E7" s="604"/>
      <c r="F7" s="110"/>
      <c r="G7" s="110" t="s">
        <v>169</v>
      </c>
      <c r="H7" s="224" t="s">
        <v>23</v>
      </c>
      <c r="I7" s="394" t="s">
        <v>24</v>
      </c>
      <c r="J7" s="43" t="s">
        <v>23</v>
      </c>
      <c r="K7" s="43" t="s">
        <v>24</v>
      </c>
      <c r="L7" s="394" t="s">
        <v>23</v>
      </c>
      <c r="M7" s="394" t="s">
        <v>24</v>
      </c>
      <c r="N7" s="394" t="s">
        <v>23</v>
      </c>
      <c r="O7" s="394" t="s">
        <v>24</v>
      </c>
      <c r="P7" s="394" t="s">
        <v>23</v>
      </c>
      <c r="Q7" s="394" t="s">
        <v>24</v>
      </c>
      <c r="R7" s="394" t="s">
        <v>23</v>
      </c>
      <c r="S7" s="276" t="s">
        <v>24</v>
      </c>
      <c r="T7" s="223" t="s">
        <v>23</v>
      </c>
      <c r="U7" s="110" t="s">
        <v>24</v>
      </c>
      <c r="V7" s="587"/>
      <c r="W7" s="593"/>
      <c r="X7" s="602"/>
      <c r="Y7" s="580"/>
      <c r="Z7" s="576"/>
      <c r="AA7" s="576"/>
      <c r="AB7" s="578"/>
      <c r="AC7" s="580"/>
      <c r="AD7" s="576"/>
      <c r="AE7" s="576"/>
      <c r="AF7" s="572"/>
    </row>
    <row r="8" spans="1:34" ht="15" customHeight="1" x14ac:dyDescent="0.15">
      <c r="A8" s="47"/>
      <c r="B8" s="48" t="s">
        <v>17</v>
      </c>
      <c r="C8" s="50" t="s">
        <v>25</v>
      </c>
      <c r="D8" s="391"/>
      <c r="E8" s="391"/>
      <c r="F8" s="50" t="s">
        <v>183</v>
      </c>
      <c r="G8" s="50" t="s">
        <v>25</v>
      </c>
      <c r="H8" s="391"/>
      <c r="I8" s="391"/>
      <c r="J8" s="391"/>
      <c r="K8" s="391"/>
      <c r="L8" s="391"/>
      <c r="M8" s="391"/>
      <c r="N8" s="391"/>
      <c r="O8" s="391"/>
      <c r="P8" s="391"/>
      <c r="Q8" s="391"/>
      <c r="R8" s="391"/>
      <c r="S8" s="391"/>
      <c r="T8" s="50"/>
      <c r="U8" s="391"/>
      <c r="V8" s="277"/>
      <c r="W8" s="278"/>
      <c r="X8" s="279" t="s">
        <v>309</v>
      </c>
      <c r="Y8" s="50" t="s">
        <v>40</v>
      </c>
      <c r="Z8" s="50" t="s">
        <v>40</v>
      </c>
      <c r="AA8" s="47"/>
      <c r="AB8" s="47"/>
      <c r="AC8" s="47"/>
      <c r="AD8" s="47"/>
      <c r="AE8" s="47"/>
      <c r="AF8" s="47"/>
    </row>
    <row r="9" spans="1:34" ht="15" customHeight="1" x14ac:dyDescent="0.2">
      <c r="A9" s="255" t="s">
        <v>301</v>
      </c>
      <c r="B9" s="160">
        <v>36</v>
      </c>
      <c r="C9" s="388">
        <v>1246</v>
      </c>
      <c r="D9" s="388">
        <v>436</v>
      </c>
      <c r="E9" s="388">
        <v>810</v>
      </c>
      <c r="F9" s="388">
        <v>867</v>
      </c>
      <c r="G9" s="388">
        <v>21021</v>
      </c>
      <c r="H9" s="388">
        <v>10767</v>
      </c>
      <c r="I9" s="388">
        <v>10254</v>
      </c>
      <c r="J9" s="388">
        <v>1805</v>
      </c>
      <c r="K9" s="388">
        <v>1725</v>
      </c>
      <c r="L9" s="388">
        <v>1826</v>
      </c>
      <c r="M9" s="388">
        <v>1715</v>
      </c>
      <c r="N9" s="388">
        <v>1776</v>
      </c>
      <c r="O9" s="388">
        <v>1786</v>
      </c>
      <c r="P9" s="388">
        <v>1767</v>
      </c>
      <c r="Q9" s="388">
        <v>1646</v>
      </c>
      <c r="R9" s="388">
        <v>1868</v>
      </c>
      <c r="S9" s="386">
        <v>1710</v>
      </c>
      <c r="T9" s="386">
        <v>1725</v>
      </c>
      <c r="U9" s="388">
        <v>1672</v>
      </c>
      <c r="V9" s="388">
        <v>1292</v>
      </c>
      <c r="W9" s="280" t="s">
        <v>301</v>
      </c>
      <c r="X9" s="267">
        <v>16.870786516853933</v>
      </c>
      <c r="Y9" s="383">
        <v>234709</v>
      </c>
      <c r="Z9" s="228">
        <v>11.165453594025022</v>
      </c>
      <c r="AA9" s="383">
        <v>588908</v>
      </c>
      <c r="AB9" s="267">
        <v>28.01522287236573</v>
      </c>
      <c r="AC9" s="383">
        <v>28568</v>
      </c>
      <c r="AD9" s="267">
        <v>1.3590219304505018</v>
      </c>
      <c r="AE9" s="383">
        <v>277239</v>
      </c>
      <c r="AF9" s="267">
        <v>13.18866847438276</v>
      </c>
    </row>
    <row r="10" spans="1:34" ht="15" customHeight="1" x14ac:dyDescent="0.2">
      <c r="A10" s="255" t="s">
        <v>318</v>
      </c>
      <c r="B10" s="160">
        <v>36</v>
      </c>
      <c r="C10" s="388">
        <v>1283</v>
      </c>
      <c r="D10" s="388">
        <v>458</v>
      </c>
      <c r="E10" s="388">
        <v>825</v>
      </c>
      <c r="F10" s="388">
        <v>899</v>
      </c>
      <c r="G10" s="388">
        <v>21343</v>
      </c>
      <c r="H10" s="388">
        <v>11015</v>
      </c>
      <c r="I10" s="388">
        <v>10328</v>
      </c>
      <c r="J10" s="388">
        <v>1930</v>
      </c>
      <c r="K10" s="388">
        <v>1747</v>
      </c>
      <c r="L10" s="388">
        <v>1798</v>
      </c>
      <c r="M10" s="388">
        <v>1735</v>
      </c>
      <c r="N10" s="388">
        <v>1830</v>
      </c>
      <c r="O10" s="388">
        <v>1730</v>
      </c>
      <c r="P10" s="388">
        <v>1810</v>
      </c>
      <c r="Q10" s="388">
        <v>1774</v>
      </c>
      <c r="R10" s="388">
        <v>1772</v>
      </c>
      <c r="S10" s="386">
        <v>1631</v>
      </c>
      <c r="T10" s="386">
        <v>1875</v>
      </c>
      <c r="U10" s="388">
        <v>1711</v>
      </c>
      <c r="V10" s="388">
        <v>1407</v>
      </c>
      <c r="W10" s="280" t="s">
        <v>318</v>
      </c>
      <c r="X10" s="267">
        <v>16.63522992985191</v>
      </c>
      <c r="Y10" s="383">
        <v>238025</v>
      </c>
      <c r="Z10" s="228">
        <v>11.152368458042449</v>
      </c>
      <c r="AA10" s="383">
        <v>589409</v>
      </c>
      <c r="AB10" s="267">
        <v>27.616033359883804</v>
      </c>
      <c r="AC10" s="383">
        <v>28568</v>
      </c>
      <c r="AD10" s="267">
        <v>1.3385184838120228</v>
      </c>
      <c r="AE10" s="383">
        <v>277239</v>
      </c>
      <c r="AF10" s="267">
        <v>12.989692170735136</v>
      </c>
    </row>
    <row r="11" spans="1:34" ht="15" customHeight="1" x14ac:dyDescent="0.2">
      <c r="A11" s="255" t="s">
        <v>362</v>
      </c>
      <c r="B11" s="160">
        <v>36</v>
      </c>
      <c r="C11" s="281">
        <v>1316</v>
      </c>
      <c r="D11" s="32">
        <v>464</v>
      </c>
      <c r="E11" s="32">
        <v>852</v>
      </c>
      <c r="F11" s="32">
        <v>918</v>
      </c>
      <c r="G11" s="388">
        <v>21478</v>
      </c>
      <c r="H11" s="388">
        <v>10960</v>
      </c>
      <c r="I11" s="388">
        <v>10518</v>
      </c>
      <c r="J11" s="388">
        <v>1813</v>
      </c>
      <c r="K11" s="388">
        <v>1883</v>
      </c>
      <c r="L11" s="388">
        <v>1921</v>
      </c>
      <c r="M11" s="388">
        <v>1749</v>
      </c>
      <c r="N11" s="388">
        <v>1804</v>
      </c>
      <c r="O11" s="388">
        <v>1742</v>
      </c>
      <c r="P11" s="388">
        <v>1835</v>
      </c>
      <c r="Q11" s="388">
        <v>1739</v>
      </c>
      <c r="R11" s="388">
        <v>1815</v>
      </c>
      <c r="S11" s="386">
        <v>1769</v>
      </c>
      <c r="T11" s="386">
        <v>1772</v>
      </c>
      <c r="U11" s="388">
        <v>1636</v>
      </c>
      <c r="V11" s="388">
        <v>1587</v>
      </c>
      <c r="W11" s="280" t="s">
        <v>362</v>
      </c>
      <c r="X11" s="267">
        <v>16.320668693009118</v>
      </c>
      <c r="Y11" s="383">
        <v>241157</v>
      </c>
      <c r="Z11" s="267">
        <v>11.228093863488221</v>
      </c>
      <c r="AA11" s="383">
        <v>589405</v>
      </c>
      <c r="AB11" s="267">
        <v>27.442266505261198</v>
      </c>
      <c r="AC11" s="383">
        <v>28568</v>
      </c>
      <c r="AD11" s="267">
        <v>1.3301052239500886</v>
      </c>
      <c r="AE11" s="383">
        <v>277239</v>
      </c>
      <c r="AF11" s="267">
        <v>12.908045441847472</v>
      </c>
    </row>
    <row r="12" spans="1:34" ht="15" customHeight="1" x14ac:dyDescent="0.2">
      <c r="A12" s="255" t="s">
        <v>385</v>
      </c>
      <c r="B12" s="387">
        <v>36</v>
      </c>
      <c r="C12" s="388">
        <v>1354</v>
      </c>
      <c r="D12" s="388">
        <v>479</v>
      </c>
      <c r="E12" s="388">
        <v>875</v>
      </c>
      <c r="F12" s="388">
        <v>947</v>
      </c>
      <c r="G12" s="388">
        <v>21490</v>
      </c>
      <c r="H12" s="388">
        <v>10931</v>
      </c>
      <c r="I12" s="388">
        <v>10559</v>
      </c>
      <c r="J12" s="388">
        <v>1796</v>
      </c>
      <c r="K12" s="388">
        <v>1712</v>
      </c>
      <c r="L12" s="388">
        <v>1804</v>
      </c>
      <c r="M12" s="388">
        <v>1867</v>
      </c>
      <c r="N12" s="388">
        <v>1908</v>
      </c>
      <c r="O12" s="388">
        <v>1745</v>
      </c>
      <c r="P12" s="388">
        <v>1794</v>
      </c>
      <c r="Q12" s="388">
        <v>1734</v>
      </c>
      <c r="R12" s="388">
        <v>1819</v>
      </c>
      <c r="S12" s="386">
        <v>1737</v>
      </c>
      <c r="T12" s="386">
        <v>1810</v>
      </c>
      <c r="U12" s="388">
        <v>1764</v>
      </c>
      <c r="V12" s="388">
        <v>1628</v>
      </c>
      <c r="W12" s="280" t="s">
        <v>385</v>
      </c>
      <c r="X12" s="267">
        <v>15.8714918759231</v>
      </c>
      <c r="Y12" s="383">
        <v>241218</v>
      </c>
      <c r="Z12" s="267">
        <v>11.2</v>
      </c>
      <c r="AA12" s="383">
        <v>589375</v>
      </c>
      <c r="AB12" s="267">
        <v>27.4</v>
      </c>
      <c r="AC12" s="383">
        <v>28568</v>
      </c>
      <c r="AD12" s="267">
        <v>1.3</v>
      </c>
      <c r="AE12" s="383">
        <v>277239</v>
      </c>
      <c r="AF12" s="267">
        <v>12.9</v>
      </c>
    </row>
    <row r="13" spans="1:34" s="78" customFormat="1" ht="15" customHeight="1" x14ac:dyDescent="0.2">
      <c r="A13" s="256" t="s">
        <v>469</v>
      </c>
      <c r="B13" s="435">
        <v>36</v>
      </c>
      <c r="C13" s="120">
        <f>SUM(C15:C50)</f>
        <v>1357</v>
      </c>
      <c r="D13" s="120">
        <f t="shared" ref="D13:V13" si="0">SUM(D15:D50)</f>
        <v>478</v>
      </c>
      <c r="E13" s="120">
        <f t="shared" si="0"/>
        <v>879</v>
      </c>
      <c r="F13" s="120">
        <f t="shared" si="0"/>
        <v>952</v>
      </c>
      <c r="G13" s="120">
        <f t="shared" si="0"/>
        <v>21320</v>
      </c>
      <c r="H13" s="120">
        <f t="shared" si="0"/>
        <v>10865</v>
      </c>
      <c r="I13" s="120">
        <f t="shared" si="0"/>
        <v>10455</v>
      </c>
      <c r="J13" s="120">
        <f t="shared" si="0"/>
        <v>1761</v>
      </c>
      <c r="K13" s="120">
        <f t="shared" si="0"/>
        <v>1673</v>
      </c>
      <c r="L13" s="120">
        <f t="shared" si="0"/>
        <v>1789</v>
      </c>
      <c r="M13" s="120">
        <f t="shared" si="0"/>
        <v>1710</v>
      </c>
      <c r="N13" s="120">
        <f t="shared" si="0"/>
        <v>1797</v>
      </c>
      <c r="O13" s="120">
        <f t="shared" si="0"/>
        <v>1843</v>
      </c>
      <c r="P13" s="120">
        <f t="shared" si="0"/>
        <v>1908</v>
      </c>
      <c r="Q13" s="120">
        <f t="shared" si="0"/>
        <v>1756</v>
      </c>
      <c r="R13" s="120">
        <f t="shared" si="0"/>
        <v>1781</v>
      </c>
      <c r="S13" s="120">
        <f t="shared" si="0"/>
        <v>1734</v>
      </c>
      <c r="T13" s="120">
        <f t="shared" si="0"/>
        <v>1829</v>
      </c>
      <c r="U13" s="120">
        <f t="shared" si="0"/>
        <v>1739</v>
      </c>
      <c r="V13" s="120">
        <f t="shared" si="0"/>
        <v>1696</v>
      </c>
      <c r="W13" s="256" t="s">
        <v>469</v>
      </c>
      <c r="X13" s="271">
        <v>15.7</v>
      </c>
      <c r="Y13" s="120">
        <v>241639</v>
      </c>
      <c r="Z13" s="272">
        <v>11.33391181988743</v>
      </c>
      <c r="AA13" s="120">
        <v>589375</v>
      </c>
      <c r="AB13" s="272">
        <v>27.64423076923077</v>
      </c>
      <c r="AC13" s="120">
        <v>28568</v>
      </c>
      <c r="AD13" s="272">
        <v>1.3399624765478424</v>
      </c>
      <c r="AE13" s="120">
        <v>277239</v>
      </c>
      <c r="AF13" s="272">
        <v>13.003705440900562</v>
      </c>
    </row>
    <row r="14" spans="1:34" ht="7.95" customHeight="1" x14ac:dyDescent="0.2">
      <c r="A14" s="32"/>
      <c r="B14" s="273"/>
      <c r="C14" s="246"/>
      <c r="D14" s="246"/>
      <c r="E14" s="246"/>
      <c r="F14" s="246"/>
      <c r="G14" s="246"/>
      <c r="H14" s="246"/>
      <c r="I14" s="246"/>
      <c r="J14" s="270"/>
      <c r="K14" s="270"/>
      <c r="L14" s="270"/>
      <c r="M14" s="270"/>
      <c r="N14" s="270"/>
      <c r="O14" s="270"/>
      <c r="P14" s="270"/>
      <c r="Q14" s="270"/>
      <c r="R14" s="270"/>
      <c r="S14" s="428"/>
      <c r="T14" s="282"/>
      <c r="U14" s="283"/>
      <c r="V14" s="284"/>
      <c r="W14" s="285"/>
      <c r="X14" s="271"/>
      <c r="Y14" s="429"/>
      <c r="Z14" s="237"/>
      <c r="AA14" s="429"/>
      <c r="AB14" s="237"/>
      <c r="AC14" s="429"/>
      <c r="AD14" s="237"/>
      <c r="AE14" s="429"/>
      <c r="AF14" s="267"/>
    </row>
    <row r="15" spans="1:34" ht="15" customHeight="1" x14ac:dyDescent="0.2">
      <c r="A15" s="51" t="s">
        <v>41</v>
      </c>
      <c r="B15" s="433" t="s">
        <v>2</v>
      </c>
      <c r="C15" s="427">
        <f>SUM(D15:E15)</f>
        <v>24</v>
      </c>
      <c r="D15" s="453">
        <v>9</v>
      </c>
      <c r="E15" s="453">
        <v>15</v>
      </c>
      <c r="F15" s="428">
        <v>17</v>
      </c>
      <c r="G15" s="427">
        <f>SUM(H15:I15)</f>
        <v>264</v>
      </c>
      <c r="H15" s="427">
        <f>SUM(J15,L15,N15,P15,R15,T15)</f>
        <v>144</v>
      </c>
      <c r="I15" s="427">
        <f>SUM(K15,M15,O15,Q15,S15,U15)</f>
        <v>120</v>
      </c>
      <c r="J15" s="428">
        <v>26</v>
      </c>
      <c r="K15" s="428">
        <v>18</v>
      </c>
      <c r="L15" s="428">
        <v>25</v>
      </c>
      <c r="M15" s="428">
        <v>23</v>
      </c>
      <c r="N15" s="428">
        <v>20</v>
      </c>
      <c r="O15" s="428">
        <v>21</v>
      </c>
      <c r="P15" s="428">
        <v>31</v>
      </c>
      <c r="Q15" s="428">
        <v>18</v>
      </c>
      <c r="R15" s="428">
        <v>24</v>
      </c>
      <c r="S15" s="428">
        <v>20</v>
      </c>
      <c r="T15" s="56">
        <v>18</v>
      </c>
      <c r="U15" s="141">
        <v>20</v>
      </c>
      <c r="V15" s="141">
        <v>27</v>
      </c>
      <c r="W15" s="53" t="s">
        <v>41</v>
      </c>
      <c r="X15" s="268">
        <f>+G15/C15</f>
        <v>11</v>
      </c>
      <c r="Y15" s="428">
        <v>4477</v>
      </c>
      <c r="Z15" s="237">
        <v>16.958333333333332</v>
      </c>
      <c r="AA15" s="428">
        <v>8378</v>
      </c>
      <c r="AB15" s="237">
        <v>31.734848484848484</v>
      </c>
      <c r="AC15" s="428">
        <v>766</v>
      </c>
      <c r="AD15" s="237">
        <v>2.9015151515151514</v>
      </c>
      <c r="AE15" s="428">
        <v>4213</v>
      </c>
      <c r="AF15" s="237">
        <v>15.958333333333334</v>
      </c>
    </row>
    <row r="16" spans="1:34" ht="15" customHeight="1" x14ac:dyDescent="0.2">
      <c r="A16" s="51" t="s">
        <v>42</v>
      </c>
      <c r="B16" s="433" t="s">
        <v>3</v>
      </c>
      <c r="C16" s="427">
        <f t="shared" ref="C16:C50" si="1">SUM(D16:E16)</f>
        <v>34</v>
      </c>
      <c r="D16" s="453">
        <v>11</v>
      </c>
      <c r="E16" s="453">
        <v>23</v>
      </c>
      <c r="F16" s="428">
        <v>21</v>
      </c>
      <c r="G16" s="427">
        <f t="shared" ref="G16:G50" si="2">SUM(H16:I16)</f>
        <v>378</v>
      </c>
      <c r="H16" s="427">
        <f t="shared" ref="H16:I50" si="3">SUM(J16,L16,N16,P16,R16,T16)</f>
        <v>200</v>
      </c>
      <c r="I16" s="427">
        <f t="shared" si="3"/>
        <v>178</v>
      </c>
      <c r="J16" s="428">
        <v>28</v>
      </c>
      <c r="K16" s="428">
        <v>44</v>
      </c>
      <c r="L16" s="428">
        <v>37</v>
      </c>
      <c r="M16" s="428">
        <v>36</v>
      </c>
      <c r="N16" s="428">
        <v>46</v>
      </c>
      <c r="O16" s="428">
        <v>24</v>
      </c>
      <c r="P16" s="428">
        <v>29</v>
      </c>
      <c r="Q16" s="428">
        <v>31</v>
      </c>
      <c r="R16" s="428">
        <v>30</v>
      </c>
      <c r="S16" s="428">
        <v>23</v>
      </c>
      <c r="T16" s="56">
        <v>30</v>
      </c>
      <c r="U16" s="141">
        <v>20</v>
      </c>
      <c r="V16" s="141">
        <v>51</v>
      </c>
      <c r="W16" s="53" t="s">
        <v>42</v>
      </c>
      <c r="X16" s="268">
        <f t="shared" ref="X16:X50" si="4">+G16/C16</f>
        <v>11.117647058823529</v>
      </c>
      <c r="Y16" s="428">
        <v>6264</v>
      </c>
      <c r="Z16" s="237">
        <v>16.571428571428573</v>
      </c>
      <c r="AA16" s="428">
        <v>13416</v>
      </c>
      <c r="AB16" s="237">
        <v>35.492063492063494</v>
      </c>
      <c r="AC16" s="428">
        <v>721</v>
      </c>
      <c r="AD16" s="237">
        <v>1.9074074074074074</v>
      </c>
      <c r="AE16" s="428">
        <v>5799</v>
      </c>
      <c r="AF16" s="237">
        <v>15.341269841269842</v>
      </c>
    </row>
    <row r="17" spans="1:32" ht="15" customHeight="1" x14ac:dyDescent="0.2">
      <c r="A17" s="51" t="s">
        <v>43</v>
      </c>
      <c r="B17" s="433" t="s">
        <v>3</v>
      </c>
      <c r="C17" s="427">
        <f t="shared" si="1"/>
        <v>34</v>
      </c>
      <c r="D17" s="453">
        <v>15</v>
      </c>
      <c r="E17" s="453">
        <v>19</v>
      </c>
      <c r="F17" s="428">
        <v>24</v>
      </c>
      <c r="G17" s="427">
        <f t="shared" si="2"/>
        <v>485</v>
      </c>
      <c r="H17" s="427">
        <f t="shared" si="3"/>
        <v>227</v>
      </c>
      <c r="I17" s="427">
        <f t="shared" si="3"/>
        <v>258</v>
      </c>
      <c r="J17" s="428">
        <v>40</v>
      </c>
      <c r="K17" s="428">
        <v>50</v>
      </c>
      <c r="L17" s="428">
        <v>32</v>
      </c>
      <c r="M17" s="428">
        <v>44</v>
      </c>
      <c r="N17" s="428">
        <v>38</v>
      </c>
      <c r="O17" s="428">
        <v>50</v>
      </c>
      <c r="P17" s="428">
        <v>40</v>
      </c>
      <c r="Q17" s="428">
        <v>41</v>
      </c>
      <c r="R17" s="428">
        <v>35</v>
      </c>
      <c r="S17" s="428">
        <v>30</v>
      </c>
      <c r="T17" s="56">
        <v>42</v>
      </c>
      <c r="U17" s="141">
        <v>43</v>
      </c>
      <c r="V17" s="141">
        <v>40</v>
      </c>
      <c r="W17" s="53" t="s">
        <v>43</v>
      </c>
      <c r="X17" s="268">
        <f t="shared" si="4"/>
        <v>14.264705882352942</v>
      </c>
      <c r="Y17" s="428">
        <v>5641</v>
      </c>
      <c r="Z17" s="237">
        <v>11.630927835051546</v>
      </c>
      <c r="AA17" s="428">
        <v>8790</v>
      </c>
      <c r="AB17" s="237">
        <v>18.123711340206185</v>
      </c>
      <c r="AC17" s="428">
        <v>759</v>
      </c>
      <c r="AD17" s="237">
        <v>1.5649484536082474</v>
      </c>
      <c r="AE17" s="428">
        <v>5899</v>
      </c>
      <c r="AF17" s="237">
        <v>12.162886597938144</v>
      </c>
    </row>
    <row r="18" spans="1:32" ht="15" customHeight="1" x14ac:dyDescent="0.2">
      <c r="A18" s="51" t="s">
        <v>44</v>
      </c>
      <c r="B18" s="433" t="s">
        <v>3</v>
      </c>
      <c r="C18" s="427">
        <f t="shared" si="1"/>
        <v>27</v>
      </c>
      <c r="D18" s="453">
        <v>11</v>
      </c>
      <c r="E18" s="453">
        <v>16</v>
      </c>
      <c r="F18" s="428">
        <v>17</v>
      </c>
      <c r="G18" s="427">
        <f t="shared" si="2"/>
        <v>310</v>
      </c>
      <c r="H18" s="427">
        <f t="shared" si="3"/>
        <v>146</v>
      </c>
      <c r="I18" s="427">
        <f t="shared" si="3"/>
        <v>164</v>
      </c>
      <c r="J18" s="428">
        <v>27</v>
      </c>
      <c r="K18" s="428">
        <v>38</v>
      </c>
      <c r="L18" s="428">
        <v>29</v>
      </c>
      <c r="M18" s="428">
        <v>20</v>
      </c>
      <c r="N18" s="428">
        <v>24</v>
      </c>
      <c r="O18" s="428">
        <v>35</v>
      </c>
      <c r="P18" s="428">
        <v>18</v>
      </c>
      <c r="Q18" s="428">
        <v>21</v>
      </c>
      <c r="R18" s="428">
        <v>25</v>
      </c>
      <c r="S18" s="428">
        <v>21</v>
      </c>
      <c r="T18" s="56">
        <v>23</v>
      </c>
      <c r="U18" s="141">
        <v>29</v>
      </c>
      <c r="V18" s="141">
        <v>35</v>
      </c>
      <c r="W18" s="53" t="s">
        <v>44</v>
      </c>
      <c r="X18" s="268">
        <f t="shared" si="4"/>
        <v>11.481481481481481</v>
      </c>
      <c r="Y18" s="428">
        <v>5837</v>
      </c>
      <c r="Z18" s="237">
        <v>18.829032258064515</v>
      </c>
      <c r="AA18" s="428">
        <v>12342</v>
      </c>
      <c r="AB18" s="237">
        <v>39.812903225806451</v>
      </c>
      <c r="AC18" s="428">
        <v>775</v>
      </c>
      <c r="AD18" s="237">
        <v>2.5</v>
      </c>
      <c r="AE18" s="428">
        <v>6630</v>
      </c>
      <c r="AF18" s="237">
        <v>21.387096774193548</v>
      </c>
    </row>
    <row r="19" spans="1:32" ht="15" customHeight="1" x14ac:dyDescent="0.2">
      <c r="A19" s="51" t="s">
        <v>45</v>
      </c>
      <c r="B19" s="433" t="s">
        <v>3</v>
      </c>
      <c r="C19" s="427">
        <f t="shared" si="1"/>
        <v>47</v>
      </c>
      <c r="D19" s="453">
        <v>21</v>
      </c>
      <c r="E19" s="453">
        <v>26</v>
      </c>
      <c r="F19" s="428">
        <v>35</v>
      </c>
      <c r="G19" s="427">
        <f t="shared" si="2"/>
        <v>860</v>
      </c>
      <c r="H19" s="427">
        <f t="shared" si="3"/>
        <v>424</v>
      </c>
      <c r="I19" s="427">
        <f t="shared" si="3"/>
        <v>436</v>
      </c>
      <c r="J19" s="428">
        <v>64</v>
      </c>
      <c r="K19" s="428">
        <v>68</v>
      </c>
      <c r="L19" s="428">
        <v>71</v>
      </c>
      <c r="M19" s="428">
        <v>80</v>
      </c>
      <c r="N19" s="428">
        <v>61</v>
      </c>
      <c r="O19" s="428">
        <v>71</v>
      </c>
      <c r="P19" s="428">
        <v>74</v>
      </c>
      <c r="Q19" s="428">
        <v>71</v>
      </c>
      <c r="R19" s="428">
        <v>75</v>
      </c>
      <c r="S19" s="428">
        <v>80</v>
      </c>
      <c r="T19" s="56">
        <v>79</v>
      </c>
      <c r="U19" s="141">
        <v>66</v>
      </c>
      <c r="V19" s="141">
        <v>62</v>
      </c>
      <c r="W19" s="53" t="s">
        <v>45</v>
      </c>
      <c r="X19" s="268">
        <f t="shared" si="4"/>
        <v>18.297872340425531</v>
      </c>
      <c r="Y19" s="428">
        <v>6821</v>
      </c>
      <c r="Z19" s="237">
        <v>7.9313953488372091</v>
      </c>
      <c r="AA19" s="428">
        <v>14678</v>
      </c>
      <c r="AB19" s="237">
        <v>17.067441860465117</v>
      </c>
      <c r="AC19" s="428">
        <v>755</v>
      </c>
      <c r="AD19" s="237">
        <v>0.87790697674418605</v>
      </c>
      <c r="AE19" s="428">
        <v>8443</v>
      </c>
      <c r="AF19" s="237">
        <v>9.8174418604651166</v>
      </c>
    </row>
    <row r="20" spans="1:32" ht="15" customHeight="1" x14ac:dyDescent="0.2">
      <c r="A20" s="51" t="s">
        <v>46</v>
      </c>
      <c r="B20" s="433" t="s">
        <v>3</v>
      </c>
      <c r="C20" s="427">
        <f t="shared" si="1"/>
        <v>24</v>
      </c>
      <c r="D20" s="453">
        <v>10</v>
      </c>
      <c r="E20" s="453">
        <v>14</v>
      </c>
      <c r="F20" s="428">
        <v>16</v>
      </c>
      <c r="G20" s="427">
        <f t="shared" si="2"/>
        <v>291</v>
      </c>
      <c r="H20" s="427">
        <f t="shared" si="3"/>
        <v>139</v>
      </c>
      <c r="I20" s="427">
        <f t="shared" si="3"/>
        <v>152</v>
      </c>
      <c r="J20" s="428">
        <v>17</v>
      </c>
      <c r="K20" s="428">
        <v>29</v>
      </c>
      <c r="L20" s="428">
        <v>23</v>
      </c>
      <c r="M20" s="428">
        <v>32</v>
      </c>
      <c r="N20" s="428">
        <v>19</v>
      </c>
      <c r="O20" s="428">
        <v>18</v>
      </c>
      <c r="P20" s="428">
        <v>36</v>
      </c>
      <c r="Q20" s="428">
        <v>22</v>
      </c>
      <c r="R20" s="428">
        <v>25</v>
      </c>
      <c r="S20" s="428">
        <v>24</v>
      </c>
      <c r="T20" s="56">
        <v>19</v>
      </c>
      <c r="U20" s="141">
        <v>27</v>
      </c>
      <c r="V20" s="141">
        <v>32</v>
      </c>
      <c r="W20" s="53" t="s">
        <v>46</v>
      </c>
      <c r="X20" s="268">
        <f t="shared" si="4"/>
        <v>12.125</v>
      </c>
      <c r="Y20" s="428">
        <v>5635</v>
      </c>
      <c r="Z20" s="237">
        <v>19.364261168384878</v>
      </c>
      <c r="AA20" s="428">
        <v>15945</v>
      </c>
      <c r="AB20" s="237">
        <v>54.793814432989691</v>
      </c>
      <c r="AC20" s="428">
        <v>756</v>
      </c>
      <c r="AD20" s="237">
        <v>2.597938144329897</v>
      </c>
      <c r="AE20" s="428">
        <v>8280</v>
      </c>
      <c r="AF20" s="237">
        <v>28.453608247422679</v>
      </c>
    </row>
    <row r="21" spans="1:32" ht="15" customHeight="1" x14ac:dyDescent="0.2">
      <c r="A21" s="51" t="s">
        <v>47</v>
      </c>
      <c r="B21" s="433" t="s">
        <v>3</v>
      </c>
      <c r="C21" s="427">
        <f t="shared" si="1"/>
        <v>48</v>
      </c>
      <c r="D21" s="453">
        <v>15</v>
      </c>
      <c r="E21" s="453">
        <v>33</v>
      </c>
      <c r="F21" s="428">
        <v>31</v>
      </c>
      <c r="G21" s="427">
        <f t="shared" si="2"/>
        <v>792</v>
      </c>
      <c r="H21" s="427">
        <f t="shared" si="3"/>
        <v>421</v>
      </c>
      <c r="I21" s="427">
        <f t="shared" si="3"/>
        <v>371</v>
      </c>
      <c r="J21" s="428">
        <v>59</v>
      </c>
      <c r="K21" s="428">
        <v>47</v>
      </c>
      <c r="L21" s="428">
        <v>75</v>
      </c>
      <c r="M21" s="428">
        <v>66</v>
      </c>
      <c r="N21" s="428">
        <v>76</v>
      </c>
      <c r="O21" s="428">
        <v>69</v>
      </c>
      <c r="P21" s="428">
        <v>76</v>
      </c>
      <c r="Q21" s="428">
        <v>52</v>
      </c>
      <c r="R21" s="428">
        <v>62</v>
      </c>
      <c r="S21" s="428">
        <v>68</v>
      </c>
      <c r="T21" s="56">
        <v>73</v>
      </c>
      <c r="U21" s="141">
        <v>69</v>
      </c>
      <c r="V21" s="141">
        <v>57</v>
      </c>
      <c r="W21" s="53" t="s">
        <v>47</v>
      </c>
      <c r="X21" s="268">
        <f t="shared" si="4"/>
        <v>16.5</v>
      </c>
      <c r="Y21" s="428">
        <v>6257</v>
      </c>
      <c r="Z21" s="237">
        <v>7.9002525252525251</v>
      </c>
      <c r="AA21" s="428">
        <v>14252</v>
      </c>
      <c r="AB21" s="237">
        <v>17.994949494949495</v>
      </c>
      <c r="AC21" s="428">
        <v>755</v>
      </c>
      <c r="AD21" s="237">
        <v>0.95328282828282829</v>
      </c>
      <c r="AE21" s="428">
        <v>4562</v>
      </c>
      <c r="AF21" s="237">
        <v>5.7601010101010104</v>
      </c>
    </row>
    <row r="22" spans="1:32" ht="15" customHeight="1" x14ac:dyDescent="0.2">
      <c r="A22" s="51" t="s">
        <v>48</v>
      </c>
      <c r="B22" s="433" t="s">
        <v>3</v>
      </c>
      <c r="C22" s="427">
        <f t="shared" si="1"/>
        <v>58</v>
      </c>
      <c r="D22" s="453">
        <v>14</v>
      </c>
      <c r="E22" s="453">
        <v>44</v>
      </c>
      <c r="F22" s="428">
        <v>45</v>
      </c>
      <c r="G22" s="427">
        <f t="shared" si="2"/>
        <v>1084</v>
      </c>
      <c r="H22" s="427">
        <f t="shared" si="3"/>
        <v>535</v>
      </c>
      <c r="I22" s="427">
        <f t="shared" si="3"/>
        <v>549</v>
      </c>
      <c r="J22" s="428">
        <v>82</v>
      </c>
      <c r="K22" s="428">
        <v>93</v>
      </c>
      <c r="L22" s="428">
        <v>93</v>
      </c>
      <c r="M22" s="428">
        <v>90</v>
      </c>
      <c r="N22" s="428">
        <v>102</v>
      </c>
      <c r="O22" s="428">
        <v>101</v>
      </c>
      <c r="P22" s="428">
        <v>98</v>
      </c>
      <c r="Q22" s="428">
        <v>90</v>
      </c>
      <c r="R22" s="428">
        <v>69</v>
      </c>
      <c r="S22" s="428">
        <v>98</v>
      </c>
      <c r="T22" s="56">
        <v>91</v>
      </c>
      <c r="U22" s="141">
        <v>77</v>
      </c>
      <c r="V22" s="141">
        <v>93</v>
      </c>
      <c r="W22" s="53" t="s">
        <v>48</v>
      </c>
      <c r="X22" s="268">
        <f t="shared" si="4"/>
        <v>18.689655172413794</v>
      </c>
      <c r="Y22" s="428">
        <v>9960</v>
      </c>
      <c r="Z22" s="237">
        <v>9.1881918819188186</v>
      </c>
      <c r="AA22" s="428">
        <v>19357</v>
      </c>
      <c r="AB22" s="237">
        <v>17.857011070110701</v>
      </c>
      <c r="AC22" s="428">
        <v>754</v>
      </c>
      <c r="AD22" s="237">
        <v>0.69557195571955721</v>
      </c>
      <c r="AE22" s="428">
        <v>10189</v>
      </c>
      <c r="AF22" s="237">
        <v>9.3994464944649447</v>
      </c>
    </row>
    <row r="23" spans="1:32" ht="15" customHeight="1" x14ac:dyDescent="0.2">
      <c r="A23" s="51" t="s">
        <v>49</v>
      </c>
      <c r="B23" s="433" t="s">
        <v>3</v>
      </c>
      <c r="C23" s="427">
        <f t="shared" si="1"/>
        <v>57</v>
      </c>
      <c r="D23" s="453">
        <v>18</v>
      </c>
      <c r="E23" s="453">
        <v>39</v>
      </c>
      <c r="F23" s="428">
        <v>42</v>
      </c>
      <c r="G23" s="427">
        <f t="shared" si="2"/>
        <v>1098</v>
      </c>
      <c r="H23" s="427">
        <f t="shared" si="3"/>
        <v>555</v>
      </c>
      <c r="I23" s="427">
        <f t="shared" si="3"/>
        <v>543</v>
      </c>
      <c r="J23" s="428">
        <v>82</v>
      </c>
      <c r="K23" s="428">
        <v>101</v>
      </c>
      <c r="L23" s="428">
        <v>113</v>
      </c>
      <c r="M23" s="428">
        <v>86</v>
      </c>
      <c r="N23" s="428">
        <v>98</v>
      </c>
      <c r="O23" s="428">
        <v>95</v>
      </c>
      <c r="P23" s="428">
        <v>88</v>
      </c>
      <c r="Q23" s="428">
        <v>88</v>
      </c>
      <c r="R23" s="428">
        <v>78</v>
      </c>
      <c r="S23" s="428">
        <v>90</v>
      </c>
      <c r="T23" s="56">
        <v>96</v>
      </c>
      <c r="U23" s="141">
        <v>83</v>
      </c>
      <c r="V23" s="141">
        <v>59</v>
      </c>
      <c r="W23" s="53" t="s">
        <v>49</v>
      </c>
      <c r="X23" s="268">
        <f t="shared" si="4"/>
        <v>19.263157894736842</v>
      </c>
      <c r="Y23" s="428">
        <v>6815</v>
      </c>
      <c r="Z23" s="237">
        <v>6.2067395264116572</v>
      </c>
      <c r="AA23" s="428">
        <v>16392</v>
      </c>
      <c r="AB23" s="237">
        <v>14.928961748633879</v>
      </c>
      <c r="AC23" s="428">
        <v>822</v>
      </c>
      <c r="AD23" s="237">
        <v>0.74863387978142082</v>
      </c>
      <c r="AE23" s="428">
        <v>8625</v>
      </c>
      <c r="AF23" s="237">
        <v>7.8551912568306008</v>
      </c>
    </row>
    <row r="24" spans="1:32" ht="15" customHeight="1" x14ac:dyDescent="0.2">
      <c r="A24" s="51" t="s">
        <v>50</v>
      </c>
      <c r="B24" s="433" t="s">
        <v>3</v>
      </c>
      <c r="C24" s="427">
        <f t="shared" si="1"/>
        <v>41</v>
      </c>
      <c r="D24" s="453">
        <v>16</v>
      </c>
      <c r="E24" s="453">
        <v>25</v>
      </c>
      <c r="F24" s="428">
        <v>30</v>
      </c>
      <c r="G24" s="427">
        <f t="shared" si="2"/>
        <v>816</v>
      </c>
      <c r="H24" s="427">
        <f t="shared" si="3"/>
        <v>410</v>
      </c>
      <c r="I24" s="427">
        <f t="shared" si="3"/>
        <v>406</v>
      </c>
      <c r="J24" s="428">
        <v>76</v>
      </c>
      <c r="K24" s="428">
        <v>62</v>
      </c>
      <c r="L24" s="428">
        <v>75</v>
      </c>
      <c r="M24" s="428">
        <v>72</v>
      </c>
      <c r="N24" s="428">
        <v>74</v>
      </c>
      <c r="O24" s="428">
        <v>80</v>
      </c>
      <c r="P24" s="428">
        <v>51</v>
      </c>
      <c r="Q24" s="428">
        <v>72</v>
      </c>
      <c r="R24" s="428">
        <v>72</v>
      </c>
      <c r="S24" s="428">
        <v>61</v>
      </c>
      <c r="T24" s="56">
        <v>62</v>
      </c>
      <c r="U24" s="141">
        <v>59</v>
      </c>
      <c r="V24" s="141">
        <v>42</v>
      </c>
      <c r="W24" s="53" t="s">
        <v>50</v>
      </c>
      <c r="X24" s="268">
        <f t="shared" si="4"/>
        <v>19.902439024390244</v>
      </c>
      <c r="Y24" s="428">
        <v>6074</v>
      </c>
      <c r="Z24" s="237">
        <v>7.4436274509803919</v>
      </c>
      <c r="AA24" s="428">
        <v>15065</v>
      </c>
      <c r="AB24" s="237">
        <v>18.462009803921568</v>
      </c>
      <c r="AC24" s="428">
        <v>754</v>
      </c>
      <c r="AD24" s="237">
        <v>0.9240196078431373</v>
      </c>
      <c r="AE24" s="428">
        <v>7438</v>
      </c>
      <c r="AF24" s="237">
        <v>9.1151960784313726</v>
      </c>
    </row>
    <row r="25" spans="1:32" ht="15" customHeight="1" x14ac:dyDescent="0.2">
      <c r="A25" s="51" t="s">
        <v>51</v>
      </c>
      <c r="B25" s="433" t="s">
        <v>3</v>
      </c>
      <c r="C25" s="427">
        <f t="shared" si="1"/>
        <v>37</v>
      </c>
      <c r="D25" s="453">
        <v>13</v>
      </c>
      <c r="E25" s="453">
        <v>24</v>
      </c>
      <c r="F25" s="428">
        <v>28</v>
      </c>
      <c r="G25" s="427">
        <f t="shared" si="2"/>
        <v>590</v>
      </c>
      <c r="H25" s="427">
        <f t="shared" si="3"/>
        <v>300</v>
      </c>
      <c r="I25" s="427">
        <f t="shared" si="3"/>
        <v>290</v>
      </c>
      <c r="J25" s="428">
        <v>50</v>
      </c>
      <c r="K25" s="428">
        <v>41</v>
      </c>
      <c r="L25" s="428">
        <v>50</v>
      </c>
      <c r="M25" s="428">
        <v>50</v>
      </c>
      <c r="N25" s="428">
        <v>49</v>
      </c>
      <c r="O25" s="428">
        <v>52</v>
      </c>
      <c r="P25" s="428">
        <v>42</v>
      </c>
      <c r="Q25" s="428">
        <v>58</v>
      </c>
      <c r="R25" s="428">
        <v>54</v>
      </c>
      <c r="S25" s="428">
        <v>43</v>
      </c>
      <c r="T25" s="56">
        <v>55</v>
      </c>
      <c r="U25" s="141">
        <v>46</v>
      </c>
      <c r="V25" s="141">
        <v>62</v>
      </c>
      <c r="W25" s="53" t="s">
        <v>51</v>
      </c>
      <c r="X25" s="268">
        <f t="shared" si="4"/>
        <v>15.945945945945946</v>
      </c>
      <c r="Y25" s="428">
        <v>6201</v>
      </c>
      <c r="Z25" s="237">
        <v>10.510169491525424</v>
      </c>
      <c r="AA25" s="428">
        <v>14288</v>
      </c>
      <c r="AB25" s="237">
        <v>24.216949152542373</v>
      </c>
      <c r="AC25" s="428">
        <v>754</v>
      </c>
      <c r="AD25" s="237">
        <v>1.2779661016949153</v>
      </c>
      <c r="AE25" s="428">
        <v>7669</v>
      </c>
      <c r="AF25" s="237">
        <v>12.998305084745763</v>
      </c>
    </row>
    <row r="26" spans="1:32" ht="15" customHeight="1" x14ac:dyDescent="0.2">
      <c r="A26" s="51" t="s">
        <v>52</v>
      </c>
      <c r="B26" s="433" t="s">
        <v>3</v>
      </c>
      <c r="C26" s="427">
        <f t="shared" si="1"/>
        <v>36</v>
      </c>
      <c r="D26" s="453">
        <v>14</v>
      </c>
      <c r="E26" s="453">
        <v>22</v>
      </c>
      <c r="F26" s="428">
        <v>23</v>
      </c>
      <c r="G26" s="427">
        <f t="shared" si="2"/>
        <v>473</v>
      </c>
      <c r="H26" s="427">
        <f t="shared" si="3"/>
        <v>237</v>
      </c>
      <c r="I26" s="427">
        <f t="shared" si="3"/>
        <v>236</v>
      </c>
      <c r="J26" s="428">
        <v>36</v>
      </c>
      <c r="K26" s="428">
        <v>42</v>
      </c>
      <c r="L26" s="428">
        <v>37</v>
      </c>
      <c r="M26" s="428">
        <v>32</v>
      </c>
      <c r="N26" s="428">
        <v>33</v>
      </c>
      <c r="O26" s="428">
        <v>36</v>
      </c>
      <c r="P26" s="428">
        <v>52</v>
      </c>
      <c r="Q26" s="428">
        <v>38</v>
      </c>
      <c r="R26" s="428">
        <v>47</v>
      </c>
      <c r="S26" s="428">
        <v>42</v>
      </c>
      <c r="T26" s="56">
        <v>32</v>
      </c>
      <c r="U26" s="141">
        <v>46</v>
      </c>
      <c r="V26" s="141">
        <v>47</v>
      </c>
      <c r="W26" s="53" t="s">
        <v>52</v>
      </c>
      <c r="X26" s="268">
        <f t="shared" si="4"/>
        <v>13.138888888888889</v>
      </c>
      <c r="Y26" s="428">
        <v>6503</v>
      </c>
      <c r="Z26" s="237">
        <v>13.748414376321353</v>
      </c>
      <c r="AA26" s="428">
        <v>15825</v>
      </c>
      <c r="AB26" s="237">
        <v>33.456659619450321</v>
      </c>
      <c r="AC26" s="428">
        <v>754</v>
      </c>
      <c r="AD26" s="237">
        <v>1.5940803382663848</v>
      </c>
      <c r="AE26" s="428">
        <v>9642</v>
      </c>
      <c r="AF26" s="237">
        <v>20.38477801268499</v>
      </c>
    </row>
    <row r="27" spans="1:32" ht="15" customHeight="1" x14ac:dyDescent="0.2">
      <c r="A27" s="51" t="s">
        <v>53</v>
      </c>
      <c r="B27" s="433" t="s">
        <v>3</v>
      </c>
      <c r="C27" s="427">
        <f t="shared" si="1"/>
        <v>27</v>
      </c>
      <c r="D27" s="453">
        <v>11</v>
      </c>
      <c r="E27" s="453">
        <v>16</v>
      </c>
      <c r="F27" s="428">
        <v>15</v>
      </c>
      <c r="G27" s="427">
        <f t="shared" si="2"/>
        <v>248</v>
      </c>
      <c r="H27" s="427">
        <f t="shared" si="3"/>
        <v>132</v>
      </c>
      <c r="I27" s="427">
        <f t="shared" si="3"/>
        <v>116</v>
      </c>
      <c r="J27" s="428">
        <v>25</v>
      </c>
      <c r="K27" s="428">
        <v>17</v>
      </c>
      <c r="L27" s="428">
        <v>18</v>
      </c>
      <c r="M27" s="428">
        <v>23</v>
      </c>
      <c r="N27" s="428">
        <v>17</v>
      </c>
      <c r="O27" s="428">
        <v>25</v>
      </c>
      <c r="P27" s="428">
        <v>28</v>
      </c>
      <c r="Q27" s="428">
        <v>14</v>
      </c>
      <c r="R27" s="428">
        <v>20</v>
      </c>
      <c r="S27" s="428">
        <v>16</v>
      </c>
      <c r="T27" s="56">
        <v>24</v>
      </c>
      <c r="U27" s="141">
        <v>21</v>
      </c>
      <c r="V27" s="141">
        <v>15</v>
      </c>
      <c r="W27" s="53" t="s">
        <v>53</v>
      </c>
      <c r="X27" s="268">
        <f t="shared" si="4"/>
        <v>9.1851851851851851</v>
      </c>
      <c r="Y27" s="428">
        <v>8882</v>
      </c>
      <c r="Z27" s="237">
        <v>35.814516129032256</v>
      </c>
      <c r="AA27" s="428">
        <v>16680</v>
      </c>
      <c r="AB27" s="237">
        <v>67.258064516129039</v>
      </c>
      <c r="AC27" s="428">
        <v>1095</v>
      </c>
      <c r="AD27" s="237">
        <v>4.415322580645161</v>
      </c>
      <c r="AE27" s="428">
        <v>9377</v>
      </c>
      <c r="AF27" s="237">
        <v>37.810483870967744</v>
      </c>
    </row>
    <row r="28" spans="1:32" ht="15" customHeight="1" x14ac:dyDescent="0.2">
      <c r="A28" s="51" t="s">
        <v>54</v>
      </c>
      <c r="B28" s="433" t="s">
        <v>3</v>
      </c>
      <c r="C28" s="427">
        <f t="shared" si="1"/>
        <v>37</v>
      </c>
      <c r="D28" s="453">
        <v>11</v>
      </c>
      <c r="E28" s="453">
        <v>26</v>
      </c>
      <c r="F28" s="428">
        <v>24</v>
      </c>
      <c r="G28" s="427">
        <f t="shared" si="2"/>
        <v>534</v>
      </c>
      <c r="H28" s="427">
        <f t="shared" si="3"/>
        <v>284</v>
      </c>
      <c r="I28" s="427">
        <f t="shared" si="3"/>
        <v>250</v>
      </c>
      <c r="J28" s="428">
        <v>43</v>
      </c>
      <c r="K28" s="428">
        <v>25</v>
      </c>
      <c r="L28" s="428">
        <v>36</v>
      </c>
      <c r="M28" s="428">
        <v>38</v>
      </c>
      <c r="N28" s="428">
        <v>48</v>
      </c>
      <c r="O28" s="428">
        <v>40</v>
      </c>
      <c r="P28" s="428">
        <v>56</v>
      </c>
      <c r="Q28" s="428">
        <v>56</v>
      </c>
      <c r="R28" s="428">
        <v>56</v>
      </c>
      <c r="S28" s="428">
        <v>39</v>
      </c>
      <c r="T28" s="56">
        <v>45</v>
      </c>
      <c r="U28" s="141">
        <v>52</v>
      </c>
      <c r="V28" s="141">
        <v>58</v>
      </c>
      <c r="W28" s="53" t="s">
        <v>54</v>
      </c>
      <c r="X28" s="268">
        <f t="shared" si="4"/>
        <v>14.432432432432432</v>
      </c>
      <c r="Y28" s="428">
        <v>6906</v>
      </c>
      <c r="Z28" s="237">
        <v>12.932584269662922</v>
      </c>
      <c r="AA28" s="428">
        <v>15146</v>
      </c>
      <c r="AB28" s="237">
        <v>28.363295880149813</v>
      </c>
      <c r="AC28" s="428">
        <v>776</v>
      </c>
      <c r="AD28" s="237">
        <v>1.4531835205992509</v>
      </c>
      <c r="AE28" s="428">
        <v>7990</v>
      </c>
      <c r="AF28" s="237">
        <v>14.962546816479401</v>
      </c>
    </row>
    <row r="29" spans="1:32" ht="15" customHeight="1" x14ac:dyDescent="0.2">
      <c r="A29" s="51" t="s">
        <v>55</v>
      </c>
      <c r="B29" s="433" t="s">
        <v>3</v>
      </c>
      <c r="C29" s="427">
        <f t="shared" si="1"/>
        <v>59</v>
      </c>
      <c r="D29" s="453">
        <v>23</v>
      </c>
      <c r="E29" s="453">
        <v>36</v>
      </c>
      <c r="F29" s="428">
        <v>40</v>
      </c>
      <c r="G29" s="427">
        <f t="shared" si="2"/>
        <v>984</v>
      </c>
      <c r="H29" s="427">
        <f t="shared" si="3"/>
        <v>473</v>
      </c>
      <c r="I29" s="427">
        <f t="shared" si="3"/>
        <v>511</v>
      </c>
      <c r="J29" s="428">
        <v>80</v>
      </c>
      <c r="K29" s="428">
        <v>87</v>
      </c>
      <c r="L29" s="428">
        <v>75</v>
      </c>
      <c r="M29" s="428">
        <v>76</v>
      </c>
      <c r="N29" s="428">
        <v>70</v>
      </c>
      <c r="O29" s="428">
        <v>84</v>
      </c>
      <c r="P29" s="428">
        <v>95</v>
      </c>
      <c r="Q29" s="428">
        <v>101</v>
      </c>
      <c r="R29" s="428">
        <v>62</v>
      </c>
      <c r="S29" s="428">
        <v>80</v>
      </c>
      <c r="T29" s="56">
        <v>91</v>
      </c>
      <c r="U29" s="141">
        <v>83</v>
      </c>
      <c r="V29" s="141">
        <v>67</v>
      </c>
      <c r="W29" s="53" t="s">
        <v>55</v>
      </c>
      <c r="X29" s="268">
        <f t="shared" si="4"/>
        <v>16.677966101694917</v>
      </c>
      <c r="Y29" s="428">
        <v>6964</v>
      </c>
      <c r="Z29" s="237">
        <v>7.0772357723577235</v>
      </c>
      <c r="AA29" s="428">
        <v>12906</v>
      </c>
      <c r="AB29" s="237">
        <v>13.115853658536585</v>
      </c>
      <c r="AC29" s="428">
        <v>755</v>
      </c>
      <c r="AD29" s="237">
        <v>0.76727642276422769</v>
      </c>
      <c r="AE29" s="428">
        <v>7011</v>
      </c>
      <c r="AF29" s="237">
        <v>7.125</v>
      </c>
    </row>
    <row r="30" spans="1:32" ht="15" customHeight="1" x14ac:dyDescent="0.2">
      <c r="A30" s="51" t="s">
        <v>56</v>
      </c>
      <c r="B30" s="433" t="s">
        <v>3</v>
      </c>
      <c r="C30" s="427">
        <f t="shared" si="1"/>
        <v>31</v>
      </c>
      <c r="D30" s="453">
        <v>9</v>
      </c>
      <c r="E30" s="453">
        <v>22</v>
      </c>
      <c r="F30" s="428">
        <v>23</v>
      </c>
      <c r="G30" s="427">
        <f t="shared" si="2"/>
        <v>466</v>
      </c>
      <c r="H30" s="427">
        <f t="shared" si="3"/>
        <v>248</v>
      </c>
      <c r="I30" s="427">
        <f t="shared" si="3"/>
        <v>218</v>
      </c>
      <c r="J30" s="428">
        <v>41</v>
      </c>
      <c r="K30" s="428">
        <v>36</v>
      </c>
      <c r="L30" s="428">
        <v>45</v>
      </c>
      <c r="M30" s="428">
        <v>41</v>
      </c>
      <c r="N30" s="428">
        <v>34</v>
      </c>
      <c r="O30" s="428">
        <v>43</v>
      </c>
      <c r="P30" s="428">
        <v>41</v>
      </c>
      <c r="Q30" s="428">
        <v>23</v>
      </c>
      <c r="R30" s="428">
        <v>39</v>
      </c>
      <c r="S30" s="428">
        <v>36</v>
      </c>
      <c r="T30" s="56">
        <v>48</v>
      </c>
      <c r="U30" s="141">
        <v>39</v>
      </c>
      <c r="V30" s="141">
        <v>44</v>
      </c>
      <c r="W30" s="53" t="s">
        <v>56</v>
      </c>
      <c r="X30" s="268">
        <f t="shared" si="4"/>
        <v>15.03225806451613</v>
      </c>
      <c r="Y30" s="428">
        <v>6978</v>
      </c>
      <c r="Z30" s="237">
        <v>14.974248927038627</v>
      </c>
      <c r="AA30" s="428">
        <v>13224</v>
      </c>
      <c r="AB30" s="237">
        <v>28.377682403433475</v>
      </c>
      <c r="AC30" s="428">
        <v>756</v>
      </c>
      <c r="AD30" s="237">
        <v>1.6223175965665235</v>
      </c>
      <c r="AE30" s="428">
        <v>7185</v>
      </c>
      <c r="AF30" s="237">
        <v>15.418454935622318</v>
      </c>
    </row>
    <row r="31" spans="1:32" ht="15" customHeight="1" x14ac:dyDescent="0.2">
      <c r="A31" s="51" t="s">
        <v>57</v>
      </c>
      <c r="B31" s="433" t="s">
        <v>3</v>
      </c>
      <c r="C31" s="427">
        <f t="shared" si="1"/>
        <v>27</v>
      </c>
      <c r="D31" s="453">
        <v>12</v>
      </c>
      <c r="E31" s="453">
        <v>15</v>
      </c>
      <c r="F31" s="428">
        <v>19</v>
      </c>
      <c r="G31" s="427">
        <f t="shared" si="2"/>
        <v>419</v>
      </c>
      <c r="H31" s="427">
        <f t="shared" si="3"/>
        <v>202</v>
      </c>
      <c r="I31" s="427">
        <f t="shared" si="3"/>
        <v>217</v>
      </c>
      <c r="J31" s="428">
        <v>28</v>
      </c>
      <c r="K31" s="428">
        <v>33</v>
      </c>
      <c r="L31" s="428">
        <v>30</v>
      </c>
      <c r="M31" s="428">
        <v>41</v>
      </c>
      <c r="N31" s="428">
        <v>41</v>
      </c>
      <c r="O31" s="428">
        <v>36</v>
      </c>
      <c r="P31" s="428">
        <v>30</v>
      </c>
      <c r="Q31" s="428">
        <v>35</v>
      </c>
      <c r="R31" s="428">
        <v>34</v>
      </c>
      <c r="S31" s="428">
        <v>42</v>
      </c>
      <c r="T31" s="56">
        <v>39</v>
      </c>
      <c r="U31" s="141">
        <v>30</v>
      </c>
      <c r="V31" s="141">
        <v>27</v>
      </c>
      <c r="W31" s="53" t="s">
        <v>57</v>
      </c>
      <c r="X31" s="268">
        <f t="shared" si="4"/>
        <v>15.518518518518519</v>
      </c>
      <c r="Y31" s="428">
        <v>6211</v>
      </c>
      <c r="Z31" s="237">
        <v>14.823389021479713</v>
      </c>
      <c r="AA31" s="428">
        <v>11122</v>
      </c>
      <c r="AB31" s="237">
        <v>26.544152744630072</v>
      </c>
      <c r="AC31" s="428">
        <v>754</v>
      </c>
      <c r="AD31" s="237">
        <v>1.7995226730310263</v>
      </c>
      <c r="AE31" s="428">
        <v>6507</v>
      </c>
      <c r="AF31" s="237">
        <v>15.52983293556086</v>
      </c>
    </row>
    <row r="32" spans="1:32" ht="15" customHeight="1" x14ac:dyDescent="0.2">
      <c r="A32" s="51" t="s">
        <v>58</v>
      </c>
      <c r="B32" s="433" t="s">
        <v>3</v>
      </c>
      <c r="C32" s="427">
        <f t="shared" si="1"/>
        <v>35</v>
      </c>
      <c r="D32" s="453">
        <v>13</v>
      </c>
      <c r="E32" s="453">
        <v>22</v>
      </c>
      <c r="F32" s="428">
        <v>23</v>
      </c>
      <c r="G32" s="427">
        <f t="shared" si="2"/>
        <v>521</v>
      </c>
      <c r="H32" s="427">
        <f t="shared" si="3"/>
        <v>269</v>
      </c>
      <c r="I32" s="427">
        <f t="shared" si="3"/>
        <v>252</v>
      </c>
      <c r="J32" s="428">
        <v>36</v>
      </c>
      <c r="K32" s="428">
        <v>37</v>
      </c>
      <c r="L32" s="428">
        <v>45</v>
      </c>
      <c r="M32" s="428">
        <v>37</v>
      </c>
      <c r="N32" s="428">
        <v>36</v>
      </c>
      <c r="O32" s="428">
        <v>56</v>
      </c>
      <c r="P32" s="428">
        <v>40</v>
      </c>
      <c r="Q32" s="428">
        <v>30</v>
      </c>
      <c r="R32" s="428">
        <v>62</v>
      </c>
      <c r="S32" s="428">
        <v>46</v>
      </c>
      <c r="T32" s="56">
        <v>50</v>
      </c>
      <c r="U32" s="141">
        <v>46</v>
      </c>
      <c r="V32" s="141">
        <v>40</v>
      </c>
      <c r="W32" s="53" t="s">
        <v>58</v>
      </c>
      <c r="X32" s="268">
        <f t="shared" si="4"/>
        <v>14.885714285714286</v>
      </c>
      <c r="Y32" s="428">
        <v>6039</v>
      </c>
      <c r="Z32" s="237">
        <v>11.591170825335892</v>
      </c>
      <c r="AA32" s="428">
        <v>10555</v>
      </c>
      <c r="AB32" s="237">
        <v>20.259117082533589</v>
      </c>
      <c r="AC32" s="428">
        <v>776</v>
      </c>
      <c r="AD32" s="237">
        <v>1.489443378119002</v>
      </c>
      <c r="AE32" s="428">
        <v>5647</v>
      </c>
      <c r="AF32" s="237">
        <v>10.838771593090211</v>
      </c>
    </row>
    <row r="33" spans="1:32" ht="15" customHeight="1" x14ac:dyDescent="0.2">
      <c r="A33" s="51" t="s">
        <v>59</v>
      </c>
      <c r="B33" s="433" t="s">
        <v>3</v>
      </c>
      <c r="C33" s="427">
        <f t="shared" si="1"/>
        <v>56</v>
      </c>
      <c r="D33" s="453">
        <v>16</v>
      </c>
      <c r="E33" s="453">
        <v>40</v>
      </c>
      <c r="F33" s="428">
        <v>38</v>
      </c>
      <c r="G33" s="427">
        <f t="shared" si="2"/>
        <v>885</v>
      </c>
      <c r="H33" s="427">
        <f t="shared" si="3"/>
        <v>461</v>
      </c>
      <c r="I33" s="427">
        <f t="shared" si="3"/>
        <v>424</v>
      </c>
      <c r="J33" s="428">
        <v>71</v>
      </c>
      <c r="K33" s="428">
        <v>61</v>
      </c>
      <c r="L33" s="428">
        <v>79</v>
      </c>
      <c r="M33" s="428">
        <v>76</v>
      </c>
      <c r="N33" s="428">
        <v>70</v>
      </c>
      <c r="O33" s="428">
        <v>69</v>
      </c>
      <c r="P33" s="428">
        <v>79</v>
      </c>
      <c r="Q33" s="428">
        <v>82</v>
      </c>
      <c r="R33" s="428">
        <v>73</v>
      </c>
      <c r="S33" s="428">
        <v>67</v>
      </c>
      <c r="T33" s="56">
        <v>89</v>
      </c>
      <c r="U33" s="141">
        <v>69</v>
      </c>
      <c r="V33" s="141">
        <v>66</v>
      </c>
      <c r="W33" s="53" t="s">
        <v>59</v>
      </c>
      <c r="X33" s="268">
        <f t="shared" si="4"/>
        <v>15.803571428571429</v>
      </c>
      <c r="Y33" s="428">
        <v>6321</v>
      </c>
      <c r="Z33" s="237">
        <v>7.1423728813559322</v>
      </c>
      <c r="AA33" s="428">
        <v>14074</v>
      </c>
      <c r="AB33" s="237">
        <v>15.902824858757063</v>
      </c>
      <c r="AC33" s="428">
        <v>754</v>
      </c>
      <c r="AD33" s="237">
        <v>0.85197740112994347</v>
      </c>
      <c r="AE33" s="428">
        <v>7276</v>
      </c>
      <c r="AF33" s="237">
        <v>8.2214689265536727</v>
      </c>
    </row>
    <row r="34" spans="1:32" ht="15" customHeight="1" x14ac:dyDescent="0.2">
      <c r="A34" s="51" t="s">
        <v>60</v>
      </c>
      <c r="B34" s="433" t="s">
        <v>3</v>
      </c>
      <c r="C34" s="427">
        <f t="shared" si="1"/>
        <v>35</v>
      </c>
      <c r="D34" s="453">
        <v>15</v>
      </c>
      <c r="E34" s="453">
        <v>20</v>
      </c>
      <c r="F34" s="428">
        <v>28</v>
      </c>
      <c r="G34" s="427">
        <f t="shared" si="2"/>
        <v>544</v>
      </c>
      <c r="H34" s="427">
        <f t="shared" si="3"/>
        <v>281</v>
      </c>
      <c r="I34" s="427">
        <f t="shared" si="3"/>
        <v>263</v>
      </c>
      <c r="J34" s="428">
        <v>47</v>
      </c>
      <c r="K34" s="428">
        <v>44</v>
      </c>
      <c r="L34" s="428">
        <v>49</v>
      </c>
      <c r="M34" s="428">
        <v>34</v>
      </c>
      <c r="N34" s="428">
        <v>45</v>
      </c>
      <c r="O34" s="428">
        <v>49</v>
      </c>
      <c r="P34" s="428">
        <v>54</v>
      </c>
      <c r="Q34" s="428">
        <v>37</v>
      </c>
      <c r="R34" s="428">
        <v>41</v>
      </c>
      <c r="S34" s="428">
        <v>43</v>
      </c>
      <c r="T34" s="56">
        <v>45</v>
      </c>
      <c r="U34" s="141">
        <v>56</v>
      </c>
      <c r="V34" s="141">
        <v>65</v>
      </c>
      <c r="W34" s="53" t="s">
        <v>60</v>
      </c>
      <c r="X34" s="268">
        <f t="shared" si="4"/>
        <v>15.542857142857143</v>
      </c>
      <c r="Y34" s="428">
        <v>5356</v>
      </c>
      <c r="Z34" s="237">
        <v>9.8455882352941178</v>
      </c>
      <c r="AA34" s="428">
        <v>10486</v>
      </c>
      <c r="AB34" s="237">
        <v>19.275735294117649</v>
      </c>
      <c r="AC34" s="428">
        <v>783</v>
      </c>
      <c r="AD34" s="237">
        <v>1.4393382352941178</v>
      </c>
      <c r="AE34" s="428">
        <v>6114</v>
      </c>
      <c r="AF34" s="237">
        <v>11.238970588235293</v>
      </c>
    </row>
    <row r="35" spans="1:32" ht="15" customHeight="1" x14ac:dyDescent="0.2">
      <c r="A35" s="51" t="s">
        <v>61</v>
      </c>
      <c r="B35" s="433" t="s">
        <v>3</v>
      </c>
      <c r="C35" s="427">
        <f t="shared" si="1"/>
        <v>35</v>
      </c>
      <c r="D35" s="453">
        <v>12</v>
      </c>
      <c r="E35" s="453">
        <v>23</v>
      </c>
      <c r="F35" s="428">
        <v>24</v>
      </c>
      <c r="G35" s="427">
        <f t="shared" si="2"/>
        <v>592</v>
      </c>
      <c r="H35" s="427">
        <f t="shared" si="3"/>
        <v>309</v>
      </c>
      <c r="I35" s="427">
        <f t="shared" si="3"/>
        <v>283</v>
      </c>
      <c r="J35" s="428">
        <v>62</v>
      </c>
      <c r="K35" s="428">
        <v>47</v>
      </c>
      <c r="L35" s="428">
        <v>55</v>
      </c>
      <c r="M35" s="428">
        <v>51</v>
      </c>
      <c r="N35" s="428">
        <v>52</v>
      </c>
      <c r="O35" s="428">
        <v>51</v>
      </c>
      <c r="P35" s="428">
        <v>55</v>
      </c>
      <c r="Q35" s="428">
        <v>47</v>
      </c>
      <c r="R35" s="428">
        <v>43</v>
      </c>
      <c r="S35" s="428">
        <v>52</v>
      </c>
      <c r="T35" s="56">
        <v>42</v>
      </c>
      <c r="U35" s="141">
        <v>35</v>
      </c>
      <c r="V35" s="141">
        <v>40</v>
      </c>
      <c r="W35" s="53" t="s">
        <v>61</v>
      </c>
      <c r="X35" s="268">
        <f t="shared" si="4"/>
        <v>16.914285714285715</v>
      </c>
      <c r="Y35" s="428">
        <v>6095</v>
      </c>
      <c r="Z35" s="237">
        <v>10.295608108108109</v>
      </c>
      <c r="AA35" s="428">
        <v>13802</v>
      </c>
      <c r="AB35" s="237">
        <v>23.314189189189189</v>
      </c>
      <c r="AC35" s="428">
        <v>758</v>
      </c>
      <c r="AD35" s="237">
        <v>1.2804054054054055</v>
      </c>
      <c r="AE35" s="428">
        <v>6945</v>
      </c>
      <c r="AF35" s="237">
        <v>11.731418918918919</v>
      </c>
    </row>
    <row r="36" spans="1:32" ht="15" customHeight="1" x14ac:dyDescent="0.2">
      <c r="A36" s="51" t="s">
        <v>62</v>
      </c>
      <c r="B36" s="433" t="s">
        <v>3</v>
      </c>
      <c r="C36" s="427">
        <f t="shared" si="1"/>
        <v>28</v>
      </c>
      <c r="D36" s="453">
        <v>10</v>
      </c>
      <c r="E36" s="453">
        <v>18</v>
      </c>
      <c r="F36" s="428">
        <v>19</v>
      </c>
      <c r="G36" s="427">
        <f t="shared" si="2"/>
        <v>279</v>
      </c>
      <c r="H36" s="427">
        <f t="shared" si="3"/>
        <v>150</v>
      </c>
      <c r="I36" s="427">
        <f t="shared" si="3"/>
        <v>129</v>
      </c>
      <c r="J36" s="428">
        <v>24</v>
      </c>
      <c r="K36" s="428">
        <v>23</v>
      </c>
      <c r="L36" s="428">
        <v>26</v>
      </c>
      <c r="M36" s="428">
        <v>18</v>
      </c>
      <c r="N36" s="428">
        <v>24</v>
      </c>
      <c r="O36" s="428">
        <v>18</v>
      </c>
      <c r="P36" s="428">
        <v>34</v>
      </c>
      <c r="Q36" s="428">
        <v>21</v>
      </c>
      <c r="R36" s="428">
        <v>23</v>
      </c>
      <c r="S36" s="428">
        <v>25</v>
      </c>
      <c r="T36" s="56">
        <v>19</v>
      </c>
      <c r="U36" s="141">
        <v>24</v>
      </c>
      <c r="V36" s="141">
        <v>34</v>
      </c>
      <c r="W36" s="53" t="s">
        <v>62</v>
      </c>
      <c r="X36" s="268">
        <f t="shared" si="4"/>
        <v>9.9642857142857135</v>
      </c>
      <c r="Y36" s="428">
        <v>8610</v>
      </c>
      <c r="Z36" s="237">
        <v>30.86021505376344</v>
      </c>
      <c r="AA36" s="428">
        <v>18645</v>
      </c>
      <c r="AB36" s="237">
        <v>66.827956989247312</v>
      </c>
      <c r="AC36" s="428">
        <v>756</v>
      </c>
      <c r="AD36" s="237">
        <v>2.7096774193548385</v>
      </c>
      <c r="AE36" s="428">
        <v>10743</v>
      </c>
      <c r="AF36" s="237">
        <v>38.505376344086024</v>
      </c>
    </row>
    <row r="37" spans="1:32" ht="15" customHeight="1" x14ac:dyDescent="0.2">
      <c r="A37" s="51" t="s">
        <v>63</v>
      </c>
      <c r="B37" s="433" t="s">
        <v>3</v>
      </c>
      <c r="C37" s="427">
        <f t="shared" si="1"/>
        <v>17</v>
      </c>
      <c r="D37" s="453">
        <v>7</v>
      </c>
      <c r="E37" s="453">
        <v>10</v>
      </c>
      <c r="F37" s="428">
        <v>11</v>
      </c>
      <c r="G37" s="427">
        <f t="shared" si="2"/>
        <v>160</v>
      </c>
      <c r="H37" s="427">
        <f t="shared" si="3"/>
        <v>86</v>
      </c>
      <c r="I37" s="427">
        <f t="shared" si="3"/>
        <v>74</v>
      </c>
      <c r="J37" s="428">
        <v>17</v>
      </c>
      <c r="K37" s="428">
        <v>15</v>
      </c>
      <c r="L37" s="428">
        <v>15</v>
      </c>
      <c r="M37" s="428">
        <v>14</v>
      </c>
      <c r="N37" s="428">
        <v>10</v>
      </c>
      <c r="O37" s="428">
        <v>11</v>
      </c>
      <c r="P37" s="428">
        <v>16</v>
      </c>
      <c r="Q37" s="428">
        <v>14</v>
      </c>
      <c r="R37" s="428">
        <v>12</v>
      </c>
      <c r="S37" s="428">
        <v>4</v>
      </c>
      <c r="T37" s="56">
        <v>16</v>
      </c>
      <c r="U37" s="141">
        <v>16</v>
      </c>
      <c r="V37" s="141">
        <v>14</v>
      </c>
      <c r="W37" s="53" t="s">
        <v>63</v>
      </c>
      <c r="X37" s="268">
        <f t="shared" si="4"/>
        <v>9.4117647058823533</v>
      </c>
      <c r="Y37" s="428">
        <v>5714</v>
      </c>
      <c r="Z37" s="237">
        <v>35.712499999999999</v>
      </c>
      <c r="AA37" s="428">
        <v>12314</v>
      </c>
      <c r="AB37" s="237">
        <v>76.962500000000006</v>
      </c>
      <c r="AC37" s="428">
        <v>755</v>
      </c>
      <c r="AD37" s="237">
        <v>4.71875</v>
      </c>
      <c r="AE37" s="428">
        <v>6800</v>
      </c>
      <c r="AF37" s="237">
        <v>42.5</v>
      </c>
    </row>
    <row r="38" spans="1:32" ht="15" customHeight="1" x14ac:dyDescent="0.2">
      <c r="A38" s="51" t="s">
        <v>64</v>
      </c>
      <c r="B38" s="433" t="s">
        <v>3</v>
      </c>
      <c r="C38" s="427">
        <f t="shared" si="1"/>
        <v>55</v>
      </c>
      <c r="D38" s="453">
        <v>22</v>
      </c>
      <c r="E38" s="453">
        <v>33</v>
      </c>
      <c r="F38" s="428">
        <v>39</v>
      </c>
      <c r="G38" s="427">
        <f t="shared" si="2"/>
        <v>919</v>
      </c>
      <c r="H38" s="427">
        <f t="shared" si="3"/>
        <v>456</v>
      </c>
      <c r="I38" s="427">
        <f t="shared" si="3"/>
        <v>463</v>
      </c>
      <c r="J38" s="428">
        <v>68</v>
      </c>
      <c r="K38" s="428">
        <v>64</v>
      </c>
      <c r="L38" s="428">
        <v>73</v>
      </c>
      <c r="M38" s="428">
        <v>68</v>
      </c>
      <c r="N38" s="428">
        <v>60</v>
      </c>
      <c r="O38" s="428">
        <v>86</v>
      </c>
      <c r="P38" s="428">
        <v>92</v>
      </c>
      <c r="Q38" s="428">
        <v>81</v>
      </c>
      <c r="R38" s="428">
        <v>76</v>
      </c>
      <c r="S38" s="428">
        <v>79</v>
      </c>
      <c r="T38" s="56">
        <v>87</v>
      </c>
      <c r="U38" s="141">
        <v>85</v>
      </c>
      <c r="V38" s="141">
        <v>75</v>
      </c>
      <c r="W38" s="53" t="s">
        <v>64</v>
      </c>
      <c r="X38" s="268">
        <f t="shared" si="4"/>
        <v>16.709090909090911</v>
      </c>
      <c r="Y38" s="428">
        <v>6751</v>
      </c>
      <c r="Z38" s="237">
        <v>7.3460282916213275</v>
      </c>
      <c r="AA38" s="428">
        <v>14139</v>
      </c>
      <c r="AB38" s="237">
        <v>15.385201305767138</v>
      </c>
      <c r="AC38" s="428">
        <v>754</v>
      </c>
      <c r="AD38" s="237">
        <v>0.82045701849836783</v>
      </c>
      <c r="AE38" s="428">
        <v>7195</v>
      </c>
      <c r="AF38" s="237">
        <v>7.8291621327529928</v>
      </c>
    </row>
    <row r="39" spans="1:32" ht="15" customHeight="1" x14ac:dyDescent="0.2">
      <c r="A39" s="51" t="s">
        <v>65</v>
      </c>
      <c r="B39" s="433" t="s">
        <v>3</v>
      </c>
      <c r="C39" s="427">
        <f t="shared" si="1"/>
        <v>49</v>
      </c>
      <c r="D39" s="453">
        <v>18</v>
      </c>
      <c r="E39" s="453">
        <v>31</v>
      </c>
      <c r="F39" s="428">
        <v>35</v>
      </c>
      <c r="G39" s="427">
        <f t="shared" si="2"/>
        <v>886</v>
      </c>
      <c r="H39" s="427">
        <f t="shared" si="3"/>
        <v>444</v>
      </c>
      <c r="I39" s="427">
        <f t="shared" si="3"/>
        <v>442</v>
      </c>
      <c r="J39" s="428">
        <v>84</v>
      </c>
      <c r="K39" s="428">
        <v>58</v>
      </c>
      <c r="L39" s="428">
        <v>56</v>
      </c>
      <c r="M39" s="428">
        <v>69</v>
      </c>
      <c r="N39" s="428">
        <v>72</v>
      </c>
      <c r="O39" s="428">
        <v>74</v>
      </c>
      <c r="P39" s="428">
        <v>74</v>
      </c>
      <c r="Q39" s="428">
        <v>70</v>
      </c>
      <c r="R39" s="428">
        <v>71</v>
      </c>
      <c r="S39" s="428">
        <v>85</v>
      </c>
      <c r="T39" s="56">
        <v>87</v>
      </c>
      <c r="U39" s="141">
        <v>86</v>
      </c>
      <c r="V39" s="141">
        <v>53</v>
      </c>
      <c r="W39" s="53" t="s">
        <v>65</v>
      </c>
      <c r="X39" s="268">
        <f t="shared" si="4"/>
        <v>18.081632653061224</v>
      </c>
      <c r="Y39" s="428">
        <v>9089</v>
      </c>
      <c r="Z39" s="237">
        <v>10.258465011286681</v>
      </c>
      <c r="AA39" s="428">
        <v>16673</v>
      </c>
      <c r="AB39" s="237">
        <v>18.818284424379232</v>
      </c>
      <c r="AC39" s="428">
        <v>754</v>
      </c>
      <c r="AD39" s="237">
        <v>0.8510158013544018</v>
      </c>
      <c r="AE39" s="428">
        <v>7499</v>
      </c>
      <c r="AF39" s="237">
        <v>8.4638826185101586</v>
      </c>
    </row>
    <row r="40" spans="1:32" ht="15" customHeight="1" x14ac:dyDescent="0.2">
      <c r="A40" s="51" t="s">
        <v>66</v>
      </c>
      <c r="B40" s="433" t="s">
        <v>3</v>
      </c>
      <c r="C40" s="427">
        <f t="shared" si="1"/>
        <v>28</v>
      </c>
      <c r="D40" s="453">
        <v>10</v>
      </c>
      <c r="E40" s="453">
        <v>18</v>
      </c>
      <c r="F40" s="428">
        <v>20</v>
      </c>
      <c r="G40" s="427">
        <f t="shared" si="2"/>
        <v>402</v>
      </c>
      <c r="H40" s="427">
        <f t="shared" si="3"/>
        <v>194</v>
      </c>
      <c r="I40" s="427">
        <f t="shared" si="3"/>
        <v>208</v>
      </c>
      <c r="J40" s="428">
        <v>22</v>
      </c>
      <c r="K40" s="428">
        <v>32</v>
      </c>
      <c r="L40" s="428">
        <v>28</v>
      </c>
      <c r="M40" s="428">
        <v>31</v>
      </c>
      <c r="N40" s="428">
        <v>33</v>
      </c>
      <c r="O40" s="428">
        <v>39</v>
      </c>
      <c r="P40" s="428">
        <v>25</v>
      </c>
      <c r="Q40" s="428">
        <v>24</v>
      </c>
      <c r="R40" s="428">
        <v>44</v>
      </c>
      <c r="S40" s="428">
        <v>39</v>
      </c>
      <c r="T40" s="56">
        <v>42</v>
      </c>
      <c r="U40" s="141">
        <v>43</v>
      </c>
      <c r="V40" s="141">
        <v>41</v>
      </c>
      <c r="W40" s="53" t="s">
        <v>66</v>
      </c>
      <c r="X40" s="268">
        <f t="shared" si="4"/>
        <v>14.357142857142858</v>
      </c>
      <c r="Y40" s="428">
        <v>5677</v>
      </c>
      <c r="Z40" s="237">
        <v>14.121890547263682</v>
      </c>
      <c r="AA40" s="428">
        <v>17749</v>
      </c>
      <c r="AB40" s="237">
        <v>44.151741293532339</v>
      </c>
      <c r="AC40" s="428">
        <v>756</v>
      </c>
      <c r="AD40" s="237">
        <v>1.8805970149253732</v>
      </c>
      <c r="AE40" s="428">
        <v>9489</v>
      </c>
      <c r="AF40" s="237">
        <v>23.604477611940297</v>
      </c>
    </row>
    <row r="41" spans="1:32" ht="15" customHeight="1" x14ac:dyDescent="0.2">
      <c r="A41" s="51" t="s">
        <v>67</v>
      </c>
      <c r="B41" s="433" t="s">
        <v>3</v>
      </c>
      <c r="C41" s="427">
        <f t="shared" si="1"/>
        <v>29</v>
      </c>
      <c r="D41" s="453">
        <v>13</v>
      </c>
      <c r="E41" s="453">
        <v>16</v>
      </c>
      <c r="F41" s="428">
        <v>21</v>
      </c>
      <c r="G41" s="427">
        <f t="shared" si="2"/>
        <v>449</v>
      </c>
      <c r="H41" s="427">
        <f t="shared" si="3"/>
        <v>241</v>
      </c>
      <c r="I41" s="427">
        <f t="shared" si="3"/>
        <v>208</v>
      </c>
      <c r="J41" s="428">
        <v>51</v>
      </c>
      <c r="K41" s="428">
        <v>26</v>
      </c>
      <c r="L41" s="428">
        <v>32</v>
      </c>
      <c r="M41" s="428">
        <v>28</v>
      </c>
      <c r="N41" s="454">
        <v>42</v>
      </c>
      <c r="O41" s="428">
        <v>36</v>
      </c>
      <c r="P41" s="428">
        <v>37</v>
      </c>
      <c r="Q41" s="428">
        <v>37</v>
      </c>
      <c r="R41" s="428">
        <v>37</v>
      </c>
      <c r="S41" s="428">
        <v>37</v>
      </c>
      <c r="T41" s="56">
        <v>42</v>
      </c>
      <c r="U41" s="141">
        <v>44</v>
      </c>
      <c r="V41" s="141">
        <v>38</v>
      </c>
      <c r="W41" s="53" t="s">
        <v>67</v>
      </c>
      <c r="X41" s="268">
        <f t="shared" si="4"/>
        <v>15.482758620689655</v>
      </c>
      <c r="Y41" s="428">
        <v>6938</v>
      </c>
      <c r="Z41" s="237">
        <v>15.452115812917596</v>
      </c>
      <c r="AA41" s="428">
        <v>20808</v>
      </c>
      <c r="AB41" s="237">
        <v>46.342984409799556</v>
      </c>
      <c r="AC41" s="428">
        <v>754</v>
      </c>
      <c r="AD41" s="237">
        <v>1.6792873051224944</v>
      </c>
      <c r="AE41" s="428">
        <v>6223</v>
      </c>
      <c r="AF41" s="237">
        <v>13.859688195991092</v>
      </c>
    </row>
    <row r="42" spans="1:32" ht="15" customHeight="1" x14ac:dyDescent="0.2">
      <c r="A42" s="51" t="s">
        <v>166</v>
      </c>
      <c r="B42" s="433" t="s">
        <v>3</v>
      </c>
      <c r="C42" s="427">
        <f t="shared" si="1"/>
        <v>54</v>
      </c>
      <c r="D42" s="453">
        <v>20</v>
      </c>
      <c r="E42" s="453">
        <v>34</v>
      </c>
      <c r="F42" s="428">
        <v>42</v>
      </c>
      <c r="G42" s="427">
        <f t="shared" si="2"/>
        <v>963</v>
      </c>
      <c r="H42" s="427">
        <f t="shared" si="3"/>
        <v>496</v>
      </c>
      <c r="I42" s="427">
        <f t="shared" si="3"/>
        <v>467</v>
      </c>
      <c r="J42" s="428">
        <v>78</v>
      </c>
      <c r="K42" s="428">
        <v>77</v>
      </c>
      <c r="L42" s="428">
        <v>88</v>
      </c>
      <c r="M42" s="428">
        <v>74</v>
      </c>
      <c r="N42" s="428">
        <v>83</v>
      </c>
      <c r="O42" s="428">
        <v>84</v>
      </c>
      <c r="P42" s="428">
        <v>101</v>
      </c>
      <c r="Q42" s="428">
        <v>95</v>
      </c>
      <c r="R42" s="428">
        <v>85</v>
      </c>
      <c r="S42" s="428">
        <v>69</v>
      </c>
      <c r="T42" s="56">
        <v>61</v>
      </c>
      <c r="U42" s="141">
        <v>68</v>
      </c>
      <c r="V42" s="141">
        <v>93</v>
      </c>
      <c r="W42" s="53" t="s">
        <v>342</v>
      </c>
      <c r="X42" s="268">
        <f t="shared" si="4"/>
        <v>17.833333333333332</v>
      </c>
      <c r="Y42" s="428">
        <v>9421</v>
      </c>
      <c r="Z42" s="237">
        <v>9.7829698857736247</v>
      </c>
      <c r="AA42" s="428">
        <v>10008</v>
      </c>
      <c r="AB42" s="237">
        <v>10.392523364485982</v>
      </c>
      <c r="AC42" s="428">
        <v>1627</v>
      </c>
      <c r="AD42" s="237">
        <v>1.6895119418483904</v>
      </c>
      <c r="AE42" s="428">
        <v>3721</v>
      </c>
      <c r="AF42" s="237">
        <v>3.8639667705088265</v>
      </c>
    </row>
    <row r="43" spans="1:32" ht="15" customHeight="1" x14ac:dyDescent="0.2">
      <c r="A43" s="51" t="s">
        <v>68</v>
      </c>
      <c r="B43" s="433" t="s">
        <v>3</v>
      </c>
      <c r="C43" s="427">
        <f t="shared" si="1"/>
        <v>41</v>
      </c>
      <c r="D43" s="453">
        <v>14</v>
      </c>
      <c r="E43" s="453">
        <v>27</v>
      </c>
      <c r="F43" s="428">
        <v>31</v>
      </c>
      <c r="G43" s="427">
        <f t="shared" si="2"/>
        <v>741</v>
      </c>
      <c r="H43" s="427">
        <f t="shared" si="3"/>
        <v>396</v>
      </c>
      <c r="I43" s="427">
        <f t="shared" si="3"/>
        <v>345</v>
      </c>
      <c r="J43" s="428">
        <v>53</v>
      </c>
      <c r="K43" s="428">
        <v>40</v>
      </c>
      <c r="L43" s="428">
        <v>63</v>
      </c>
      <c r="M43" s="428">
        <v>53</v>
      </c>
      <c r="N43" s="428">
        <v>56</v>
      </c>
      <c r="O43" s="428">
        <v>57</v>
      </c>
      <c r="P43" s="428">
        <v>77</v>
      </c>
      <c r="Q43" s="428">
        <v>61</v>
      </c>
      <c r="R43" s="428">
        <v>80</v>
      </c>
      <c r="S43" s="428">
        <v>66</v>
      </c>
      <c r="T43" s="56">
        <v>67</v>
      </c>
      <c r="U43" s="141">
        <v>68</v>
      </c>
      <c r="V43" s="141">
        <v>64</v>
      </c>
      <c r="W43" s="53" t="s">
        <v>68</v>
      </c>
      <c r="X43" s="268">
        <f t="shared" si="4"/>
        <v>18.073170731707318</v>
      </c>
      <c r="Y43" s="428">
        <v>7850</v>
      </c>
      <c r="Z43" s="237">
        <v>10.593792172739541</v>
      </c>
      <c r="AA43" s="428">
        <v>18295</v>
      </c>
      <c r="AB43" s="237">
        <v>24.689608636977059</v>
      </c>
      <c r="AC43" s="428">
        <v>783</v>
      </c>
      <c r="AD43" s="237">
        <v>1.0566801619433199</v>
      </c>
      <c r="AE43" s="428">
        <v>6839</v>
      </c>
      <c r="AF43" s="237">
        <v>9.2294197031039129</v>
      </c>
    </row>
    <row r="44" spans="1:32" ht="15" customHeight="1" x14ac:dyDescent="0.2">
      <c r="A44" s="51" t="s">
        <v>69</v>
      </c>
      <c r="B44" s="433" t="s">
        <v>3</v>
      </c>
      <c r="C44" s="427">
        <f t="shared" si="1"/>
        <v>25</v>
      </c>
      <c r="D44" s="453">
        <v>9</v>
      </c>
      <c r="E44" s="453">
        <v>16</v>
      </c>
      <c r="F44" s="428">
        <v>16</v>
      </c>
      <c r="G44" s="427">
        <f t="shared" si="2"/>
        <v>284</v>
      </c>
      <c r="H44" s="427">
        <f t="shared" si="3"/>
        <v>153</v>
      </c>
      <c r="I44" s="427">
        <f t="shared" si="3"/>
        <v>131</v>
      </c>
      <c r="J44" s="428">
        <v>27</v>
      </c>
      <c r="K44" s="428">
        <v>24</v>
      </c>
      <c r="L44" s="428">
        <v>30</v>
      </c>
      <c r="M44" s="428">
        <v>20</v>
      </c>
      <c r="N44" s="428">
        <v>24</v>
      </c>
      <c r="O44" s="428">
        <v>24</v>
      </c>
      <c r="P44" s="428">
        <v>31</v>
      </c>
      <c r="Q44" s="428">
        <v>20</v>
      </c>
      <c r="R44" s="428">
        <v>23</v>
      </c>
      <c r="S44" s="428">
        <v>23</v>
      </c>
      <c r="T44" s="56">
        <v>18</v>
      </c>
      <c r="U44" s="141">
        <v>20</v>
      </c>
      <c r="V44" s="141">
        <v>23</v>
      </c>
      <c r="W44" s="53" t="s">
        <v>69</v>
      </c>
      <c r="X44" s="268">
        <f t="shared" si="4"/>
        <v>11.36</v>
      </c>
      <c r="Y44" s="428">
        <v>4956</v>
      </c>
      <c r="Z44" s="237">
        <v>17.450704225352112</v>
      </c>
      <c r="AA44" s="428">
        <v>24188</v>
      </c>
      <c r="AB44" s="237">
        <v>85.16901408450704</v>
      </c>
      <c r="AC44" s="428">
        <v>758</v>
      </c>
      <c r="AD44" s="237">
        <v>2.6690140845070425</v>
      </c>
      <c r="AE44" s="428">
        <v>9048</v>
      </c>
      <c r="AF44" s="237">
        <v>31.859154929577464</v>
      </c>
    </row>
    <row r="45" spans="1:32" ht="15" customHeight="1" x14ac:dyDescent="0.2">
      <c r="A45" s="51" t="s">
        <v>70</v>
      </c>
      <c r="B45" s="433" t="s">
        <v>3</v>
      </c>
      <c r="C45" s="427">
        <f t="shared" si="1"/>
        <v>39</v>
      </c>
      <c r="D45" s="453">
        <v>9</v>
      </c>
      <c r="E45" s="453">
        <v>30</v>
      </c>
      <c r="F45" s="428">
        <v>27</v>
      </c>
      <c r="G45" s="427">
        <f t="shared" si="2"/>
        <v>624</v>
      </c>
      <c r="H45" s="427">
        <f t="shared" si="3"/>
        <v>303</v>
      </c>
      <c r="I45" s="427">
        <f t="shared" si="3"/>
        <v>321</v>
      </c>
      <c r="J45" s="428">
        <v>50</v>
      </c>
      <c r="K45" s="428">
        <v>46</v>
      </c>
      <c r="L45" s="428">
        <v>48</v>
      </c>
      <c r="M45" s="428">
        <v>50</v>
      </c>
      <c r="N45" s="428">
        <v>63</v>
      </c>
      <c r="O45" s="428">
        <v>52</v>
      </c>
      <c r="P45" s="428">
        <v>45</v>
      </c>
      <c r="Q45" s="428">
        <v>65</v>
      </c>
      <c r="R45" s="428">
        <v>47</v>
      </c>
      <c r="S45" s="428">
        <v>59</v>
      </c>
      <c r="T45" s="56">
        <v>50</v>
      </c>
      <c r="U45" s="141">
        <v>49</v>
      </c>
      <c r="V45" s="141">
        <v>47</v>
      </c>
      <c r="W45" s="53" t="s">
        <v>70</v>
      </c>
      <c r="X45" s="268">
        <f t="shared" si="4"/>
        <v>16</v>
      </c>
      <c r="Y45" s="428">
        <v>6155</v>
      </c>
      <c r="Z45" s="237">
        <v>9.8637820512820511</v>
      </c>
      <c r="AA45" s="428">
        <v>24445</v>
      </c>
      <c r="AB45" s="237">
        <v>39.174679487179489</v>
      </c>
      <c r="AC45" s="428">
        <v>758</v>
      </c>
      <c r="AD45" s="237">
        <v>1.2147435897435896</v>
      </c>
      <c r="AE45" s="428">
        <v>7265</v>
      </c>
      <c r="AF45" s="237">
        <v>11.642628205128204</v>
      </c>
    </row>
    <row r="46" spans="1:32" ht="15" customHeight="1" x14ac:dyDescent="0.2">
      <c r="A46" s="51" t="s">
        <v>71</v>
      </c>
      <c r="B46" s="433" t="s">
        <v>3</v>
      </c>
      <c r="C46" s="427">
        <f t="shared" si="1"/>
        <v>40</v>
      </c>
      <c r="D46" s="453">
        <v>11</v>
      </c>
      <c r="E46" s="453">
        <v>29</v>
      </c>
      <c r="F46" s="428">
        <v>29</v>
      </c>
      <c r="G46" s="427">
        <f t="shared" si="2"/>
        <v>694</v>
      </c>
      <c r="H46" s="427">
        <f t="shared" si="3"/>
        <v>362</v>
      </c>
      <c r="I46" s="427">
        <f t="shared" si="3"/>
        <v>332</v>
      </c>
      <c r="J46" s="428">
        <v>70</v>
      </c>
      <c r="K46" s="428">
        <v>67</v>
      </c>
      <c r="L46" s="428">
        <v>67</v>
      </c>
      <c r="M46" s="428">
        <v>65</v>
      </c>
      <c r="N46" s="428">
        <v>62</v>
      </c>
      <c r="O46" s="428">
        <v>62</v>
      </c>
      <c r="P46" s="428">
        <v>54</v>
      </c>
      <c r="Q46" s="428">
        <v>48</v>
      </c>
      <c r="R46" s="428">
        <v>52</v>
      </c>
      <c r="S46" s="428">
        <v>46</v>
      </c>
      <c r="T46" s="56">
        <v>57</v>
      </c>
      <c r="U46" s="141">
        <v>44</v>
      </c>
      <c r="V46" s="141">
        <v>43</v>
      </c>
      <c r="W46" s="53" t="s">
        <v>71</v>
      </c>
      <c r="X46" s="268">
        <f t="shared" si="4"/>
        <v>17.350000000000001</v>
      </c>
      <c r="Y46" s="428">
        <v>5992</v>
      </c>
      <c r="Z46" s="237">
        <v>8.6340057636887604</v>
      </c>
      <c r="AA46" s="428">
        <v>25068</v>
      </c>
      <c r="AB46" s="237">
        <v>36.121037463976947</v>
      </c>
      <c r="AC46" s="428">
        <v>755</v>
      </c>
      <c r="AD46" s="237">
        <v>1.0878962536023056</v>
      </c>
      <c r="AE46" s="428">
        <v>10941</v>
      </c>
      <c r="AF46" s="237">
        <v>15.765129682997118</v>
      </c>
    </row>
    <row r="47" spans="1:32" ht="15" customHeight="1" x14ac:dyDescent="0.2">
      <c r="A47" s="51" t="s">
        <v>72</v>
      </c>
      <c r="B47" s="433" t="s">
        <v>3</v>
      </c>
      <c r="C47" s="427">
        <f t="shared" si="1"/>
        <v>48</v>
      </c>
      <c r="D47" s="453">
        <v>15</v>
      </c>
      <c r="E47" s="453">
        <v>33</v>
      </c>
      <c r="F47" s="428">
        <v>34</v>
      </c>
      <c r="G47" s="427">
        <f t="shared" si="2"/>
        <v>836</v>
      </c>
      <c r="H47" s="427">
        <f t="shared" si="3"/>
        <v>440</v>
      </c>
      <c r="I47" s="427">
        <f t="shared" si="3"/>
        <v>396</v>
      </c>
      <c r="J47" s="428">
        <v>75</v>
      </c>
      <c r="K47" s="428">
        <v>63</v>
      </c>
      <c r="L47" s="428">
        <v>53</v>
      </c>
      <c r="M47" s="428">
        <v>66</v>
      </c>
      <c r="N47" s="428">
        <v>89</v>
      </c>
      <c r="O47" s="428">
        <v>68</v>
      </c>
      <c r="P47" s="428">
        <v>83</v>
      </c>
      <c r="Q47" s="428">
        <v>72</v>
      </c>
      <c r="R47" s="428">
        <v>67</v>
      </c>
      <c r="S47" s="428">
        <v>63</v>
      </c>
      <c r="T47" s="56">
        <v>73</v>
      </c>
      <c r="U47" s="141">
        <v>64</v>
      </c>
      <c r="V47" s="141">
        <v>50</v>
      </c>
      <c r="W47" s="53" t="s">
        <v>72</v>
      </c>
      <c r="X47" s="268">
        <f t="shared" si="4"/>
        <v>17.416666666666668</v>
      </c>
      <c r="Y47" s="428">
        <v>7088</v>
      </c>
      <c r="Z47" s="237">
        <v>8.4784688995215305</v>
      </c>
      <c r="AA47" s="428">
        <v>23719</v>
      </c>
      <c r="AB47" s="237">
        <v>28.37200956937799</v>
      </c>
      <c r="AC47" s="428">
        <v>758</v>
      </c>
      <c r="AD47" s="237">
        <v>0.90669856459330145</v>
      </c>
      <c r="AE47" s="428">
        <v>8176</v>
      </c>
      <c r="AF47" s="237">
        <v>9.7799043062200965</v>
      </c>
    </row>
    <row r="48" spans="1:32" ht="15" customHeight="1" x14ac:dyDescent="0.2">
      <c r="A48" s="51" t="s">
        <v>73</v>
      </c>
      <c r="B48" s="433" t="s">
        <v>3</v>
      </c>
      <c r="C48" s="427">
        <f t="shared" si="1"/>
        <v>25</v>
      </c>
      <c r="D48" s="453">
        <v>7</v>
      </c>
      <c r="E48" s="453">
        <v>18</v>
      </c>
      <c r="F48" s="428">
        <v>16</v>
      </c>
      <c r="G48" s="427">
        <f t="shared" si="2"/>
        <v>309</v>
      </c>
      <c r="H48" s="427">
        <f t="shared" si="3"/>
        <v>150</v>
      </c>
      <c r="I48" s="427">
        <f t="shared" si="3"/>
        <v>159</v>
      </c>
      <c r="J48" s="428">
        <v>26</v>
      </c>
      <c r="K48" s="428">
        <v>28</v>
      </c>
      <c r="L48" s="428">
        <v>28</v>
      </c>
      <c r="M48" s="428">
        <v>20</v>
      </c>
      <c r="N48" s="428">
        <v>28</v>
      </c>
      <c r="O48" s="428">
        <v>31</v>
      </c>
      <c r="P48" s="428">
        <v>23</v>
      </c>
      <c r="Q48" s="428">
        <v>30</v>
      </c>
      <c r="R48" s="428">
        <v>26</v>
      </c>
      <c r="S48" s="428">
        <v>26</v>
      </c>
      <c r="T48" s="56">
        <v>19</v>
      </c>
      <c r="U48" s="141">
        <v>24</v>
      </c>
      <c r="V48" s="141">
        <v>20</v>
      </c>
      <c r="W48" s="53" t="s">
        <v>73</v>
      </c>
      <c r="X48" s="268">
        <f t="shared" si="4"/>
        <v>12.36</v>
      </c>
      <c r="Y48" s="428">
        <v>6874</v>
      </c>
      <c r="Z48" s="237">
        <v>22.245954692556634</v>
      </c>
      <c r="AA48" s="428">
        <v>23441</v>
      </c>
      <c r="AB48" s="237">
        <v>75.860841423948216</v>
      </c>
      <c r="AC48" s="428">
        <v>755</v>
      </c>
      <c r="AD48" s="237">
        <v>2.4433656957928802</v>
      </c>
      <c r="AE48" s="428">
        <v>9320</v>
      </c>
      <c r="AF48" s="237">
        <v>30.161812297734627</v>
      </c>
    </row>
    <row r="49" spans="1:32" ht="15" customHeight="1" x14ac:dyDescent="0.2">
      <c r="A49" s="51" t="s">
        <v>74</v>
      </c>
      <c r="B49" s="433" t="s">
        <v>3</v>
      </c>
      <c r="C49" s="427">
        <f t="shared" si="1"/>
        <v>41</v>
      </c>
      <c r="D49" s="453">
        <v>13</v>
      </c>
      <c r="E49" s="453">
        <v>28</v>
      </c>
      <c r="F49" s="428">
        <v>31</v>
      </c>
      <c r="G49" s="427">
        <f t="shared" si="2"/>
        <v>741</v>
      </c>
      <c r="H49" s="427">
        <f t="shared" si="3"/>
        <v>389</v>
      </c>
      <c r="I49" s="427">
        <f t="shared" si="3"/>
        <v>352</v>
      </c>
      <c r="J49" s="428">
        <v>58</v>
      </c>
      <c r="K49" s="428">
        <v>59</v>
      </c>
      <c r="L49" s="428">
        <v>67</v>
      </c>
      <c r="M49" s="428">
        <v>59</v>
      </c>
      <c r="N49" s="428">
        <v>63</v>
      </c>
      <c r="O49" s="428">
        <v>58</v>
      </c>
      <c r="P49" s="428">
        <v>65</v>
      </c>
      <c r="Q49" s="428">
        <v>57</v>
      </c>
      <c r="R49" s="428">
        <v>73</v>
      </c>
      <c r="S49" s="428">
        <v>60</v>
      </c>
      <c r="T49" s="56">
        <v>63</v>
      </c>
      <c r="U49" s="141">
        <v>59</v>
      </c>
      <c r="V49" s="141">
        <v>44</v>
      </c>
      <c r="W49" s="53" t="s">
        <v>74</v>
      </c>
      <c r="X49" s="268">
        <f t="shared" si="4"/>
        <v>18.073170731707318</v>
      </c>
      <c r="Y49" s="428">
        <v>6444</v>
      </c>
      <c r="Z49" s="237">
        <v>8.6963562753036445</v>
      </c>
      <c r="AA49" s="428">
        <v>24287</v>
      </c>
      <c r="AB49" s="237">
        <v>32.775978407557353</v>
      </c>
      <c r="AC49" s="428">
        <v>758</v>
      </c>
      <c r="AD49" s="237">
        <v>1.0229419703103915</v>
      </c>
      <c r="AE49" s="428">
        <v>7964</v>
      </c>
      <c r="AF49" s="237">
        <v>10.747638326585696</v>
      </c>
    </row>
    <row r="50" spans="1:32" ht="15" customHeight="1" thickBot="1" x14ac:dyDescent="0.25">
      <c r="A50" s="51" t="s">
        <v>75</v>
      </c>
      <c r="B50" s="433" t="s">
        <v>3</v>
      </c>
      <c r="C50" s="455">
        <f t="shared" si="1"/>
        <v>29</v>
      </c>
      <c r="D50" s="456">
        <v>11</v>
      </c>
      <c r="E50" s="456">
        <v>18</v>
      </c>
      <c r="F50" s="457">
        <v>18</v>
      </c>
      <c r="G50" s="455">
        <f t="shared" si="2"/>
        <v>399</v>
      </c>
      <c r="H50" s="455">
        <f t="shared" si="3"/>
        <v>208</v>
      </c>
      <c r="I50" s="455">
        <f t="shared" si="3"/>
        <v>191</v>
      </c>
      <c r="J50" s="457">
        <v>38</v>
      </c>
      <c r="K50" s="457">
        <v>31</v>
      </c>
      <c r="L50" s="457">
        <v>23</v>
      </c>
      <c r="M50" s="457">
        <v>27</v>
      </c>
      <c r="N50" s="457">
        <v>35</v>
      </c>
      <c r="O50" s="457">
        <v>38</v>
      </c>
      <c r="P50" s="457">
        <v>38</v>
      </c>
      <c r="Q50" s="457">
        <v>34</v>
      </c>
      <c r="R50" s="457">
        <v>39</v>
      </c>
      <c r="S50" s="457">
        <v>32</v>
      </c>
      <c r="T50" s="458">
        <v>35</v>
      </c>
      <c r="U50" s="459">
        <v>29</v>
      </c>
      <c r="V50" s="459">
        <v>28</v>
      </c>
      <c r="W50" s="254" t="s">
        <v>343</v>
      </c>
      <c r="X50" s="268">
        <f t="shared" si="4"/>
        <v>13.758620689655173</v>
      </c>
      <c r="Y50" s="460">
        <v>7843</v>
      </c>
      <c r="Z50" s="237">
        <v>19.656641604010026</v>
      </c>
      <c r="AA50" s="460">
        <v>28873</v>
      </c>
      <c r="AB50" s="237">
        <v>72.363408521303256</v>
      </c>
      <c r="AC50" s="460">
        <v>755</v>
      </c>
      <c r="AD50" s="237">
        <v>1.8922305764411027</v>
      </c>
      <c r="AE50" s="460">
        <v>14575</v>
      </c>
      <c r="AF50" s="237">
        <v>36.528822055137844</v>
      </c>
    </row>
    <row r="51" spans="1:32" ht="15" customHeight="1" x14ac:dyDescent="0.2">
      <c r="A51" s="60"/>
      <c r="B51" s="83"/>
      <c r="C51" s="84"/>
      <c r="D51" s="84"/>
      <c r="E51" s="84"/>
      <c r="F51" s="84"/>
      <c r="G51" s="84"/>
      <c r="H51" s="84"/>
      <c r="I51" s="84"/>
      <c r="J51" s="84"/>
      <c r="K51" s="84"/>
      <c r="L51" s="84"/>
      <c r="M51" s="84"/>
      <c r="N51" s="84"/>
      <c r="O51" s="84"/>
      <c r="P51" s="84"/>
      <c r="Q51" s="84"/>
      <c r="R51" s="84"/>
      <c r="S51" s="84"/>
      <c r="T51" s="84"/>
      <c r="U51" s="84"/>
      <c r="V51" s="84"/>
      <c r="W51" s="83"/>
      <c r="X51" s="83"/>
      <c r="Y51" s="83"/>
      <c r="Z51" s="83"/>
      <c r="AA51" s="83"/>
      <c r="AB51" s="83"/>
      <c r="AC51" s="286"/>
      <c r="AD51" s="83"/>
      <c r="AE51" s="84"/>
      <c r="AF51" s="287" t="s">
        <v>383</v>
      </c>
    </row>
    <row r="52" spans="1:32" ht="15" customHeight="1" x14ac:dyDescent="0.2">
      <c r="A52" s="85" t="s">
        <v>310</v>
      </c>
    </row>
  </sheetData>
  <mergeCells count="29">
    <mergeCell ref="W5:W7"/>
    <mergeCell ref="G5:V5"/>
    <mergeCell ref="C5:E5"/>
    <mergeCell ref="J6:K6"/>
    <mergeCell ref="AE6:AE7"/>
    <mergeCell ref="X5:X7"/>
    <mergeCell ref="C6:C7"/>
    <mergeCell ref="D6:D7"/>
    <mergeCell ref="E6:E7"/>
    <mergeCell ref="G6:I6"/>
    <mergeCell ref="Y6:Y7"/>
    <mergeCell ref="L6:M6"/>
    <mergeCell ref="N6:O6"/>
    <mergeCell ref="P6:Q6"/>
    <mergeCell ref="A5:A7"/>
    <mergeCell ref="B5:B7"/>
    <mergeCell ref="V6:V7"/>
    <mergeCell ref="T6:U6"/>
    <mergeCell ref="R6:S6"/>
    <mergeCell ref="AF6:AF7"/>
    <mergeCell ref="AE5:AF5"/>
    <mergeCell ref="AC5:AD5"/>
    <mergeCell ref="AA5:AB5"/>
    <mergeCell ref="Y5:Z5"/>
    <mergeCell ref="AD6:AD7"/>
    <mergeCell ref="AB6:AB7"/>
    <mergeCell ref="Z6:Z7"/>
    <mergeCell ref="AA6:AA7"/>
    <mergeCell ref="AC6:AC7"/>
  </mergeCells>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Demibold,標準"&amp;P+7 </oddFooter>
  </headerFooter>
  <colBreaks count="2" manualBreakCount="2">
    <brk id="10" max="1048575" man="1"/>
    <brk id="2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showWhiteSpace="0" view="pageBreakPreview" zoomScaleNormal="60" zoomScaleSheetLayoutView="100" workbookViewId="0"/>
  </sheetViews>
  <sheetFormatPr defaultColWidth="9" defaultRowHeight="15" customHeight="1" x14ac:dyDescent="0.2"/>
  <cols>
    <col min="1" max="1" width="20.33203125" style="66" customWidth="1"/>
    <col min="2" max="17" width="8.77734375" style="66" customWidth="1"/>
    <col min="18" max="18" width="2" style="66" customWidth="1"/>
    <col min="19" max="19" width="20.33203125" style="66" customWidth="1"/>
    <col min="20" max="27" width="12.44140625" style="66" customWidth="1"/>
    <col min="28" max="29" width="10.33203125" style="66" customWidth="1"/>
    <col min="30" max="30" width="10.88671875" style="66" customWidth="1"/>
    <col min="31" max="16384" width="9" style="66"/>
  </cols>
  <sheetData>
    <row r="1" spans="1:30" s="76" customFormat="1" ht="15" customHeight="1" x14ac:dyDescent="0.2">
      <c r="A1" s="65" t="s">
        <v>6</v>
      </c>
      <c r="G1" s="412"/>
      <c r="J1" s="73"/>
      <c r="K1" s="73"/>
      <c r="L1" s="65"/>
      <c r="R1" s="73" t="s">
        <v>6</v>
      </c>
      <c r="S1" s="65" t="s">
        <v>6</v>
      </c>
      <c r="X1" s="73"/>
      <c r="AD1" s="73" t="s">
        <v>6</v>
      </c>
    </row>
    <row r="2" spans="1:30" ht="15" customHeight="1" x14ac:dyDescent="0.2">
      <c r="G2" s="392"/>
    </row>
    <row r="3" spans="1:30" s="78" customFormat="1" ht="15" customHeight="1" x14ac:dyDescent="0.2">
      <c r="A3" s="384" t="s">
        <v>331</v>
      </c>
      <c r="B3" s="262"/>
      <c r="C3" s="153"/>
      <c r="D3" s="153"/>
      <c r="E3" s="153"/>
      <c r="F3" s="153"/>
      <c r="G3" s="410"/>
      <c r="H3" s="153"/>
      <c r="I3" s="153"/>
      <c r="J3" s="153"/>
      <c r="K3" s="153"/>
      <c r="L3" s="153"/>
      <c r="M3" s="153"/>
      <c r="N3" s="153"/>
      <c r="O3" s="153"/>
      <c r="P3" s="153"/>
      <c r="Q3" s="153"/>
      <c r="R3" s="153"/>
      <c r="S3" s="384" t="s">
        <v>283</v>
      </c>
      <c r="T3" s="153"/>
      <c r="U3" s="153"/>
      <c r="V3" s="153"/>
      <c r="W3" s="153"/>
      <c r="X3" s="153"/>
      <c r="Y3" s="153"/>
      <c r="Z3" s="153"/>
      <c r="AA3" s="153"/>
    </row>
    <row r="4" spans="1:30" ht="15" customHeight="1" thickBot="1" x14ac:dyDescent="0.25">
      <c r="A4" s="36"/>
      <c r="B4" s="36"/>
      <c r="C4" s="36"/>
      <c r="D4" s="36"/>
      <c r="E4" s="36"/>
      <c r="F4" s="36"/>
      <c r="G4" s="411"/>
      <c r="H4" s="36"/>
      <c r="I4" s="36"/>
      <c r="J4" s="36"/>
      <c r="K4" s="36"/>
      <c r="L4" s="36"/>
      <c r="M4" s="36"/>
      <c r="N4" s="36"/>
      <c r="O4" s="36"/>
      <c r="P4" s="231"/>
      <c r="Q4" s="99" t="s">
        <v>154</v>
      </c>
      <c r="R4" s="38"/>
      <c r="S4" s="36"/>
      <c r="T4" s="36"/>
      <c r="U4" s="36"/>
      <c r="V4" s="36"/>
      <c r="W4" s="36"/>
      <c r="X4" s="36"/>
      <c r="Y4" s="36"/>
      <c r="Z4" s="36"/>
    </row>
    <row r="5" spans="1:30" ht="21" customHeight="1" x14ac:dyDescent="0.2">
      <c r="A5" s="581" t="s">
        <v>217</v>
      </c>
      <c r="B5" s="584" t="s">
        <v>216</v>
      </c>
      <c r="C5" s="596" t="s">
        <v>215</v>
      </c>
      <c r="D5" s="597"/>
      <c r="E5" s="598"/>
      <c r="F5" s="102"/>
      <c r="G5" s="518" t="s">
        <v>231</v>
      </c>
      <c r="H5" s="519"/>
      <c r="I5" s="519"/>
      <c r="J5" s="519"/>
      <c r="K5" s="519"/>
      <c r="L5" s="519"/>
      <c r="M5" s="519"/>
      <c r="N5" s="519"/>
      <c r="O5" s="519"/>
      <c r="P5" s="532"/>
      <c r="Q5" s="610" t="s">
        <v>232</v>
      </c>
      <c r="R5" s="263"/>
      <c r="S5" s="581" t="s">
        <v>217</v>
      </c>
      <c r="T5" s="573" t="s">
        <v>227</v>
      </c>
      <c r="U5" s="532"/>
      <c r="V5" s="606" t="s">
        <v>228</v>
      </c>
      <c r="W5" s="606"/>
      <c r="X5" s="606" t="s">
        <v>38</v>
      </c>
      <c r="Y5" s="606"/>
      <c r="Z5" s="518" t="s">
        <v>229</v>
      </c>
      <c r="AA5" s="519"/>
    </row>
    <row r="6" spans="1:30" ht="21" customHeight="1" x14ac:dyDescent="0.2">
      <c r="A6" s="582"/>
      <c r="B6" s="585"/>
      <c r="C6" s="603" t="s">
        <v>169</v>
      </c>
      <c r="D6" s="603" t="s">
        <v>23</v>
      </c>
      <c r="E6" s="603" t="s">
        <v>24</v>
      </c>
      <c r="F6" s="110" t="s">
        <v>214</v>
      </c>
      <c r="G6" s="590" t="s">
        <v>456</v>
      </c>
      <c r="H6" s="605"/>
      <c r="I6" s="599"/>
      <c r="J6" s="590" t="s">
        <v>221</v>
      </c>
      <c r="K6" s="599"/>
      <c r="L6" s="590" t="s">
        <v>222</v>
      </c>
      <c r="M6" s="599"/>
      <c r="N6" s="590" t="s">
        <v>223</v>
      </c>
      <c r="O6" s="599"/>
      <c r="P6" s="608" t="s">
        <v>218</v>
      </c>
      <c r="Q6" s="611"/>
      <c r="R6" s="86"/>
      <c r="S6" s="582"/>
      <c r="T6" s="575" t="s">
        <v>39</v>
      </c>
      <c r="U6" s="571" t="s">
        <v>230</v>
      </c>
      <c r="V6" s="575" t="s">
        <v>39</v>
      </c>
      <c r="W6" s="575" t="s">
        <v>230</v>
      </c>
      <c r="X6" s="575" t="s">
        <v>39</v>
      </c>
      <c r="Y6" s="575" t="s">
        <v>230</v>
      </c>
      <c r="Z6" s="575" t="s">
        <v>39</v>
      </c>
      <c r="AA6" s="571" t="s">
        <v>230</v>
      </c>
    </row>
    <row r="7" spans="1:30" ht="21" customHeight="1" x14ac:dyDescent="0.2">
      <c r="A7" s="583"/>
      <c r="B7" s="576"/>
      <c r="C7" s="604"/>
      <c r="D7" s="604"/>
      <c r="E7" s="604"/>
      <c r="F7" s="102"/>
      <c r="G7" s="389" t="s">
        <v>169</v>
      </c>
      <c r="H7" s="43" t="s">
        <v>23</v>
      </c>
      <c r="I7" s="43" t="s">
        <v>24</v>
      </c>
      <c r="J7" s="395" t="s">
        <v>23</v>
      </c>
      <c r="K7" s="395" t="s">
        <v>24</v>
      </c>
      <c r="L7" s="394" t="s">
        <v>23</v>
      </c>
      <c r="M7" s="394" t="s">
        <v>24</v>
      </c>
      <c r="N7" s="394" t="s">
        <v>23</v>
      </c>
      <c r="O7" s="394" t="s">
        <v>24</v>
      </c>
      <c r="P7" s="609"/>
      <c r="Q7" s="612"/>
      <c r="R7" s="86"/>
      <c r="S7" s="583"/>
      <c r="T7" s="607"/>
      <c r="U7" s="572"/>
      <c r="V7" s="607"/>
      <c r="W7" s="576"/>
      <c r="X7" s="607"/>
      <c r="Y7" s="576"/>
      <c r="Z7" s="607"/>
      <c r="AA7" s="572"/>
    </row>
    <row r="8" spans="1:30" s="88" customFormat="1" ht="21" customHeight="1" x14ac:dyDescent="0.15">
      <c r="A8" s="391"/>
      <c r="B8" s="48" t="s">
        <v>184</v>
      </c>
      <c r="C8" s="50" t="s">
        <v>77</v>
      </c>
      <c r="D8" s="50"/>
      <c r="E8" s="50"/>
      <c r="F8" s="50" t="s">
        <v>78</v>
      </c>
      <c r="G8" s="413" t="s">
        <v>79</v>
      </c>
      <c r="H8" s="391"/>
      <c r="I8" s="391"/>
      <c r="J8" s="391"/>
      <c r="K8" s="391"/>
      <c r="L8" s="391"/>
      <c r="M8" s="391"/>
      <c r="N8" s="391"/>
      <c r="O8" s="391"/>
      <c r="P8" s="391"/>
      <c r="Q8" s="264"/>
      <c r="R8" s="265"/>
      <c r="S8" s="266"/>
      <c r="T8" s="50" t="s">
        <v>80</v>
      </c>
      <c r="U8" s="50" t="s">
        <v>40</v>
      </c>
      <c r="V8" s="391"/>
      <c r="W8" s="391"/>
      <c r="X8" s="391"/>
      <c r="Y8" s="391"/>
      <c r="Z8" s="391"/>
      <c r="AA8" s="391"/>
    </row>
    <row r="9" spans="1:30" ht="21" customHeight="1" x14ac:dyDescent="0.2">
      <c r="A9" s="255" t="s">
        <v>301</v>
      </c>
      <c r="B9" s="160">
        <v>20</v>
      </c>
      <c r="C9" s="388">
        <v>682</v>
      </c>
      <c r="D9" s="388">
        <v>350</v>
      </c>
      <c r="E9" s="388">
        <v>332</v>
      </c>
      <c r="F9" s="388">
        <v>355</v>
      </c>
      <c r="G9" s="430">
        <v>10141</v>
      </c>
      <c r="H9" s="388">
        <v>5160</v>
      </c>
      <c r="I9" s="388">
        <v>4981</v>
      </c>
      <c r="J9" s="388">
        <v>1681</v>
      </c>
      <c r="K9" s="388">
        <v>1674</v>
      </c>
      <c r="L9" s="388">
        <v>1731</v>
      </c>
      <c r="M9" s="388">
        <v>1650</v>
      </c>
      <c r="N9" s="388">
        <v>1748</v>
      </c>
      <c r="O9" s="388">
        <v>1657</v>
      </c>
      <c r="P9" s="388">
        <v>364</v>
      </c>
      <c r="Q9" s="267">
        <v>14.869501466275659</v>
      </c>
      <c r="R9" s="268"/>
      <c r="S9" s="255" t="s">
        <v>301</v>
      </c>
      <c r="T9" s="388">
        <v>119073</v>
      </c>
      <c r="U9" s="267">
        <v>13.5</v>
      </c>
      <c r="V9" s="388">
        <v>426497</v>
      </c>
      <c r="W9" s="267">
        <v>48.2</v>
      </c>
      <c r="X9" s="388">
        <v>20077</v>
      </c>
      <c r="Y9" s="267">
        <v>2.2999999999999998</v>
      </c>
      <c r="Z9" s="388">
        <v>225551</v>
      </c>
      <c r="AA9" s="267">
        <v>25.5</v>
      </c>
    </row>
    <row r="10" spans="1:30" ht="21" customHeight="1" x14ac:dyDescent="0.2">
      <c r="A10" s="255" t="s">
        <v>318</v>
      </c>
      <c r="B10" s="160">
        <v>20</v>
      </c>
      <c r="C10" s="388">
        <v>697</v>
      </c>
      <c r="D10" s="388">
        <v>359</v>
      </c>
      <c r="E10" s="388">
        <v>338</v>
      </c>
      <c r="F10" s="388">
        <v>356</v>
      </c>
      <c r="G10" s="430">
        <v>10188</v>
      </c>
      <c r="H10" s="388">
        <v>5132</v>
      </c>
      <c r="I10" s="388">
        <v>5056</v>
      </c>
      <c r="J10" s="388">
        <v>1717</v>
      </c>
      <c r="K10" s="388">
        <v>1724</v>
      </c>
      <c r="L10" s="388">
        <v>1684</v>
      </c>
      <c r="M10" s="388">
        <v>1676</v>
      </c>
      <c r="N10" s="388">
        <v>1731</v>
      </c>
      <c r="O10" s="388">
        <v>1656</v>
      </c>
      <c r="P10" s="388">
        <v>402</v>
      </c>
      <c r="Q10" s="267">
        <v>14.616929698708752</v>
      </c>
      <c r="R10" s="268"/>
      <c r="S10" s="255" t="s">
        <v>318</v>
      </c>
      <c r="T10" s="388">
        <v>119081</v>
      </c>
      <c r="U10" s="267">
        <v>13.323002908928173</v>
      </c>
      <c r="V10" s="388">
        <v>426497</v>
      </c>
      <c r="W10" s="267">
        <v>47.717274558066684</v>
      </c>
      <c r="X10" s="388">
        <v>20077</v>
      </c>
      <c r="Y10" s="267">
        <v>2.2462519579324232</v>
      </c>
      <c r="Z10" s="388">
        <v>225551</v>
      </c>
      <c r="AA10" s="267">
        <v>25.235063772656076</v>
      </c>
    </row>
    <row r="11" spans="1:30" ht="21" customHeight="1" x14ac:dyDescent="0.2">
      <c r="A11" s="255" t="s">
        <v>362</v>
      </c>
      <c r="B11" s="160">
        <v>20</v>
      </c>
      <c r="C11" s="388">
        <v>717</v>
      </c>
      <c r="D11" s="388">
        <v>375</v>
      </c>
      <c r="E11" s="388">
        <v>342</v>
      </c>
      <c r="F11" s="388">
        <v>374</v>
      </c>
      <c r="G11" s="430">
        <v>10393</v>
      </c>
      <c r="H11" s="388">
        <v>5254</v>
      </c>
      <c r="I11" s="388">
        <v>5139</v>
      </c>
      <c r="J11" s="388">
        <v>1859</v>
      </c>
      <c r="K11" s="388">
        <v>1734</v>
      </c>
      <c r="L11" s="388">
        <v>1711</v>
      </c>
      <c r="M11" s="388">
        <v>1729</v>
      </c>
      <c r="N11" s="388">
        <v>1684</v>
      </c>
      <c r="O11" s="388">
        <v>1676</v>
      </c>
      <c r="P11" s="388">
        <v>462</v>
      </c>
      <c r="Q11" s="267">
        <v>14.495118549511854</v>
      </c>
      <c r="R11" s="268"/>
      <c r="S11" s="255" t="s">
        <v>362</v>
      </c>
      <c r="T11" s="388">
        <v>120851</v>
      </c>
      <c r="U11" s="267">
        <v>13.235242580221225</v>
      </c>
      <c r="V11" s="388">
        <v>426497</v>
      </c>
      <c r="W11" s="267">
        <v>46.708684700470926</v>
      </c>
      <c r="X11" s="388">
        <v>20077</v>
      </c>
      <c r="Y11" s="267">
        <v>2.1987734092651405</v>
      </c>
      <c r="Z11" s="388">
        <v>225368</v>
      </c>
      <c r="AA11" s="267">
        <v>24.681633994086081</v>
      </c>
    </row>
    <row r="12" spans="1:30" ht="21" customHeight="1" x14ac:dyDescent="0.2">
      <c r="A12" s="255" t="s">
        <v>385</v>
      </c>
      <c r="B12" s="160">
        <v>20</v>
      </c>
      <c r="C12" s="386">
        <v>741</v>
      </c>
      <c r="D12" s="386">
        <v>392</v>
      </c>
      <c r="E12" s="386">
        <v>349</v>
      </c>
      <c r="F12" s="386">
        <v>372</v>
      </c>
      <c r="G12" s="163">
        <v>10457</v>
      </c>
      <c r="H12" s="386">
        <v>5342</v>
      </c>
      <c r="I12" s="386">
        <v>5115</v>
      </c>
      <c r="J12" s="386">
        <v>1785</v>
      </c>
      <c r="K12" s="386">
        <v>1663</v>
      </c>
      <c r="L12" s="386">
        <v>1846</v>
      </c>
      <c r="M12" s="386">
        <v>1732</v>
      </c>
      <c r="N12" s="386">
        <v>1711</v>
      </c>
      <c r="O12" s="386">
        <v>1720</v>
      </c>
      <c r="P12" s="386">
        <v>486</v>
      </c>
      <c r="Q12" s="267">
        <v>14.112010796221323</v>
      </c>
      <c r="R12" s="268"/>
      <c r="S12" s="255" t="s">
        <v>385</v>
      </c>
      <c r="T12" s="388">
        <v>120937</v>
      </c>
      <c r="U12" s="267">
        <v>13.2</v>
      </c>
      <c r="V12" s="388">
        <v>426497</v>
      </c>
      <c r="W12" s="267">
        <v>46.5</v>
      </c>
      <c r="X12" s="388">
        <v>20077</v>
      </c>
      <c r="Y12" s="267">
        <v>2.2000000000000002</v>
      </c>
      <c r="Z12" s="388">
        <v>225368</v>
      </c>
      <c r="AA12" s="267">
        <v>24.6</v>
      </c>
    </row>
    <row r="13" spans="1:30" ht="21" customHeight="1" x14ac:dyDescent="0.2">
      <c r="A13" s="256" t="s">
        <v>469</v>
      </c>
      <c r="B13" s="461">
        <v>20</v>
      </c>
      <c r="C13" s="184">
        <f>SUM(C15,C36)</f>
        <v>724</v>
      </c>
      <c r="D13" s="184">
        <f t="shared" ref="D13:P13" si="0">SUM(D15,D36)</f>
        <v>375</v>
      </c>
      <c r="E13" s="184">
        <f t="shared" si="0"/>
        <v>349</v>
      </c>
      <c r="F13" s="184">
        <f t="shared" si="0"/>
        <v>368</v>
      </c>
      <c r="G13" s="184">
        <f t="shared" si="0"/>
        <v>10553</v>
      </c>
      <c r="H13" s="184">
        <f t="shared" si="0"/>
        <v>5421</v>
      </c>
      <c r="I13" s="184">
        <f t="shared" si="0"/>
        <v>5132</v>
      </c>
      <c r="J13" s="184">
        <f t="shared" si="0"/>
        <v>1792</v>
      </c>
      <c r="K13" s="184">
        <f t="shared" si="0"/>
        <v>1749</v>
      </c>
      <c r="L13" s="184">
        <f t="shared" si="0"/>
        <v>1782</v>
      </c>
      <c r="M13" s="184">
        <f t="shared" si="0"/>
        <v>1650</v>
      </c>
      <c r="N13" s="184">
        <f t="shared" si="0"/>
        <v>1847</v>
      </c>
      <c r="O13" s="184">
        <f t="shared" si="0"/>
        <v>1733</v>
      </c>
      <c r="P13" s="184">
        <f t="shared" si="0"/>
        <v>440</v>
      </c>
      <c r="Q13" s="195">
        <v>14.6</v>
      </c>
      <c r="R13" s="195"/>
      <c r="S13" s="256" t="s">
        <v>469</v>
      </c>
      <c r="T13" s="184">
        <v>120918</v>
      </c>
      <c r="U13" s="195">
        <v>13.099122521936952</v>
      </c>
      <c r="V13" s="184">
        <v>426497</v>
      </c>
      <c r="W13" s="195">
        <v>46.202686599501682</v>
      </c>
      <c r="X13" s="184">
        <v>20077</v>
      </c>
      <c r="Y13" s="195">
        <v>2.1749539594843461</v>
      </c>
      <c r="Z13" s="184">
        <v>225368</v>
      </c>
      <c r="AA13" s="195">
        <v>24.41425631025891</v>
      </c>
    </row>
    <row r="14" spans="1:30" ht="21" customHeight="1" x14ac:dyDescent="0.2">
      <c r="A14" s="32"/>
      <c r="B14" s="269"/>
      <c r="C14" s="270"/>
      <c r="D14" s="270"/>
      <c r="E14" s="270"/>
      <c r="F14" s="270"/>
      <c r="G14" s="414"/>
      <c r="H14" s="270"/>
      <c r="I14" s="270"/>
      <c r="J14" s="270"/>
      <c r="K14" s="270"/>
      <c r="L14" s="270"/>
      <c r="M14" s="270"/>
      <c r="N14" s="270"/>
      <c r="O14" s="270"/>
      <c r="P14" s="270"/>
      <c r="Q14" s="415"/>
      <c r="R14" s="271"/>
      <c r="S14" s="104"/>
      <c r="T14" s="429"/>
      <c r="U14" s="237"/>
      <c r="V14" s="429"/>
      <c r="W14" s="272"/>
      <c r="X14" s="429"/>
      <c r="Y14" s="237"/>
      <c r="Z14" s="429"/>
      <c r="AA14" s="267"/>
    </row>
    <row r="15" spans="1:30" ht="21" customHeight="1" x14ac:dyDescent="0.2">
      <c r="A15" s="53" t="s">
        <v>31</v>
      </c>
      <c r="B15" s="427">
        <v>18</v>
      </c>
      <c r="C15" s="429">
        <f>SUM(C17:C34)</f>
        <v>653</v>
      </c>
      <c r="D15" s="429">
        <f>SUM(D17:D34)</f>
        <v>329</v>
      </c>
      <c r="E15" s="429">
        <f t="shared" ref="E15:N15" si="1">SUM(E17:E34)</f>
        <v>324</v>
      </c>
      <c r="F15" s="429">
        <f t="shared" si="1"/>
        <v>330</v>
      </c>
      <c r="G15" s="429">
        <f>SUM(G17:G34)</f>
        <v>9231</v>
      </c>
      <c r="H15" s="429">
        <f t="shared" si="1"/>
        <v>4780</v>
      </c>
      <c r="I15" s="429">
        <f t="shared" si="1"/>
        <v>4451</v>
      </c>
      <c r="J15" s="429">
        <f t="shared" si="1"/>
        <v>1567</v>
      </c>
      <c r="K15" s="429">
        <f t="shared" si="1"/>
        <v>1517</v>
      </c>
      <c r="L15" s="429">
        <f t="shared" si="1"/>
        <v>1565</v>
      </c>
      <c r="M15" s="429">
        <f t="shared" si="1"/>
        <v>1429</v>
      </c>
      <c r="N15" s="429">
        <f t="shared" si="1"/>
        <v>1648</v>
      </c>
      <c r="O15" s="429">
        <f>SUM(O17:O34)</f>
        <v>1505</v>
      </c>
      <c r="P15" s="429">
        <f>SUM(P17:P34)</f>
        <v>440</v>
      </c>
      <c r="Q15" s="267">
        <v>14.1</v>
      </c>
      <c r="R15" s="268"/>
      <c r="S15" s="437" t="s">
        <v>31</v>
      </c>
      <c r="T15" s="429">
        <v>120918</v>
      </c>
      <c r="U15" s="194">
        <v>13.099122521936952</v>
      </c>
      <c r="V15" s="429">
        <v>426497</v>
      </c>
      <c r="W15" s="194">
        <v>46.202686599501682</v>
      </c>
      <c r="X15" s="429">
        <v>20077</v>
      </c>
      <c r="Y15" s="194">
        <v>2.1749539594843461</v>
      </c>
      <c r="Z15" s="429">
        <v>225368</v>
      </c>
      <c r="AA15" s="194">
        <v>24.41425631025891</v>
      </c>
    </row>
    <row r="16" spans="1:30" ht="21" customHeight="1" x14ac:dyDescent="0.2">
      <c r="A16" s="51"/>
      <c r="B16" s="273"/>
      <c r="C16" s="270"/>
      <c r="D16" s="270"/>
      <c r="E16" s="270"/>
      <c r="F16" s="270"/>
      <c r="G16" s="414"/>
      <c r="H16" s="270"/>
      <c r="I16" s="270"/>
      <c r="J16" s="270"/>
      <c r="K16" s="270"/>
      <c r="L16" s="270"/>
      <c r="M16" s="270"/>
      <c r="N16" s="270"/>
      <c r="O16" s="274"/>
      <c r="P16" s="270"/>
      <c r="Q16" s="267"/>
      <c r="R16" s="268"/>
      <c r="S16" s="437"/>
      <c r="T16" s="429"/>
      <c r="U16" s="194"/>
      <c r="V16" s="429"/>
      <c r="W16" s="237"/>
      <c r="X16" s="429"/>
      <c r="Y16" s="237"/>
      <c r="Z16" s="429"/>
      <c r="AA16" s="267"/>
    </row>
    <row r="17" spans="1:27" ht="21" customHeight="1" x14ac:dyDescent="0.2">
      <c r="A17" s="53" t="s">
        <v>81</v>
      </c>
      <c r="B17" s="434" t="s">
        <v>2</v>
      </c>
      <c r="C17" s="163">
        <f>SUM(D17:E17)</f>
        <v>52</v>
      </c>
      <c r="D17" s="462">
        <v>29</v>
      </c>
      <c r="E17" s="462">
        <v>23</v>
      </c>
      <c r="F17" s="199">
        <v>27</v>
      </c>
      <c r="G17" s="163">
        <f>SUM(H17:I17)</f>
        <v>860</v>
      </c>
      <c r="H17" s="163">
        <f>SUM(J17,L17,N17)</f>
        <v>471</v>
      </c>
      <c r="I17" s="163">
        <f>SUM(K17,M17,O17)</f>
        <v>389</v>
      </c>
      <c r="J17" s="163">
        <v>169</v>
      </c>
      <c r="K17" s="163">
        <v>128</v>
      </c>
      <c r="L17" s="199">
        <v>161</v>
      </c>
      <c r="M17" s="199">
        <v>144</v>
      </c>
      <c r="N17" s="199">
        <v>141</v>
      </c>
      <c r="O17" s="199">
        <v>117</v>
      </c>
      <c r="P17" s="199">
        <v>23</v>
      </c>
      <c r="Q17" s="194">
        <f>G17/C17</f>
        <v>16.53846153846154</v>
      </c>
      <c r="R17" s="195"/>
      <c r="S17" s="437" t="s">
        <v>81</v>
      </c>
      <c r="T17" s="428">
        <v>7104</v>
      </c>
      <c r="U17" s="194">
        <v>8.2604651162790699</v>
      </c>
      <c r="V17" s="428">
        <v>23149</v>
      </c>
      <c r="W17" s="194">
        <v>26.917441860465118</v>
      </c>
      <c r="X17" s="428">
        <v>1054</v>
      </c>
      <c r="Y17" s="194">
        <v>1.2255813953488373</v>
      </c>
      <c r="Z17" s="428">
        <v>9765</v>
      </c>
      <c r="AA17" s="194">
        <v>11.354651162790697</v>
      </c>
    </row>
    <row r="18" spans="1:27" ht="21" customHeight="1" x14ac:dyDescent="0.2">
      <c r="A18" s="53" t="s">
        <v>82</v>
      </c>
      <c r="B18" s="434" t="s">
        <v>3</v>
      </c>
      <c r="C18" s="163">
        <f t="shared" ref="C18:C34" si="2">SUM(D18:E18)</f>
        <v>37</v>
      </c>
      <c r="D18" s="462">
        <v>16</v>
      </c>
      <c r="E18" s="462">
        <v>21</v>
      </c>
      <c r="F18" s="199">
        <v>16</v>
      </c>
      <c r="G18" s="163">
        <f t="shared" ref="G18:G34" si="3">SUM(H18:I18)</f>
        <v>415</v>
      </c>
      <c r="H18" s="163">
        <f t="shared" ref="H18:I34" si="4">SUM(J18,L18,N18)</f>
        <v>201</v>
      </c>
      <c r="I18" s="163">
        <f t="shared" si="4"/>
        <v>214</v>
      </c>
      <c r="J18" s="163">
        <v>71</v>
      </c>
      <c r="K18" s="163">
        <v>71</v>
      </c>
      <c r="L18" s="199">
        <v>59</v>
      </c>
      <c r="M18" s="199">
        <v>61</v>
      </c>
      <c r="N18" s="199">
        <v>71</v>
      </c>
      <c r="O18" s="199">
        <v>82</v>
      </c>
      <c r="P18" s="199">
        <v>25</v>
      </c>
      <c r="Q18" s="194">
        <f t="shared" ref="Q18:Q34" si="5">G18/C18</f>
        <v>11.216216216216216</v>
      </c>
      <c r="R18" s="195"/>
      <c r="S18" s="437" t="s">
        <v>82</v>
      </c>
      <c r="T18" s="428">
        <v>11796</v>
      </c>
      <c r="U18" s="194">
        <v>28.424096385542168</v>
      </c>
      <c r="V18" s="428">
        <v>25924</v>
      </c>
      <c r="W18" s="194">
        <v>62.46746987951807</v>
      </c>
      <c r="X18" s="428">
        <v>2904</v>
      </c>
      <c r="Y18" s="194">
        <v>6.9975903614457833</v>
      </c>
      <c r="Z18" s="428">
        <v>13055</v>
      </c>
      <c r="AA18" s="194">
        <v>31.457831325301203</v>
      </c>
    </row>
    <row r="19" spans="1:27" ht="21" customHeight="1" x14ac:dyDescent="0.2">
      <c r="A19" s="53" t="s">
        <v>83</v>
      </c>
      <c r="B19" s="434" t="s">
        <v>3</v>
      </c>
      <c r="C19" s="163">
        <f t="shared" si="2"/>
        <v>23</v>
      </c>
      <c r="D19" s="462">
        <v>11</v>
      </c>
      <c r="E19" s="462">
        <v>12</v>
      </c>
      <c r="F19" s="199">
        <v>12</v>
      </c>
      <c r="G19" s="163">
        <f t="shared" si="3"/>
        <v>239</v>
      </c>
      <c r="H19" s="163">
        <f t="shared" si="4"/>
        <v>125</v>
      </c>
      <c r="I19" s="163">
        <f t="shared" si="4"/>
        <v>114</v>
      </c>
      <c r="J19" s="163">
        <v>28</v>
      </c>
      <c r="K19" s="163">
        <v>44</v>
      </c>
      <c r="L19" s="199">
        <v>51</v>
      </c>
      <c r="M19" s="199">
        <v>31</v>
      </c>
      <c r="N19" s="199">
        <v>46</v>
      </c>
      <c r="O19" s="199">
        <v>39</v>
      </c>
      <c r="P19" s="199">
        <v>22</v>
      </c>
      <c r="Q19" s="194">
        <f t="shared" si="5"/>
        <v>10.391304347826088</v>
      </c>
      <c r="R19" s="195"/>
      <c r="S19" s="437" t="s">
        <v>83</v>
      </c>
      <c r="T19" s="428">
        <v>6081</v>
      </c>
      <c r="U19" s="194">
        <v>25.443514644351463</v>
      </c>
      <c r="V19" s="428">
        <v>19616</v>
      </c>
      <c r="W19" s="194">
        <v>82.075313807531387</v>
      </c>
      <c r="X19" s="428">
        <v>1010</v>
      </c>
      <c r="Y19" s="194">
        <v>4.2259414225941425</v>
      </c>
      <c r="Z19" s="428">
        <v>12041</v>
      </c>
      <c r="AA19" s="194">
        <v>50.380753138075313</v>
      </c>
    </row>
    <row r="20" spans="1:27" ht="21" customHeight="1" x14ac:dyDescent="0.2">
      <c r="A20" s="53" t="s">
        <v>84</v>
      </c>
      <c r="B20" s="434" t="s">
        <v>3</v>
      </c>
      <c r="C20" s="163">
        <f t="shared" si="2"/>
        <v>28</v>
      </c>
      <c r="D20" s="462">
        <v>16</v>
      </c>
      <c r="E20" s="462">
        <v>12</v>
      </c>
      <c r="F20" s="199">
        <v>13</v>
      </c>
      <c r="G20" s="163">
        <f t="shared" si="3"/>
        <v>343</v>
      </c>
      <c r="H20" s="163">
        <f t="shared" si="4"/>
        <v>180</v>
      </c>
      <c r="I20" s="163">
        <f t="shared" si="4"/>
        <v>163</v>
      </c>
      <c r="J20" s="163">
        <v>56</v>
      </c>
      <c r="K20" s="163">
        <v>53</v>
      </c>
      <c r="L20" s="199">
        <v>63</v>
      </c>
      <c r="M20" s="199">
        <v>60</v>
      </c>
      <c r="N20" s="199">
        <v>61</v>
      </c>
      <c r="O20" s="199">
        <v>50</v>
      </c>
      <c r="P20" s="199">
        <v>24</v>
      </c>
      <c r="Q20" s="194">
        <f t="shared" si="5"/>
        <v>12.25</v>
      </c>
      <c r="R20" s="195"/>
      <c r="S20" s="437" t="s">
        <v>84</v>
      </c>
      <c r="T20" s="428">
        <v>5633</v>
      </c>
      <c r="U20" s="194">
        <v>16.422740524781339</v>
      </c>
      <c r="V20" s="428">
        <v>17206</v>
      </c>
      <c r="W20" s="194">
        <v>50.163265306122447</v>
      </c>
      <c r="X20" s="428">
        <v>1065</v>
      </c>
      <c r="Y20" s="194">
        <v>3.1049562682215743</v>
      </c>
      <c r="Z20" s="428">
        <v>10747</v>
      </c>
      <c r="AA20" s="194">
        <v>31.332361516034986</v>
      </c>
    </row>
    <row r="21" spans="1:27" ht="21" customHeight="1" x14ac:dyDescent="0.2">
      <c r="A21" s="53" t="s">
        <v>85</v>
      </c>
      <c r="B21" s="434" t="s">
        <v>3</v>
      </c>
      <c r="C21" s="163">
        <f t="shared" si="2"/>
        <v>42</v>
      </c>
      <c r="D21" s="462">
        <v>23</v>
      </c>
      <c r="E21" s="462">
        <v>19</v>
      </c>
      <c r="F21" s="199">
        <v>21</v>
      </c>
      <c r="G21" s="163">
        <f t="shared" si="3"/>
        <v>526</v>
      </c>
      <c r="H21" s="163">
        <f t="shared" si="4"/>
        <v>267</v>
      </c>
      <c r="I21" s="163">
        <f t="shared" si="4"/>
        <v>259</v>
      </c>
      <c r="J21" s="163">
        <v>89</v>
      </c>
      <c r="K21" s="163">
        <v>96</v>
      </c>
      <c r="L21" s="199">
        <v>87</v>
      </c>
      <c r="M21" s="199">
        <v>75</v>
      </c>
      <c r="N21" s="199">
        <v>91</v>
      </c>
      <c r="O21" s="199">
        <v>88</v>
      </c>
      <c r="P21" s="199">
        <v>41</v>
      </c>
      <c r="Q21" s="194">
        <f t="shared" si="5"/>
        <v>12.523809523809524</v>
      </c>
      <c r="R21" s="195"/>
      <c r="S21" s="437" t="s">
        <v>85</v>
      </c>
      <c r="T21" s="428">
        <v>5211</v>
      </c>
      <c r="U21" s="194">
        <v>9.906844106463879</v>
      </c>
      <c r="V21" s="428">
        <v>18615</v>
      </c>
      <c r="W21" s="194">
        <v>35.389733840304181</v>
      </c>
      <c r="X21" s="428">
        <v>994</v>
      </c>
      <c r="Y21" s="194">
        <v>1.8897338403041826</v>
      </c>
      <c r="Z21" s="428">
        <v>12459</v>
      </c>
      <c r="AA21" s="194">
        <v>23.686311787072242</v>
      </c>
    </row>
    <row r="22" spans="1:27" ht="21" customHeight="1" x14ac:dyDescent="0.2">
      <c r="A22" s="53" t="s">
        <v>86</v>
      </c>
      <c r="B22" s="434" t="s">
        <v>3</v>
      </c>
      <c r="C22" s="163">
        <f t="shared" si="2"/>
        <v>45</v>
      </c>
      <c r="D22" s="462">
        <v>20</v>
      </c>
      <c r="E22" s="462">
        <v>25</v>
      </c>
      <c r="F22" s="199">
        <v>24</v>
      </c>
      <c r="G22" s="163">
        <f t="shared" si="3"/>
        <v>733</v>
      </c>
      <c r="H22" s="163">
        <f t="shared" si="4"/>
        <v>374</v>
      </c>
      <c r="I22" s="163">
        <f t="shared" si="4"/>
        <v>359</v>
      </c>
      <c r="J22" s="163">
        <v>125</v>
      </c>
      <c r="K22" s="163">
        <v>132</v>
      </c>
      <c r="L22" s="199">
        <v>121</v>
      </c>
      <c r="M22" s="199">
        <v>88</v>
      </c>
      <c r="N22" s="199">
        <v>128</v>
      </c>
      <c r="O22" s="199">
        <v>139</v>
      </c>
      <c r="P22" s="199">
        <v>18</v>
      </c>
      <c r="Q22" s="194">
        <f t="shared" si="5"/>
        <v>16.288888888888888</v>
      </c>
      <c r="R22" s="195"/>
      <c r="S22" s="437" t="s">
        <v>86</v>
      </c>
      <c r="T22" s="428">
        <v>8075</v>
      </c>
      <c r="U22" s="194">
        <v>11.016371077762619</v>
      </c>
      <c r="V22" s="428">
        <v>24767</v>
      </c>
      <c r="W22" s="194">
        <v>33.788540245566168</v>
      </c>
      <c r="X22" s="428">
        <v>1011</v>
      </c>
      <c r="Y22" s="194">
        <v>1.3792633015006821</v>
      </c>
      <c r="Z22" s="428">
        <v>12480</v>
      </c>
      <c r="AA22" s="194">
        <v>17.025920873124146</v>
      </c>
    </row>
    <row r="23" spans="1:27" ht="21" customHeight="1" x14ac:dyDescent="0.2">
      <c r="A23" s="53" t="s">
        <v>87</v>
      </c>
      <c r="B23" s="434" t="s">
        <v>3</v>
      </c>
      <c r="C23" s="163">
        <f t="shared" si="2"/>
        <v>36</v>
      </c>
      <c r="D23" s="462">
        <v>18</v>
      </c>
      <c r="E23" s="462">
        <v>18</v>
      </c>
      <c r="F23" s="199">
        <v>19</v>
      </c>
      <c r="G23" s="163">
        <f t="shared" si="3"/>
        <v>547</v>
      </c>
      <c r="H23" s="163">
        <f t="shared" si="4"/>
        <v>278</v>
      </c>
      <c r="I23" s="163">
        <f t="shared" si="4"/>
        <v>269</v>
      </c>
      <c r="J23" s="163">
        <v>85</v>
      </c>
      <c r="K23" s="163">
        <v>89</v>
      </c>
      <c r="L23" s="199">
        <v>89</v>
      </c>
      <c r="M23" s="199">
        <v>92</v>
      </c>
      <c r="N23" s="199">
        <v>104</v>
      </c>
      <c r="O23" s="199">
        <v>88</v>
      </c>
      <c r="P23" s="199">
        <v>34</v>
      </c>
      <c r="Q23" s="194">
        <f t="shared" si="5"/>
        <v>15.194444444444445</v>
      </c>
      <c r="R23" s="195"/>
      <c r="S23" s="437" t="s">
        <v>87</v>
      </c>
      <c r="T23" s="428">
        <v>7625</v>
      </c>
      <c r="U23" s="194">
        <v>13.939670932358318</v>
      </c>
      <c r="V23" s="428">
        <v>18822</v>
      </c>
      <c r="W23" s="194">
        <v>34.409506398537474</v>
      </c>
      <c r="X23" s="428">
        <v>1016</v>
      </c>
      <c r="Y23" s="194">
        <v>1.8574040219378427</v>
      </c>
      <c r="Z23" s="428">
        <v>10647</v>
      </c>
      <c r="AA23" s="194">
        <v>19.46435100548446</v>
      </c>
    </row>
    <row r="24" spans="1:27" ht="21" customHeight="1" x14ac:dyDescent="0.2">
      <c r="A24" s="53" t="s">
        <v>88</v>
      </c>
      <c r="B24" s="434" t="s">
        <v>3</v>
      </c>
      <c r="C24" s="163">
        <f t="shared" si="2"/>
        <v>30</v>
      </c>
      <c r="D24" s="462">
        <v>14</v>
      </c>
      <c r="E24" s="462">
        <v>16</v>
      </c>
      <c r="F24" s="199">
        <v>15</v>
      </c>
      <c r="G24" s="163">
        <f t="shared" si="3"/>
        <v>382</v>
      </c>
      <c r="H24" s="163">
        <f t="shared" si="4"/>
        <v>201</v>
      </c>
      <c r="I24" s="163">
        <f t="shared" si="4"/>
        <v>181</v>
      </c>
      <c r="J24" s="163">
        <v>59</v>
      </c>
      <c r="K24" s="163">
        <v>68</v>
      </c>
      <c r="L24" s="199">
        <v>70</v>
      </c>
      <c r="M24" s="199">
        <v>57</v>
      </c>
      <c r="N24" s="199">
        <v>72</v>
      </c>
      <c r="O24" s="199">
        <v>56</v>
      </c>
      <c r="P24" s="199">
        <v>10</v>
      </c>
      <c r="Q24" s="194">
        <f t="shared" si="5"/>
        <v>12.733333333333333</v>
      </c>
      <c r="R24" s="195"/>
      <c r="S24" s="437" t="s">
        <v>88</v>
      </c>
      <c r="T24" s="428">
        <v>5713</v>
      </c>
      <c r="U24" s="194">
        <v>14.955497382198953</v>
      </c>
      <c r="V24" s="428">
        <v>28971</v>
      </c>
      <c r="W24" s="194">
        <v>75.840314136125656</v>
      </c>
      <c r="X24" s="428">
        <v>1011</v>
      </c>
      <c r="Y24" s="194">
        <v>2.6465968586387434</v>
      </c>
      <c r="Z24" s="428">
        <v>12260</v>
      </c>
      <c r="AA24" s="194">
        <v>32.094240837696333</v>
      </c>
    </row>
    <row r="25" spans="1:27" ht="21" customHeight="1" x14ac:dyDescent="0.2">
      <c r="A25" s="53" t="s">
        <v>89</v>
      </c>
      <c r="B25" s="434" t="s">
        <v>3</v>
      </c>
      <c r="C25" s="163">
        <f t="shared" si="2"/>
        <v>47</v>
      </c>
      <c r="D25" s="462">
        <v>22</v>
      </c>
      <c r="E25" s="462">
        <v>25</v>
      </c>
      <c r="F25" s="199">
        <v>23</v>
      </c>
      <c r="G25" s="163">
        <f t="shared" si="3"/>
        <v>689</v>
      </c>
      <c r="H25" s="163">
        <f t="shared" si="4"/>
        <v>340</v>
      </c>
      <c r="I25" s="163">
        <f t="shared" si="4"/>
        <v>349</v>
      </c>
      <c r="J25" s="163">
        <v>106</v>
      </c>
      <c r="K25" s="163">
        <v>114</v>
      </c>
      <c r="L25" s="199">
        <v>115</v>
      </c>
      <c r="M25" s="199">
        <v>120</v>
      </c>
      <c r="N25" s="199">
        <v>119</v>
      </c>
      <c r="O25" s="199">
        <v>115</v>
      </c>
      <c r="P25" s="199">
        <v>30</v>
      </c>
      <c r="Q25" s="194">
        <f t="shared" si="5"/>
        <v>14.659574468085106</v>
      </c>
      <c r="R25" s="195"/>
      <c r="S25" s="437" t="s">
        <v>89</v>
      </c>
      <c r="T25" s="428">
        <v>6594</v>
      </c>
      <c r="U25" s="194">
        <v>9.5703918722786643</v>
      </c>
      <c r="V25" s="428">
        <v>18484</v>
      </c>
      <c r="W25" s="194">
        <v>26.827285921625545</v>
      </c>
      <c r="X25" s="428">
        <v>1018</v>
      </c>
      <c r="Y25" s="194">
        <v>1.4775036284470247</v>
      </c>
      <c r="Z25" s="428">
        <v>9886</v>
      </c>
      <c r="AA25" s="194">
        <v>14.348330914368651</v>
      </c>
    </row>
    <row r="26" spans="1:27" ht="21" customHeight="1" x14ac:dyDescent="0.2">
      <c r="A26" s="53" t="s">
        <v>90</v>
      </c>
      <c r="B26" s="434" t="s">
        <v>3</v>
      </c>
      <c r="C26" s="163">
        <f t="shared" si="2"/>
        <v>30</v>
      </c>
      <c r="D26" s="462">
        <v>17</v>
      </c>
      <c r="E26" s="462">
        <v>13</v>
      </c>
      <c r="F26" s="163">
        <v>16</v>
      </c>
      <c r="G26" s="163">
        <f t="shared" si="3"/>
        <v>402</v>
      </c>
      <c r="H26" s="163">
        <f t="shared" si="4"/>
        <v>204</v>
      </c>
      <c r="I26" s="163">
        <f t="shared" si="4"/>
        <v>198</v>
      </c>
      <c r="J26" s="163">
        <v>62</v>
      </c>
      <c r="K26" s="163">
        <v>65</v>
      </c>
      <c r="L26" s="199">
        <v>69</v>
      </c>
      <c r="M26" s="199">
        <v>64</v>
      </c>
      <c r="N26" s="199">
        <v>73</v>
      </c>
      <c r="O26" s="199">
        <v>69</v>
      </c>
      <c r="P26" s="199">
        <v>23</v>
      </c>
      <c r="Q26" s="194">
        <f t="shared" si="5"/>
        <v>13.4</v>
      </c>
      <c r="R26" s="195"/>
      <c r="S26" s="437" t="s">
        <v>90</v>
      </c>
      <c r="T26" s="428">
        <v>7234</v>
      </c>
      <c r="U26" s="194">
        <v>17.99502487562189</v>
      </c>
      <c r="V26" s="428">
        <v>16287</v>
      </c>
      <c r="W26" s="194">
        <v>40.514925373134325</v>
      </c>
      <c r="X26" s="428">
        <v>1010</v>
      </c>
      <c r="Y26" s="194">
        <v>2.5124378109452739</v>
      </c>
      <c r="Z26" s="428">
        <v>8097</v>
      </c>
      <c r="AA26" s="194">
        <v>20.14179104477612</v>
      </c>
    </row>
    <row r="27" spans="1:27" ht="21" customHeight="1" x14ac:dyDescent="0.2">
      <c r="A27" s="53" t="s">
        <v>91</v>
      </c>
      <c r="B27" s="434" t="s">
        <v>3</v>
      </c>
      <c r="C27" s="163">
        <f t="shared" si="2"/>
        <v>41</v>
      </c>
      <c r="D27" s="462">
        <v>22</v>
      </c>
      <c r="E27" s="462">
        <v>19</v>
      </c>
      <c r="F27" s="38">
        <v>21</v>
      </c>
      <c r="G27" s="163">
        <f t="shared" si="3"/>
        <v>662</v>
      </c>
      <c r="H27" s="163">
        <f t="shared" si="4"/>
        <v>328</v>
      </c>
      <c r="I27" s="163">
        <f t="shared" si="4"/>
        <v>334</v>
      </c>
      <c r="J27" s="163">
        <v>90</v>
      </c>
      <c r="K27" s="163">
        <v>111</v>
      </c>
      <c r="L27" s="199">
        <v>112</v>
      </c>
      <c r="M27" s="199">
        <v>111</v>
      </c>
      <c r="N27" s="199">
        <v>126</v>
      </c>
      <c r="O27" s="199">
        <v>112</v>
      </c>
      <c r="P27" s="199">
        <v>18</v>
      </c>
      <c r="Q27" s="194">
        <f t="shared" si="5"/>
        <v>16.146341463414632</v>
      </c>
      <c r="R27" s="195"/>
      <c r="S27" s="437" t="s">
        <v>91</v>
      </c>
      <c r="T27" s="428">
        <v>5796</v>
      </c>
      <c r="U27" s="194">
        <v>8.7552870090634443</v>
      </c>
      <c r="V27" s="428">
        <v>15552</v>
      </c>
      <c r="W27" s="194">
        <v>23.492447129909365</v>
      </c>
      <c r="X27" s="428">
        <v>1023</v>
      </c>
      <c r="Y27" s="194">
        <v>1.5453172205438066</v>
      </c>
      <c r="Z27" s="428">
        <v>9524</v>
      </c>
      <c r="AA27" s="194">
        <v>14.386706948640484</v>
      </c>
    </row>
    <row r="28" spans="1:27" ht="21" customHeight="1" x14ac:dyDescent="0.2">
      <c r="A28" s="53" t="s">
        <v>92</v>
      </c>
      <c r="B28" s="434" t="s">
        <v>3</v>
      </c>
      <c r="C28" s="163">
        <f t="shared" si="2"/>
        <v>27</v>
      </c>
      <c r="D28" s="462">
        <v>11</v>
      </c>
      <c r="E28" s="462">
        <v>16</v>
      </c>
      <c r="F28" s="463">
        <v>12</v>
      </c>
      <c r="G28" s="163">
        <f t="shared" si="3"/>
        <v>336</v>
      </c>
      <c r="H28" s="163">
        <f t="shared" si="4"/>
        <v>170</v>
      </c>
      <c r="I28" s="163">
        <f t="shared" si="4"/>
        <v>166</v>
      </c>
      <c r="J28" s="163">
        <v>50</v>
      </c>
      <c r="K28" s="163">
        <v>44</v>
      </c>
      <c r="L28" s="199">
        <v>57</v>
      </c>
      <c r="M28" s="199">
        <v>64</v>
      </c>
      <c r="N28" s="199">
        <v>63</v>
      </c>
      <c r="O28" s="199">
        <v>58</v>
      </c>
      <c r="P28" s="199">
        <v>17</v>
      </c>
      <c r="Q28" s="194">
        <f t="shared" si="5"/>
        <v>12.444444444444445</v>
      </c>
      <c r="R28" s="195"/>
      <c r="S28" s="437" t="s">
        <v>92</v>
      </c>
      <c r="T28" s="428">
        <v>5882</v>
      </c>
      <c r="U28" s="194">
        <v>17.50595238095238</v>
      </c>
      <c r="V28" s="428">
        <v>23288</v>
      </c>
      <c r="W28" s="194">
        <v>69.30952380952381</v>
      </c>
      <c r="X28" s="428">
        <v>1010</v>
      </c>
      <c r="Y28" s="194">
        <v>3.0059523809523809</v>
      </c>
      <c r="Z28" s="428">
        <v>14248</v>
      </c>
      <c r="AA28" s="194">
        <v>42.404761904761905</v>
      </c>
    </row>
    <row r="29" spans="1:27" ht="21" customHeight="1" x14ac:dyDescent="0.2">
      <c r="A29" s="53" t="s">
        <v>93</v>
      </c>
      <c r="B29" s="434" t="s">
        <v>3</v>
      </c>
      <c r="C29" s="163">
        <f t="shared" si="2"/>
        <v>33</v>
      </c>
      <c r="D29" s="462">
        <v>17</v>
      </c>
      <c r="E29" s="462">
        <v>16</v>
      </c>
      <c r="F29" s="463">
        <v>17</v>
      </c>
      <c r="G29" s="163">
        <f t="shared" si="3"/>
        <v>451</v>
      </c>
      <c r="H29" s="163">
        <f t="shared" si="4"/>
        <v>239</v>
      </c>
      <c r="I29" s="163">
        <f t="shared" si="4"/>
        <v>212</v>
      </c>
      <c r="J29" s="163">
        <v>70</v>
      </c>
      <c r="K29" s="163">
        <v>70</v>
      </c>
      <c r="L29" s="199">
        <v>88</v>
      </c>
      <c r="M29" s="199">
        <v>73</v>
      </c>
      <c r="N29" s="199">
        <v>81</v>
      </c>
      <c r="O29" s="199">
        <v>69</v>
      </c>
      <c r="P29" s="199">
        <v>28</v>
      </c>
      <c r="Q29" s="194">
        <f t="shared" si="5"/>
        <v>13.666666666666666</v>
      </c>
      <c r="R29" s="195"/>
      <c r="S29" s="437" t="s">
        <v>93</v>
      </c>
      <c r="T29" s="428">
        <v>6567</v>
      </c>
      <c r="U29" s="194">
        <v>14.560975609756097</v>
      </c>
      <c r="V29" s="428">
        <v>21050</v>
      </c>
      <c r="W29" s="194">
        <v>46.674057649667404</v>
      </c>
      <c r="X29" s="428">
        <v>1018</v>
      </c>
      <c r="Y29" s="194">
        <v>2.2572062084257207</v>
      </c>
      <c r="Z29" s="428">
        <v>12404</v>
      </c>
      <c r="AA29" s="194">
        <v>27.503325942350333</v>
      </c>
    </row>
    <row r="30" spans="1:27" ht="21" customHeight="1" x14ac:dyDescent="0.2">
      <c r="A30" s="53" t="s">
        <v>94</v>
      </c>
      <c r="B30" s="434" t="s">
        <v>3</v>
      </c>
      <c r="C30" s="163">
        <f t="shared" si="2"/>
        <v>61</v>
      </c>
      <c r="D30" s="462">
        <v>31</v>
      </c>
      <c r="E30" s="462">
        <v>30</v>
      </c>
      <c r="F30" s="463">
        <v>32</v>
      </c>
      <c r="G30" s="163">
        <f t="shared" si="3"/>
        <v>1022</v>
      </c>
      <c r="H30" s="163">
        <f t="shared" si="4"/>
        <v>511</v>
      </c>
      <c r="I30" s="163">
        <f t="shared" si="4"/>
        <v>511</v>
      </c>
      <c r="J30" s="163">
        <v>189</v>
      </c>
      <c r="K30" s="163">
        <v>201</v>
      </c>
      <c r="L30" s="199">
        <v>159</v>
      </c>
      <c r="M30" s="199">
        <v>143</v>
      </c>
      <c r="N30" s="199">
        <v>163</v>
      </c>
      <c r="O30" s="199">
        <v>167</v>
      </c>
      <c r="P30" s="199">
        <v>25</v>
      </c>
      <c r="Q30" s="194">
        <f t="shared" si="5"/>
        <v>16.754098360655739</v>
      </c>
      <c r="R30" s="195"/>
      <c r="S30" s="437" t="s">
        <v>94</v>
      </c>
      <c r="T30" s="428">
        <v>7865</v>
      </c>
      <c r="U30" s="194">
        <v>7.6956947162426612</v>
      </c>
      <c r="V30" s="428">
        <v>22039</v>
      </c>
      <c r="W30" s="194">
        <v>21.56457925636008</v>
      </c>
      <c r="X30" s="428">
        <v>1010</v>
      </c>
      <c r="Y30" s="194">
        <v>0.98825831702544031</v>
      </c>
      <c r="Z30" s="428">
        <v>13882</v>
      </c>
      <c r="AA30" s="194">
        <v>13.583170254403131</v>
      </c>
    </row>
    <row r="31" spans="1:27" ht="21" customHeight="1" x14ac:dyDescent="0.2">
      <c r="A31" s="53" t="s">
        <v>95</v>
      </c>
      <c r="B31" s="434" t="s">
        <v>3</v>
      </c>
      <c r="C31" s="163">
        <f t="shared" si="2"/>
        <v>35</v>
      </c>
      <c r="D31" s="462">
        <v>15</v>
      </c>
      <c r="E31" s="462">
        <v>20</v>
      </c>
      <c r="F31" s="463">
        <v>18</v>
      </c>
      <c r="G31" s="163">
        <f t="shared" si="3"/>
        <v>436</v>
      </c>
      <c r="H31" s="163">
        <f t="shared" si="4"/>
        <v>238</v>
      </c>
      <c r="I31" s="163">
        <f t="shared" si="4"/>
        <v>198</v>
      </c>
      <c r="J31" s="163">
        <v>81</v>
      </c>
      <c r="K31" s="163">
        <v>59</v>
      </c>
      <c r="L31" s="199">
        <v>77</v>
      </c>
      <c r="M31" s="199">
        <v>72</v>
      </c>
      <c r="N31" s="199">
        <v>80</v>
      </c>
      <c r="O31" s="199">
        <v>67</v>
      </c>
      <c r="P31" s="199">
        <v>39</v>
      </c>
      <c r="Q31" s="194">
        <f t="shared" si="5"/>
        <v>12.457142857142857</v>
      </c>
      <c r="R31" s="195"/>
      <c r="S31" s="437" t="s">
        <v>95</v>
      </c>
      <c r="T31" s="428">
        <v>4874</v>
      </c>
      <c r="U31" s="194">
        <v>11.178899082568808</v>
      </c>
      <c r="V31" s="428">
        <v>22367</v>
      </c>
      <c r="W31" s="194">
        <v>51.300458715596328</v>
      </c>
      <c r="X31" s="428">
        <v>968</v>
      </c>
      <c r="Y31" s="194">
        <v>2.2201834862385321</v>
      </c>
      <c r="Z31" s="428">
        <v>11837</v>
      </c>
      <c r="AA31" s="194">
        <v>27.149082568807341</v>
      </c>
    </row>
    <row r="32" spans="1:27" ht="21" customHeight="1" x14ac:dyDescent="0.2">
      <c r="A32" s="53" t="s">
        <v>96</v>
      </c>
      <c r="B32" s="434" t="s">
        <v>3</v>
      </c>
      <c r="C32" s="163">
        <f t="shared" si="2"/>
        <v>26</v>
      </c>
      <c r="D32" s="462">
        <v>15</v>
      </c>
      <c r="E32" s="462">
        <v>11</v>
      </c>
      <c r="F32" s="463">
        <v>13</v>
      </c>
      <c r="G32" s="163">
        <f t="shared" si="3"/>
        <v>360</v>
      </c>
      <c r="H32" s="163">
        <f t="shared" si="4"/>
        <v>203</v>
      </c>
      <c r="I32" s="163">
        <f t="shared" si="4"/>
        <v>157</v>
      </c>
      <c r="J32" s="163">
        <v>78</v>
      </c>
      <c r="K32" s="163">
        <v>51</v>
      </c>
      <c r="L32" s="199">
        <v>59</v>
      </c>
      <c r="M32" s="199">
        <v>54</v>
      </c>
      <c r="N32" s="199">
        <v>66</v>
      </c>
      <c r="O32" s="199">
        <v>52</v>
      </c>
      <c r="P32" s="199">
        <v>21</v>
      </c>
      <c r="Q32" s="194">
        <f t="shared" si="5"/>
        <v>13.846153846153847</v>
      </c>
      <c r="R32" s="195"/>
      <c r="S32" s="437" t="s">
        <v>96</v>
      </c>
      <c r="T32" s="428">
        <v>7123</v>
      </c>
      <c r="U32" s="194">
        <v>19.786111111111111</v>
      </c>
      <c r="V32" s="428">
        <v>39541</v>
      </c>
      <c r="W32" s="194">
        <v>109.83611111111111</v>
      </c>
      <c r="X32" s="428">
        <v>968</v>
      </c>
      <c r="Y32" s="194">
        <v>2.6888888888888891</v>
      </c>
      <c r="Z32" s="428">
        <v>19190</v>
      </c>
      <c r="AA32" s="194">
        <v>53.305555555555557</v>
      </c>
    </row>
    <row r="33" spans="1:28" ht="21" customHeight="1" x14ac:dyDescent="0.2">
      <c r="A33" s="53" t="s">
        <v>97</v>
      </c>
      <c r="B33" s="434" t="s">
        <v>3</v>
      </c>
      <c r="C33" s="163">
        <f t="shared" si="2"/>
        <v>29</v>
      </c>
      <c r="D33" s="462">
        <v>14</v>
      </c>
      <c r="E33" s="462">
        <v>15</v>
      </c>
      <c r="F33" s="199">
        <v>15</v>
      </c>
      <c r="G33" s="163">
        <f t="shared" si="3"/>
        <v>411</v>
      </c>
      <c r="H33" s="163">
        <f t="shared" si="4"/>
        <v>226</v>
      </c>
      <c r="I33" s="163">
        <f t="shared" si="4"/>
        <v>185</v>
      </c>
      <c r="J33" s="199">
        <v>82</v>
      </c>
      <c r="K33" s="199">
        <v>57</v>
      </c>
      <c r="L33" s="199">
        <v>59</v>
      </c>
      <c r="M33" s="199">
        <v>55</v>
      </c>
      <c r="N33" s="199">
        <v>85</v>
      </c>
      <c r="O33" s="199">
        <v>73</v>
      </c>
      <c r="P33" s="199">
        <v>14</v>
      </c>
      <c r="Q33" s="194">
        <f t="shared" si="5"/>
        <v>14.172413793103448</v>
      </c>
      <c r="R33" s="195"/>
      <c r="S33" s="437" t="s">
        <v>97</v>
      </c>
      <c r="T33" s="428">
        <v>6476</v>
      </c>
      <c r="U33" s="194">
        <v>15.75669099756691</v>
      </c>
      <c r="V33" s="428">
        <v>27122</v>
      </c>
      <c r="W33" s="194">
        <v>65.990267639902683</v>
      </c>
      <c r="X33" s="428">
        <v>992</v>
      </c>
      <c r="Y33" s="194">
        <v>2.4136253041362532</v>
      </c>
      <c r="Z33" s="428">
        <v>10871</v>
      </c>
      <c r="AA33" s="194">
        <v>26.450121654501217</v>
      </c>
    </row>
    <row r="34" spans="1:28" ht="21" customHeight="1" x14ac:dyDescent="0.2">
      <c r="A34" s="53" t="s">
        <v>98</v>
      </c>
      <c r="B34" s="434" t="s">
        <v>3</v>
      </c>
      <c r="C34" s="163">
        <f t="shared" si="2"/>
        <v>31</v>
      </c>
      <c r="D34" s="462">
        <v>18</v>
      </c>
      <c r="E34" s="462">
        <v>13</v>
      </c>
      <c r="F34" s="199">
        <v>16</v>
      </c>
      <c r="G34" s="163">
        <f t="shared" si="3"/>
        <v>417</v>
      </c>
      <c r="H34" s="163">
        <f t="shared" si="4"/>
        <v>224</v>
      </c>
      <c r="I34" s="163">
        <f t="shared" si="4"/>
        <v>193</v>
      </c>
      <c r="J34" s="199">
        <v>77</v>
      </c>
      <c r="K34" s="199">
        <v>64</v>
      </c>
      <c r="L34" s="199">
        <v>69</v>
      </c>
      <c r="M34" s="199">
        <v>65</v>
      </c>
      <c r="N34" s="199">
        <v>78</v>
      </c>
      <c r="O34" s="199">
        <v>64</v>
      </c>
      <c r="P34" s="199">
        <v>28</v>
      </c>
      <c r="Q34" s="194">
        <f t="shared" si="5"/>
        <v>13.451612903225806</v>
      </c>
      <c r="R34" s="195"/>
      <c r="S34" s="437" t="s">
        <v>98</v>
      </c>
      <c r="T34" s="428">
        <v>5269</v>
      </c>
      <c r="U34" s="194">
        <v>12.635491606714629</v>
      </c>
      <c r="V34" s="428">
        <v>43697</v>
      </c>
      <c r="W34" s="194">
        <v>104.78896882494004</v>
      </c>
      <c r="X34" s="428">
        <v>995</v>
      </c>
      <c r="Y34" s="194">
        <v>2.3860911270983212</v>
      </c>
      <c r="Z34" s="428">
        <v>21975</v>
      </c>
      <c r="AA34" s="194">
        <v>52.697841726618705</v>
      </c>
    </row>
    <row r="35" spans="1:28" ht="21" customHeight="1" x14ac:dyDescent="0.2">
      <c r="A35" s="53"/>
      <c r="B35" s="37"/>
      <c r="C35" s="416"/>
      <c r="D35" s="416"/>
      <c r="E35" s="416"/>
      <c r="F35" s="416"/>
      <c r="G35" s="416"/>
      <c r="H35" s="416"/>
      <c r="I35" s="416"/>
      <c r="J35" s="416"/>
      <c r="K35" s="416"/>
      <c r="L35" s="416"/>
      <c r="M35" s="416"/>
      <c r="N35" s="416"/>
      <c r="O35" s="416"/>
      <c r="P35" s="427"/>
      <c r="Q35" s="194"/>
      <c r="R35" s="195"/>
      <c r="S35" s="437"/>
      <c r="T35" s="89"/>
      <c r="U35" s="427"/>
      <c r="V35" s="427"/>
      <c r="W35" s="427"/>
      <c r="X35" s="427"/>
      <c r="Y35" s="427"/>
      <c r="Z35" s="427"/>
      <c r="AA35" s="427"/>
    </row>
    <row r="36" spans="1:28" ht="21" customHeight="1" thickBot="1" x14ac:dyDescent="0.25">
      <c r="A36" s="254" t="s">
        <v>37</v>
      </c>
      <c r="B36" s="464">
        <v>2</v>
      </c>
      <c r="C36" s="427">
        <f>SUM(D36:E36)</f>
        <v>71</v>
      </c>
      <c r="D36" s="428">
        <v>46</v>
      </c>
      <c r="E36" s="428">
        <v>25</v>
      </c>
      <c r="F36" s="428">
        <v>38</v>
      </c>
      <c r="G36" s="163">
        <v>1322</v>
      </c>
      <c r="H36" s="427">
        <v>641</v>
      </c>
      <c r="I36" s="427">
        <v>681</v>
      </c>
      <c r="J36" s="457">
        <v>225</v>
      </c>
      <c r="K36" s="457">
        <v>232</v>
      </c>
      <c r="L36" s="457">
        <v>217</v>
      </c>
      <c r="M36" s="457">
        <v>221</v>
      </c>
      <c r="N36" s="457">
        <v>199</v>
      </c>
      <c r="O36" s="457">
        <v>228</v>
      </c>
      <c r="P36" s="458" t="s">
        <v>5</v>
      </c>
      <c r="Q36" s="465">
        <f>G36/C36</f>
        <v>18.619718309859156</v>
      </c>
      <c r="R36" s="195"/>
      <c r="S36" s="437" t="s">
        <v>37</v>
      </c>
      <c r="T36" s="430" t="s">
        <v>485</v>
      </c>
      <c r="U36" s="430" t="s">
        <v>485</v>
      </c>
      <c r="V36" s="430" t="s">
        <v>485</v>
      </c>
      <c r="W36" s="430" t="s">
        <v>485</v>
      </c>
      <c r="X36" s="430" t="s">
        <v>485</v>
      </c>
      <c r="Y36" s="430" t="s">
        <v>485</v>
      </c>
      <c r="Z36" s="430" t="s">
        <v>485</v>
      </c>
      <c r="AA36" s="466" t="s">
        <v>485</v>
      </c>
      <c r="AB36" s="84"/>
    </row>
    <row r="37" spans="1:28" ht="15" customHeight="1" x14ac:dyDescent="0.2">
      <c r="A37" s="60"/>
      <c r="B37" s="59"/>
      <c r="C37" s="417"/>
      <c r="D37" s="229"/>
      <c r="E37" s="229"/>
      <c r="F37" s="229"/>
      <c r="G37" s="418"/>
      <c r="H37" s="417"/>
      <c r="I37" s="417"/>
      <c r="J37" s="60"/>
      <c r="K37" s="60"/>
      <c r="L37" s="60"/>
      <c r="M37" s="60"/>
      <c r="N37" s="60"/>
      <c r="O37" s="60"/>
      <c r="P37" s="60"/>
      <c r="Q37" s="60"/>
      <c r="R37" s="37"/>
      <c r="S37" s="58"/>
      <c r="T37" s="59"/>
      <c r="U37" s="60"/>
      <c r="V37" s="60"/>
      <c r="W37" s="60"/>
      <c r="X37" s="60"/>
      <c r="Y37" s="91"/>
      <c r="Z37" s="59"/>
      <c r="AA37" s="38" t="s">
        <v>383</v>
      </c>
    </row>
    <row r="38" spans="1:28" ht="15" customHeight="1" x14ac:dyDescent="0.2">
      <c r="A38" s="37" t="s">
        <v>281</v>
      </c>
      <c r="G38" s="419"/>
      <c r="J38" s="175"/>
      <c r="S38" s="85" t="s">
        <v>361</v>
      </c>
      <c r="AA38" s="38"/>
    </row>
    <row r="39" spans="1:28" ht="15" customHeight="1" x14ac:dyDescent="0.2">
      <c r="A39" s="85" t="s">
        <v>360</v>
      </c>
      <c r="G39" s="392"/>
    </row>
  </sheetData>
  <mergeCells count="26">
    <mergeCell ref="S5:S7"/>
    <mergeCell ref="U6:U7"/>
    <mergeCell ref="N6:O6"/>
    <mergeCell ref="G6:I6"/>
    <mergeCell ref="G5:P5"/>
    <mergeCell ref="P6:P7"/>
    <mergeCell ref="Q5:Q7"/>
    <mergeCell ref="A5:A7"/>
    <mergeCell ref="C5:E5"/>
    <mergeCell ref="B5:B7"/>
    <mergeCell ref="J6:K6"/>
    <mergeCell ref="L6:M6"/>
    <mergeCell ref="C6:C7"/>
    <mergeCell ref="D6:D7"/>
    <mergeCell ref="E6:E7"/>
    <mergeCell ref="W6:W7"/>
    <mergeCell ref="Y6:Y7"/>
    <mergeCell ref="AA6:AA7"/>
    <mergeCell ref="T5:U5"/>
    <mergeCell ref="X5:Y5"/>
    <mergeCell ref="Z5:AA5"/>
    <mergeCell ref="X6:X7"/>
    <mergeCell ref="Z6:Z7"/>
    <mergeCell ref="V5:W5"/>
    <mergeCell ref="T6:T7"/>
    <mergeCell ref="V6:V7"/>
  </mergeCells>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Demibold,標準"&amp;P+11 </oddFoot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showWhiteSpace="0" view="pageBreakPreview" zoomScaleNormal="85" zoomScaleSheetLayoutView="100" workbookViewId="0"/>
  </sheetViews>
  <sheetFormatPr defaultColWidth="8.88671875" defaultRowHeight="15" customHeight="1" x14ac:dyDescent="0.2"/>
  <cols>
    <col min="1" max="1" width="20.33203125" style="66" customWidth="1"/>
    <col min="2" max="14" width="10.21875" style="66" customWidth="1"/>
    <col min="15" max="15" width="10" style="66" customWidth="1"/>
    <col min="16" max="16" width="11" style="66" customWidth="1"/>
    <col min="17" max="19" width="9.109375" style="66" bestFit="1" customWidth="1"/>
    <col min="20" max="16384" width="8.88671875" style="66"/>
  </cols>
  <sheetData>
    <row r="1" spans="1:25" s="76" customFormat="1" ht="15" customHeight="1" x14ac:dyDescent="0.2">
      <c r="A1" s="65" t="s">
        <v>6</v>
      </c>
      <c r="I1" s="73"/>
      <c r="J1" s="65"/>
      <c r="O1" s="73" t="s">
        <v>6</v>
      </c>
      <c r="P1" s="65"/>
      <c r="V1" s="73"/>
      <c r="Y1" s="73"/>
    </row>
    <row r="3" spans="1:25" s="8" customFormat="1" ht="15" customHeight="1" x14ac:dyDescent="0.2">
      <c r="A3" s="5" t="s">
        <v>332</v>
      </c>
      <c r="B3" s="12"/>
      <c r="C3" s="6"/>
      <c r="D3" s="6"/>
      <c r="E3" s="6"/>
      <c r="F3" s="6"/>
      <c r="G3" s="6"/>
      <c r="H3" s="6"/>
      <c r="I3" s="6"/>
      <c r="J3" s="6"/>
      <c r="K3" s="6"/>
      <c r="L3" s="6"/>
      <c r="M3" s="6"/>
      <c r="N3" s="6"/>
      <c r="O3" s="7"/>
    </row>
    <row r="4" spans="1:25" s="8" customFormat="1" ht="15" customHeight="1" thickBot="1" x14ac:dyDescent="0.25">
      <c r="A4" s="9"/>
      <c r="B4" s="9"/>
      <c r="C4" s="9"/>
      <c r="D4" s="9"/>
      <c r="E4" s="9"/>
      <c r="F4" s="9"/>
      <c r="G4" s="9"/>
      <c r="H4" s="9"/>
      <c r="I4" s="9"/>
      <c r="J4" s="9"/>
      <c r="K4" s="9"/>
      <c r="L4" s="9"/>
      <c r="M4" s="9"/>
      <c r="N4" s="11" t="s">
        <v>163</v>
      </c>
      <c r="O4" s="7"/>
    </row>
    <row r="5" spans="1:25" s="8" customFormat="1" ht="21" customHeight="1" x14ac:dyDescent="0.2">
      <c r="A5" s="613" t="s">
        <v>217</v>
      </c>
      <c r="B5" s="616" t="s">
        <v>216</v>
      </c>
      <c r="C5" s="619" t="s">
        <v>215</v>
      </c>
      <c r="D5" s="620"/>
      <c r="E5" s="621"/>
      <c r="F5" s="625" t="s">
        <v>231</v>
      </c>
      <c r="G5" s="626"/>
      <c r="H5" s="626"/>
      <c r="I5" s="626"/>
      <c r="J5" s="626"/>
      <c r="K5" s="626"/>
      <c r="L5" s="626"/>
      <c r="M5" s="626"/>
      <c r="N5" s="626"/>
      <c r="O5" s="90"/>
    </row>
    <row r="6" spans="1:25" s="8" customFormat="1" ht="21" customHeight="1" x14ac:dyDescent="0.2">
      <c r="A6" s="614"/>
      <c r="B6" s="617"/>
      <c r="C6" s="627" t="s">
        <v>169</v>
      </c>
      <c r="D6" s="627" t="s">
        <v>23</v>
      </c>
      <c r="E6" s="627" t="s">
        <v>24</v>
      </c>
      <c r="F6" s="622" t="s">
        <v>220</v>
      </c>
      <c r="G6" s="628"/>
      <c r="H6" s="629"/>
      <c r="I6" s="622" t="s">
        <v>221</v>
      </c>
      <c r="J6" s="623"/>
      <c r="K6" s="622" t="s">
        <v>222</v>
      </c>
      <c r="L6" s="623"/>
      <c r="M6" s="622" t="s">
        <v>223</v>
      </c>
      <c r="N6" s="624"/>
      <c r="O6" s="7"/>
    </row>
    <row r="7" spans="1:25" s="8" customFormat="1" ht="21" customHeight="1" x14ac:dyDescent="0.2">
      <c r="A7" s="615"/>
      <c r="B7" s="618"/>
      <c r="C7" s="604"/>
      <c r="D7" s="604"/>
      <c r="E7" s="604"/>
      <c r="F7" s="92" t="s">
        <v>169</v>
      </c>
      <c r="G7" s="93" t="s">
        <v>23</v>
      </c>
      <c r="H7" s="93" t="s">
        <v>24</v>
      </c>
      <c r="I7" s="87" t="s">
        <v>23</v>
      </c>
      <c r="J7" s="87" t="s">
        <v>24</v>
      </c>
      <c r="K7" s="87" t="s">
        <v>23</v>
      </c>
      <c r="L7" s="87" t="s">
        <v>24</v>
      </c>
      <c r="M7" s="87" t="s">
        <v>23</v>
      </c>
      <c r="N7" s="94" t="s">
        <v>24</v>
      </c>
      <c r="O7" s="7"/>
    </row>
    <row r="8" spans="1:25" s="8" customFormat="1" ht="21" customHeight="1" x14ac:dyDescent="0.15">
      <c r="A8" s="95"/>
      <c r="B8" s="20" t="s">
        <v>76</v>
      </c>
      <c r="C8" s="79" t="s">
        <v>77</v>
      </c>
      <c r="D8" s="79"/>
      <c r="E8" s="79"/>
      <c r="F8" s="79" t="s">
        <v>181</v>
      </c>
      <c r="G8" s="81"/>
      <c r="H8" s="81"/>
      <c r="I8" s="81"/>
      <c r="J8" s="80"/>
      <c r="K8" s="80"/>
      <c r="L8" s="80"/>
      <c r="M8" s="80"/>
      <c r="N8" s="80"/>
      <c r="O8" s="7"/>
    </row>
    <row r="9" spans="1:25" s="8" customFormat="1" ht="21" customHeight="1" x14ac:dyDescent="0.2">
      <c r="A9" s="492" t="s">
        <v>301</v>
      </c>
      <c r="B9" s="493">
        <v>8</v>
      </c>
      <c r="C9" s="23">
        <v>419</v>
      </c>
      <c r="D9" s="23">
        <v>276</v>
      </c>
      <c r="E9" s="23">
        <v>143</v>
      </c>
      <c r="F9" s="23">
        <v>7912</v>
      </c>
      <c r="G9" s="23">
        <v>4033</v>
      </c>
      <c r="H9" s="23">
        <v>3879</v>
      </c>
      <c r="I9" s="23">
        <v>1375</v>
      </c>
      <c r="J9" s="23">
        <v>1312</v>
      </c>
      <c r="K9" s="23">
        <v>1317</v>
      </c>
      <c r="L9" s="23">
        <v>1298</v>
      </c>
      <c r="M9" s="23">
        <v>1341</v>
      </c>
      <c r="N9" s="23">
        <v>1269</v>
      </c>
      <c r="O9" s="7"/>
    </row>
    <row r="10" spans="1:25" s="8" customFormat="1" ht="21" customHeight="1" x14ac:dyDescent="0.2">
      <c r="A10" s="492" t="s">
        <v>318</v>
      </c>
      <c r="B10" s="494">
        <v>8</v>
      </c>
      <c r="C10" s="85">
        <v>412</v>
      </c>
      <c r="D10" s="85">
        <v>272</v>
      </c>
      <c r="E10" s="85">
        <v>140</v>
      </c>
      <c r="F10" s="495">
        <v>7718</v>
      </c>
      <c r="G10" s="495">
        <v>3897</v>
      </c>
      <c r="H10" s="496">
        <v>3821</v>
      </c>
      <c r="I10" s="495">
        <v>1251</v>
      </c>
      <c r="J10" s="495">
        <v>1259</v>
      </c>
      <c r="K10" s="495">
        <v>1351</v>
      </c>
      <c r="L10" s="495">
        <v>1285</v>
      </c>
      <c r="M10" s="495">
        <v>1295</v>
      </c>
      <c r="N10" s="495">
        <v>1277</v>
      </c>
      <c r="O10" s="7"/>
    </row>
    <row r="11" spans="1:25" s="8" customFormat="1" ht="21" customHeight="1" x14ac:dyDescent="0.2">
      <c r="A11" s="492" t="s">
        <v>362</v>
      </c>
      <c r="B11" s="497">
        <v>8</v>
      </c>
      <c r="C11" s="495">
        <v>413</v>
      </c>
      <c r="D11" s="495">
        <v>267</v>
      </c>
      <c r="E11" s="495">
        <v>146</v>
      </c>
      <c r="F11" s="495">
        <v>7583</v>
      </c>
      <c r="G11" s="495">
        <v>3787</v>
      </c>
      <c r="H11" s="496">
        <v>3796</v>
      </c>
      <c r="I11" s="495">
        <v>1258</v>
      </c>
      <c r="J11" s="495">
        <v>1310</v>
      </c>
      <c r="K11" s="495">
        <v>1211</v>
      </c>
      <c r="L11" s="495">
        <v>1235</v>
      </c>
      <c r="M11" s="495">
        <v>1318</v>
      </c>
      <c r="N11" s="495">
        <v>1251</v>
      </c>
      <c r="O11" s="7"/>
    </row>
    <row r="12" spans="1:25" s="85" customFormat="1" ht="21" customHeight="1" x14ac:dyDescent="0.2">
      <c r="A12" s="492" t="s">
        <v>385</v>
      </c>
      <c r="B12" s="497">
        <v>8</v>
      </c>
      <c r="C12" s="495">
        <v>412</v>
      </c>
      <c r="D12" s="495">
        <v>257</v>
      </c>
      <c r="E12" s="495">
        <v>155</v>
      </c>
      <c r="F12" s="495">
        <v>7566</v>
      </c>
      <c r="G12" s="495">
        <v>3768</v>
      </c>
      <c r="H12" s="496">
        <v>3798</v>
      </c>
      <c r="I12" s="495">
        <v>1370</v>
      </c>
      <c r="J12" s="495">
        <v>1347</v>
      </c>
      <c r="K12" s="495">
        <v>1212</v>
      </c>
      <c r="L12" s="495">
        <v>1266</v>
      </c>
      <c r="M12" s="495">
        <v>1186</v>
      </c>
      <c r="N12" s="495">
        <v>1185</v>
      </c>
      <c r="O12" s="6"/>
    </row>
    <row r="13" spans="1:25" s="96" customFormat="1" ht="21" customHeight="1" x14ac:dyDescent="0.2">
      <c r="A13" s="498" t="s">
        <v>469</v>
      </c>
      <c r="B13" s="26">
        <v>8</v>
      </c>
      <c r="C13" s="26">
        <f>+C15+C23</f>
        <v>431</v>
      </c>
      <c r="D13" s="26">
        <f t="shared" ref="D13:N13" si="0">+D15+D23</f>
        <v>271</v>
      </c>
      <c r="E13" s="26">
        <f t="shared" si="0"/>
        <v>160</v>
      </c>
      <c r="F13" s="26">
        <f t="shared" si="0"/>
        <v>7890</v>
      </c>
      <c r="G13" s="26">
        <f t="shared" si="0"/>
        <v>3900</v>
      </c>
      <c r="H13" s="26">
        <f t="shared" si="0"/>
        <v>3990</v>
      </c>
      <c r="I13" s="26">
        <f t="shared" si="0"/>
        <v>1386</v>
      </c>
      <c r="J13" s="26">
        <f t="shared" si="0"/>
        <v>1448</v>
      </c>
      <c r="K13" s="26">
        <f t="shared" si="0"/>
        <v>1326</v>
      </c>
      <c r="L13" s="26">
        <f t="shared" si="0"/>
        <v>1309</v>
      </c>
      <c r="M13" s="26">
        <f t="shared" si="0"/>
        <v>1188</v>
      </c>
      <c r="N13" s="26">
        <f t="shared" si="0"/>
        <v>1233</v>
      </c>
      <c r="O13" s="77"/>
    </row>
    <row r="14" spans="1:25" s="8" customFormat="1" ht="21" customHeight="1" x14ac:dyDescent="0.2">
      <c r="A14" s="6"/>
      <c r="B14" s="499"/>
      <c r="C14" s="500"/>
      <c r="D14" s="500"/>
      <c r="E14" s="500"/>
      <c r="F14" s="500"/>
      <c r="G14" s="500"/>
      <c r="H14" s="500"/>
      <c r="I14" s="500"/>
      <c r="J14" s="500"/>
      <c r="K14" s="500"/>
      <c r="L14" s="500"/>
      <c r="M14" s="500"/>
      <c r="N14" s="500"/>
      <c r="O14" s="7"/>
    </row>
    <row r="15" spans="1:25" s="8" customFormat="1" ht="21" customHeight="1" x14ac:dyDescent="0.2">
      <c r="A15" s="490" t="s">
        <v>31</v>
      </c>
      <c r="B15" s="374"/>
      <c r="C15" s="500">
        <f>SUM(C17:C21)</f>
        <v>282</v>
      </c>
      <c r="D15" s="500">
        <f t="shared" ref="D15:N15" si="1">SUM(D17:D21)</f>
        <v>169</v>
      </c>
      <c r="E15" s="500">
        <f t="shared" si="1"/>
        <v>113</v>
      </c>
      <c r="F15" s="500">
        <f t="shared" si="1"/>
        <v>4531</v>
      </c>
      <c r="G15" s="500">
        <f t="shared" si="1"/>
        <v>2014</v>
      </c>
      <c r="H15" s="500">
        <f t="shared" si="1"/>
        <v>2517</v>
      </c>
      <c r="I15" s="500">
        <f t="shared" si="1"/>
        <v>720</v>
      </c>
      <c r="J15" s="500">
        <f t="shared" si="1"/>
        <v>890</v>
      </c>
      <c r="K15" s="500">
        <f t="shared" si="1"/>
        <v>661</v>
      </c>
      <c r="L15" s="500">
        <f t="shared" si="1"/>
        <v>818</v>
      </c>
      <c r="M15" s="500">
        <f t="shared" si="1"/>
        <v>633</v>
      </c>
      <c r="N15" s="500">
        <f t="shared" si="1"/>
        <v>809</v>
      </c>
      <c r="O15" s="7"/>
    </row>
    <row r="16" spans="1:25" s="8" customFormat="1" ht="21" customHeight="1" x14ac:dyDescent="0.2">
      <c r="A16" s="491"/>
      <c r="B16" s="501"/>
      <c r="C16" s="500"/>
      <c r="D16" s="500"/>
      <c r="E16" s="500"/>
      <c r="F16" s="500"/>
      <c r="G16" s="500"/>
      <c r="H16" s="500"/>
      <c r="I16" s="500"/>
      <c r="J16" s="500"/>
      <c r="K16" s="500"/>
      <c r="L16" s="500"/>
      <c r="M16" s="500"/>
      <c r="N16" s="500"/>
      <c r="O16" s="7"/>
    </row>
    <row r="17" spans="1:15" s="8" customFormat="1" ht="21" customHeight="1" x14ac:dyDescent="0.2">
      <c r="A17" s="489" t="s">
        <v>234</v>
      </c>
      <c r="B17" s="499" t="s">
        <v>100</v>
      </c>
      <c r="C17" s="500">
        <f>D17+E17</f>
        <v>46</v>
      </c>
      <c r="D17" s="500">
        <v>28</v>
      </c>
      <c r="E17" s="500">
        <v>18</v>
      </c>
      <c r="F17" s="500">
        <f>SUM(I17:N17)</f>
        <v>671</v>
      </c>
      <c r="G17" s="500">
        <f>I17+K17+M17</f>
        <v>313</v>
      </c>
      <c r="H17" s="500">
        <f>J17+L17+N17</f>
        <v>358</v>
      </c>
      <c r="I17" s="500">
        <v>123</v>
      </c>
      <c r="J17" s="500">
        <v>124</v>
      </c>
      <c r="K17" s="500">
        <v>101</v>
      </c>
      <c r="L17" s="500">
        <v>118</v>
      </c>
      <c r="M17" s="500">
        <v>89</v>
      </c>
      <c r="N17" s="500">
        <v>116</v>
      </c>
      <c r="O17" s="7"/>
    </row>
    <row r="18" spans="1:15" s="8" customFormat="1" ht="21" customHeight="1" x14ac:dyDescent="0.2">
      <c r="A18" s="489" t="s">
        <v>235</v>
      </c>
      <c r="B18" s="499" t="s">
        <v>100</v>
      </c>
      <c r="C18" s="500">
        <f t="shared" ref="C18:C21" si="2">D18+E18</f>
        <v>60</v>
      </c>
      <c r="D18" s="507">
        <v>35</v>
      </c>
      <c r="E18" s="507">
        <v>25</v>
      </c>
      <c r="F18" s="500">
        <f>SUM(I18:N18)</f>
        <v>860</v>
      </c>
      <c r="G18" s="500">
        <f t="shared" ref="G18:H21" si="3">I18+K18+M18</f>
        <v>427</v>
      </c>
      <c r="H18" s="500">
        <f t="shared" si="3"/>
        <v>433</v>
      </c>
      <c r="I18" s="507">
        <v>154</v>
      </c>
      <c r="J18" s="507">
        <v>166</v>
      </c>
      <c r="K18" s="507">
        <v>142</v>
      </c>
      <c r="L18" s="507">
        <v>132</v>
      </c>
      <c r="M18" s="507">
        <v>131</v>
      </c>
      <c r="N18" s="507">
        <v>135</v>
      </c>
      <c r="O18" s="7"/>
    </row>
    <row r="19" spans="1:15" s="8" customFormat="1" ht="21" customHeight="1" x14ac:dyDescent="0.2">
      <c r="A19" s="489" t="s">
        <v>236</v>
      </c>
      <c r="B19" s="499" t="s">
        <v>100</v>
      </c>
      <c r="C19" s="500">
        <f t="shared" si="2"/>
        <v>58</v>
      </c>
      <c r="D19" s="508">
        <v>34</v>
      </c>
      <c r="E19" s="508">
        <v>24</v>
      </c>
      <c r="F19" s="500">
        <f>SUM(I19:N19)</f>
        <v>986</v>
      </c>
      <c r="G19" s="500">
        <f t="shared" si="3"/>
        <v>426</v>
      </c>
      <c r="H19" s="500">
        <f t="shared" si="3"/>
        <v>560</v>
      </c>
      <c r="I19" s="508">
        <v>159</v>
      </c>
      <c r="J19" s="508">
        <v>202</v>
      </c>
      <c r="K19" s="508">
        <v>133</v>
      </c>
      <c r="L19" s="508">
        <v>183</v>
      </c>
      <c r="M19" s="508">
        <v>134</v>
      </c>
      <c r="N19" s="508">
        <v>175</v>
      </c>
      <c r="O19" s="7"/>
    </row>
    <row r="20" spans="1:15" s="8" customFormat="1" ht="21" customHeight="1" x14ac:dyDescent="0.2">
      <c r="A20" s="489" t="s">
        <v>237</v>
      </c>
      <c r="B20" s="499" t="s">
        <v>100</v>
      </c>
      <c r="C20" s="500">
        <f t="shared" si="2"/>
        <v>56</v>
      </c>
      <c r="D20" s="508">
        <v>31</v>
      </c>
      <c r="E20" s="508">
        <v>25</v>
      </c>
      <c r="F20" s="500">
        <f>SUM(I20:N20)</f>
        <v>946</v>
      </c>
      <c r="G20" s="500">
        <f t="shared" si="3"/>
        <v>422</v>
      </c>
      <c r="H20" s="500">
        <f t="shared" si="3"/>
        <v>524</v>
      </c>
      <c r="I20" s="508">
        <v>144</v>
      </c>
      <c r="J20" s="508">
        <v>177</v>
      </c>
      <c r="K20" s="508">
        <v>140</v>
      </c>
      <c r="L20" s="508">
        <v>175</v>
      </c>
      <c r="M20" s="508">
        <v>138</v>
      </c>
      <c r="N20" s="508">
        <v>172</v>
      </c>
      <c r="O20" s="7"/>
    </row>
    <row r="21" spans="1:15" s="8" customFormat="1" ht="21" customHeight="1" x14ac:dyDescent="0.2">
      <c r="A21" s="489" t="s">
        <v>238</v>
      </c>
      <c r="B21" s="499" t="s">
        <v>100</v>
      </c>
      <c r="C21" s="500">
        <f t="shared" si="2"/>
        <v>62</v>
      </c>
      <c r="D21" s="508">
        <v>41</v>
      </c>
      <c r="E21" s="508">
        <v>21</v>
      </c>
      <c r="F21" s="500">
        <f>SUM(I21:N21)</f>
        <v>1068</v>
      </c>
      <c r="G21" s="500">
        <f t="shared" si="3"/>
        <v>426</v>
      </c>
      <c r="H21" s="500">
        <f t="shared" si="3"/>
        <v>642</v>
      </c>
      <c r="I21" s="508">
        <v>140</v>
      </c>
      <c r="J21" s="508">
        <v>221</v>
      </c>
      <c r="K21" s="508">
        <v>145</v>
      </c>
      <c r="L21" s="508">
        <v>210</v>
      </c>
      <c r="M21" s="508">
        <v>141</v>
      </c>
      <c r="N21" s="508">
        <v>211</v>
      </c>
      <c r="O21" s="7"/>
    </row>
    <row r="22" spans="1:15" s="8" customFormat="1" ht="21" customHeight="1" x14ac:dyDescent="0.2">
      <c r="A22" s="6"/>
      <c r="B22" s="502"/>
      <c r="C22" s="500"/>
      <c r="D22" s="500"/>
      <c r="E22" s="500"/>
      <c r="F22" s="500"/>
      <c r="G22" s="500"/>
      <c r="H22" s="500"/>
      <c r="I22" s="82"/>
      <c r="J22" s="82"/>
      <c r="K22" s="82"/>
      <c r="L22" s="82"/>
      <c r="M22" s="82"/>
      <c r="N22" s="82"/>
      <c r="O22" s="7"/>
    </row>
    <row r="23" spans="1:15" s="8" customFormat="1" ht="21" customHeight="1" thickBot="1" x14ac:dyDescent="0.25">
      <c r="A23" s="489" t="s">
        <v>37</v>
      </c>
      <c r="B23" s="503">
        <v>3</v>
      </c>
      <c r="C23" s="504">
        <v>149</v>
      </c>
      <c r="D23" s="505">
        <v>102</v>
      </c>
      <c r="E23" s="505">
        <v>47</v>
      </c>
      <c r="F23" s="504">
        <v>3359</v>
      </c>
      <c r="G23" s="504">
        <v>1886</v>
      </c>
      <c r="H23" s="504">
        <v>1473</v>
      </c>
      <c r="I23" s="506">
        <v>666</v>
      </c>
      <c r="J23" s="506">
        <v>558</v>
      </c>
      <c r="K23" s="506">
        <v>665</v>
      </c>
      <c r="L23" s="506">
        <v>491</v>
      </c>
      <c r="M23" s="506">
        <v>555</v>
      </c>
      <c r="N23" s="506">
        <v>424</v>
      </c>
      <c r="O23" s="7"/>
    </row>
    <row r="24" spans="1:15" ht="15" customHeight="1" x14ac:dyDescent="0.2">
      <c r="A24" s="97"/>
      <c r="B24" s="83"/>
      <c r="C24" s="83"/>
      <c r="D24" s="83"/>
      <c r="E24" s="83"/>
      <c r="F24" s="83"/>
      <c r="G24" s="83"/>
      <c r="H24" s="83"/>
      <c r="I24" s="83"/>
      <c r="J24" s="83"/>
      <c r="K24" s="83"/>
      <c r="L24" s="83"/>
      <c r="M24" s="83"/>
      <c r="N24" s="31" t="s">
        <v>467</v>
      </c>
    </row>
    <row r="25" spans="1:15" ht="15" customHeight="1" x14ac:dyDescent="0.2">
      <c r="A25" s="85"/>
    </row>
  </sheetData>
  <mergeCells count="11">
    <mergeCell ref="M6:N6"/>
    <mergeCell ref="F5:N5"/>
    <mergeCell ref="C6:C7"/>
    <mergeCell ref="D6:D7"/>
    <mergeCell ref="E6:E7"/>
    <mergeCell ref="F6:H6"/>
    <mergeCell ref="A5:A7"/>
    <mergeCell ref="B5:B7"/>
    <mergeCell ref="C5:E5"/>
    <mergeCell ref="I6:J6"/>
    <mergeCell ref="K6:L6"/>
  </mergeCells>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Demibold,標準"&amp;P+15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view="pageBreakPreview" zoomScaleNormal="100" zoomScaleSheetLayoutView="100" workbookViewId="0"/>
  </sheetViews>
  <sheetFormatPr defaultColWidth="9" defaultRowHeight="15" customHeight="1" x14ac:dyDescent="0.2"/>
  <cols>
    <col min="1" max="1" width="16.33203125" style="66" customWidth="1"/>
    <col min="2" max="11" width="7.33203125" style="66" customWidth="1"/>
    <col min="12" max="13" width="4" style="66" customWidth="1"/>
    <col min="14" max="21" width="7.33203125" style="66" customWidth="1"/>
    <col min="22" max="22" width="8.109375" style="66" customWidth="1"/>
    <col min="23" max="25" width="9.109375" style="66" bestFit="1" customWidth="1"/>
    <col min="26" max="16384" width="9" style="66"/>
  </cols>
  <sheetData>
    <row r="1" spans="1:25" s="76" customFormat="1" ht="15" customHeight="1" x14ac:dyDescent="0.2">
      <c r="A1" s="65" t="s">
        <v>6</v>
      </c>
      <c r="D1" s="73"/>
      <c r="E1" s="65"/>
      <c r="G1" s="73"/>
      <c r="U1" s="73" t="s">
        <v>6</v>
      </c>
      <c r="Y1" s="73"/>
    </row>
    <row r="3" spans="1:25" ht="15" customHeight="1" x14ac:dyDescent="0.2">
      <c r="A3" s="167" t="s">
        <v>333</v>
      </c>
      <c r="B3" s="98"/>
      <c r="C3" s="98"/>
      <c r="D3" s="32"/>
      <c r="E3" s="32"/>
      <c r="F3" s="32"/>
      <c r="G3" s="32"/>
      <c r="H3" s="32"/>
      <c r="I3" s="32"/>
      <c r="J3" s="32"/>
      <c r="K3" s="32"/>
      <c r="L3" s="32"/>
      <c r="M3" s="32"/>
      <c r="N3" s="32"/>
      <c r="O3" s="32"/>
      <c r="P3" s="32"/>
      <c r="Q3" s="32"/>
      <c r="R3" s="32"/>
      <c r="S3" s="32"/>
      <c r="T3" s="32"/>
      <c r="U3" s="32"/>
      <c r="V3" s="32"/>
    </row>
    <row r="4" spans="1:25" ht="15" customHeight="1" thickBot="1" x14ac:dyDescent="0.25">
      <c r="A4" s="36"/>
      <c r="B4" s="36"/>
      <c r="C4" s="36"/>
      <c r="D4" s="36"/>
      <c r="E4" s="36"/>
      <c r="F4" s="36"/>
      <c r="G4" s="36"/>
      <c r="H4" s="36"/>
      <c r="I4" s="36"/>
      <c r="J4" s="36"/>
      <c r="K4" s="36"/>
      <c r="L4" s="36"/>
      <c r="M4" s="36"/>
      <c r="N4" s="36"/>
      <c r="O4" s="36"/>
      <c r="P4" s="36"/>
      <c r="Q4" s="36"/>
      <c r="R4" s="36"/>
      <c r="S4" s="99" t="s">
        <v>153</v>
      </c>
      <c r="T4" s="37"/>
      <c r="U4" s="100"/>
    </row>
    <row r="5" spans="1:25" ht="21" customHeight="1" x14ac:dyDescent="0.2">
      <c r="A5" s="101"/>
      <c r="B5" s="102"/>
      <c r="C5" s="32"/>
      <c r="D5" s="32"/>
      <c r="E5" s="102"/>
      <c r="F5" s="32"/>
      <c r="G5" s="655" t="s">
        <v>241</v>
      </c>
      <c r="H5" s="581"/>
      <c r="I5" s="39"/>
      <c r="J5" s="103"/>
      <c r="K5" s="32"/>
      <c r="L5" s="32"/>
      <c r="M5" s="32"/>
      <c r="N5" s="102"/>
      <c r="O5" s="32"/>
      <c r="P5" s="650" t="s">
        <v>242</v>
      </c>
      <c r="Q5" s="102"/>
      <c r="R5" s="32"/>
      <c r="S5" s="32"/>
    </row>
    <row r="6" spans="1:25" ht="21" customHeight="1" x14ac:dyDescent="0.2">
      <c r="A6" s="647" t="s">
        <v>201</v>
      </c>
      <c r="B6" s="645" t="s">
        <v>239</v>
      </c>
      <c r="C6" s="646"/>
      <c r="D6" s="647"/>
      <c r="E6" s="645" t="s">
        <v>240</v>
      </c>
      <c r="F6" s="647"/>
      <c r="G6" s="656"/>
      <c r="H6" s="582"/>
      <c r="I6" s="102" t="s">
        <v>457</v>
      </c>
      <c r="J6" s="104"/>
      <c r="K6" s="645" t="s">
        <v>165</v>
      </c>
      <c r="L6" s="646"/>
      <c r="M6" s="646"/>
      <c r="N6" s="645" t="s">
        <v>101</v>
      </c>
      <c r="O6" s="647"/>
      <c r="P6" s="651"/>
      <c r="Q6" s="645" t="s">
        <v>243</v>
      </c>
      <c r="R6" s="646"/>
      <c r="S6" s="646"/>
    </row>
    <row r="7" spans="1:25" ht="21" customHeight="1" x14ac:dyDescent="0.2">
      <c r="A7" s="557"/>
      <c r="B7" s="102"/>
      <c r="C7" s="32"/>
      <c r="D7" s="32"/>
      <c r="E7" s="102"/>
      <c r="F7" s="32"/>
      <c r="G7" s="657"/>
      <c r="H7" s="583"/>
      <c r="I7" s="102"/>
      <c r="J7" s="104"/>
      <c r="K7" s="105"/>
      <c r="L7" s="105"/>
      <c r="M7" s="105"/>
      <c r="N7" s="106"/>
      <c r="O7" s="105"/>
      <c r="P7" s="651"/>
      <c r="Q7" s="106"/>
      <c r="R7" s="105"/>
      <c r="S7" s="105"/>
    </row>
    <row r="8" spans="1:25" ht="21" customHeight="1" x14ac:dyDescent="0.2">
      <c r="A8" s="169"/>
      <c r="B8" s="107" t="s">
        <v>4</v>
      </c>
      <c r="C8" s="108" t="s">
        <v>23</v>
      </c>
      <c r="D8" s="171" t="s">
        <v>24</v>
      </c>
      <c r="E8" s="108" t="s">
        <v>23</v>
      </c>
      <c r="F8" s="171" t="s">
        <v>24</v>
      </c>
      <c r="G8" s="43" t="s">
        <v>23</v>
      </c>
      <c r="H8" s="109" t="s">
        <v>24</v>
      </c>
      <c r="I8" s="43" t="s">
        <v>23</v>
      </c>
      <c r="J8" s="43" t="s">
        <v>24</v>
      </c>
      <c r="K8" s="43" t="s">
        <v>23</v>
      </c>
      <c r="L8" s="653" t="s">
        <v>24</v>
      </c>
      <c r="M8" s="653"/>
      <c r="N8" s="110" t="s">
        <v>23</v>
      </c>
      <c r="O8" s="110" t="s">
        <v>24</v>
      </c>
      <c r="P8" s="652"/>
      <c r="Q8" s="110" t="s">
        <v>102</v>
      </c>
      <c r="R8" s="110" t="s">
        <v>23</v>
      </c>
      <c r="S8" s="110" t="s">
        <v>24</v>
      </c>
    </row>
    <row r="9" spans="1:25" s="88" customFormat="1" ht="21" customHeight="1" x14ac:dyDescent="0.15">
      <c r="A9" s="170"/>
      <c r="B9" s="48" t="s">
        <v>25</v>
      </c>
      <c r="C9" s="170"/>
      <c r="D9" s="170"/>
      <c r="E9" s="170"/>
      <c r="F9" s="170"/>
      <c r="G9" s="170"/>
      <c r="H9" s="170"/>
      <c r="I9" s="170"/>
      <c r="J9" s="170"/>
      <c r="K9" s="170"/>
      <c r="L9" s="654"/>
      <c r="M9" s="654"/>
      <c r="N9" s="170"/>
      <c r="O9" s="170"/>
      <c r="P9" s="170"/>
      <c r="Q9" s="50" t="s">
        <v>103</v>
      </c>
      <c r="R9" s="170"/>
      <c r="S9" s="170"/>
    </row>
    <row r="10" spans="1:25" ht="21" customHeight="1" x14ac:dyDescent="0.2">
      <c r="A10" s="255" t="s">
        <v>301</v>
      </c>
      <c r="B10" s="160">
        <v>3620</v>
      </c>
      <c r="C10" s="424">
        <v>1819</v>
      </c>
      <c r="D10" s="424">
        <v>1801</v>
      </c>
      <c r="E10" s="424">
        <v>1806</v>
      </c>
      <c r="F10" s="424">
        <v>1788</v>
      </c>
      <c r="G10" s="424">
        <v>3</v>
      </c>
      <c r="H10" s="424">
        <v>4</v>
      </c>
      <c r="I10" s="424">
        <v>2</v>
      </c>
      <c r="J10" s="56" t="s">
        <v>5</v>
      </c>
      <c r="K10" s="424">
        <v>8</v>
      </c>
      <c r="L10" s="659">
        <v>9</v>
      </c>
      <c r="M10" s="659"/>
      <c r="N10" s="56" t="s">
        <v>5</v>
      </c>
      <c r="O10" s="56" t="s">
        <v>5</v>
      </c>
      <c r="P10" s="56">
        <v>2</v>
      </c>
      <c r="Q10" s="122">
        <v>99.281767955801101</v>
      </c>
      <c r="R10" s="122">
        <v>99.285321605277616</v>
      </c>
      <c r="S10" s="122">
        <v>99.278178789561352</v>
      </c>
    </row>
    <row r="11" spans="1:25" ht="21" customHeight="1" x14ac:dyDescent="0.2">
      <c r="A11" s="255" t="s">
        <v>318</v>
      </c>
      <c r="B11" s="160">
        <v>3409</v>
      </c>
      <c r="C11" s="424">
        <v>1745</v>
      </c>
      <c r="D11" s="424">
        <v>1664</v>
      </c>
      <c r="E11" s="424">
        <v>1738</v>
      </c>
      <c r="F11" s="424">
        <v>1650</v>
      </c>
      <c r="G11" s="424">
        <v>4</v>
      </c>
      <c r="H11" s="32">
        <v>4</v>
      </c>
      <c r="I11" s="426" t="s">
        <v>5</v>
      </c>
      <c r="J11" s="426" t="s">
        <v>5</v>
      </c>
      <c r="K11" s="424">
        <v>3</v>
      </c>
      <c r="L11" s="659">
        <v>10</v>
      </c>
      <c r="M11" s="659"/>
      <c r="N11" s="56" t="s">
        <v>5</v>
      </c>
      <c r="O11" s="56" t="s">
        <v>5</v>
      </c>
      <c r="P11" s="56" t="s">
        <v>5</v>
      </c>
      <c r="Q11" s="122">
        <v>99.382999999999996</v>
      </c>
      <c r="R11" s="122">
        <v>99.59</v>
      </c>
      <c r="S11" s="122">
        <v>99.158000000000001</v>
      </c>
    </row>
    <row r="12" spans="1:25" ht="21" customHeight="1" x14ac:dyDescent="0.2">
      <c r="A12" s="255" t="s">
        <v>362</v>
      </c>
      <c r="B12" s="160">
        <v>3395</v>
      </c>
      <c r="C12" s="424">
        <v>1734</v>
      </c>
      <c r="D12" s="424">
        <v>1661</v>
      </c>
      <c r="E12" s="424">
        <v>1724</v>
      </c>
      <c r="F12" s="424">
        <v>1654</v>
      </c>
      <c r="G12" s="426" t="s">
        <v>5</v>
      </c>
      <c r="H12" s="32">
        <v>2</v>
      </c>
      <c r="I12" s="426">
        <v>1</v>
      </c>
      <c r="J12" s="426" t="s">
        <v>5</v>
      </c>
      <c r="K12" s="424">
        <v>9</v>
      </c>
      <c r="L12" s="659">
        <v>5</v>
      </c>
      <c r="M12" s="659"/>
      <c r="N12" s="247" t="s">
        <v>5</v>
      </c>
      <c r="O12" s="56" t="s">
        <v>5</v>
      </c>
      <c r="P12" s="56" t="s">
        <v>5</v>
      </c>
      <c r="Q12" s="122">
        <v>99.499263622974965</v>
      </c>
      <c r="R12" s="122">
        <v>99.423298731257205</v>
      </c>
      <c r="S12" s="122">
        <v>99.578567128236003</v>
      </c>
    </row>
    <row r="13" spans="1:25" ht="21" customHeight="1" x14ac:dyDescent="0.2">
      <c r="A13" s="255" t="s">
        <v>385</v>
      </c>
      <c r="B13" s="196">
        <v>3365</v>
      </c>
      <c r="C13" s="427">
        <v>1688</v>
      </c>
      <c r="D13" s="427">
        <v>1677</v>
      </c>
      <c r="E13" s="427">
        <v>1679</v>
      </c>
      <c r="F13" s="428">
        <v>1668</v>
      </c>
      <c r="G13" s="199">
        <v>4</v>
      </c>
      <c r="H13" s="515">
        <v>5</v>
      </c>
      <c r="I13" s="199">
        <v>2</v>
      </c>
      <c r="J13" s="56" t="s">
        <v>486</v>
      </c>
      <c r="K13" s="428">
        <v>3</v>
      </c>
      <c r="L13" s="648">
        <v>4</v>
      </c>
      <c r="M13" s="648"/>
      <c r="N13" s="247" t="s">
        <v>486</v>
      </c>
      <c r="O13" s="56" t="s">
        <v>5</v>
      </c>
      <c r="P13" s="56" t="s">
        <v>5</v>
      </c>
      <c r="Q13" s="121">
        <v>99.465081723625559</v>
      </c>
      <c r="R13" s="121">
        <v>99.466824644549803</v>
      </c>
      <c r="S13" s="121">
        <v>99.463327370304114</v>
      </c>
      <c r="T13" s="85"/>
    </row>
    <row r="14" spans="1:25" ht="21" customHeight="1" thickBot="1" x14ac:dyDescent="0.25">
      <c r="A14" s="256" t="s">
        <v>469</v>
      </c>
      <c r="B14" s="257">
        <v>3436</v>
      </c>
      <c r="C14" s="184">
        <v>1715</v>
      </c>
      <c r="D14" s="184">
        <v>1721</v>
      </c>
      <c r="E14" s="184">
        <v>1697</v>
      </c>
      <c r="F14" s="435">
        <v>1712</v>
      </c>
      <c r="G14" s="436">
        <v>4</v>
      </c>
      <c r="H14" s="258">
        <v>2</v>
      </c>
      <c r="I14" s="436">
        <v>3</v>
      </c>
      <c r="J14" s="165" t="s">
        <v>486</v>
      </c>
      <c r="K14" s="435">
        <v>11</v>
      </c>
      <c r="L14" s="649">
        <v>7</v>
      </c>
      <c r="M14" s="649"/>
      <c r="N14" s="259" t="s">
        <v>486</v>
      </c>
      <c r="O14" s="165" t="s">
        <v>486</v>
      </c>
      <c r="P14" s="165" t="s">
        <v>486</v>
      </c>
      <c r="Q14" s="111">
        <v>99.214202560000004</v>
      </c>
      <c r="R14" s="111">
        <v>99</v>
      </c>
      <c r="S14" s="111">
        <v>99.463327370000002</v>
      </c>
      <c r="T14" s="112"/>
      <c r="U14" s="84"/>
    </row>
    <row r="15" spans="1:25" ht="15" customHeight="1" x14ac:dyDescent="0.2">
      <c r="A15" s="113"/>
      <c r="B15" s="114"/>
      <c r="C15" s="60"/>
      <c r="D15" s="115"/>
      <c r="E15" s="115"/>
      <c r="F15" s="115"/>
      <c r="G15" s="116"/>
      <c r="H15" s="83"/>
      <c r="I15" s="83"/>
      <c r="J15" s="83"/>
      <c r="K15" s="83"/>
      <c r="L15" s="83"/>
      <c r="M15" s="83"/>
      <c r="N15" s="83"/>
      <c r="O15" s="83"/>
      <c r="P15" s="83"/>
      <c r="Q15" s="83"/>
      <c r="R15" s="83"/>
      <c r="S15" s="63" t="s">
        <v>468</v>
      </c>
      <c r="T15" s="84"/>
      <c r="U15" s="84"/>
    </row>
    <row r="16" spans="1:25" ht="15" customHeight="1" x14ac:dyDescent="0.2">
      <c r="A16" s="117"/>
      <c r="B16" s="118"/>
      <c r="C16" s="32"/>
      <c r="D16" s="119"/>
      <c r="E16" s="119"/>
      <c r="F16" s="119"/>
      <c r="G16" s="120"/>
      <c r="Q16" s="174"/>
      <c r="R16" s="174"/>
      <c r="S16" s="174"/>
    </row>
    <row r="17" spans="1:22" ht="15" customHeight="1" x14ac:dyDescent="0.2">
      <c r="A17" s="153" t="s">
        <v>334</v>
      </c>
      <c r="B17" s="32"/>
      <c r="C17" s="32"/>
      <c r="D17" s="32"/>
      <c r="E17" s="32"/>
      <c r="F17" s="32"/>
      <c r="G17" s="32"/>
      <c r="H17" s="32"/>
      <c r="I17" s="32"/>
      <c r="J17" s="32"/>
      <c r="K17" s="32"/>
      <c r="L17" s="32"/>
      <c r="M17" s="32"/>
      <c r="N17" s="32"/>
      <c r="O17" s="32"/>
      <c r="P17" s="32"/>
      <c r="Q17" s="32"/>
      <c r="R17" s="32"/>
      <c r="S17" s="32"/>
    </row>
    <row r="18" spans="1:22" ht="15" customHeight="1" thickBot="1" x14ac:dyDescent="0.25">
      <c r="A18" s="36"/>
      <c r="B18" s="36"/>
      <c r="C18" s="36"/>
      <c r="D18" s="36"/>
      <c r="E18" s="36"/>
      <c r="F18" s="36"/>
      <c r="G18" s="36"/>
      <c r="H18" s="36"/>
      <c r="I18" s="36"/>
      <c r="J18" s="36"/>
      <c r="K18" s="36"/>
      <c r="L18" s="36"/>
      <c r="M18" s="36"/>
      <c r="N18" s="36"/>
      <c r="O18" s="36"/>
      <c r="P18" s="36"/>
      <c r="Q18" s="36"/>
      <c r="R18" s="176"/>
      <c r="S18" s="176"/>
      <c r="T18" s="99"/>
      <c r="U18" s="99" t="s">
        <v>153</v>
      </c>
    </row>
    <row r="19" spans="1:22" ht="26.25" customHeight="1" x14ac:dyDescent="0.2">
      <c r="A19" s="260"/>
      <c r="B19" s="658" t="s">
        <v>246</v>
      </c>
      <c r="C19" s="658"/>
      <c r="D19" s="658"/>
      <c r="E19" s="658" t="s">
        <v>345</v>
      </c>
      <c r="F19" s="658"/>
      <c r="G19" s="658"/>
      <c r="H19" s="641" t="s">
        <v>346</v>
      </c>
      <c r="I19" s="641" t="s">
        <v>347</v>
      </c>
      <c r="J19" s="641" t="s">
        <v>348</v>
      </c>
      <c r="K19" s="641" t="s">
        <v>357</v>
      </c>
      <c r="L19" s="641"/>
      <c r="M19" s="641"/>
      <c r="N19" s="641"/>
      <c r="O19" s="641"/>
      <c r="P19" s="635" t="s">
        <v>359</v>
      </c>
      <c r="Q19" s="635" t="s">
        <v>244</v>
      </c>
      <c r="R19" s="638" t="s">
        <v>349</v>
      </c>
      <c r="S19" s="640" t="s">
        <v>351</v>
      </c>
      <c r="T19" s="155"/>
      <c r="U19" s="261"/>
      <c r="V19" s="84"/>
    </row>
    <row r="20" spans="1:22" ht="26.25" customHeight="1" x14ac:dyDescent="0.2">
      <c r="A20" s="644" t="s">
        <v>487</v>
      </c>
      <c r="B20" s="225"/>
      <c r="C20" s="225"/>
      <c r="D20" s="225"/>
      <c r="E20" s="642" t="s">
        <v>350</v>
      </c>
      <c r="F20" s="642" t="s">
        <v>245</v>
      </c>
      <c r="G20" s="642" t="s">
        <v>279</v>
      </c>
      <c r="H20" s="641"/>
      <c r="I20" s="641"/>
      <c r="J20" s="641"/>
      <c r="K20" s="636" t="s">
        <v>352</v>
      </c>
      <c r="L20" s="635" t="s">
        <v>353</v>
      </c>
      <c r="M20" s="635"/>
      <c r="N20" s="635"/>
      <c r="O20" s="636" t="s">
        <v>358</v>
      </c>
      <c r="P20" s="635"/>
      <c r="Q20" s="635"/>
      <c r="R20" s="639"/>
      <c r="S20" s="640"/>
      <c r="T20" s="630" t="s">
        <v>160</v>
      </c>
      <c r="U20" s="633" t="s">
        <v>162</v>
      </c>
    </row>
    <row r="21" spans="1:22" ht="26.25" customHeight="1" x14ac:dyDescent="0.2">
      <c r="A21" s="644"/>
      <c r="B21" s="226" t="s">
        <v>169</v>
      </c>
      <c r="C21" s="226" t="s">
        <v>23</v>
      </c>
      <c r="D21" s="226" t="s">
        <v>24</v>
      </c>
      <c r="E21" s="642"/>
      <c r="F21" s="642"/>
      <c r="G21" s="643"/>
      <c r="H21" s="641"/>
      <c r="I21" s="641"/>
      <c r="J21" s="641"/>
      <c r="K21" s="636"/>
      <c r="L21" s="635" t="s">
        <v>355</v>
      </c>
      <c r="M21" s="635"/>
      <c r="N21" s="636" t="s">
        <v>356</v>
      </c>
      <c r="O21" s="636"/>
      <c r="P21" s="635"/>
      <c r="Q21" s="635"/>
      <c r="R21" s="639"/>
      <c r="S21" s="640"/>
      <c r="T21" s="631"/>
      <c r="U21" s="634"/>
    </row>
    <row r="22" spans="1:22" ht="26.25" customHeight="1" x14ac:dyDescent="0.2">
      <c r="A22" s="260"/>
      <c r="B22" s="227"/>
      <c r="C22" s="227"/>
      <c r="D22" s="227"/>
      <c r="E22" s="642"/>
      <c r="F22" s="642"/>
      <c r="G22" s="643"/>
      <c r="H22" s="641"/>
      <c r="I22" s="641"/>
      <c r="J22" s="641"/>
      <c r="K22" s="636"/>
      <c r="L22" s="635"/>
      <c r="M22" s="635"/>
      <c r="N22" s="636"/>
      <c r="O22" s="636"/>
      <c r="P22" s="635"/>
      <c r="Q22" s="635"/>
      <c r="R22" s="639"/>
      <c r="S22" s="640"/>
      <c r="T22" s="156"/>
      <c r="U22" s="157"/>
    </row>
    <row r="23" spans="1:22" ht="21" customHeight="1" x14ac:dyDescent="0.15">
      <c r="A23" s="182"/>
      <c r="B23" s="48" t="s">
        <v>25</v>
      </c>
      <c r="C23" s="425"/>
      <c r="D23" s="425"/>
      <c r="E23" s="425"/>
      <c r="F23" s="425"/>
      <c r="G23" s="425"/>
      <c r="H23" s="425"/>
      <c r="I23" s="425"/>
      <c r="J23" s="425"/>
      <c r="K23" s="425"/>
      <c r="L23" s="432"/>
      <c r="M23" s="432"/>
      <c r="N23" s="425"/>
      <c r="O23" s="425"/>
      <c r="P23" s="425"/>
      <c r="Q23" s="425"/>
      <c r="R23" s="425"/>
      <c r="S23" s="425"/>
      <c r="T23" s="50" t="s">
        <v>103</v>
      </c>
      <c r="U23" s="425"/>
    </row>
    <row r="24" spans="1:22" ht="21" customHeight="1" x14ac:dyDescent="0.2">
      <c r="A24" s="255" t="s">
        <v>301</v>
      </c>
      <c r="B24" s="160">
        <v>2531</v>
      </c>
      <c r="C24" s="429">
        <v>1291</v>
      </c>
      <c r="D24" s="429">
        <v>1240</v>
      </c>
      <c r="E24" s="429">
        <v>1866</v>
      </c>
      <c r="F24" s="429">
        <v>61</v>
      </c>
      <c r="G24" s="430" t="s">
        <v>323</v>
      </c>
      <c r="H24" s="429">
        <v>230</v>
      </c>
      <c r="I24" s="429">
        <v>98</v>
      </c>
      <c r="J24" s="430">
        <v>1</v>
      </c>
      <c r="K24" s="430" t="s">
        <v>323</v>
      </c>
      <c r="L24" s="660">
        <v>82</v>
      </c>
      <c r="M24" s="660"/>
      <c r="N24" s="430" t="s">
        <v>323</v>
      </c>
      <c r="O24" s="247">
        <v>1</v>
      </c>
      <c r="P24" s="429">
        <v>192</v>
      </c>
      <c r="Q24" s="430" t="s">
        <v>5</v>
      </c>
      <c r="R24" s="430" t="s">
        <v>5</v>
      </c>
      <c r="S24" s="430" t="s">
        <v>323</v>
      </c>
      <c r="T24" s="121">
        <v>85.223231924140649</v>
      </c>
      <c r="U24" s="122">
        <v>3.2398261549999998</v>
      </c>
      <c r="V24" s="122"/>
    </row>
    <row r="25" spans="1:22" ht="21" customHeight="1" x14ac:dyDescent="0.2">
      <c r="A25" s="255" t="s">
        <v>318</v>
      </c>
      <c r="B25" s="427">
        <v>2598</v>
      </c>
      <c r="C25" s="427">
        <v>1335</v>
      </c>
      <c r="D25" s="428">
        <v>1263</v>
      </c>
      <c r="E25" s="428">
        <v>1990</v>
      </c>
      <c r="F25" s="428">
        <v>41</v>
      </c>
      <c r="G25" s="430">
        <v>1</v>
      </c>
      <c r="H25" s="428">
        <v>257</v>
      </c>
      <c r="I25" s="428">
        <v>76</v>
      </c>
      <c r="J25" s="199" t="s">
        <v>323</v>
      </c>
      <c r="K25" s="199" t="s">
        <v>323</v>
      </c>
      <c r="L25" s="637">
        <v>70</v>
      </c>
      <c r="M25" s="637"/>
      <c r="N25" s="199" t="s">
        <v>323</v>
      </c>
      <c r="O25" s="428">
        <v>3</v>
      </c>
      <c r="P25" s="428">
        <v>160</v>
      </c>
      <c r="Q25" s="430" t="s">
        <v>5</v>
      </c>
      <c r="R25" s="430" t="s">
        <v>5</v>
      </c>
      <c r="S25" s="430" t="s">
        <v>323</v>
      </c>
      <c r="T25" s="121">
        <v>88.1</v>
      </c>
      <c r="U25" s="121">
        <v>2.694380292</v>
      </c>
      <c r="V25" s="122"/>
    </row>
    <row r="26" spans="1:22" s="78" customFormat="1" ht="21" customHeight="1" x14ac:dyDescent="0.2">
      <c r="A26" s="255" t="s">
        <v>362</v>
      </c>
      <c r="B26" s="427">
        <v>2554</v>
      </c>
      <c r="C26" s="427">
        <v>1288</v>
      </c>
      <c r="D26" s="428">
        <v>1266</v>
      </c>
      <c r="E26" s="428">
        <v>2046</v>
      </c>
      <c r="F26" s="428">
        <v>39</v>
      </c>
      <c r="G26" s="430">
        <v>1</v>
      </c>
      <c r="H26" s="428">
        <v>226</v>
      </c>
      <c r="I26" s="428">
        <v>13</v>
      </c>
      <c r="J26" s="199" t="s">
        <v>5</v>
      </c>
      <c r="K26" s="199">
        <v>1</v>
      </c>
      <c r="L26" s="637">
        <v>52</v>
      </c>
      <c r="M26" s="637"/>
      <c r="N26" s="199" t="s">
        <v>5</v>
      </c>
      <c r="O26" s="428">
        <v>1</v>
      </c>
      <c r="P26" s="428">
        <v>175</v>
      </c>
      <c r="Q26" s="430" t="s">
        <v>5</v>
      </c>
      <c r="R26" s="430" t="s">
        <v>5</v>
      </c>
      <c r="S26" s="430" t="s">
        <v>5</v>
      </c>
      <c r="T26" s="121">
        <v>90.524667188723569</v>
      </c>
      <c r="U26" s="121">
        <v>2.0751761942051701</v>
      </c>
      <c r="V26" s="111"/>
    </row>
    <row r="27" spans="1:22" s="78" customFormat="1" ht="21" customHeight="1" x14ac:dyDescent="0.2">
      <c r="A27" s="255" t="s">
        <v>385</v>
      </c>
      <c r="B27" s="427">
        <v>2556</v>
      </c>
      <c r="C27" s="427">
        <v>1303</v>
      </c>
      <c r="D27" s="428">
        <v>1253</v>
      </c>
      <c r="E27" s="428">
        <v>2029</v>
      </c>
      <c r="F27" s="428">
        <v>26</v>
      </c>
      <c r="G27" s="430">
        <v>2</v>
      </c>
      <c r="H27" s="428">
        <v>229</v>
      </c>
      <c r="I27" s="428">
        <v>13</v>
      </c>
      <c r="J27" s="199" t="s">
        <v>5</v>
      </c>
      <c r="K27" s="199">
        <v>1</v>
      </c>
      <c r="L27" s="637">
        <v>55</v>
      </c>
      <c r="M27" s="637"/>
      <c r="N27" s="199" t="s">
        <v>488</v>
      </c>
      <c r="O27" s="428">
        <v>14</v>
      </c>
      <c r="P27" s="428">
        <v>187</v>
      </c>
      <c r="Q27" s="430" t="s">
        <v>488</v>
      </c>
      <c r="R27" s="430" t="s">
        <v>5</v>
      </c>
      <c r="S27" s="430" t="s">
        <v>5</v>
      </c>
      <c r="T27" s="121">
        <v>89.436619718309856</v>
      </c>
      <c r="U27" s="121">
        <v>2.1909233176838812</v>
      </c>
      <c r="V27" s="111"/>
    </row>
    <row r="28" spans="1:22" s="78" customFormat="1" ht="21" customHeight="1" thickBot="1" x14ac:dyDescent="0.25">
      <c r="A28" s="256" t="s">
        <v>469</v>
      </c>
      <c r="B28" s="184">
        <v>2354</v>
      </c>
      <c r="C28" s="184">
        <v>1177</v>
      </c>
      <c r="D28" s="435">
        <v>1177</v>
      </c>
      <c r="E28" s="435">
        <v>1931</v>
      </c>
      <c r="F28" s="435">
        <v>38</v>
      </c>
      <c r="G28" s="189" t="s">
        <v>488</v>
      </c>
      <c r="H28" s="435">
        <v>145</v>
      </c>
      <c r="I28" s="435">
        <v>22</v>
      </c>
      <c r="J28" s="436">
        <v>1</v>
      </c>
      <c r="K28" s="436">
        <v>2</v>
      </c>
      <c r="L28" s="632">
        <v>55</v>
      </c>
      <c r="M28" s="632"/>
      <c r="N28" s="436" t="s">
        <v>488</v>
      </c>
      <c r="O28" s="435">
        <v>4</v>
      </c>
      <c r="P28" s="435">
        <v>156</v>
      </c>
      <c r="Q28" s="189" t="s">
        <v>488</v>
      </c>
      <c r="R28" s="430" t="s">
        <v>488</v>
      </c>
      <c r="S28" s="430" t="s">
        <v>488</v>
      </c>
      <c r="T28" s="111">
        <v>89.804587929999997</v>
      </c>
      <c r="U28" s="111">
        <v>2.4214103649999998</v>
      </c>
      <c r="V28" s="111"/>
    </row>
    <row r="29" spans="1:22" ht="15" customHeight="1" x14ac:dyDescent="0.2">
      <c r="A29" s="60"/>
      <c r="B29" s="59"/>
      <c r="C29" s="59"/>
      <c r="D29" s="59"/>
      <c r="E29" s="59"/>
      <c r="F29" s="59"/>
      <c r="G29" s="59"/>
      <c r="H29" s="59"/>
      <c r="I29" s="60"/>
      <c r="J29" s="60"/>
      <c r="K29" s="60"/>
      <c r="L29" s="60"/>
      <c r="M29" s="60"/>
      <c r="N29" s="60"/>
      <c r="O29" s="60"/>
      <c r="P29" s="60"/>
      <c r="Q29" s="60"/>
      <c r="R29" s="59"/>
      <c r="S29" s="59"/>
      <c r="T29" s="63"/>
      <c r="U29" s="63" t="s">
        <v>468</v>
      </c>
    </row>
    <row r="30" spans="1:22" s="85" customFormat="1" ht="15" customHeight="1" x14ac:dyDescent="0.2">
      <c r="A30" s="37" t="s">
        <v>354</v>
      </c>
    </row>
    <row r="31" spans="1:22" ht="15" customHeight="1" x14ac:dyDescent="0.2">
      <c r="A31" s="85" t="s">
        <v>384</v>
      </c>
      <c r="R31" s="175"/>
      <c r="S31" s="175"/>
    </row>
    <row r="32" spans="1:22" ht="15" customHeight="1" x14ac:dyDescent="0.2">
      <c r="A32" s="85" t="s">
        <v>497</v>
      </c>
    </row>
    <row r="33" spans="1:1" ht="15" customHeight="1" x14ac:dyDescent="0.2">
      <c r="A33" s="85" t="s">
        <v>498</v>
      </c>
    </row>
    <row r="34" spans="1:1" ht="15" customHeight="1" x14ac:dyDescent="0.2">
      <c r="A34" s="85" t="s">
        <v>499</v>
      </c>
    </row>
    <row r="35" spans="1:1" ht="15" customHeight="1" x14ac:dyDescent="0.2">
      <c r="A35" s="85" t="s">
        <v>500</v>
      </c>
    </row>
    <row r="36" spans="1:1" ht="15" customHeight="1" x14ac:dyDescent="0.2">
      <c r="A36" s="85" t="s">
        <v>489</v>
      </c>
    </row>
    <row r="37" spans="1:1" ht="15" customHeight="1" x14ac:dyDescent="0.2">
      <c r="A37" s="85" t="s">
        <v>489</v>
      </c>
    </row>
    <row r="38" spans="1:1" ht="15" customHeight="1" x14ac:dyDescent="0.2">
      <c r="A38" s="85"/>
    </row>
    <row r="39" spans="1:1" ht="15" customHeight="1" x14ac:dyDescent="0.2">
      <c r="A39" s="85"/>
    </row>
  </sheetData>
  <mergeCells count="41">
    <mergeCell ref="L10:M10"/>
    <mergeCell ref="L11:M11"/>
    <mergeCell ref="L12:M12"/>
    <mergeCell ref="L24:M24"/>
    <mergeCell ref="L25:M25"/>
    <mergeCell ref="A20:A21"/>
    <mergeCell ref="Q6:S6"/>
    <mergeCell ref="N6:O6"/>
    <mergeCell ref="L13:M13"/>
    <mergeCell ref="L14:M14"/>
    <mergeCell ref="P5:P8"/>
    <mergeCell ref="K6:M6"/>
    <mergeCell ref="L8:M8"/>
    <mergeCell ref="L9:M9"/>
    <mergeCell ref="A6:A7"/>
    <mergeCell ref="E6:F6"/>
    <mergeCell ref="B6:D6"/>
    <mergeCell ref="G5:H7"/>
    <mergeCell ref="K20:K22"/>
    <mergeCell ref="B19:D19"/>
    <mergeCell ref="E19:G19"/>
    <mergeCell ref="H19:H22"/>
    <mergeCell ref="I19:I22"/>
    <mergeCell ref="J19:J22"/>
    <mergeCell ref="E20:E22"/>
    <mergeCell ref="F20:F22"/>
    <mergeCell ref="G20:G22"/>
    <mergeCell ref="T20:T21"/>
    <mergeCell ref="L28:M28"/>
    <mergeCell ref="U20:U21"/>
    <mergeCell ref="L21:M22"/>
    <mergeCell ref="N21:N22"/>
    <mergeCell ref="L27:M27"/>
    <mergeCell ref="P19:P22"/>
    <mergeCell ref="R19:R22"/>
    <mergeCell ref="S19:S22"/>
    <mergeCell ref="Q19:Q22"/>
    <mergeCell ref="L20:N20"/>
    <mergeCell ref="O20:O22"/>
    <mergeCell ref="K19:O19"/>
    <mergeCell ref="L26:M26"/>
  </mergeCells>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Demibold,標準"&amp;P+17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Normal="85" zoomScaleSheetLayoutView="100" workbookViewId="0"/>
  </sheetViews>
  <sheetFormatPr defaultColWidth="9" defaultRowHeight="15" customHeight="1" x14ac:dyDescent="0.2"/>
  <cols>
    <col min="1" max="6" width="27.109375" style="66" customWidth="1"/>
    <col min="7" max="9" width="7.109375" style="66" customWidth="1"/>
    <col min="10" max="16384" width="9" style="66"/>
  </cols>
  <sheetData>
    <row r="1" spans="1:9" s="76" customFormat="1" ht="15" customHeight="1" x14ac:dyDescent="0.2">
      <c r="A1" s="65" t="s">
        <v>6</v>
      </c>
      <c r="F1" s="73" t="s">
        <v>6</v>
      </c>
      <c r="I1" s="73"/>
    </row>
    <row r="3" spans="1:9" ht="15" customHeight="1" x14ac:dyDescent="0.2">
      <c r="A3" s="167" t="s">
        <v>335</v>
      </c>
      <c r="B3" s="98"/>
      <c r="C3" s="247"/>
      <c r="D3" s="98"/>
      <c r="E3" s="32"/>
      <c r="F3" s="98"/>
    </row>
    <row r="4" spans="1:9" ht="15" customHeight="1" thickBot="1" x14ac:dyDescent="0.25">
      <c r="A4" s="176"/>
      <c r="B4" s="176"/>
      <c r="C4" s="36"/>
      <c r="D4" s="176"/>
      <c r="E4" s="36"/>
      <c r="F4" s="99" t="s">
        <v>153</v>
      </c>
    </row>
    <row r="5" spans="1:9" ht="21" customHeight="1" x14ac:dyDescent="0.2">
      <c r="A5" s="168" t="s">
        <v>105</v>
      </c>
      <c r="B5" s="248" t="s">
        <v>302</v>
      </c>
      <c r="C5" s="249" t="s">
        <v>319</v>
      </c>
      <c r="D5" s="431" t="s">
        <v>363</v>
      </c>
      <c r="E5" s="514" t="s">
        <v>386</v>
      </c>
      <c r="F5" s="250" t="s">
        <v>490</v>
      </c>
    </row>
    <row r="6" spans="1:9" ht="21" customHeight="1" x14ac:dyDescent="0.2">
      <c r="A6" s="251"/>
      <c r="B6" s="38" t="s">
        <v>458</v>
      </c>
      <c r="C6" s="252"/>
      <c r="D6" s="252"/>
      <c r="E6" s="252"/>
      <c r="F6" s="253"/>
    </row>
    <row r="7" spans="1:9" ht="21" customHeight="1" x14ac:dyDescent="0.2">
      <c r="A7" s="53" t="s">
        <v>106</v>
      </c>
      <c r="B7" s="427">
        <v>82</v>
      </c>
      <c r="C7" s="427">
        <v>70</v>
      </c>
      <c r="D7" s="427">
        <v>53</v>
      </c>
      <c r="E7" s="427">
        <v>56</v>
      </c>
      <c r="F7" s="184">
        <v>57</v>
      </c>
    </row>
    <row r="8" spans="1:9" ht="21" customHeight="1" x14ac:dyDescent="0.2">
      <c r="A8" s="53"/>
      <c r="B8" s="427"/>
      <c r="C8" s="427"/>
      <c r="D8" s="427"/>
      <c r="E8" s="427"/>
      <c r="F8" s="184"/>
    </row>
    <row r="9" spans="1:9" ht="21" customHeight="1" x14ac:dyDescent="0.2">
      <c r="A9" s="53" t="s">
        <v>161</v>
      </c>
      <c r="B9" s="247" t="s">
        <v>5</v>
      </c>
      <c r="C9" s="247" t="s">
        <v>5</v>
      </c>
      <c r="D9" s="56" t="s">
        <v>5</v>
      </c>
      <c r="E9" s="163" t="s">
        <v>5</v>
      </c>
      <c r="F9" s="212">
        <v>1</v>
      </c>
    </row>
    <row r="10" spans="1:9" ht="21" customHeight="1" x14ac:dyDescent="0.2">
      <c r="A10" s="53" t="s">
        <v>107</v>
      </c>
      <c r="B10" s="56">
        <v>1</v>
      </c>
      <c r="C10" s="247" t="s">
        <v>5</v>
      </c>
      <c r="D10" s="38" t="s">
        <v>5</v>
      </c>
      <c r="E10" s="163" t="s">
        <v>5</v>
      </c>
      <c r="F10" s="212" t="s">
        <v>491</v>
      </c>
    </row>
    <row r="11" spans="1:9" ht="21" customHeight="1" x14ac:dyDescent="0.2">
      <c r="A11" s="53" t="s">
        <v>140</v>
      </c>
      <c r="B11" s="247" t="s">
        <v>5</v>
      </c>
      <c r="C11" s="247" t="s">
        <v>5</v>
      </c>
      <c r="D11" s="247" t="s">
        <v>5</v>
      </c>
      <c r="E11" s="163" t="s">
        <v>491</v>
      </c>
      <c r="F11" s="212" t="s">
        <v>491</v>
      </c>
    </row>
    <row r="12" spans="1:9" ht="21" customHeight="1" x14ac:dyDescent="0.2">
      <c r="A12" s="53" t="s">
        <v>108</v>
      </c>
      <c r="B12" s="163" t="s">
        <v>5</v>
      </c>
      <c r="C12" s="163" t="s">
        <v>5</v>
      </c>
      <c r="D12" s="38">
        <v>2</v>
      </c>
      <c r="E12" s="427">
        <v>4</v>
      </c>
      <c r="F12" s="184">
        <v>2</v>
      </c>
    </row>
    <row r="13" spans="1:9" ht="21" customHeight="1" x14ac:dyDescent="0.2">
      <c r="A13" s="53" t="s">
        <v>109</v>
      </c>
      <c r="B13" s="163">
        <v>19</v>
      </c>
      <c r="C13" s="163">
        <v>19</v>
      </c>
      <c r="D13" s="427">
        <v>11</v>
      </c>
      <c r="E13" s="427">
        <v>15</v>
      </c>
      <c r="F13" s="184">
        <v>15</v>
      </c>
    </row>
    <row r="14" spans="1:9" ht="21" customHeight="1" x14ac:dyDescent="0.2">
      <c r="A14" s="53" t="s">
        <v>110</v>
      </c>
      <c r="B14" s="247">
        <v>2</v>
      </c>
      <c r="C14" s="38">
        <v>2</v>
      </c>
      <c r="D14" s="56" t="s">
        <v>5</v>
      </c>
      <c r="E14" s="427">
        <v>2</v>
      </c>
      <c r="F14" s="184">
        <v>3</v>
      </c>
    </row>
    <row r="15" spans="1:9" ht="21" customHeight="1" x14ac:dyDescent="0.2">
      <c r="A15" s="53" t="s">
        <v>111</v>
      </c>
      <c r="B15" s="247">
        <v>1</v>
      </c>
      <c r="C15" s="247" t="s">
        <v>5</v>
      </c>
      <c r="D15" s="247" t="s">
        <v>5</v>
      </c>
      <c r="E15" s="163" t="s">
        <v>5</v>
      </c>
      <c r="F15" s="212">
        <v>2</v>
      </c>
    </row>
    <row r="16" spans="1:9" ht="21" customHeight="1" x14ac:dyDescent="0.2">
      <c r="A16" s="53" t="s">
        <v>141</v>
      </c>
      <c r="B16" s="163">
        <v>16</v>
      </c>
      <c r="C16" s="163">
        <v>5</v>
      </c>
      <c r="D16" s="38">
        <v>2</v>
      </c>
      <c r="E16" s="427">
        <v>7</v>
      </c>
      <c r="F16" s="184">
        <v>3</v>
      </c>
    </row>
    <row r="17" spans="1:9" ht="21" customHeight="1" x14ac:dyDescent="0.2">
      <c r="A17" s="53" t="s">
        <v>142</v>
      </c>
      <c r="B17" s="163">
        <v>3</v>
      </c>
      <c r="C17" s="163">
        <v>8</v>
      </c>
      <c r="D17" s="427">
        <v>13</v>
      </c>
      <c r="E17" s="163" t="s">
        <v>5</v>
      </c>
      <c r="F17" s="212">
        <v>3</v>
      </c>
    </row>
    <row r="18" spans="1:9" ht="21" customHeight="1" x14ac:dyDescent="0.2">
      <c r="A18" s="53" t="s">
        <v>143</v>
      </c>
      <c r="B18" s="247" t="s">
        <v>5</v>
      </c>
      <c r="C18" s="247" t="s">
        <v>5</v>
      </c>
      <c r="D18" s="247" t="s">
        <v>5</v>
      </c>
      <c r="E18" s="163" t="s">
        <v>491</v>
      </c>
      <c r="F18" s="212" t="s">
        <v>491</v>
      </c>
    </row>
    <row r="19" spans="1:9" ht="21" customHeight="1" x14ac:dyDescent="0.2">
      <c r="A19" s="53" t="s">
        <v>144</v>
      </c>
      <c r="B19" s="247">
        <v>1</v>
      </c>
      <c r="C19" s="247" t="s">
        <v>5</v>
      </c>
      <c r="D19" s="247" t="s">
        <v>5</v>
      </c>
      <c r="E19" s="163" t="s">
        <v>5</v>
      </c>
      <c r="F19" s="212">
        <v>2</v>
      </c>
    </row>
    <row r="20" spans="1:9" ht="21" customHeight="1" x14ac:dyDescent="0.2">
      <c r="A20" s="53" t="s">
        <v>147</v>
      </c>
      <c r="B20" s="247">
        <v>1</v>
      </c>
      <c r="C20" s="38" t="s">
        <v>5</v>
      </c>
      <c r="D20" s="247" t="s">
        <v>5</v>
      </c>
      <c r="E20" s="427">
        <v>5</v>
      </c>
      <c r="F20" s="184">
        <v>5</v>
      </c>
    </row>
    <row r="21" spans="1:9" ht="21" customHeight="1" x14ac:dyDescent="0.2">
      <c r="A21" s="53" t="s">
        <v>148</v>
      </c>
      <c r="B21" s="38">
        <v>15</v>
      </c>
      <c r="C21" s="38">
        <v>6</v>
      </c>
      <c r="D21" s="163">
        <v>5</v>
      </c>
      <c r="E21" s="427">
        <v>7</v>
      </c>
      <c r="F21" s="184">
        <v>5</v>
      </c>
    </row>
    <row r="22" spans="1:9" ht="21" customHeight="1" x14ac:dyDescent="0.2">
      <c r="A22" s="53" t="s">
        <v>155</v>
      </c>
      <c r="B22" s="38">
        <v>7</v>
      </c>
      <c r="C22" s="38">
        <v>13</v>
      </c>
      <c r="D22" s="163">
        <v>2</v>
      </c>
      <c r="E22" s="427">
        <v>2</v>
      </c>
      <c r="F22" s="184">
        <v>8</v>
      </c>
    </row>
    <row r="23" spans="1:9" ht="21" customHeight="1" x14ac:dyDescent="0.2">
      <c r="A23" s="53" t="s">
        <v>145</v>
      </c>
      <c r="B23" s="56">
        <v>1</v>
      </c>
      <c r="C23" s="56" t="s">
        <v>5</v>
      </c>
      <c r="D23" s="247" t="s">
        <v>5</v>
      </c>
      <c r="E23" s="163" t="s">
        <v>5</v>
      </c>
      <c r="F23" s="212">
        <v>1</v>
      </c>
    </row>
    <row r="24" spans="1:9" ht="21" customHeight="1" x14ac:dyDescent="0.2">
      <c r="A24" s="53" t="s">
        <v>146</v>
      </c>
      <c r="B24" s="38">
        <v>3</v>
      </c>
      <c r="C24" s="247">
        <v>1</v>
      </c>
      <c r="D24" s="163">
        <v>2</v>
      </c>
      <c r="E24" s="427">
        <v>1</v>
      </c>
      <c r="F24" s="184">
        <v>1</v>
      </c>
    </row>
    <row r="25" spans="1:9" ht="21" customHeight="1" x14ac:dyDescent="0.2">
      <c r="A25" s="53" t="s">
        <v>149</v>
      </c>
      <c r="B25" s="247" t="s">
        <v>5</v>
      </c>
      <c r="C25" s="247">
        <v>2</v>
      </c>
      <c r="D25" s="56" t="s">
        <v>491</v>
      </c>
      <c r="E25" s="427">
        <v>1</v>
      </c>
      <c r="F25" s="212" t="s">
        <v>491</v>
      </c>
    </row>
    <row r="26" spans="1:9" ht="21" customHeight="1" x14ac:dyDescent="0.2">
      <c r="A26" s="53" t="s">
        <v>150</v>
      </c>
      <c r="B26" s="56">
        <v>3</v>
      </c>
      <c r="C26" s="163">
        <v>4</v>
      </c>
      <c r="D26" s="163">
        <v>2</v>
      </c>
      <c r="E26" s="427">
        <v>5</v>
      </c>
      <c r="F26" s="212" t="s">
        <v>491</v>
      </c>
    </row>
    <row r="27" spans="1:9" ht="21" customHeight="1" x14ac:dyDescent="0.2">
      <c r="A27" s="123" t="s">
        <v>112</v>
      </c>
      <c r="B27" s="163">
        <v>6</v>
      </c>
      <c r="C27" s="163">
        <v>8</v>
      </c>
      <c r="D27" s="427">
        <v>3</v>
      </c>
      <c r="E27" s="427">
        <v>5</v>
      </c>
      <c r="F27" s="184">
        <v>2</v>
      </c>
    </row>
    <row r="28" spans="1:9" ht="21" customHeight="1" thickBot="1" x14ac:dyDescent="0.25">
      <c r="A28" s="254" t="s">
        <v>113</v>
      </c>
      <c r="B28" s="56">
        <v>3</v>
      </c>
      <c r="C28" s="56">
        <v>2</v>
      </c>
      <c r="D28" s="38">
        <v>11</v>
      </c>
      <c r="E28" s="427">
        <v>2</v>
      </c>
      <c r="F28" s="184">
        <v>4</v>
      </c>
    </row>
    <row r="29" spans="1:9" ht="15" customHeight="1" x14ac:dyDescent="0.2">
      <c r="A29" s="60"/>
      <c r="B29" s="115"/>
      <c r="C29" s="115"/>
      <c r="D29" s="115"/>
      <c r="E29" s="115"/>
      <c r="F29" s="63" t="s">
        <v>468</v>
      </c>
    </row>
    <row r="30" spans="1:9" ht="15" customHeight="1" x14ac:dyDescent="0.2">
      <c r="A30" s="85" t="s">
        <v>114</v>
      </c>
    </row>
    <row r="31" spans="1:9" ht="15" customHeight="1" x14ac:dyDescent="0.2">
      <c r="A31" s="124"/>
      <c r="B31" s="32"/>
      <c r="C31" s="32"/>
      <c r="D31" s="32"/>
      <c r="E31" s="32"/>
      <c r="F31" s="32"/>
      <c r="G31" s="32"/>
      <c r="H31" s="32"/>
      <c r="I31" s="32"/>
    </row>
    <row r="32" spans="1:9" ht="15" customHeight="1" x14ac:dyDescent="0.2">
      <c r="A32" s="124"/>
      <c r="B32" s="32"/>
      <c r="C32" s="32"/>
      <c r="D32" s="32"/>
      <c r="E32" s="32"/>
      <c r="F32" s="32"/>
      <c r="G32" s="32"/>
      <c r="H32" s="32"/>
      <c r="I32" s="32"/>
    </row>
    <row r="33" spans="1:9" ht="15" customHeight="1" x14ac:dyDescent="0.2">
      <c r="A33" s="124"/>
      <c r="B33" s="32"/>
      <c r="C33" s="32"/>
      <c r="D33" s="32"/>
      <c r="E33" s="32"/>
      <c r="F33" s="32"/>
      <c r="G33" s="32"/>
      <c r="H33" s="32"/>
      <c r="I33" s="32"/>
    </row>
    <row r="34" spans="1:9" ht="15" customHeight="1" x14ac:dyDescent="0.2">
      <c r="A34" s="124"/>
      <c r="B34" s="35"/>
      <c r="C34" s="35"/>
      <c r="D34" s="35"/>
      <c r="E34" s="35"/>
      <c r="F34" s="35"/>
      <c r="G34" s="35"/>
      <c r="H34" s="35"/>
      <c r="I34" s="35"/>
    </row>
    <row r="35" spans="1:9" ht="15" customHeight="1" x14ac:dyDescent="0.2">
      <c r="A35" s="124"/>
    </row>
  </sheetData>
  <phoneticPr fontId="4"/>
  <pageMargins left="0.98425196850393704" right="0.98425196850393704" top="0.78740157480314965" bottom="0.78740157480314965" header="0.51181102362204722" footer="0.51181102362204722"/>
  <pageSetup paperSize="9" firstPageNumber="127" orientation="portrait" useFirstPageNumber="1" r:id="rId1"/>
  <headerFooter alignWithMargins="0">
    <oddFooter xml:space="preserve">&amp;C&amp;"游明朝 Demibold,標準"&amp;P+19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vt:i4>
      </vt:variant>
    </vt:vector>
  </HeadingPairs>
  <TitlesOfParts>
    <vt:vector size="18" baseType="lpstr">
      <vt:lpstr>P127</vt:lpstr>
      <vt:lpstr>P128 、P129</vt:lpstr>
      <vt:lpstr>P130、P131</vt:lpstr>
      <vt:lpstr>P132、P133</vt:lpstr>
      <vt:lpstr>P134～P137</vt:lpstr>
      <vt:lpstr>P138～P141</vt:lpstr>
      <vt:lpstr>Ｐ142、Ｐ143</vt:lpstr>
      <vt:lpstr>P144、P145</vt:lpstr>
      <vt:lpstr>P146、P147</vt:lpstr>
      <vt:lpstr>P148、P149</vt:lpstr>
      <vt:lpstr>P150、P151</vt:lpstr>
      <vt:lpstr>P152</vt:lpstr>
      <vt:lpstr>P153</vt:lpstr>
      <vt:lpstr>P154、P155</vt:lpstr>
      <vt:lpstr>P156</vt:lpstr>
      <vt:lpstr>'P152'!Print_Area</vt:lpstr>
      <vt:lpstr>'P153'!Print_Area</vt:lpstr>
      <vt:lpstr>'P154、P155'!Print_Area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2024-03-08T00:53:43Z</dcterms:created>
  <dcterms:modified xsi:type="dcterms:W3CDTF">2025-03-19T04:00:32Z</dcterms:modified>
</cp:coreProperties>
</file>