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j29k005a-1.dsa02.sa.suitalocal\files\k0000155\室課専用\3 収納\□個人用\中原\帳票印刷（R6.10）\☆ホームページ掲載用\"/>
    </mc:Choice>
  </mc:AlternateContent>
  <bookViews>
    <workbookView xWindow="0" yWindow="0" windowWidth="19560" windowHeight="9420" firstSheet="2" activeTab="2"/>
  </bookViews>
  <sheets>
    <sheet name="見積依頼" sheetId="2" state="hidden" r:id="rId1"/>
    <sheet name="参考" sheetId="1" state="hidden" r:id="rId2"/>
    <sheet name="件数" sheetId="4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37" i="4" l="1"/>
  <c r="K36" i="4"/>
  <c r="K35" i="4"/>
  <c r="K34" i="4"/>
  <c r="K33" i="4"/>
  <c r="K32" i="4"/>
  <c r="K31" i="4"/>
  <c r="K30" i="4"/>
  <c r="K29" i="4"/>
  <c r="K28" i="4"/>
  <c r="K27" i="4"/>
  <c r="I37" i="4"/>
  <c r="I36" i="4"/>
  <c r="I35" i="4"/>
  <c r="I34" i="4"/>
  <c r="I33" i="4"/>
  <c r="I32" i="4"/>
  <c r="I31" i="4"/>
  <c r="I30" i="4"/>
  <c r="I29" i="4"/>
  <c r="I28" i="4"/>
  <c r="I27" i="4"/>
  <c r="G37" i="4"/>
  <c r="G36" i="4"/>
  <c r="G35" i="4"/>
  <c r="G34" i="4"/>
  <c r="G33" i="4"/>
  <c r="G32" i="4"/>
  <c r="G31" i="4"/>
  <c r="G30" i="4"/>
  <c r="G29" i="4"/>
  <c r="G28" i="4"/>
  <c r="G27" i="4"/>
  <c r="K26" i="4"/>
  <c r="I26" i="4"/>
  <c r="G26" i="4"/>
  <c r="K25" i="4" l="1"/>
  <c r="I25" i="4"/>
  <c r="G25" i="4"/>
  <c r="K24" i="4"/>
  <c r="I24" i="4"/>
  <c r="G24" i="4"/>
  <c r="K23" i="4"/>
  <c r="I23" i="4"/>
  <c r="G23" i="4"/>
  <c r="K22" i="4"/>
  <c r="I22" i="4"/>
  <c r="G22" i="4"/>
  <c r="K21" i="4"/>
  <c r="I21" i="4"/>
  <c r="G21" i="4"/>
  <c r="K20" i="4"/>
  <c r="I20" i="4"/>
  <c r="G20" i="4"/>
  <c r="K18" i="4"/>
  <c r="I18" i="4"/>
  <c r="G18" i="4"/>
  <c r="G38" i="4" l="1"/>
  <c r="C42" i="4"/>
  <c r="K38" i="4"/>
  <c r="I38" i="4"/>
  <c r="K56" i="1"/>
  <c r="K55" i="1"/>
  <c r="K54" i="1"/>
  <c r="K53" i="1"/>
  <c r="K52" i="1"/>
  <c r="K51" i="1"/>
  <c r="K50" i="1"/>
  <c r="M50" i="1" s="1"/>
  <c r="K49" i="1"/>
  <c r="M49" i="1" s="1"/>
  <c r="K48" i="1"/>
  <c r="M48" i="1" s="1"/>
  <c r="K47" i="1"/>
  <c r="K46" i="1"/>
  <c r="M46" i="1" s="1"/>
  <c r="K45" i="1"/>
  <c r="K44" i="1"/>
  <c r="M44" i="1" s="1"/>
  <c r="K43" i="1"/>
  <c r="M43" i="1" s="1"/>
  <c r="M55" i="1" s="1"/>
  <c r="M56" i="1" s="1"/>
  <c r="M54" i="1"/>
  <c r="M53" i="1"/>
  <c r="M52" i="1"/>
  <c r="M47" i="1"/>
  <c r="M45" i="1"/>
  <c r="I54" i="1"/>
  <c r="I53" i="1"/>
  <c r="I52" i="1"/>
  <c r="I50" i="1"/>
  <c r="I49" i="1"/>
  <c r="I48" i="1"/>
  <c r="I47" i="1"/>
  <c r="I46" i="1"/>
  <c r="I45" i="1"/>
  <c r="I44" i="1"/>
  <c r="I43" i="1"/>
  <c r="I55" i="1" s="1"/>
  <c r="I56" i="1" s="1"/>
  <c r="C54" i="1"/>
  <c r="C53" i="1"/>
  <c r="C52" i="1"/>
  <c r="E52" i="1" s="1"/>
  <c r="C50" i="1"/>
  <c r="E50" i="1" s="1"/>
  <c r="C49" i="1"/>
  <c r="E49" i="1" s="1"/>
  <c r="C48" i="1"/>
  <c r="C47" i="1"/>
  <c r="E47" i="1" s="1"/>
  <c r="C46" i="1"/>
  <c r="E46" i="1" s="1"/>
  <c r="C45" i="1"/>
  <c r="C44" i="1"/>
  <c r="E44" i="1" s="1"/>
  <c r="C43" i="1"/>
  <c r="E43" i="1" s="1"/>
  <c r="E55" i="1" s="1"/>
  <c r="E56" i="1" s="1"/>
  <c r="E54" i="1"/>
  <c r="E53" i="1"/>
  <c r="E48" i="1"/>
  <c r="E45" i="1"/>
  <c r="Q35" i="1" l="1"/>
  <c r="Q34" i="1"/>
  <c r="Q33" i="1"/>
  <c r="Q31" i="1"/>
  <c r="Q30" i="1"/>
  <c r="Q29" i="1"/>
  <c r="Q28" i="1"/>
  <c r="Q27" i="1"/>
  <c r="Q26" i="1"/>
  <c r="Q25" i="1"/>
  <c r="Q24" i="1"/>
  <c r="Q36" i="1" s="1"/>
  <c r="Q37" i="1" s="1"/>
  <c r="M35" i="1"/>
  <c r="M34" i="1"/>
  <c r="M33" i="1"/>
  <c r="M31" i="1"/>
  <c r="M30" i="1"/>
  <c r="M29" i="1"/>
  <c r="M28" i="1"/>
  <c r="M27" i="1"/>
  <c r="M26" i="1"/>
  <c r="M25" i="1"/>
  <c r="M24" i="1"/>
  <c r="M36" i="1" s="1"/>
  <c r="M37" i="1" s="1"/>
  <c r="G37" i="1"/>
  <c r="G36" i="1"/>
  <c r="G34" i="1"/>
  <c r="G33" i="1"/>
  <c r="I33" i="1" s="1"/>
  <c r="G32" i="1"/>
  <c r="G31" i="1"/>
  <c r="I31" i="1" s="1"/>
  <c r="G30" i="1"/>
  <c r="I30" i="1" s="1"/>
  <c r="G29" i="1"/>
  <c r="I29" i="1" s="1"/>
  <c r="G28" i="1"/>
  <c r="G27" i="1"/>
  <c r="I27" i="1" s="1"/>
  <c r="G26" i="1"/>
  <c r="G25" i="1"/>
  <c r="I25" i="1" s="1"/>
  <c r="G24" i="1"/>
  <c r="I24" i="1" s="1"/>
  <c r="I36" i="1" s="1"/>
  <c r="I37" i="1" s="1"/>
  <c r="I35" i="1"/>
  <c r="I34" i="1"/>
  <c r="I28" i="1"/>
  <c r="I26" i="1"/>
  <c r="H17" i="2" l="1"/>
  <c r="H16" i="2"/>
  <c r="H15" i="2"/>
  <c r="H13" i="2"/>
  <c r="H12" i="2"/>
  <c r="H11" i="2"/>
  <c r="H10" i="2"/>
  <c r="H9" i="2"/>
  <c r="H8" i="2"/>
  <c r="H7" i="2"/>
  <c r="H6" i="2"/>
  <c r="D17" i="2"/>
  <c r="D16" i="2"/>
  <c r="D15" i="2"/>
  <c r="D13" i="2"/>
  <c r="D12" i="2"/>
  <c r="D11" i="2"/>
  <c r="D10" i="2"/>
  <c r="D9" i="2"/>
  <c r="D8" i="2"/>
  <c r="D7" i="2"/>
  <c r="D6" i="2"/>
  <c r="E35" i="1"/>
  <c r="E34" i="1"/>
  <c r="E33" i="1"/>
  <c r="E31" i="1"/>
  <c r="E30" i="1"/>
  <c r="E29" i="1"/>
  <c r="E28" i="1"/>
  <c r="E27" i="1"/>
  <c r="E26" i="1"/>
  <c r="E25" i="1"/>
  <c r="E24" i="1"/>
  <c r="M16" i="1"/>
  <c r="M15" i="1"/>
  <c r="M14" i="1"/>
  <c r="M12" i="1"/>
  <c r="M11" i="1"/>
  <c r="M10" i="1"/>
  <c r="M9" i="1"/>
  <c r="M8" i="1"/>
  <c r="M7" i="1"/>
  <c r="M6" i="1"/>
  <c r="M5" i="1"/>
  <c r="I18" i="1"/>
  <c r="E18" i="1"/>
  <c r="I17" i="1"/>
  <c r="I16" i="1"/>
  <c r="I15" i="1"/>
  <c r="I14" i="1"/>
  <c r="I12" i="1"/>
  <c r="I11" i="1"/>
  <c r="I10" i="1"/>
  <c r="I9" i="1"/>
  <c r="I8" i="1"/>
  <c r="I7" i="1"/>
  <c r="I6" i="1"/>
  <c r="I5" i="1"/>
  <c r="E16" i="1"/>
  <c r="E15" i="1"/>
  <c r="E14" i="1"/>
  <c r="E12" i="1"/>
  <c r="E11" i="1"/>
  <c r="E10" i="1"/>
  <c r="E9" i="1"/>
  <c r="E8" i="1"/>
  <c r="E7" i="1"/>
  <c r="E6" i="1"/>
  <c r="E5" i="1"/>
  <c r="E17" i="1" s="1"/>
  <c r="H18" i="2" l="1"/>
  <c r="H19" i="2" s="1"/>
  <c r="D18" i="2"/>
  <c r="D19" i="2" s="1"/>
  <c r="E36" i="1"/>
  <c r="E37" i="1" s="1"/>
  <c r="M17" i="1"/>
  <c r="M18" i="1" s="1"/>
  <c r="C45" i="4"/>
  <c r="E42" i="4"/>
  <c r="G42" i="4"/>
  <c r="H60" i="4" s="1"/>
  <c r="H61" i="4" s="1"/>
  <c r="H62" i="4" l="1"/>
  <c r="J62" i="4" s="1"/>
  <c r="E45" i="4"/>
  <c r="C48" i="4" s="1"/>
  <c r="F58" i="4"/>
  <c r="F59" i="4" s="1"/>
  <c r="F60" i="4" s="1"/>
  <c r="J60" i="4" s="1"/>
  <c r="J61" i="4"/>
  <c r="N42" i="4" l="1"/>
</calcChain>
</file>

<file path=xl/sharedStrings.xml><?xml version="1.0" encoding="utf-8"?>
<sst xmlns="http://schemas.openxmlformats.org/spreadsheetml/2006/main" count="280" uniqueCount="86">
  <si>
    <t>当初見積</t>
    <rPh sb="0" eb="2">
      <t>トウショ</t>
    </rPh>
    <rPh sb="2" eb="4">
      <t>ミツ</t>
    </rPh>
    <phoneticPr fontId="2"/>
  </si>
  <si>
    <t>数量</t>
    <rPh sb="0" eb="2">
      <t>スウリョウ</t>
    </rPh>
    <phoneticPr fontId="2"/>
  </si>
  <si>
    <t>単価</t>
    <rPh sb="0" eb="2">
      <t>タンカ</t>
    </rPh>
    <phoneticPr fontId="2"/>
  </si>
  <si>
    <t>金額</t>
    <rPh sb="0" eb="2">
      <t>キンガク</t>
    </rPh>
    <phoneticPr fontId="2"/>
  </si>
  <si>
    <t>年次のみ</t>
    <rPh sb="0" eb="2">
      <t>ネンジ</t>
    </rPh>
    <phoneticPr fontId="2"/>
  </si>
  <si>
    <t>送付用封筒</t>
    <rPh sb="0" eb="3">
      <t>ソウフヨウ</t>
    </rPh>
    <rPh sb="3" eb="5">
      <t>フウトウ</t>
    </rPh>
    <phoneticPr fontId="2"/>
  </si>
  <si>
    <t>　</t>
    <phoneticPr fontId="2"/>
  </si>
  <si>
    <t>お知らせ月次Ａ４</t>
    <rPh sb="1" eb="2">
      <t>シ</t>
    </rPh>
    <rPh sb="4" eb="6">
      <t>ゲツジ</t>
    </rPh>
    <phoneticPr fontId="2"/>
  </si>
  <si>
    <t>？</t>
    <phoneticPr fontId="2"/>
  </si>
  <si>
    <t>月次①～３月</t>
    <rPh sb="0" eb="2">
      <t>ゲツジ</t>
    </rPh>
    <rPh sb="5" eb="6">
      <t>ガツ</t>
    </rPh>
    <phoneticPr fontId="2"/>
  </si>
  <si>
    <t>今年度（令和６年１月～３月分）</t>
    <rPh sb="0" eb="3">
      <t>コンネンド</t>
    </rPh>
    <rPh sb="4" eb="6">
      <t>レイワ</t>
    </rPh>
    <rPh sb="7" eb="8">
      <t>ネン</t>
    </rPh>
    <rPh sb="9" eb="10">
      <t>ガツ</t>
    </rPh>
    <rPh sb="12" eb="13">
      <t>ガツ</t>
    </rPh>
    <rPh sb="13" eb="14">
      <t>ブン</t>
    </rPh>
    <phoneticPr fontId="2"/>
  </si>
  <si>
    <t>令和６年度（年次・月次）</t>
    <rPh sb="0" eb="2">
      <t>レイワ</t>
    </rPh>
    <rPh sb="3" eb="5">
      <t>ネンド</t>
    </rPh>
    <rPh sb="6" eb="8">
      <t>ネンジ</t>
    </rPh>
    <rPh sb="9" eb="11">
      <t>ゲツジ</t>
    </rPh>
    <phoneticPr fontId="2"/>
  </si>
  <si>
    <t>（月次は４月～３月）</t>
    <rPh sb="1" eb="3">
      <t>ゲツジ</t>
    </rPh>
    <rPh sb="5" eb="6">
      <t>ガツ</t>
    </rPh>
    <rPh sb="8" eb="9">
      <t>ガツ</t>
    </rPh>
    <phoneticPr fontId="2"/>
  </si>
  <si>
    <t>予算</t>
    <rPh sb="0" eb="2">
      <t>ヨサン</t>
    </rPh>
    <phoneticPr fontId="2"/>
  </si>
  <si>
    <t>令和５年度６月契約分</t>
    <rPh sb="0" eb="2">
      <t>レイワ</t>
    </rPh>
    <rPh sb="3" eb="5">
      <t>ネンド</t>
    </rPh>
    <rPh sb="6" eb="7">
      <t>ガツ</t>
    </rPh>
    <rPh sb="7" eb="10">
      <t>ケイヤクブン</t>
    </rPh>
    <phoneticPr fontId="2"/>
  </si>
  <si>
    <t>見積依頼分</t>
    <rPh sb="0" eb="2">
      <t>ミツモリ</t>
    </rPh>
    <rPh sb="2" eb="5">
      <t>イライブン</t>
    </rPh>
    <phoneticPr fontId="2"/>
  </si>
  <si>
    <t>令和６年度（月次）</t>
    <rPh sb="0" eb="2">
      <t>レイワ</t>
    </rPh>
    <rPh sb="3" eb="5">
      <t>ネンド</t>
    </rPh>
    <rPh sb="6" eb="8">
      <t>ゲツジ</t>
    </rPh>
    <rPh sb="7" eb="8">
      <t>ネンゲツ</t>
    </rPh>
    <phoneticPr fontId="2"/>
  </si>
  <si>
    <t>（月次４月～９月）</t>
    <rPh sb="1" eb="3">
      <t>ゲツジ</t>
    </rPh>
    <rPh sb="4" eb="5">
      <t>ガツ</t>
    </rPh>
    <rPh sb="7" eb="8">
      <t>ガツ</t>
    </rPh>
    <phoneticPr fontId="2"/>
  </si>
  <si>
    <t>（月次は１０月～３月）</t>
    <rPh sb="1" eb="3">
      <t>ゲツジ</t>
    </rPh>
    <rPh sb="6" eb="7">
      <t>ガツ</t>
    </rPh>
    <rPh sb="9" eb="10">
      <t>ガツ</t>
    </rPh>
    <phoneticPr fontId="2"/>
  </si>
  <si>
    <t>（月次は４月～９月）</t>
    <rPh sb="1" eb="3">
      <t>ゲツジ</t>
    </rPh>
    <rPh sb="5" eb="6">
      <t>ガツ</t>
    </rPh>
    <rPh sb="8" eb="9">
      <t>ガツ</t>
    </rPh>
    <phoneticPr fontId="2"/>
  </si>
  <si>
    <t>後期高齢者医療保険料額決定通知書</t>
    <rPh sb="0" eb="2">
      <t>コウキ</t>
    </rPh>
    <rPh sb="2" eb="5">
      <t>コウレイシャ</t>
    </rPh>
    <rPh sb="5" eb="7">
      <t>イリョウ</t>
    </rPh>
    <rPh sb="7" eb="10">
      <t>ホケンリョウ</t>
    </rPh>
    <rPh sb="10" eb="11">
      <t>ガク</t>
    </rPh>
    <rPh sb="11" eb="13">
      <t>ケッテイ</t>
    </rPh>
    <rPh sb="13" eb="16">
      <t>ツウチショ</t>
    </rPh>
    <phoneticPr fontId="2"/>
  </si>
  <si>
    <t>後期高齢者保険料額納付書</t>
    <rPh sb="0" eb="5">
      <t>コウキコウレイシャ</t>
    </rPh>
    <rPh sb="5" eb="9">
      <t>ホケンリョウガク</t>
    </rPh>
    <rPh sb="9" eb="12">
      <t>ノウフショ</t>
    </rPh>
    <phoneticPr fontId="2"/>
  </si>
  <si>
    <t>お知らせ年次（Ａ３・年次用）①</t>
    <rPh sb="1" eb="2">
      <t>シ</t>
    </rPh>
    <rPh sb="4" eb="6">
      <t>ネンジ</t>
    </rPh>
    <rPh sb="10" eb="12">
      <t>ネンジ</t>
    </rPh>
    <rPh sb="12" eb="13">
      <t>ヨウ</t>
    </rPh>
    <phoneticPr fontId="2"/>
  </si>
  <si>
    <t>お知らせ年次（Ａ３・年次用）②</t>
    <rPh sb="1" eb="2">
      <t>シ</t>
    </rPh>
    <rPh sb="4" eb="6">
      <t>ネンジ</t>
    </rPh>
    <rPh sb="10" eb="12">
      <t>ネンジ</t>
    </rPh>
    <rPh sb="12" eb="13">
      <t>ヨウ</t>
    </rPh>
    <phoneticPr fontId="2"/>
  </si>
  <si>
    <t>お知らせ年次（Ａ３・月次用）②</t>
    <rPh sb="1" eb="2">
      <t>シ</t>
    </rPh>
    <rPh sb="4" eb="6">
      <t>ネンジ</t>
    </rPh>
    <rPh sb="10" eb="12">
      <t>ゲツジ</t>
    </rPh>
    <rPh sb="12" eb="13">
      <t>ヨウ</t>
    </rPh>
    <phoneticPr fontId="2"/>
  </si>
  <si>
    <t>お知らせ年次（Ａ３・月次用）①</t>
    <rPh sb="1" eb="2">
      <t>シ</t>
    </rPh>
    <rPh sb="4" eb="6">
      <t>ネンジ</t>
    </rPh>
    <rPh sb="10" eb="12">
      <t>ゲツジ</t>
    </rPh>
    <rPh sb="12" eb="13">
      <t>ヨウ</t>
    </rPh>
    <phoneticPr fontId="2"/>
  </si>
  <si>
    <t>印刷業務</t>
    <rPh sb="0" eb="2">
      <t>インサツ</t>
    </rPh>
    <rPh sb="2" eb="4">
      <t>ギョウム</t>
    </rPh>
    <phoneticPr fontId="2"/>
  </si>
  <si>
    <t>印字封入作業</t>
    <rPh sb="0" eb="2">
      <t>インジ</t>
    </rPh>
    <rPh sb="2" eb="4">
      <t>フウニュウ</t>
    </rPh>
    <rPh sb="4" eb="6">
      <t>サギョウ</t>
    </rPh>
    <phoneticPr fontId="2"/>
  </si>
  <si>
    <t>（年次）発送業務（引き抜き作業含む）</t>
    <rPh sb="1" eb="3">
      <t>ネンジ</t>
    </rPh>
    <rPh sb="4" eb="6">
      <t>ハッソウ</t>
    </rPh>
    <rPh sb="6" eb="8">
      <t>ギョウム</t>
    </rPh>
    <rPh sb="9" eb="10">
      <t>ヒ</t>
    </rPh>
    <rPh sb="11" eb="12">
      <t>ヌ</t>
    </rPh>
    <rPh sb="13" eb="15">
      <t>サギョウ</t>
    </rPh>
    <rPh sb="15" eb="16">
      <t>フク</t>
    </rPh>
    <phoneticPr fontId="2"/>
  </si>
  <si>
    <t>（月次）発送業務</t>
    <rPh sb="1" eb="3">
      <t>ゲツジ</t>
    </rPh>
    <rPh sb="4" eb="6">
      <t>ハッソウ</t>
    </rPh>
    <rPh sb="6" eb="8">
      <t>ギョウム</t>
    </rPh>
    <phoneticPr fontId="2"/>
  </si>
  <si>
    <t>初期費用（PG開発・テスト込）</t>
    <rPh sb="0" eb="4">
      <t>ショキヒヨウ</t>
    </rPh>
    <rPh sb="7" eb="9">
      <t>カイハツ</t>
    </rPh>
    <rPh sb="13" eb="14">
      <t>コ</t>
    </rPh>
    <phoneticPr fontId="2"/>
  </si>
  <si>
    <t>月次</t>
    <rPh sb="0" eb="2">
      <t>ゲツジ</t>
    </rPh>
    <phoneticPr fontId="2"/>
  </si>
  <si>
    <t>年次分+４月９月の月次分</t>
    <rPh sb="0" eb="2">
      <t>ネンジ</t>
    </rPh>
    <rPh sb="2" eb="3">
      <t>ブン</t>
    </rPh>
    <rPh sb="5" eb="6">
      <t>ガツ</t>
    </rPh>
    <rPh sb="7" eb="8">
      <t>ガツ</t>
    </rPh>
    <rPh sb="9" eb="11">
      <t>ゲツジ</t>
    </rPh>
    <rPh sb="11" eb="12">
      <t>ブン</t>
    </rPh>
    <phoneticPr fontId="2"/>
  </si>
  <si>
    <t>１月～３月の月次分</t>
    <rPh sb="1" eb="2">
      <t>ガツ</t>
    </rPh>
    <rPh sb="4" eb="5">
      <t>ガツ</t>
    </rPh>
    <rPh sb="6" eb="9">
      <t>ゲツジブン</t>
    </rPh>
    <phoneticPr fontId="2"/>
  </si>
  <si>
    <t>年間分</t>
    <rPh sb="0" eb="2">
      <t>ネンカン</t>
    </rPh>
    <rPh sb="2" eb="3">
      <t>ブン</t>
    </rPh>
    <phoneticPr fontId="2"/>
  </si>
  <si>
    <t>令和６年度</t>
    <rPh sb="0" eb="2">
      <t>レイワ</t>
    </rPh>
    <rPh sb="3" eb="5">
      <t>ネンドゲツジ</t>
    </rPh>
    <phoneticPr fontId="2"/>
  </si>
  <si>
    <t>業務コード</t>
    <rPh sb="0" eb="2">
      <t>ギョウム</t>
    </rPh>
    <phoneticPr fontId="11"/>
  </si>
  <si>
    <t>業務名</t>
    <rPh sb="0" eb="3">
      <t>ギョウムメイ</t>
    </rPh>
    <phoneticPr fontId="11"/>
  </si>
  <si>
    <t>1件あたり単価　(円）</t>
    <rPh sb="1" eb="2">
      <t>ケン</t>
    </rPh>
    <rPh sb="5" eb="7">
      <t>タンカ</t>
    </rPh>
    <rPh sb="9" eb="10">
      <t>エン</t>
    </rPh>
    <phoneticPr fontId="11"/>
  </si>
  <si>
    <t>令和6年度　10-3月</t>
    <rPh sb="0" eb="2">
      <t>レイワ</t>
    </rPh>
    <rPh sb="3" eb="5">
      <t>ネンド</t>
    </rPh>
    <rPh sb="10" eb="11">
      <t>ツキ</t>
    </rPh>
    <phoneticPr fontId="11"/>
  </si>
  <si>
    <t>令和7年度　4月-9月</t>
    <rPh sb="0" eb="2">
      <t>レイワ</t>
    </rPh>
    <rPh sb="3" eb="5">
      <t>ネンド</t>
    </rPh>
    <rPh sb="7" eb="8">
      <t>ツキ</t>
    </rPh>
    <rPh sb="10" eb="11">
      <t>ツキ</t>
    </rPh>
    <phoneticPr fontId="11"/>
  </si>
  <si>
    <t>数量</t>
    <rPh sb="0" eb="2">
      <t>スウリョウ</t>
    </rPh>
    <phoneticPr fontId="11"/>
  </si>
  <si>
    <t>金額</t>
    <rPh sb="0" eb="2">
      <t>キンガク</t>
    </rPh>
    <phoneticPr fontId="11"/>
  </si>
  <si>
    <t>H28.10～H29.3</t>
    <phoneticPr fontId="11"/>
  </si>
  <si>
    <t>H29.10～H30.3</t>
    <phoneticPr fontId="11"/>
  </si>
  <si>
    <t>F12A</t>
    <phoneticPr fontId="11"/>
  </si>
  <si>
    <t>国保料決定通知書（納付書払分）</t>
    <rPh sb="0" eb="3">
      <t>コクホリョウ</t>
    </rPh>
    <rPh sb="3" eb="5">
      <t>ケッテイ</t>
    </rPh>
    <rPh sb="5" eb="8">
      <t>ツウチショ</t>
    </rPh>
    <rPh sb="9" eb="12">
      <t>ノウフショ</t>
    </rPh>
    <rPh sb="12" eb="13">
      <t>フツ</t>
    </rPh>
    <rPh sb="13" eb="14">
      <t>フン</t>
    </rPh>
    <phoneticPr fontId="11"/>
  </si>
  <si>
    <t>２業務まとめて</t>
    <rPh sb="1" eb="3">
      <t>ギョウム</t>
    </rPh>
    <phoneticPr fontId="11"/>
  </si>
  <si>
    <t>F12B</t>
    <phoneticPr fontId="11"/>
  </si>
  <si>
    <t>国保料決定通知書（納付書払分）2回目</t>
    <rPh sb="0" eb="3">
      <t>コクホリョウ</t>
    </rPh>
    <rPh sb="3" eb="5">
      <t>ケッテイ</t>
    </rPh>
    <rPh sb="5" eb="8">
      <t>ツウチショ</t>
    </rPh>
    <rPh sb="9" eb="12">
      <t>ノウフショ</t>
    </rPh>
    <rPh sb="12" eb="13">
      <t>フツ</t>
    </rPh>
    <rPh sb="13" eb="14">
      <t>フン</t>
    </rPh>
    <rPh sb="16" eb="18">
      <t>カイメ</t>
    </rPh>
    <phoneticPr fontId="11"/>
  </si>
  <si>
    <t>F12C</t>
    <phoneticPr fontId="11"/>
  </si>
  <si>
    <t>国保料決定通知書（納付書無分）</t>
    <rPh sb="0" eb="3">
      <t>コクホリョウ</t>
    </rPh>
    <rPh sb="3" eb="5">
      <t>ケッテイ</t>
    </rPh>
    <rPh sb="5" eb="8">
      <t>ツウチショ</t>
    </rPh>
    <rPh sb="9" eb="12">
      <t>ノウフショ</t>
    </rPh>
    <rPh sb="12" eb="13">
      <t>ム</t>
    </rPh>
    <rPh sb="13" eb="14">
      <t>ブン</t>
    </rPh>
    <phoneticPr fontId="11"/>
  </si>
  <si>
    <t>F12D</t>
    <phoneticPr fontId="11"/>
  </si>
  <si>
    <t>国保料決定通知書（納付書無分）2回目</t>
    <rPh sb="0" eb="3">
      <t>コクホリョウ</t>
    </rPh>
    <rPh sb="3" eb="5">
      <t>ケッテイ</t>
    </rPh>
    <rPh sb="5" eb="8">
      <t>ツウチショ</t>
    </rPh>
    <rPh sb="9" eb="12">
      <t>ノウフショ</t>
    </rPh>
    <rPh sb="12" eb="13">
      <t>ム</t>
    </rPh>
    <rPh sb="13" eb="14">
      <t>ブン</t>
    </rPh>
    <rPh sb="16" eb="18">
      <t>カイメ</t>
    </rPh>
    <phoneticPr fontId="11"/>
  </si>
  <si>
    <t>F12E</t>
    <phoneticPr fontId="11"/>
  </si>
  <si>
    <t>国保料更正決定通知書（納付書払分）</t>
    <rPh sb="0" eb="3">
      <t>コクホリョウ</t>
    </rPh>
    <rPh sb="3" eb="5">
      <t>コウセイ</t>
    </rPh>
    <rPh sb="5" eb="7">
      <t>ケッテイ</t>
    </rPh>
    <rPh sb="7" eb="10">
      <t>ツウチショ</t>
    </rPh>
    <rPh sb="11" eb="14">
      <t>ノウフショ</t>
    </rPh>
    <rPh sb="14" eb="15">
      <t>フツ</t>
    </rPh>
    <rPh sb="15" eb="16">
      <t>フン</t>
    </rPh>
    <phoneticPr fontId="11"/>
  </si>
  <si>
    <t>F12F</t>
    <phoneticPr fontId="11"/>
  </si>
  <si>
    <t>国保料更正決定通知書（納付書無分）</t>
    <rPh sb="0" eb="3">
      <t>コクホリョウ</t>
    </rPh>
    <rPh sb="3" eb="5">
      <t>コウセイ</t>
    </rPh>
    <rPh sb="5" eb="7">
      <t>ケッテイ</t>
    </rPh>
    <rPh sb="7" eb="10">
      <t>ツウチショ</t>
    </rPh>
    <rPh sb="11" eb="14">
      <t>ノウフショ</t>
    </rPh>
    <rPh sb="14" eb="15">
      <t>ム</t>
    </rPh>
    <rPh sb="15" eb="16">
      <t>ブン</t>
    </rPh>
    <phoneticPr fontId="11"/>
  </si>
  <si>
    <t>F13A</t>
    <phoneticPr fontId="11"/>
  </si>
  <si>
    <t>F13B</t>
    <phoneticPr fontId="11"/>
  </si>
  <si>
    <t>合　　計</t>
    <rPh sb="0" eb="1">
      <t>ア</t>
    </rPh>
    <rPh sb="3" eb="4">
      <t>ケイ</t>
    </rPh>
    <phoneticPr fontId="11"/>
  </si>
  <si>
    <t>総計　【入札金額】</t>
    <rPh sb="0" eb="2">
      <t>ソウケイ</t>
    </rPh>
    <rPh sb="4" eb="6">
      <t>ニュウサツ</t>
    </rPh>
    <rPh sb="6" eb="8">
      <t>キンガク</t>
    </rPh>
    <phoneticPr fontId="11"/>
  </si>
  <si>
    <t>集計欄</t>
    <rPh sb="0" eb="2">
      <t>シュウケイ</t>
    </rPh>
    <rPh sb="2" eb="3">
      <t>ラン</t>
    </rPh>
    <phoneticPr fontId="11"/>
  </si>
  <si>
    <t>期別　委託料合計額（税抜き）</t>
    <rPh sb="0" eb="1">
      <t>キ</t>
    </rPh>
    <rPh sb="1" eb="2">
      <t>ベツ</t>
    </rPh>
    <phoneticPr fontId="11"/>
  </si>
  <si>
    <t>委託料合計額（税抜き）</t>
    <rPh sb="0" eb="3">
      <t>イタクリョウ</t>
    </rPh>
    <phoneticPr fontId="11"/>
  </si>
  <si>
    <t>合計</t>
    <rPh sb="0" eb="2">
      <t>ゴウケイ</t>
    </rPh>
    <phoneticPr fontId="11"/>
  </si>
  <si>
    <t>委託料合計額（税抜き）</t>
    <phoneticPr fontId="11"/>
  </si>
  <si>
    <t>H31.10～H32.9</t>
    <phoneticPr fontId="11"/>
  </si>
  <si>
    <t>合　計</t>
    <rPh sb="0" eb="1">
      <t>ゴウ</t>
    </rPh>
    <rPh sb="2" eb="3">
      <t>ケイ</t>
    </rPh>
    <phoneticPr fontId="11"/>
  </si>
  <si>
    <t>国保料督促状（チラシ同封分）</t>
    <rPh sb="0" eb="3">
      <t>コクホリョウ</t>
    </rPh>
    <rPh sb="3" eb="6">
      <t>トクソクジョウ</t>
    </rPh>
    <rPh sb="10" eb="12">
      <t>ドウフウ</t>
    </rPh>
    <rPh sb="12" eb="13">
      <t>ブン</t>
    </rPh>
    <phoneticPr fontId="11"/>
  </si>
  <si>
    <t>令和６年度　10-3月</t>
    <rPh sb="0" eb="2">
      <t>レイワ</t>
    </rPh>
    <rPh sb="3" eb="5">
      <t>ネンド</t>
    </rPh>
    <rPh sb="10" eb="11">
      <t>ツキ</t>
    </rPh>
    <phoneticPr fontId="11"/>
  </si>
  <si>
    <t>令和７年度　4月-9月</t>
    <rPh sb="0" eb="2">
      <t>レイワ</t>
    </rPh>
    <rPh sb="3" eb="5">
      <t>ネンド</t>
    </rPh>
    <rPh sb="7" eb="8">
      <t>ツキ</t>
    </rPh>
    <rPh sb="10" eb="11">
      <t>ツキ</t>
    </rPh>
    <phoneticPr fontId="11"/>
  </si>
  <si>
    <t>令和６年10月-令和７年3月</t>
    <rPh sb="0" eb="2">
      <t>レイワ</t>
    </rPh>
    <rPh sb="3" eb="4">
      <t>ネン</t>
    </rPh>
    <rPh sb="6" eb="7">
      <t>ツキ</t>
    </rPh>
    <rPh sb="8" eb="10">
      <t>レイワ</t>
    </rPh>
    <rPh sb="11" eb="12">
      <t>ネン</t>
    </rPh>
    <rPh sb="13" eb="14">
      <t>ガツ</t>
    </rPh>
    <phoneticPr fontId="11"/>
  </si>
  <si>
    <t>令和7年度　10月-12月</t>
    <rPh sb="0" eb="2">
      <t>レイワ</t>
    </rPh>
    <rPh sb="3" eb="5">
      <t>ネンド</t>
    </rPh>
    <rPh sb="8" eb="9">
      <t>ツキ</t>
    </rPh>
    <rPh sb="12" eb="13">
      <t>ツキ</t>
    </rPh>
    <phoneticPr fontId="11"/>
  </si>
  <si>
    <t>令和７年4月-令和7年12月</t>
    <rPh sb="0" eb="2">
      <t>レイワ</t>
    </rPh>
    <rPh sb="3" eb="4">
      <t>ネン</t>
    </rPh>
    <rPh sb="5" eb="6">
      <t>ツキ</t>
    </rPh>
    <rPh sb="7" eb="9">
      <t>レイワ</t>
    </rPh>
    <rPh sb="10" eb="11">
      <t>ネン</t>
    </rPh>
    <rPh sb="13" eb="14">
      <t>ガツ</t>
    </rPh>
    <phoneticPr fontId="11"/>
  </si>
  <si>
    <t>令和７年度　10月-12月</t>
    <rPh sb="0" eb="2">
      <t>レイワ</t>
    </rPh>
    <rPh sb="3" eb="5">
      <t>ネンド</t>
    </rPh>
    <rPh sb="8" eb="9">
      <t>ツキ</t>
    </rPh>
    <rPh sb="12" eb="13">
      <t>ツキ</t>
    </rPh>
    <phoneticPr fontId="11"/>
  </si>
  <si>
    <t>国保料催告書</t>
    <rPh sb="0" eb="2">
      <t>コクホ</t>
    </rPh>
    <phoneticPr fontId="11"/>
  </si>
  <si>
    <t>国保料督促状（チラシ同封なし分）</t>
    <rPh sb="0" eb="3">
      <t>コクホリョウ</t>
    </rPh>
    <rPh sb="3" eb="6">
      <t>トクソクジョウ</t>
    </rPh>
    <rPh sb="10" eb="12">
      <t>ドウフウ</t>
    </rPh>
    <rPh sb="14" eb="15">
      <t>ブン</t>
    </rPh>
    <phoneticPr fontId="11"/>
  </si>
  <si>
    <t>（様式２）</t>
    <rPh sb="1" eb="3">
      <t>ヨウシキ</t>
    </rPh>
    <phoneticPr fontId="11"/>
  </si>
  <si>
    <t>令和　　年　　月　　日</t>
    <rPh sb="0" eb="2">
      <t>レイワ</t>
    </rPh>
    <rPh sb="4" eb="5">
      <t>ネン</t>
    </rPh>
    <rPh sb="7" eb="8">
      <t>ツキ</t>
    </rPh>
    <rPh sb="10" eb="11">
      <t>ニチ</t>
    </rPh>
    <phoneticPr fontId="11"/>
  </si>
  <si>
    <t>吹田市長　宛</t>
    <rPh sb="0" eb="3">
      <t>スイタシ</t>
    </rPh>
    <rPh sb="3" eb="4">
      <t>チョウ</t>
    </rPh>
    <rPh sb="5" eb="6">
      <t>アテ</t>
    </rPh>
    <phoneticPr fontId="11"/>
  </si>
  <si>
    <t>所 在 地</t>
    <phoneticPr fontId="11"/>
  </si>
  <si>
    <t>商号又は名称</t>
    <phoneticPr fontId="11"/>
  </si>
  <si>
    <t>消費税及び地方消費税相当額</t>
    <rPh sb="0" eb="3">
      <t>ショウヒゼイ</t>
    </rPh>
    <rPh sb="3" eb="4">
      <t>オヨ</t>
    </rPh>
    <rPh sb="5" eb="7">
      <t>チホウ</t>
    </rPh>
    <rPh sb="7" eb="10">
      <t>ショウヒゼイ</t>
    </rPh>
    <rPh sb="10" eb="12">
      <t>ソウトウ</t>
    </rPh>
    <rPh sb="12" eb="13">
      <t>ガク</t>
    </rPh>
    <phoneticPr fontId="11"/>
  </si>
  <si>
    <t>合計（契約希望金額）</t>
  </si>
  <si>
    <t>吹田市国民健康保険及び後期高齢者医療制度の帳票印刷、印字及び封入・発送委託業務　積算内訳書</t>
    <rPh sb="40" eb="42">
      <t>セキサン</t>
    </rPh>
    <rPh sb="42" eb="45">
      <t>ウチワケショ</t>
    </rPh>
    <phoneticPr fontId="1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</si>
</sst>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,##0.0_ ;[Red]\-#,##0.0\ "/>
    <numFmt numFmtId="177" formatCode="0.0_);[Red]\(0.0\)"/>
  </numFmts>
  <fonts count="15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sz val="11"/>
      <color theme="1"/>
      <name val="HGS創英角ﾎﾟｯﾌﾟ体"/>
      <family val="3"/>
      <charset val="128"/>
    </font>
    <font>
      <sz val="14"/>
      <color theme="4" tint="0.79998168889431442"/>
      <name val="HGS創英角ﾎﾟｯﾌﾟ体"/>
      <family val="3"/>
      <charset val="128"/>
    </font>
    <font>
      <sz val="11"/>
      <color theme="1"/>
      <name val="HGP創英角ﾎﾟｯﾌﾟ体"/>
      <family val="3"/>
      <charset val="128"/>
    </font>
    <font>
      <b/>
      <sz val="11"/>
      <color theme="1"/>
      <name val="HGP創英角ﾎﾟｯﾌﾟ体"/>
      <family val="3"/>
      <charset val="128"/>
    </font>
    <font>
      <sz val="11"/>
      <color theme="1"/>
      <name val="游ゴシック"/>
      <family val="3"/>
      <charset val="128"/>
      <scheme val="minor"/>
    </font>
    <font>
      <sz val="11"/>
      <name val="ＭＳ Ｐゴシック"/>
      <family val="3"/>
      <charset val="128"/>
    </font>
    <font>
      <sz val="18"/>
      <name val="游ゴシック"/>
      <family val="3"/>
      <charset val="128"/>
      <scheme val="minor"/>
    </font>
    <font>
      <sz val="6"/>
      <name val="ＭＳ Ｐゴシック"/>
      <family val="3"/>
      <charset val="128"/>
    </font>
    <font>
      <sz val="12"/>
      <name val="游ゴシック"/>
      <family val="3"/>
      <charset val="128"/>
      <scheme val="minor"/>
    </font>
    <font>
      <b/>
      <sz val="12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</fonts>
  <fills count="7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2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ck">
        <color auto="1"/>
      </left>
      <right/>
      <top style="thick">
        <color auto="1"/>
      </top>
      <bottom/>
      <diagonal/>
    </border>
    <border>
      <left/>
      <right/>
      <top style="thick">
        <color auto="1"/>
      </top>
      <bottom/>
      <diagonal/>
    </border>
    <border>
      <left/>
      <right style="thick">
        <color auto="1"/>
      </right>
      <top style="thick">
        <color auto="1"/>
      </top>
      <bottom/>
      <diagonal/>
    </border>
    <border>
      <left style="thick">
        <color auto="1"/>
      </left>
      <right/>
      <top/>
      <bottom style="thin">
        <color auto="1"/>
      </bottom>
      <diagonal/>
    </border>
    <border>
      <left/>
      <right style="thick">
        <color auto="1"/>
      </right>
      <top/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/>
      <bottom/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9" fillId="0" borderId="0">
      <alignment vertical="center"/>
    </xf>
  </cellStyleXfs>
  <cellXfs count="119">
    <xf numFmtId="0" fontId="0" fillId="0" borderId="0" xfId="0">
      <alignment vertical="center"/>
    </xf>
    <xf numFmtId="0" fontId="0" fillId="0" borderId="1" xfId="0" applyBorder="1">
      <alignment vertical="center"/>
    </xf>
    <xf numFmtId="38" fontId="0" fillId="0" borderId="1" xfId="1" applyFont="1" applyBorder="1">
      <alignment vertical="center"/>
    </xf>
    <xf numFmtId="38" fontId="3" fillId="0" borderId="1" xfId="1" applyFont="1" applyBorder="1">
      <alignment vertical="center"/>
    </xf>
    <xf numFmtId="0" fontId="5" fillId="2" borderId="0" xfId="0" applyFont="1" applyFill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3" fillId="0" borderId="0" xfId="0" applyFont="1">
      <alignment vertical="center"/>
    </xf>
    <xf numFmtId="176" fontId="8" fillId="0" borderId="1" xfId="1" applyNumberFormat="1" applyFont="1" applyBorder="1" applyAlignment="1">
      <alignment horizontal="right" vertical="center"/>
    </xf>
    <xf numFmtId="176" fontId="8" fillId="3" borderId="1" xfId="1" applyNumberFormat="1" applyFont="1" applyFill="1" applyBorder="1" applyAlignment="1">
      <alignment horizontal="right" vertical="center"/>
    </xf>
    <xf numFmtId="0" fontId="0" fillId="4" borderId="0" xfId="0" applyFill="1">
      <alignment vertical="center"/>
    </xf>
    <xf numFmtId="0" fontId="7" fillId="4" borderId="0" xfId="0" applyFont="1" applyFill="1" applyAlignment="1">
      <alignment horizontal="center" vertical="center"/>
    </xf>
    <xf numFmtId="0" fontId="3" fillId="4" borderId="0" xfId="0" applyFont="1" applyFill="1">
      <alignment vertical="center"/>
    </xf>
    <xf numFmtId="0" fontId="0" fillId="4" borderId="1" xfId="0" applyFill="1" applyBorder="1">
      <alignment vertical="center"/>
    </xf>
    <xf numFmtId="38" fontId="0" fillId="4" borderId="1" xfId="1" applyFont="1" applyFill="1" applyBorder="1">
      <alignment vertical="center"/>
    </xf>
    <xf numFmtId="176" fontId="0" fillId="4" borderId="1" xfId="1" applyNumberFormat="1" applyFont="1" applyFill="1" applyBorder="1">
      <alignment vertical="center"/>
    </xf>
    <xf numFmtId="38" fontId="0" fillId="4" borderId="0" xfId="1" applyFont="1" applyFill="1">
      <alignment vertical="center"/>
    </xf>
    <xf numFmtId="176" fontId="3" fillId="4" borderId="1" xfId="1" applyNumberFormat="1" applyFont="1" applyFill="1" applyBorder="1" applyAlignment="1">
      <alignment horizontal="center" vertical="center"/>
    </xf>
    <xf numFmtId="176" fontId="0" fillId="4" borderId="1" xfId="1" applyNumberFormat="1" applyFont="1" applyFill="1" applyBorder="1" applyAlignment="1">
      <alignment horizontal="center" vertical="center"/>
    </xf>
    <xf numFmtId="38" fontId="3" fillId="4" borderId="1" xfId="1" applyFont="1" applyFill="1" applyBorder="1">
      <alignment vertical="center"/>
    </xf>
    <xf numFmtId="0" fontId="0" fillId="4" borderId="9" xfId="0" applyFill="1" applyBorder="1">
      <alignment vertical="center"/>
    </xf>
    <xf numFmtId="0" fontId="0" fillId="4" borderId="10" xfId="0" applyFill="1" applyBorder="1">
      <alignment vertical="center"/>
    </xf>
    <xf numFmtId="38" fontId="0" fillId="4" borderId="9" xfId="1" applyFont="1" applyFill="1" applyBorder="1">
      <alignment vertical="center"/>
    </xf>
    <xf numFmtId="38" fontId="0" fillId="4" borderId="10" xfId="1" applyFont="1" applyFill="1" applyBorder="1">
      <alignment vertical="center"/>
    </xf>
    <xf numFmtId="38" fontId="0" fillId="4" borderId="11" xfId="1" applyFont="1" applyFill="1" applyBorder="1">
      <alignment vertical="center"/>
    </xf>
    <xf numFmtId="0" fontId="0" fillId="4" borderId="12" xfId="0" applyFill="1" applyBorder="1">
      <alignment vertical="center"/>
    </xf>
    <xf numFmtId="38" fontId="3" fillId="4" borderId="13" xfId="1" applyFont="1" applyFill="1" applyBorder="1">
      <alignment vertical="center"/>
    </xf>
    <xf numFmtId="0" fontId="0" fillId="5" borderId="1" xfId="0" applyFill="1" applyBorder="1">
      <alignment vertical="center"/>
    </xf>
    <xf numFmtId="38" fontId="0" fillId="5" borderId="1" xfId="1" applyFont="1" applyFill="1" applyBorder="1">
      <alignment vertical="center"/>
    </xf>
    <xf numFmtId="176" fontId="3" fillId="5" borderId="1" xfId="1" applyNumberFormat="1" applyFont="1" applyFill="1" applyBorder="1" applyAlignment="1">
      <alignment horizontal="center" vertical="center"/>
    </xf>
    <xf numFmtId="38" fontId="3" fillId="5" borderId="1" xfId="1" applyFont="1" applyFill="1" applyBorder="1">
      <alignment vertical="center"/>
    </xf>
    <xf numFmtId="0" fontId="10" fillId="0" borderId="0" xfId="2" quotePrefix="1" applyFont="1" applyFill="1" applyBorder="1" applyAlignment="1" applyProtection="1">
      <alignment horizontal="left" vertical="center"/>
    </xf>
    <xf numFmtId="0" fontId="12" fillId="0" borderId="0" xfId="2" applyFont="1" applyFill="1" applyBorder="1" applyAlignment="1" applyProtection="1">
      <alignment horizontal="center" vertical="center"/>
    </xf>
    <xf numFmtId="0" fontId="12" fillId="0" borderId="0" xfId="2" applyFont="1" applyFill="1" applyBorder="1" applyAlignment="1" applyProtection="1">
      <alignment vertical="center" wrapText="1"/>
    </xf>
    <xf numFmtId="38" fontId="12" fillId="0" borderId="0" xfId="1" applyFont="1" applyFill="1" applyBorder="1" applyAlignment="1" applyProtection="1">
      <alignment horizontal="center" vertical="center" wrapText="1"/>
    </xf>
    <xf numFmtId="0" fontId="12" fillId="0" borderId="0" xfId="2" applyFont="1" applyFill="1" applyBorder="1" applyAlignment="1" applyProtection="1">
      <alignment vertical="center"/>
    </xf>
    <xf numFmtId="38" fontId="12" fillId="0" borderId="0" xfId="1" applyFont="1" applyFill="1" applyBorder="1" applyAlignment="1" applyProtection="1">
      <alignment vertical="center"/>
    </xf>
    <xf numFmtId="0" fontId="13" fillId="0" borderId="0" xfId="2" quotePrefix="1" applyFont="1" applyFill="1" applyBorder="1" applyAlignment="1" applyProtection="1">
      <alignment horizontal="left" vertical="center"/>
    </xf>
    <xf numFmtId="38" fontId="12" fillId="0" borderId="1" xfId="1" applyFont="1" applyFill="1" applyBorder="1" applyAlignment="1" applyProtection="1">
      <alignment horizontal="center" vertical="center" wrapText="1"/>
    </xf>
    <xf numFmtId="38" fontId="12" fillId="0" borderId="1" xfId="1" applyFont="1" applyFill="1" applyBorder="1" applyAlignment="1" applyProtection="1">
      <alignment horizontal="center" vertical="center"/>
    </xf>
    <xf numFmtId="0" fontId="14" fillId="0" borderId="1" xfId="0" applyFont="1" applyBorder="1" applyAlignment="1">
      <alignment horizontal="center" vertical="center"/>
    </xf>
    <xf numFmtId="38" fontId="12" fillId="0" borderId="1" xfId="1" applyFont="1" applyFill="1" applyBorder="1" applyAlignment="1" applyProtection="1">
      <alignment vertical="center"/>
    </xf>
    <xf numFmtId="38" fontId="12" fillId="0" borderId="1" xfId="1" applyFont="1" applyFill="1" applyBorder="1" applyAlignment="1" applyProtection="1">
      <alignment horizontal="right" vertical="center" wrapText="1"/>
      <protection locked="0"/>
    </xf>
    <xf numFmtId="38" fontId="12" fillId="0" borderId="1" xfId="1" applyFont="1" applyFill="1" applyBorder="1" applyAlignment="1" applyProtection="1">
      <alignment horizontal="right" vertical="center"/>
    </xf>
    <xf numFmtId="0" fontId="12" fillId="0" borderId="0" xfId="2" applyFont="1" applyFill="1" applyBorder="1" applyAlignment="1" applyProtection="1">
      <alignment horizontal="center" vertical="center" wrapText="1"/>
    </xf>
    <xf numFmtId="0" fontId="12" fillId="0" borderId="1" xfId="2" applyFont="1" applyFill="1" applyBorder="1" applyAlignment="1" applyProtection="1">
      <alignment horizontal="center" vertical="center"/>
    </xf>
    <xf numFmtId="0" fontId="13" fillId="0" borderId="0" xfId="2" applyFont="1" applyFill="1" applyBorder="1" applyAlignment="1" applyProtection="1">
      <alignment horizontal="center" vertical="center" wrapText="1"/>
      <protection locked="0"/>
    </xf>
    <xf numFmtId="38" fontId="12" fillId="0" borderId="1" xfId="2" applyNumberFormat="1" applyFont="1" applyFill="1" applyBorder="1" applyAlignment="1" applyProtection="1">
      <alignment vertical="center"/>
    </xf>
    <xf numFmtId="38" fontId="12" fillId="0" borderId="14" xfId="1" applyFont="1" applyFill="1" applyBorder="1" applyAlignment="1" applyProtection="1">
      <alignment horizontal="center" vertical="center" wrapText="1"/>
    </xf>
    <xf numFmtId="38" fontId="12" fillId="0" borderId="14" xfId="1" applyFont="1" applyFill="1" applyBorder="1" applyAlignment="1" applyProtection="1">
      <alignment horizontal="right" vertical="center"/>
    </xf>
    <xf numFmtId="0" fontId="12" fillId="0" borderId="18" xfId="2" applyFont="1" applyFill="1" applyBorder="1" applyAlignment="1" applyProtection="1">
      <alignment horizontal="center" vertical="center"/>
    </xf>
    <xf numFmtId="38" fontId="12" fillId="0" borderId="15" xfId="1" applyFont="1" applyBorder="1" applyAlignment="1">
      <alignment vertical="center"/>
    </xf>
    <xf numFmtId="38" fontId="12" fillId="0" borderId="15" xfId="1" applyFont="1" applyFill="1" applyBorder="1" applyAlignment="1" applyProtection="1">
      <alignment horizontal="right" vertical="center"/>
    </xf>
    <xf numFmtId="0" fontId="12" fillId="0" borderId="0" xfId="2" applyFont="1" applyFill="1" applyBorder="1" applyAlignment="1" applyProtection="1">
      <alignment horizontal="center" vertical="center"/>
    </xf>
    <xf numFmtId="38" fontId="12" fillId="0" borderId="20" xfId="1" applyFont="1" applyFill="1" applyBorder="1" applyAlignment="1" applyProtection="1">
      <alignment horizontal="center" vertical="center"/>
    </xf>
    <xf numFmtId="38" fontId="12" fillId="0" borderId="20" xfId="1" applyFont="1" applyBorder="1" applyAlignment="1">
      <alignment vertical="center"/>
    </xf>
    <xf numFmtId="38" fontId="12" fillId="0" borderId="0" xfId="1" applyFont="1" applyFill="1" applyBorder="1" applyAlignment="1" applyProtection="1">
      <alignment horizontal="center" vertical="center"/>
    </xf>
    <xf numFmtId="177" fontId="12" fillId="6" borderId="1" xfId="1" applyNumberFormat="1" applyFont="1" applyFill="1" applyBorder="1" applyAlignment="1" applyProtection="1">
      <alignment horizontal="right" vertical="center"/>
    </xf>
    <xf numFmtId="38" fontId="12" fillId="4" borderId="1" xfId="1" applyFont="1" applyFill="1" applyBorder="1" applyAlignment="1" applyProtection="1">
      <alignment horizontal="right" vertical="center" wrapText="1"/>
      <protection locked="0"/>
    </xf>
    <xf numFmtId="38" fontId="12" fillId="0" borderId="0" xfId="1" applyFont="1" applyFill="1" applyBorder="1" applyAlignment="1" applyProtection="1">
      <alignment horizontal="right" vertical="center"/>
    </xf>
    <xf numFmtId="0" fontId="12" fillId="0" borderId="0" xfId="2" applyFont="1" applyFill="1" applyBorder="1" applyAlignment="1" applyProtection="1">
      <alignment horizontal="center" vertical="center"/>
    </xf>
    <xf numFmtId="0" fontId="14" fillId="0" borderId="0" xfId="0" applyFont="1" applyAlignment="1">
      <alignment horizontal="left" vertical="center"/>
    </xf>
    <xf numFmtId="0" fontId="14" fillId="0" borderId="0" xfId="0" applyFont="1">
      <alignment vertical="center"/>
    </xf>
    <xf numFmtId="0" fontId="14" fillId="0" borderId="0" xfId="0" applyFont="1" applyAlignment="1">
      <alignment horizontal="left" vertical="center" indent="3"/>
    </xf>
    <xf numFmtId="0" fontId="12" fillId="0" borderId="24" xfId="2" applyFont="1" applyFill="1" applyBorder="1" applyAlignment="1" applyProtection="1">
      <alignment horizontal="center" vertical="center"/>
    </xf>
    <xf numFmtId="0" fontId="12" fillId="0" borderId="25" xfId="2" applyFont="1" applyFill="1" applyBorder="1" applyAlignment="1" applyProtection="1">
      <alignment vertical="center" wrapText="1"/>
    </xf>
    <xf numFmtId="0" fontId="14" fillId="0" borderId="24" xfId="0" applyFont="1" applyBorder="1" applyAlignment="1">
      <alignment vertical="center"/>
    </xf>
    <xf numFmtId="0" fontId="14" fillId="0" borderId="25" xfId="0" applyFont="1" applyBorder="1" applyAlignment="1">
      <alignment vertical="center"/>
    </xf>
    <xf numFmtId="0" fontId="12" fillId="0" borderId="26" xfId="2" applyFont="1" applyFill="1" applyBorder="1" applyAlignment="1" applyProtection="1">
      <alignment horizontal="center" vertical="center"/>
    </xf>
    <xf numFmtId="0" fontId="14" fillId="0" borderId="26" xfId="0" applyFont="1" applyBorder="1" applyAlignment="1">
      <alignment vertical="center"/>
    </xf>
    <xf numFmtId="0" fontId="14" fillId="4" borderId="0" xfId="0" applyFont="1" applyFill="1" applyAlignment="1" applyProtection="1">
      <alignment horizontal="right" vertical="center"/>
      <protection locked="0"/>
    </xf>
    <xf numFmtId="0" fontId="4" fillId="0" borderId="0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4" borderId="0" xfId="0" applyFont="1" applyFill="1" applyBorder="1" applyAlignment="1">
      <alignment horizontal="center" vertical="center"/>
    </xf>
    <xf numFmtId="0" fontId="4" fillId="4" borderId="2" xfId="0" applyFont="1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4" fillId="4" borderId="4" xfId="0" applyFont="1" applyFill="1" applyBorder="1" applyAlignment="1">
      <alignment horizontal="center" vertical="center"/>
    </xf>
    <xf numFmtId="0" fontId="4" fillId="4" borderId="5" xfId="0" applyFont="1" applyFill="1" applyBorder="1" applyAlignment="1">
      <alignment horizontal="center" vertical="center"/>
    </xf>
    <xf numFmtId="0" fontId="4" fillId="4" borderId="6" xfId="0" applyFont="1" applyFill="1" applyBorder="1" applyAlignment="1">
      <alignment horizontal="center" vertical="center"/>
    </xf>
    <xf numFmtId="0" fontId="4" fillId="4" borderId="7" xfId="0" applyFont="1" applyFill="1" applyBorder="1" applyAlignment="1">
      <alignment horizontal="center" vertical="center"/>
    </xf>
    <xf numFmtId="0" fontId="4" fillId="4" borderId="8" xfId="0" applyFont="1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4" fillId="5" borderId="2" xfId="0" applyFont="1" applyFill="1" applyBorder="1" applyAlignment="1">
      <alignment horizontal="center" vertical="center"/>
    </xf>
    <xf numFmtId="0" fontId="0" fillId="5" borderId="1" xfId="0" applyFill="1" applyBorder="1" applyAlignment="1">
      <alignment horizontal="center" vertical="center"/>
    </xf>
    <xf numFmtId="0" fontId="4" fillId="5" borderId="0" xfId="0" applyFont="1" applyFill="1" applyBorder="1" applyAlignment="1">
      <alignment horizontal="center" vertical="center"/>
    </xf>
    <xf numFmtId="0" fontId="6" fillId="4" borderId="0" xfId="0" applyFont="1" applyFill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14" fillId="4" borderId="0" xfId="0" applyFont="1" applyFill="1" applyProtection="1">
      <alignment vertical="center"/>
      <protection locked="0"/>
    </xf>
    <xf numFmtId="38" fontId="12" fillId="0" borderId="1" xfId="1" applyFont="1" applyFill="1" applyBorder="1" applyAlignment="1" applyProtection="1">
      <alignment horizontal="center" vertical="center"/>
    </xf>
    <xf numFmtId="0" fontId="12" fillId="0" borderId="1" xfId="2" applyFont="1" applyFill="1" applyBorder="1" applyAlignment="1" applyProtection="1">
      <alignment horizontal="center" vertical="center" wrapText="1"/>
    </xf>
    <xf numFmtId="38" fontId="12" fillId="0" borderId="1" xfId="1" applyFont="1" applyFill="1" applyBorder="1" applyAlignment="1" applyProtection="1">
      <alignment horizontal="center" vertical="center" wrapText="1"/>
    </xf>
    <xf numFmtId="0" fontId="12" fillId="0" borderId="1" xfId="2" applyFont="1" applyFill="1" applyBorder="1" applyAlignment="1" applyProtection="1">
      <alignment horizontal="center" vertical="center"/>
    </xf>
    <xf numFmtId="177" fontId="12" fillId="6" borderId="19" xfId="1" applyNumberFormat="1" applyFont="1" applyFill="1" applyBorder="1" applyAlignment="1" applyProtection="1">
      <alignment horizontal="right" vertical="center"/>
    </xf>
    <xf numFmtId="177" fontId="0" fillId="6" borderId="22" xfId="0" applyNumberFormat="1" applyFill="1" applyBorder="1" applyAlignment="1">
      <alignment vertical="center"/>
    </xf>
    <xf numFmtId="38" fontId="12" fillId="0" borderId="19" xfId="1" applyFont="1" applyFill="1" applyBorder="1" applyAlignment="1" applyProtection="1">
      <alignment horizontal="right" vertical="center" wrapText="1"/>
      <protection locked="0"/>
    </xf>
    <xf numFmtId="0" fontId="0" fillId="0" borderId="22" xfId="0" applyBorder="1" applyAlignment="1">
      <alignment vertical="center"/>
    </xf>
    <xf numFmtId="38" fontId="12" fillId="0" borderId="14" xfId="1" applyFont="1" applyFill="1" applyBorder="1" applyAlignment="1" applyProtection="1">
      <alignment horizontal="right" vertical="center"/>
    </xf>
    <xf numFmtId="38" fontId="12" fillId="0" borderId="15" xfId="1" applyFont="1" applyFill="1" applyBorder="1" applyAlignment="1" applyProtection="1">
      <alignment horizontal="right" vertical="center"/>
    </xf>
    <xf numFmtId="38" fontId="12" fillId="0" borderId="23" xfId="1" applyFont="1" applyFill="1" applyBorder="1" applyAlignment="1" applyProtection="1">
      <alignment horizontal="right" vertical="center"/>
    </xf>
    <xf numFmtId="38" fontId="12" fillId="0" borderId="0" xfId="1" applyFont="1" applyFill="1" applyBorder="1" applyAlignment="1" applyProtection="1">
      <alignment horizontal="right" vertical="center"/>
    </xf>
    <xf numFmtId="38" fontId="12" fillId="0" borderId="23" xfId="1" applyFont="1" applyFill="1" applyBorder="1" applyAlignment="1" applyProtection="1">
      <alignment horizontal="center" vertical="center"/>
    </xf>
    <xf numFmtId="38" fontId="12" fillId="0" borderId="0" xfId="1" applyFont="1" applyFill="1" applyBorder="1" applyAlignment="1" applyProtection="1">
      <alignment horizontal="center" vertical="center"/>
    </xf>
    <xf numFmtId="0" fontId="12" fillId="0" borderId="23" xfId="2" applyFont="1" applyFill="1" applyBorder="1" applyAlignment="1" applyProtection="1">
      <alignment horizontal="center" vertical="center"/>
    </xf>
    <xf numFmtId="0" fontId="12" fillId="0" borderId="0" xfId="2" applyFont="1" applyFill="1" applyBorder="1" applyAlignment="1" applyProtection="1">
      <alignment horizontal="center" vertical="center"/>
    </xf>
    <xf numFmtId="38" fontId="12" fillId="0" borderId="14" xfId="1" applyFont="1" applyBorder="1" applyAlignment="1">
      <alignment vertical="center"/>
    </xf>
    <xf numFmtId="38" fontId="12" fillId="0" borderId="15" xfId="1" applyFont="1" applyBorder="1" applyAlignment="1">
      <alignment vertical="center"/>
    </xf>
    <xf numFmtId="38" fontId="12" fillId="0" borderId="16" xfId="1" applyFont="1" applyFill="1" applyBorder="1" applyAlignment="1" applyProtection="1">
      <alignment horizontal="center" vertical="center"/>
    </xf>
    <xf numFmtId="38" fontId="12" fillId="0" borderId="18" xfId="1" applyFont="1" applyFill="1" applyBorder="1" applyAlignment="1" applyProtection="1">
      <alignment horizontal="center" vertical="center"/>
    </xf>
    <xf numFmtId="0" fontId="14" fillId="4" borderId="16" xfId="0" applyFont="1" applyFill="1" applyBorder="1" applyAlignment="1">
      <alignment vertical="center" wrapText="1"/>
    </xf>
    <xf numFmtId="0" fontId="12" fillId="4" borderId="17" xfId="2" applyFont="1" applyFill="1" applyBorder="1" applyAlignment="1" applyProtection="1">
      <alignment vertical="center" wrapText="1"/>
      <protection locked="0"/>
    </xf>
    <xf numFmtId="0" fontId="12" fillId="4" borderId="18" xfId="2" applyFont="1" applyFill="1" applyBorder="1" applyAlignment="1" applyProtection="1">
      <alignment horizontal="left" vertical="center" wrapText="1"/>
      <protection locked="0"/>
    </xf>
    <xf numFmtId="0" fontId="14" fillId="4" borderId="20" xfId="0" applyFont="1" applyFill="1" applyBorder="1" applyAlignment="1">
      <alignment vertical="center" wrapText="1"/>
    </xf>
    <xf numFmtId="0" fontId="12" fillId="4" borderId="2" xfId="2" applyFont="1" applyFill="1" applyBorder="1" applyAlignment="1" applyProtection="1">
      <alignment vertical="center" wrapText="1"/>
      <protection locked="0"/>
    </xf>
    <xf numFmtId="0" fontId="12" fillId="4" borderId="21" xfId="2" applyFont="1" applyFill="1" applyBorder="1" applyAlignment="1" applyProtection="1">
      <alignment horizontal="left" vertical="center" wrapText="1"/>
      <protection locked="0"/>
    </xf>
    <xf numFmtId="0" fontId="14" fillId="4" borderId="14" xfId="0" applyFont="1" applyFill="1" applyBorder="1" applyAlignment="1">
      <alignment vertical="center" wrapText="1"/>
    </xf>
    <xf numFmtId="0" fontId="14" fillId="4" borderId="3" xfId="0" applyFont="1" applyFill="1" applyBorder="1" applyAlignment="1">
      <alignment vertical="center" wrapText="1"/>
    </xf>
    <xf numFmtId="0" fontId="14" fillId="4" borderId="15" xfId="0" applyFont="1" applyFill="1" applyBorder="1" applyAlignment="1">
      <alignment vertical="center" wrapText="1"/>
    </xf>
    <xf numFmtId="0" fontId="0" fillId="4" borderId="14" xfId="0" applyFill="1" applyBorder="1">
      <alignment vertical="center"/>
    </xf>
  </cellXfs>
  <cellStyles count="3">
    <cellStyle name="桁区切り" xfId="1" builtinId="6"/>
    <cellStyle name="標準" xfId="0" builtinId="0"/>
    <cellStyle name="標準 2" xfId="2"/>
  </cellStyles>
  <dxfs count="0"/>
  <tableStyles count="0" defaultTableStyle="TableStyleMedium2" defaultPivotStyle="PivotStyleLight16"/>
  <colors>
    <mruColors>
      <color rgb="FF99FF66"/>
      <color rgb="FF99CCFF"/>
      <color rgb="FFFF9966"/>
      <color rgb="FFFF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180975</xdr:colOff>
      <xdr:row>17</xdr:row>
      <xdr:rowOff>66675</xdr:rowOff>
    </xdr:from>
    <xdr:to>
      <xdr:col>2</xdr:col>
      <xdr:colOff>342900</xdr:colOff>
      <xdr:row>18</xdr:row>
      <xdr:rowOff>276225</xdr:rowOff>
    </xdr:to>
    <xdr:sp macro="" textlink="">
      <xdr:nvSpPr>
        <xdr:cNvPr id="2" name="右中かっこ 1"/>
        <xdr:cNvSpPr/>
      </xdr:nvSpPr>
      <xdr:spPr>
        <a:xfrm>
          <a:off x="4229100" y="1409700"/>
          <a:ext cx="161925" cy="533400"/>
        </a:xfrm>
        <a:prstGeom prst="rightBrac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2</xdr:col>
      <xdr:colOff>180975</xdr:colOff>
      <xdr:row>19</xdr:row>
      <xdr:rowOff>66675</xdr:rowOff>
    </xdr:from>
    <xdr:to>
      <xdr:col>2</xdr:col>
      <xdr:colOff>342900</xdr:colOff>
      <xdr:row>20</xdr:row>
      <xdr:rowOff>276225</xdr:rowOff>
    </xdr:to>
    <xdr:sp macro="" textlink="">
      <xdr:nvSpPr>
        <xdr:cNvPr id="3" name="右中かっこ 2"/>
        <xdr:cNvSpPr/>
      </xdr:nvSpPr>
      <xdr:spPr>
        <a:xfrm>
          <a:off x="4229100" y="2057400"/>
          <a:ext cx="161925" cy="533400"/>
        </a:xfrm>
        <a:prstGeom prst="rightBrac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2:H21"/>
  <sheetViews>
    <sheetView workbookViewId="0">
      <selection activeCell="D6" sqref="D6"/>
    </sheetView>
  </sheetViews>
  <sheetFormatPr defaultRowHeight="18.75" x14ac:dyDescent="0.4"/>
  <cols>
    <col min="1" max="1" width="38" bestFit="1" customWidth="1"/>
    <col min="2" max="2" width="12.25" customWidth="1"/>
    <col min="3" max="3" width="10.625" customWidth="1"/>
    <col min="4" max="4" width="10.125" customWidth="1"/>
    <col min="6" max="8" width="10.875" customWidth="1"/>
  </cols>
  <sheetData>
    <row r="2" spans="1:8" x14ac:dyDescent="0.4">
      <c r="A2" s="4" t="s">
        <v>13</v>
      </c>
      <c r="B2" s="70" t="s">
        <v>11</v>
      </c>
      <c r="C2" s="70"/>
      <c r="D2" s="70"/>
      <c r="F2" s="70" t="s">
        <v>10</v>
      </c>
      <c r="G2" s="70"/>
      <c r="H2" s="70"/>
    </row>
    <row r="3" spans="1:8" x14ac:dyDescent="0.4">
      <c r="B3" s="71" t="s">
        <v>19</v>
      </c>
      <c r="C3" s="71"/>
      <c r="D3" s="71"/>
      <c r="F3" s="5"/>
      <c r="G3" s="5"/>
      <c r="H3" s="5"/>
    </row>
    <row r="4" spans="1:8" x14ac:dyDescent="0.4">
      <c r="B4" s="72" t="s">
        <v>0</v>
      </c>
      <c r="C4" s="72"/>
      <c r="D4" s="72"/>
      <c r="F4" s="72" t="s">
        <v>9</v>
      </c>
      <c r="G4" s="72"/>
      <c r="H4" s="72"/>
    </row>
    <row r="5" spans="1:8" x14ac:dyDescent="0.4">
      <c r="A5" s="6" t="s">
        <v>26</v>
      </c>
      <c r="B5" s="1" t="s">
        <v>1</v>
      </c>
      <c r="C5" s="1" t="s">
        <v>2</v>
      </c>
      <c r="D5" s="1" t="s">
        <v>3</v>
      </c>
      <c r="F5" s="1" t="s">
        <v>1</v>
      </c>
      <c r="G5" s="1" t="s">
        <v>2</v>
      </c>
      <c r="H5" s="1" t="s">
        <v>3</v>
      </c>
    </row>
    <row r="6" spans="1:8" x14ac:dyDescent="0.4">
      <c r="A6" t="s">
        <v>20</v>
      </c>
      <c r="B6" s="2">
        <v>52400</v>
      </c>
      <c r="C6" s="8"/>
      <c r="D6" s="2">
        <f>B6*C6</f>
        <v>0</v>
      </c>
      <c r="F6" s="2">
        <v>3500</v>
      </c>
      <c r="G6" s="8"/>
      <c r="H6" s="2">
        <f>F6*G6</f>
        <v>0</v>
      </c>
    </row>
    <row r="7" spans="1:8" x14ac:dyDescent="0.4">
      <c r="A7" t="s">
        <v>21</v>
      </c>
      <c r="B7" s="2">
        <v>64400</v>
      </c>
      <c r="C7" s="8"/>
      <c r="D7" s="2">
        <f t="shared" ref="D7:D13" si="0">B7*C7</f>
        <v>0</v>
      </c>
      <c r="F7" s="2">
        <v>3500</v>
      </c>
      <c r="G7" s="8"/>
      <c r="H7" s="2">
        <f t="shared" ref="H7:H13" si="1">F7*G7</f>
        <v>0</v>
      </c>
    </row>
    <row r="8" spans="1:8" x14ac:dyDescent="0.4">
      <c r="A8" t="s">
        <v>22</v>
      </c>
      <c r="B8" s="2">
        <v>49500</v>
      </c>
      <c r="C8" s="8"/>
      <c r="D8" s="2">
        <f t="shared" si="0"/>
        <v>0</v>
      </c>
      <c r="F8" s="2">
        <v>0</v>
      </c>
      <c r="G8" s="8"/>
      <c r="H8" s="2">
        <f t="shared" si="1"/>
        <v>0</v>
      </c>
    </row>
    <row r="9" spans="1:8" x14ac:dyDescent="0.4">
      <c r="A9" t="s">
        <v>23</v>
      </c>
      <c r="B9" s="2">
        <v>49500</v>
      </c>
      <c r="C9" s="8"/>
      <c r="D9" s="2">
        <f t="shared" si="0"/>
        <v>0</v>
      </c>
      <c r="F9" s="2">
        <v>0</v>
      </c>
      <c r="G9" s="8"/>
      <c r="H9" s="2">
        <f t="shared" si="1"/>
        <v>0</v>
      </c>
    </row>
    <row r="10" spans="1:8" x14ac:dyDescent="0.4">
      <c r="A10" t="s">
        <v>25</v>
      </c>
      <c r="B10" s="2">
        <v>2900</v>
      </c>
      <c r="C10" s="8"/>
      <c r="D10" s="2">
        <f t="shared" si="0"/>
        <v>0</v>
      </c>
      <c r="F10" s="2">
        <v>3500</v>
      </c>
      <c r="G10" s="8"/>
      <c r="H10" s="2">
        <f t="shared" si="1"/>
        <v>0</v>
      </c>
    </row>
    <row r="11" spans="1:8" x14ac:dyDescent="0.4">
      <c r="A11" t="s">
        <v>24</v>
      </c>
      <c r="B11" s="2">
        <v>2900</v>
      </c>
      <c r="C11" s="8"/>
      <c r="D11" s="2">
        <f t="shared" si="0"/>
        <v>0</v>
      </c>
      <c r="F11" s="2">
        <v>3500</v>
      </c>
      <c r="G11" s="8"/>
      <c r="H11" s="2">
        <f t="shared" si="1"/>
        <v>0</v>
      </c>
    </row>
    <row r="12" spans="1:8" x14ac:dyDescent="0.4">
      <c r="A12" t="s">
        <v>7</v>
      </c>
      <c r="B12" s="2">
        <v>2900</v>
      </c>
      <c r="C12" s="8"/>
      <c r="D12" s="2">
        <f t="shared" si="0"/>
        <v>0</v>
      </c>
      <c r="F12" s="2">
        <v>3500</v>
      </c>
      <c r="G12" s="8"/>
      <c r="H12" s="2">
        <f t="shared" si="1"/>
        <v>0</v>
      </c>
    </row>
    <row r="13" spans="1:8" x14ac:dyDescent="0.4">
      <c r="A13" t="s">
        <v>5</v>
      </c>
      <c r="B13" s="2">
        <v>52400</v>
      </c>
      <c r="C13" s="8"/>
      <c r="D13" s="2">
        <f t="shared" si="0"/>
        <v>0</v>
      </c>
      <c r="F13" s="2">
        <v>3500</v>
      </c>
      <c r="G13" s="8"/>
      <c r="H13" s="2">
        <f t="shared" si="1"/>
        <v>0</v>
      </c>
    </row>
    <row r="14" spans="1:8" x14ac:dyDescent="0.4">
      <c r="A14" s="6" t="s">
        <v>27</v>
      </c>
      <c r="B14" s="2"/>
      <c r="C14" s="7"/>
      <c r="D14" s="2"/>
      <c r="F14" s="2"/>
      <c r="G14" s="7"/>
      <c r="H14" s="2"/>
    </row>
    <row r="15" spans="1:8" x14ac:dyDescent="0.4">
      <c r="A15" t="s">
        <v>28</v>
      </c>
      <c r="B15" s="2">
        <v>49500</v>
      </c>
      <c r="C15" s="8"/>
      <c r="D15" s="2">
        <f t="shared" ref="D15:D17" si="2">B15*C15</f>
        <v>0</v>
      </c>
      <c r="F15" s="2">
        <v>0</v>
      </c>
      <c r="G15" s="8"/>
      <c r="H15" s="2">
        <f t="shared" ref="H15:H17" si="3">F15*G15</f>
        <v>0</v>
      </c>
    </row>
    <row r="16" spans="1:8" x14ac:dyDescent="0.4">
      <c r="A16" t="s">
        <v>29</v>
      </c>
      <c r="B16" s="2">
        <v>2900</v>
      </c>
      <c r="C16" s="8"/>
      <c r="D16" s="2">
        <f t="shared" si="2"/>
        <v>0</v>
      </c>
      <c r="F16" s="2">
        <v>3500</v>
      </c>
      <c r="G16" s="8"/>
      <c r="H16" s="2">
        <f t="shared" si="3"/>
        <v>0</v>
      </c>
    </row>
    <row r="17" spans="1:8" x14ac:dyDescent="0.4">
      <c r="A17" t="s">
        <v>30</v>
      </c>
      <c r="B17" s="2"/>
      <c r="C17" s="8"/>
      <c r="D17" s="2">
        <f t="shared" si="2"/>
        <v>0</v>
      </c>
      <c r="F17" s="2">
        <v>1</v>
      </c>
      <c r="G17" s="8"/>
      <c r="H17" s="2">
        <f t="shared" si="3"/>
        <v>0</v>
      </c>
    </row>
    <row r="18" spans="1:8" x14ac:dyDescent="0.4">
      <c r="B18" s="2"/>
      <c r="C18" s="2"/>
      <c r="D18" s="2">
        <f>SUM(D6:D17)</f>
        <v>0</v>
      </c>
      <c r="F18" s="2"/>
      <c r="G18" s="2"/>
      <c r="H18" s="2">
        <f>SUM(H6:H17)</f>
        <v>0</v>
      </c>
    </row>
    <row r="19" spans="1:8" x14ac:dyDescent="0.4">
      <c r="B19" s="1"/>
      <c r="C19" s="1"/>
      <c r="D19" s="3">
        <f>D18*1.1</f>
        <v>0</v>
      </c>
      <c r="F19" s="1"/>
      <c r="G19" s="1"/>
      <c r="H19" s="3">
        <f>H18*1.1</f>
        <v>0</v>
      </c>
    </row>
    <row r="21" spans="1:8" x14ac:dyDescent="0.4">
      <c r="B21" s="6" t="s">
        <v>32</v>
      </c>
      <c r="F21" s="6" t="s">
        <v>33</v>
      </c>
    </row>
  </sheetData>
  <mergeCells count="5">
    <mergeCell ref="B2:D2"/>
    <mergeCell ref="B3:D3"/>
    <mergeCell ref="B4:D4"/>
    <mergeCell ref="F2:H2"/>
    <mergeCell ref="F4:H4"/>
  </mergeCells>
  <phoneticPr fontId="2"/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  <pageSetUpPr fitToPage="1"/>
  </sheetPr>
  <dimension ref="B1:Q57"/>
  <sheetViews>
    <sheetView workbookViewId="0">
      <selection activeCell="J56" sqref="J56"/>
    </sheetView>
  </sheetViews>
  <sheetFormatPr defaultRowHeight="18.75" x14ac:dyDescent="0.4"/>
  <cols>
    <col min="1" max="1" width="9" style="9"/>
    <col min="2" max="2" width="38" style="9" bestFit="1" customWidth="1"/>
    <col min="3" max="4" width="9" style="9"/>
    <col min="5" max="5" width="10.625" style="9" bestFit="1" customWidth="1"/>
    <col min="6" max="7" width="9" style="9"/>
    <col min="8" max="8" width="10" style="9" bestFit="1" customWidth="1"/>
    <col min="9" max="9" width="10.625" style="9" bestFit="1" customWidth="1"/>
    <col min="10" max="11" width="9" style="9"/>
    <col min="12" max="12" width="10" style="9" bestFit="1" customWidth="1"/>
    <col min="13" max="13" width="10.625" style="9" bestFit="1" customWidth="1"/>
    <col min="14" max="16384" width="9" style="9"/>
  </cols>
  <sheetData>
    <row r="1" spans="2:13" x14ac:dyDescent="0.4">
      <c r="C1" s="73" t="s">
        <v>11</v>
      </c>
      <c r="D1" s="73"/>
      <c r="E1" s="73"/>
      <c r="G1" s="86" t="s">
        <v>14</v>
      </c>
      <c r="H1" s="86"/>
      <c r="I1" s="86"/>
      <c r="K1" s="73" t="s">
        <v>10</v>
      </c>
      <c r="L1" s="73"/>
      <c r="M1" s="73"/>
    </row>
    <row r="2" spans="2:13" x14ac:dyDescent="0.4">
      <c r="C2" s="74" t="s">
        <v>12</v>
      </c>
      <c r="D2" s="74"/>
      <c r="E2" s="74"/>
      <c r="H2" s="10" t="s">
        <v>31</v>
      </c>
      <c r="K2" s="74" t="s">
        <v>15</v>
      </c>
      <c r="L2" s="74"/>
      <c r="M2" s="74"/>
    </row>
    <row r="3" spans="2:13" x14ac:dyDescent="0.4">
      <c r="C3" s="75" t="s">
        <v>0</v>
      </c>
      <c r="D3" s="75"/>
      <c r="E3" s="75"/>
      <c r="G3" s="75" t="s">
        <v>4</v>
      </c>
      <c r="H3" s="75"/>
      <c r="I3" s="75"/>
      <c r="K3" s="75" t="s">
        <v>9</v>
      </c>
      <c r="L3" s="75"/>
      <c r="M3" s="75"/>
    </row>
    <row r="4" spans="2:13" x14ac:dyDescent="0.4">
      <c r="B4" s="11" t="s">
        <v>26</v>
      </c>
      <c r="C4" s="12" t="s">
        <v>1</v>
      </c>
      <c r="D4" s="12" t="s">
        <v>2</v>
      </c>
      <c r="E4" s="12" t="s">
        <v>3</v>
      </c>
      <c r="G4" s="12" t="s">
        <v>1</v>
      </c>
      <c r="H4" s="12" t="s">
        <v>2</v>
      </c>
      <c r="I4" s="12" t="s">
        <v>3</v>
      </c>
      <c r="K4" s="12" t="s">
        <v>1</v>
      </c>
      <c r="L4" s="12" t="s">
        <v>2</v>
      </c>
      <c r="M4" s="12" t="s">
        <v>3</v>
      </c>
    </row>
    <row r="5" spans="2:13" x14ac:dyDescent="0.4">
      <c r="B5" s="9" t="s">
        <v>20</v>
      </c>
      <c r="C5" s="13">
        <v>55800</v>
      </c>
      <c r="D5" s="14">
        <v>3</v>
      </c>
      <c r="E5" s="13">
        <f>C5*D5</f>
        <v>167400</v>
      </c>
      <c r="F5" s="15"/>
      <c r="G5" s="13">
        <v>49500</v>
      </c>
      <c r="H5" s="14">
        <v>3.3</v>
      </c>
      <c r="I5" s="13">
        <f>G5*H5</f>
        <v>163350</v>
      </c>
      <c r="K5" s="13">
        <v>3500</v>
      </c>
      <c r="L5" s="16" t="s">
        <v>8</v>
      </c>
      <c r="M5" s="13" t="e">
        <f>K5*L5</f>
        <v>#VALUE!</v>
      </c>
    </row>
    <row r="6" spans="2:13" x14ac:dyDescent="0.4">
      <c r="B6" s="9" t="s">
        <v>21</v>
      </c>
      <c r="C6" s="13">
        <v>66110</v>
      </c>
      <c r="D6" s="14">
        <v>3</v>
      </c>
      <c r="E6" s="13">
        <f t="shared" ref="E6:E16" si="0">C6*D6</f>
        <v>198330</v>
      </c>
      <c r="F6" s="15"/>
      <c r="G6" s="13">
        <v>55100</v>
      </c>
      <c r="H6" s="14">
        <v>3.5</v>
      </c>
      <c r="I6" s="13">
        <f t="shared" ref="I6:I16" si="1">G6*H6</f>
        <v>192850</v>
      </c>
      <c r="K6" s="13">
        <v>3500</v>
      </c>
      <c r="L6" s="16" t="s">
        <v>8</v>
      </c>
      <c r="M6" s="13" t="e">
        <f t="shared" ref="M6:M12" si="2">K6*L6</f>
        <v>#VALUE!</v>
      </c>
    </row>
    <row r="7" spans="2:13" x14ac:dyDescent="0.4">
      <c r="B7" s="9" t="s">
        <v>22</v>
      </c>
      <c r="C7" s="13">
        <v>48300</v>
      </c>
      <c r="D7" s="14">
        <v>9</v>
      </c>
      <c r="E7" s="13">
        <f t="shared" si="0"/>
        <v>434700</v>
      </c>
      <c r="F7" s="15"/>
      <c r="G7" s="13">
        <v>49500</v>
      </c>
      <c r="H7" s="14">
        <v>9</v>
      </c>
      <c r="I7" s="13">
        <f t="shared" si="1"/>
        <v>445500</v>
      </c>
      <c r="K7" s="13">
        <v>0</v>
      </c>
      <c r="L7" s="17"/>
      <c r="M7" s="13">
        <f t="shared" si="2"/>
        <v>0</v>
      </c>
    </row>
    <row r="8" spans="2:13" x14ac:dyDescent="0.4">
      <c r="B8" s="9" t="s">
        <v>23</v>
      </c>
      <c r="C8" s="13">
        <v>48300</v>
      </c>
      <c r="D8" s="14">
        <v>9</v>
      </c>
      <c r="E8" s="13">
        <f t="shared" si="0"/>
        <v>434700</v>
      </c>
      <c r="F8" s="15"/>
      <c r="G8" s="13">
        <v>49500</v>
      </c>
      <c r="H8" s="14">
        <v>9</v>
      </c>
      <c r="I8" s="13">
        <f t="shared" si="1"/>
        <v>445500</v>
      </c>
      <c r="K8" s="13">
        <v>0</v>
      </c>
      <c r="L8" s="17"/>
      <c r="M8" s="13">
        <f t="shared" si="2"/>
        <v>0</v>
      </c>
    </row>
    <row r="9" spans="2:13" x14ac:dyDescent="0.4">
      <c r="B9" s="9" t="s">
        <v>25</v>
      </c>
      <c r="C9" s="13">
        <v>7500</v>
      </c>
      <c r="D9" s="14">
        <v>12</v>
      </c>
      <c r="E9" s="13">
        <f t="shared" si="0"/>
        <v>90000</v>
      </c>
      <c r="F9" s="15"/>
      <c r="G9" s="13">
        <v>0</v>
      </c>
      <c r="H9" s="14">
        <v>10</v>
      </c>
      <c r="I9" s="13">
        <f t="shared" si="1"/>
        <v>0</v>
      </c>
      <c r="K9" s="13">
        <v>3500</v>
      </c>
      <c r="L9" s="16" t="s">
        <v>8</v>
      </c>
      <c r="M9" s="13" t="e">
        <f t="shared" si="2"/>
        <v>#VALUE!</v>
      </c>
    </row>
    <row r="10" spans="2:13" x14ac:dyDescent="0.4">
      <c r="B10" s="9" t="s">
        <v>24</v>
      </c>
      <c r="C10" s="13">
        <v>7500</v>
      </c>
      <c r="D10" s="14">
        <v>12</v>
      </c>
      <c r="E10" s="13">
        <f t="shared" si="0"/>
        <v>90000</v>
      </c>
      <c r="F10" s="15"/>
      <c r="G10" s="13">
        <v>0</v>
      </c>
      <c r="H10" s="14">
        <v>0</v>
      </c>
      <c r="I10" s="13">
        <f t="shared" si="1"/>
        <v>0</v>
      </c>
      <c r="K10" s="13">
        <v>3500</v>
      </c>
      <c r="L10" s="16" t="s">
        <v>8</v>
      </c>
      <c r="M10" s="13" t="e">
        <f t="shared" si="2"/>
        <v>#VALUE!</v>
      </c>
    </row>
    <row r="11" spans="2:13" x14ac:dyDescent="0.4">
      <c r="B11" s="9" t="s">
        <v>7</v>
      </c>
      <c r="C11" s="13">
        <v>7500</v>
      </c>
      <c r="D11" s="14">
        <v>7</v>
      </c>
      <c r="E11" s="13">
        <f t="shared" si="0"/>
        <v>52500</v>
      </c>
      <c r="F11" s="15"/>
      <c r="G11" s="13">
        <v>0</v>
      </c>
      <c r="H11" s="14">
        <v>0</v>
      </c>
      <c r="I11" s="13">
        <f t="shared" si="1"/>
        <v>0</v>
      </c>
      <c r="K11" s="13">
        <v>3500</v>
      </c>
      <c r="L11" s="16" t="s">
        <v>8</v>
      </c>
      <c r="M11" s="13" t="e">
        <f t="shared" si="2"/>
        <v>#VALUE!</v>
      </c>
    </row>
    <row r="12" spans="2:13" x14ac:dyDescent="0.4">
      <c r="B12" s="9" t="s">
        <v>5</v>
      </c>
      <c r="C12" s="13">
        <v>55800</v>
      </c>
      <c r="D12" s="14">
        <v>9.3000000000000007</v>
      </c>
      <c r="E12" s="13">
        <f t="shared" si="0"/>
        <v>518940.00000000006</v>
      </c>
      <c r="F12" s="15"/>
      <c r="G12" s="13">
        <v>49500</v>
      </c>
      <c r="H12" s="14">
        <v>10</v>
      </c>
      <c r="I12" s="13">
        <f t="shared" si="1"/>
        <v>495000</v>
      </c>
      <c r="K12" s="13">
        <v>3500</v>
      </c>
      <c r="L12" s="16" t="s">
        <v>8</v>
      </c>
      <c r="M12" s="13" t="e">
        <f t="shared" si="2"/>
        <v>#VALUE!</v>
      </c>
    </row>
    <row r="13" spans="2:13" x14ac:dyDescent="0.4">
      <c r="B13" s="11" t="s">
        <v>27</v>
      </c>
      <c r="C13" s="13"/>
      <c r="D13" s="14" t="s">
        <v>6</v>
      </c>
      <c r="E13" s="13"/>
      <c r="F13" s="15"/>
      <c r="G13" s="13"/>
      <c r="H13" s="14"/>
      <c r="I13" s="13"/>
      <c r="K13" s="13"/>
      <c r="L13" s="14"/>
      <c r="M13" s="13"/>
    </row>
    <row r="14" spans="2:13" x14ac:dyDescent="0.4">
      <c r="B14" s="9" t="s">
        <v>28</v>
      </c>
      <c r="C14" s="13">
        <v>48300</v>
      </c>
      <c r="D14" s="14">
        <v>32</v>
      </c>
      <c r="E14" s="13">
        <f t="shared" si="0"/>
        <v>1545600</v>
      </c>
      <c r="F14" s="15"/>
      <c r="G14" s="13">
        <v>49500</v>
      </c>
      <c r="H14" s="14">
        <v>32</v>
      </c>
      <c r="I14" s="13">
        <f t="shared" si="1"/>
        <v>1584000</v>
      </c>
      <c r="K14" s="13">
        <v>0</v>
      </c>
      <c r="L14" s="17">
        <v>0</v>
      </c>
      <c r="M14" s="13">
        <f t="shared" ref="M14:M16" si="3">K14*L14</f>
        <v>0</v>
      </c>
    </row>
    <row r="15" spans="2:13" x14ac:dyDescent="0.4">
      <c r="B15" s="9" t="s">
        <v>29</v>
      </c>
      <c r="C15" s="13">
        <v>7500</v>
      </c>
      <c r="D15" s="14">
        <v>120</v>
      </c>
      <c r="E15" s="13">
        <f t="shared" si="0"/>
        <v>900000</v>
      </c>
      <c r="F15" s="15"/>
      <c r="G15" s="13">
        <v>0</v>
      </c>
      <c r="H15" s="14">
        <v>0</v>
      </c>
      <c r="I15" s="13">
        <f t="shared" si="1"/>
        <v>0</v>
      </c>
      <c r="K15" s="13">
        <v>3500</v>
      </c>
      <c r="L15" s="16" t="s">
        <v>8</v>
      </c>
      <c r="M15" s="13" t="e">
        <f t="shared" si="3"/>
        <v>#VALUE!</v>
      </c>
    </row>
    <row r="16" spans="2:13" x14ac:dyDescent="0.4">
      <c r="B16" s="9" t="s">
        <v>30</v>
      </c>
      <c r="C16" s="13">
        <v>1</v>
      </c>
      <c r="D16" s="13">
        <v>300000</v>
      </c>
      <c r="E16" s="13">
        <f t="shared" si="0"/>
        <v>300000</v>
      </c>
      <c r="F16" s="15"/>
      <c r="G16" s="13">
        <v>1</v>
      </c>
      <c r="H16" s="14">
        <v>300000</v>
      </c>
      <c r="I16" s="13">
        <f t="shared" si="1"/>
        <v>300000</v>
      </c>
      <c r="K16" s="13">
        <v>1</v>
      </c>
      <c r="L16" s="16" t="s">
        <v>8</v>
      </c>
      <c r="M16" s="13" t="e">
        <f t="shared" si="3"/>
        <v>#VALUE!</v>
      </c>
    </row>
    <row r="17" spans="2:17" x14ac:dyDescent="0.4">
      <c r="C17" s="13"/>
      <c r="D17" s="13"/>
      <c r="E17" s="13">
        <f>SUM(E5:E16)</f>
        <v>4732170</v>
      </c>
      <c r="F17" s="15"/>
      <c r="G17" s="13"/>
      <c r="H17" s="13"/>
      <c r="I17" s="13">
        <f>SUM(I5:I16)</f>
        <v>3626200</v>
      </c>
      <c r="K17" s="13"/>
      <c r="L17" s="13"/>
      <c r="M17" s="13" t="e">
        <f>SUM(M5:M16)</f>
        <v>#VALUE!</v>
      </c>
    </row>
    <row r="18" spans="2:17" x14ac:dyDescent="0.4">
      <c r="C18" s="12"/>
      <c r="D18" s="12"/>
      <c r="E18" s="18">
        <f>E17*1.1</f>
        <v>5205387</v>
      </c>
      <c r="G18" s="12"/>
      <c r="H18" s="12"/>
      <c r="I18" s="18">
        <f>I17*1.1</f>
        <v>3988820.0000000005</v>
      </c>
      <c r="K18" s="12"/>
      <c r="L18" s="12"/>
      <c r="M18" s="18" t="e">
        <f>M17*1.1</f>
        <v>#VALUE!</v>
      </c>
    </row>
    <row r="20" spans="2:17" x14ac:dyDescent="0.4">
      <c r="B20" s="9" t="s">
        <v>13</v>
      </c>
      <c r="C20" s="85" t="s">
        <v>11</v>
      </c>
      <c r="D20" s="85"/>
      <c r="E20" s="85"/>
      <c r="G20" s="73" t="s">
        <v>16</v>
      </c>
      <c r="H20" s="73"/>
      <c r="I20" s="73"/>
      <c r="K20" s="85" t="s">
        <v>16</v>
      </c>
      <c r="L20" s="85"/>
      <c r="M20" s="85"/>
      <c r="O20" s="85" t="s">
        <v>16</v>
      </c>
      <c r="P20" s="85"/>
      <c r="Q20" s="85"/>
    </row>
    <row r="21" spans="2:17" x14ac:dyDescent="0.4">
      <c r="C21" s="83" t="s">
        <v>12</v>
      </c>
      <c r="D21" s="83"/>
      <c r="E21" s="83"/>
      <c r="G21" s="74" t="s">
        <v>12</v>
      </c>
      <c r="H21" s="74"/>
      <c r="I21" s="74"/>
      <c r="K21" s="83" t="s">
        <v>17</v>
      </c>
      <c r="L21" s="83"/>
      <c r="M21" s="83"/>
      <c r="O21" s="83" t="s">
        <v>18</v>
      </c>
      <c r="P21" s="83"/>
      <c r="Q21" s="83"/>
    </row>
    <row r="22" spans="2:17" x14ac:dyDescent="0.4">
      <c r="C22" s="84" t="s">
        <v>0</v>
      </c>
      <c r="D22" s="84"/>
      <c r="E22" s="84"/>
      <c r="G22" s="75" t="s">
        <v>0</v>
      </c>
      <c r="H22" s="75"/>
      <c r="I22" s="75"/>
      <c r="K22" s="84" t="s">
        <v>0</v>
      </c>
      <c r="L22" s="84"/>
      <c r="M22" s="84"/>
      <c r="O22" s="84" t="s">
        <v>0</v>
      </c>
      <c r="P22" s="84"/>
      <c r="Q22" s="84"/>
    </row>
    <row r="23" spans="2:17" x14ac:dyDescent="0.4">
      <c r="B23" s="11" t="s">
        <v>26</v>
      </c>
      <c r="C23" s="26" t="s">
        <v>1</v>
      </c>
      <c r="D23" s="26" t="s">
        <v>2</v>
      </c>
      <c r="E23" s="26" t="s">
        <v>3</v>
      </c>
      <c r="G23" s="12" t="s">
        <v>1</v>
      </c>
      <c r="H23" s="12" t="s">
        <v>2</v>
      </c>
      <c r="I23" s="12" t="s">
        <v>3</v>
      </c>
      <c r="K23" s="26" t="s">
        <v>1</v>
      </c>
      <c r="L23" s="26" t="s">
        <v>2</v>
      </c>
      <c r="M23" s="26" t="s">
        <v>3</v>
      </c>
      <c r="O23" s="26" t="s">
        <v>1</v>
      </c>
      <c r="P23" s="26" t="s">
        <v>2</v>
      </c>
      <c r="Q23" s="26" t="s">
        <v>3</v>
      </c>
    </row>
    <row r="24" spans="2:17" x14ac:dyDescent="0.4">
      <c r="B24" s="9" t="s">
        <v>20</v>
      </c>
      <c r="C24" s="27">
        <v>58700</v>
      </c>
      <c r="D24" s="28" t="s">
        <v>8</v>
      </c>
      <c r="E24" s="27" t="e">
        <f>C24*D24</f>
        <v>#VALUE!</v>
      </c>
      <c r="G24" s="13">
        <f>C24-G5</f>
        <v>9200</v>
      </c>
      <c r="H24" s="16" t="s">
        <v>8</v>
      </c>
      <c r="I24" s="13" t="e">
        <f>G24*H24</f>
        <v>#VALUE!</v>
      </c>
      <c r="K24" s="27">
        <v>2900</v>
      </c>
      <c r="L24" s="28" t="s">
        <v>8</v>
      </c>
      <c r="M24" s="27" t="e">
        <f>K24*L24</f>
        <v>#VALUE!</v>
      </c>
      <c r="O24" s="27">
        <v>6300</v>
      </c>
      <c r="P24" s="28" t="s">
        <v>8</v>
      </c>
      <c r="Q24" s="27" t="e">
        <f>O24*P24</f>
        <v>#VALUE!</v>
      </c>
    </row>
    <row r="25" spans="2:17" x14ac:dyDescent="0.4">
      <c r="B25" s="9" t="s">
        <v>21</v>
      </c>
      <c r="C25" s="27">
        <v>75100</v>
      </c>
      <c r="D25" s="28" t="s">
        <v>8</v>
      </c>
      <c r="E25" s="27" t="e">
        <f t="shared" ref="E25:E31" si="4">C25*D25</f>
        <v>#VALUE!</v>
      </c>
      <c r="G25" s="13">
        <f t="shared" ref="G25:G37" si="5">C25-G6</f>
        <v>20000</v>
      </c>
      <c r="H25" s="16" t="s">
        <v>8</v>
      </c>
      <c r="I25" s="13" t="e">
        <f t="shared" ref="I25:I31" si="6">G25*H25</f>
        <v>#VALUE!</v>
      </c>
      <c r="K25" s="27">
        <v>9300</v>
      </c>
      <c r="L25" s="28" t="s">
        <v>8</v>
      </c>
      <c r="M25" s="27" t="e">
        <f t="shared" ref="M25:M31" si="7">K25*L25</f>
        <v>#VALUE!</v>
      </c>
      <c r="O25" s="27">
        <v>10700</v>
      </c>
      <c r="P25" s="28" t="s">
        <v>8</v>
      </c>
      <c r="Q25" s="27" t="e">
        <f t="shared" ref="Q25:Q31" si="8">O25*P25</f>
        <v>#VALUE!</v>
      </c>
    </row>
    <row r="26" spans="2:17" x14ac:dyDescent="0.4">
      <c r="B26" s="9" t="s">
        <v>22</v>
      </c>
      <c r="C26" s="27">
        <v>49500</v>
      </c>
      <c r="D26" s="28" t="s">
        <v>8</v>
      </c>
      <c r="E26" s="27" t="e">
        <f t="shared" si="4"/>
        <v>#VALUE!</v>
      </c>
      <c r="G26" s="13">
        <f t="shared" si="5"/>
        <v>0</v>
      </c>
      <c r="H26" s="16" t="s">
        <v>8</v>
      </c>
      <c r="I26" s="13" t="e">
        <f t="shared" si="6"/>
        <v>#VALUE!</v>
      </c>
      <c r="K26" s="27">
        <v>0</v>
      </c>
      <c r="L26" s="28" t="s">
        <v>8</v>
      </c>
      <c r="M26" s="27" t="e">
        <f t="shared" si="7"/>
        <v>#VALUE!</v>
      </c>
      <c r="O26" s="27">
        <v>0</v>
      </c>
      <c r="P26" s="28" t="s">
        <v>8</v>
      </c>
      <c r="Q26" s="27" t="e">
        <f t="shared" si="8"/>
        <v>#VALUE!</v>
      </c>
    </row>
    <row r="27" spans="2:17" x14ac:dyDescent="0.4">
      <c r="B27" s="9" t="s">
        <v>23</v>
      </c>
      <c r="C27" s="27">
        <v>49500</v>
      </c>
      <c r="D27" s="28" t="s">
        <v>8</v>
      </c>
      <c r="E27" s="27" t="e">
        <f t="shared" si="4"/>
        <v>#VALUE!</v>
      </c>
      <c r="G27" s="13">
        <f t="shared" si="5"/>
        <v>0</v>
      </c>
      <c r="H27" s="16" t="s">
        <v>8</v>
      </c>
      <c r="I27" s="13" t="e">
        <f t="shared" si="6"/>
        <v>#VALUE!</v>
      </c>
      <c r="K27" s="27">
        <v>0</v>
      </c>
      <c r="L27" s="28" t="s">
        <v>8</v>
      </c>
      <c r="M27" s="27" t="e">
        <f t="shared" si="7"/>
        <v>#VALUE!</v>
      </c>
      <c r="O27" s="27">
        <v>0</v>
      </c>
      <c r="P27" s="28" t="s">
        <v>8</v>
      </c>
      <c r="Q27" s="27" t="e">
        <f t="shared" si="8"/>
        <v>#VALUE!</v>
      </c>
    </row>
    <row r="28" spans="2:17" x14ac:dyDescent="0.4">
      <c r="B28" s="9" t="s">
        <v>25</v>
      </c>
      <c r="C28" s="27">
        <v>9200</v>
      </c>
      <c r="D28" s="28" t="s">
        <v>8</v>
      </c>
      <c r="E28" s="27" t="e">
        <f t="shared" si="4"/>
        <v>#VALUE!</v>
      </c>
      <c r="G28" s="13">
        <f t="shared" si="5"/>
        <v>9200</v>
      </c>
      <c r="H28" s="16" t="s">
        <v>8</v>
      </c>
      <c r="I28" s="13" t="e">
        <f t="shared" si="6"/>
        <v>#VALUE!</v>
      </c>
      <c r="K28" s="27">
        <v>2900</v>
      </c>
      <c r="L28" s="28" t="s">
        <v>8</v>
      </c>
      <c r="M28" s="27" t="e">
        <f t="shared" si="7"/>
        <v>#VALUE!</v>
      </c>
      <c r="O28" s="27">
        <v>6300</v>
      </c>
      <c r="P28" s="28" t="s">
        <v>8</v>
      </c>
      <c r="Q28" s="27" t="e">
        <f t="shared" si="8"/>
        <v>#VALUE!</v>
      </c>
    </row>
    <row r="29" spans="2:17" x14ac:dyDescent="0.4">
      <c r="B29" s="9" t="s">
        <v>24</v>
      </c>
      <c r="C29" s="27">
        <v>9200</v>
      </c>
      <c r="D29" s="28" t="s">
        <v>8</v>
      </c>
      <c r="E29" s="27" t="e">
        <f t="shared" si="4"/>
        <v>#VALUE!</v>
      </c>
      <c r="G29" s="13">
        <f t="shared" si="5"/>
        <v>9200</v>
      </c>
      <c r="H29" s="16" t="s">
        <v>8</v>
      </c>
      <c r="I29" s="13" t="e">
        <f t="shared" si="6"/>
        <v>#VALUE!</v>
      </c>
      <c r="K29" s="27">
        <v>2900</v>
      </c>
      <c r="L29" s="28" t="s">
        <v>8</v>
      </c>
      <c r="M29" s="27" t="e">
        <f t="shared" si="7"/>
        <v>#VALUE!</v>
      </c>
      <c r="O29" s="27">
        <v>6300</v>
      </c>
      <c r="P29" s="28" t="s">
        <v>8</v>
      </c>
      <c r="Q29" s="27" t="e">
        <f t="shared" si="8"/>
        <v>#VALUE!</v>
      </c>
    </row>
    <row r="30" spans="2:17" x14ac:dyDescent="0.4">
      <c r="B30" s="9" t="s">
        <v>7</v>
      </c>
      <c r="C30" s="27">
        <v>9200</v>
      </c>
      <c r="D30" s="28" t="s">
        <v>8</v>
      </c>
      <c r="E30" s="27" t="e">
        <f t="shared" si="4"/>
        <v>#VALUE!</v>
      </c>
      <c r="G30" s="13">
        <f t="shared" si="5"/>
        <v>9200</v>
      </c>
      <c r="H30" s="16" t="s">
        <v>8</v>
      </c>
      <c r="I30" s="13" t="e">
        <f t="shared" si="6"/>
        <v>#VALUE!</v>
      </c>
      <c r="K30" s="27">
        <v>2900</v>
      </c>
      <c r="L30" s="28" t="s">
        <v>8</v>
      </c>
      <c r="M30" s="27" t="e">
        <f t="shared" si="7"/>
        <v>#VALUE!</v>
      </c>
      <c r="O30" s="27">
        <v>6300</v>
      </c>
      <c r="P30" s="28" t="s">
        <v>8</v>
      </c>
      <c r="Q30" s="27" t="e">
        <f t="shared" si="8"/>
        <v>#VALUE!</v>
      </c>
    </row>
    <row r="31" spans="2:17" x14ac:dyDescent="0.4">
      <c r="B31" s="9" t="s">
        <v>5</v>
      </c>
      <c r="C31" s="27">
        <v>58700</v>
      </c>
      <c r="D31" s="28" t="s">
        <v>8</v>
      </c>
      <c r="E31" s="27" t="e">
        <f t="shared" si="4"/>
        <v>#VALUE!</v>
      </c>
      <c r="G31" s="13">
        <f t="shared" si="5"/>
        <v>9200</v>
      </c>
      <c r="H31" s="16" t="s">
        <v>8</v>
      </c>
      <c r="I31" s="13" t="e">
        <f t="shared" si="6"/>
        <v>#VALUE!</v>
      </c>
      <c r="K31" s="27">
        <v>2900</v>
      </c>
      <c r="L31" s="28" t="s">
        <v>8</v>
      </c>
      <c r="M31" s="27" t="e">
        <f t="shared" si="7"/>
        <v>#VALUE!</v>
      </c>
      <c r="O31" s="27">
        <v>6300</v>
      </c>
      <c r="P31" s="28" t="s">
        <v>8</v>
      </c>
      <c r="Q31" s="27" t="e">
        <f t="shared" si="8"/>
        <v>#VALUE!</v>
      </c>
    </row>
    <row r="32" spans="2:17" x14ac:dyDescent="0.4">
      <c r="B32" s="11" t="s">
        <v>27</v>
      </c>
      <c r="C32" s="27"/>
      <c r="D32" s="28"/>
      <c r="E32" s="27"/>
      <c r="G32" s="13">
        <f t="shared" si="5"/>
        <v>0</v>
      </c>
      <c r="H32" s="16"/>
      <c r="I32" s="13"/>
      <c r="K32" s="27"/>
      <c r="L32" s="28"/>
      <c r="M32" s="27"/>
      <c r="O32" s="27"/>
      <c r="P32" s="28"/>
      <c r="Q32" s="27"/>
    </row>
    <row r="33" spans="2:17" x14ac:dyDescent="0.4">
      <c r="B33" s="9" t="s">
        <v>28</v>
      </c>
      <c r="C33" s="27">
        <v>49500</v>
      </c>
      <c r="D33" s="28" t="s">
        <v>8</v>
      </c>
      <c r="E33" s="27" t="e">
        <f t="shared" ref="E33:E35" si="9">C33*D33</f>
        <v>#VALUE!</v>
      </c>
      <c r="G33" s="13">
        <f t="shared" si="5"/>
        <v>0</v>
      </c>
      <c r="H33" s="16" t="s">
        <v>8</v>
      </c>
      <c r="I33" s="13" t="e">
        <f t="shared" ref="I33:I35" si="10">G33*H33</f>
        <v>#VALUE!</v>
      </c>
      <c r="K33" s="27">
        <v>0</v>
      </c>
      <c r="L33" s="28" t="s">
        <v>8</v>
      </c>
      <c r="M33" s="27" t="e">
        <f t="shared" ref="M33:M35" si="11">K33*L33</f>
        <v>#VALUE!</v>
      </c>
      <c r="O33" s="27">
        <v>0</v>
      </c>
      <c r="P33" s="28" t="s">
        <v>8</v>
      </c>
      <c r="Q33" s="27" t="e">
        <f t="shared" ref="Q33:Q35" si="12">O33*P33</f>
        <v>#VALUE!</v>
      </c>
    </row>
    <row r="34" spans="2:17" x14ac:dyDescent="0.4">
      <c r="B34" s="9" t="s">
        <v>29</v>
      </c>
      <c r="C34" s="27">
        <v>9200</v>
      </c>
      <c r="D34" s="28" t="s">
        <v>8</v>
      </c>
      <c r="E34" s="27" t="e">
        <f t="shared" si="9"/>
        <v>#VALUE!</v>
      </c>
      <c r="G34" s="13">
        <f t="shared" si="5"/>
        <v>9200</v>
      </c>
      <c r="H34" s="16" t="s">
        <v>8</v>
      </c>
      <c r="I34" s="13" t="e">
        <f t="shared" si="10"/>
        <v>#VALUE!</v>
      </c>
      <c r="K34" s="27">
        <v>2900</v>
      </c>
      <c r="L34" s="28" t="s">
        <v>8</v>
      </c>
      <c r="M34" s="27" t="e">
        <f t="shared" si="11"/>
        <v>#VALUE!</v>
      </c>
      <c r="O34" s="27">
        <v>6300</v>
      </c>
      <c r="P34" s="28" t="s">
        <v>8</v>
      </c>
      <c r="Q34" s="27" t="e">
        <f t="shared" si="12"/>
        <v>#VALUE!</v>
      </c>
    </row>
    <row r="35" spans="2:17" x14ac:dyDescent="0.4">
      <c r="B35" s="9" t="s">
        <v>30</v>
      </c>
      <c r="C35" s="27">
        <v>1</v>
      </c>
      <c r="D35" s="28" t="s">
        <v>8</v>
      </c>
      <c r="E35" s="27" t="e">
        <f t="shared" si="9"/>
        <v>#VALUE!</v>
      </c>
      <c r="G35" s="13">
        <v>1</v>
      </c>
      <c r="H35" s="16" t="s">
        <v>8</v>
      </c>
      <c r="I35" s="13" t="e">
        <f t="shared" si="10"/>
        <v>#VALUE!</v>
      </c>
      <c r="K35" s="27"/>
      <c r="L35" s="28" t="s">
        <v>8</v>
      </c>
      <c r="M35" s="27" t="e">
        <f t="shared" si="11"/>
        <v>#VALUE!</v>
      </c>
      <c r="O35" s="27"/>
      <c r="P35" s="28" t="s">
        <v>8</v>
      </c>
      <c r="Q35" s="27" t="e">
        <f t="shared" si="12"/>
        <v>#VALUE!</v>
      </c>
    </row>
    <row r="36" spans="2:17" x14ac:dyDescent="0.4">
      <c r="C36" s="27"/>
      <c r="D36" s="27"/>
      <c r="E36" s="27" t="e">
        <f>SUM(E24:E35)</f>
        <v>#VALUE!</v>
      </c>
      <c r="G36" s="13">
        <f t="shared" si="5"/>
        <v>0</v>
      </c>
      <c r="H36" s="13"/>
      <c r="I36" s="13" t="e">
        <f>SUM(I24:I35)</f>
        <v>#VALUE!</v>
      </c>
      <c r="K36" s="27"/>
      <c r="L36" s="27"/>
      <c r="M36" s="27" t="e">
        <f>SUM(M24:M35)</f>
        <v>#VALUE!</v>
      </c>
      <c r="O36" s="27"/>
      <c r="P36" s="27"/>
      <c r="Q36" s="27" t="e">
        <f>SUM(Q24:Q35)</f>
        <v>#VALUE!</v>
      </c>
    </row>
    <row r="37" spans="2:17" x14ac:dyDescent="0.4">
      <c r="C37" s="26"/>
      <c r="D37" s="26"/>
      <c r="E37" s="29" t="e">
        <f>E36*1.1</f>
        <v>#VALUE!</v>
      </c>
      <c r="G37" s="13">
        <f t="shared" si="5"/>
        <v>0</v>
      </c>
      <c r="H37" s="12"/>
      <c r="I37" s="18" t="e">
        <f>I36*1.1</f>
        <v>#VALUE!</v>
      </c>
      <c r="K37" s="27"/>
      <c r="L37" s="26"/>
      <c r="M37" s="29" t="e">
        <f>M36*1.1</f>
        <v>#VALUE!</v>
      </c>
      <c r="O37" s="27"/>
      <c r="P37" s="26"/>
      <c r="Q37" s="29" t="e">
        <f>Q36*1.1</f>
        <v>#VALUE!</v>
      </c>
    </row>
    <row r="38" spans="2:17" ht="19.5" thickBot="1" x14ac:dyDescent="0.45"/>
    <row r="39" spans="2:17" ht="19.5" thickTop="1" x14ac:dyDescent="0.4">
      <c r="C39" s="76" t="s">
        <v>35</v>
      </c>
      <c r="D39" s="77"/>
      <c r="E39" s="78"/>
      <c r="G39" s="76" t="s">
        <v>16</v>
      </c>
      <c r="H39" s="77"/>
      <c r="I39" s="78"/>
      <c r="K39" s="73" t="s">
        <v>34</v>
      </c>
      <c r="L39" s="73"/>
      <c r="M39" s="73"/>
    </row>
    <row r="40" spans="2:17" x14ac:dyDescent="0.4">
      <c r="C40" s="79" t="s">
        <v>17</v>
      </c>
      <c r="D40" s="74"/>
      <c r="E40" s="80"/>
      <c r="G40" s="79" t="s">
        <v>18</v>
      </c>
      <c r="H40" s="74"/>
      <c r="I40" s="80"/>
      <c r="K40" s="74" t="s">
        <v>12</v>
      </c>
      <c r="L40" s="74"/>
      <c r="M40" s="74"/>
    </row>
    <row r="41" spans="2:17" x14ac:dyDescent="0.4">
      <c r="C41" s="81" t="s">
        <v>0</v>
      </c>
      <c r="D41" s="75"/>
      <c r="E41" s="82"/>
      <c r="G41" s="81" t="s">
        <v>0</v>
      </c>
      <c r="H41" s="75"/>
      <c r="I41" s="82"/>
      <c r="K41" s="75" t="s">
        <v>0</v>
      </c>
      <c r="L41" s="75"/>
      <c r="M41" s="75"/>
    </row>
    <row r="42" spans="2:17" x14ac:dyDescent="0.4">
      <c r="B42" s="11" t="s">
        <v>26</v>
      </c>
      <c r="C42" s="19" t="s">
        <v>1</v>
      </c>
      <c r="D42" s="12" t="s">
        <v>2</v>
      </c>
      <c r="E42" s="20" t="s">
        <v>3</v>
      </c>
      <c r="G42" s="19" t="s">
        <v>1</v>
      </c>
      <c r="H42" s="12" t="s">
        <v>2</v>
      </c>
      <c r="I42" s="20" t="s">
        <v>3</v>
      </c>
      <c r="K42" s="12" t="s">
        <v>1</v>
      </c>
      <c r="L42" s="12" t="s">
        <v>2</v>
      </c>
      <c r="M42" s="12" t="s">
        <v>3</v>
      </c>
    </row>
    <row r="43" spans="2:17" x14ac:dyDescent="0.4">
      <c r="B43" s="9" t="s">
        <v>20</v>
      </c>
      <c r="C43" s="21">
        <f>K24+G5</f>
        <v>52400</v>
      </c>
      <c r="D43" s="16" t="s">
        <v>8</v>
      </c>
      <c r="E43" s="22" t="e">
        <f>C43*D43</f>
        <v>#VALUE!</v>
      </c>
      <c r="G43" s="21">
        <v>6300</v>
      </c>
      <c r="H43" s="16" t="s">
        <v>8</v>
      </c>
      <c r="I43" s="22" t="e">
        <f>G43*H43</f>
        <v>#VALUE!</v>
      </c>
      <c r="K43" s="13">
        <f>C43+G43</f>
        <v>58700</v>
      </c>
      <c r="L43" s="16" t="s">
        <v>8</v>
      </c>
      <c r="M43" s="13" t="e">
        <f>K43*L43</f>
        <v>#VALUE!</v>
      </c>
    </row>
    <row r="44" spans="2:17" x14ac:dyDescent="0.4">
      <c r="B44" s="9" t="s">
        <v>21</v>
      </c>
      <c r="C44" s="21">
        <f t="shared" ref="C44:C54" si="13">K25+G6</f>
        <v>64400</v>
      </c>
      <c r="D44" s="16" t="s">
        <v>8</v>
      </c>
      <c r="E44" s="22" t="e">
        <f t="shared" ref="E44:E50" si="14">C44*D44</f>
        <v>#VALUE!</v>
      </c>
      <c r="G44" s="21">
        <v>10700</v>
      </c>
      <c r="H44" s="16" t="s">
        <v>8</v>
      </c>
      <c r="I44" s="22" t="e">
        <f t="shared" ref="I44:I50" si="15">G44*H44</f>
        <v>#VALUE!</v>
      </c>
      <c r="K44" s="13">
        <f t="shared" ref="K44:K56" si="16">C44+G44</f>
        <v>75100</v>
      </c>
      <c r="L44" s="16" t="s">
        <v>8</v>
      </c>
      <c r="M44" s="13" t="e">
        <f t="shared" ref="M44:M50" si="17">K44*L44</f>
        <v>#VALUE!</v>
      </c>
    </row>
    <row r="45" spans="2:17" x14ac:dyDescent="0.4">
      <c r="B45" s="9" t="s">
        <v>22</v>
      </c>
      <c r="C45" s="21">
        <f t="shared" si="13"/>
        <v>49500</v>
      </c>
      <c r="D45" s="16" t="s">
        <v>8</v>
      </c>
      <c r="E45" s="22" t="e">
        <f t="shared" si="14"/>
        <v>#VALUE!</v>
      </c>
      <c r="G45" s="21">
        <v>0</v>
      </c>
      <c r="H45" s="16" t="s">
        <v>8</v>
      </c>
      <c r="I45" s="22" t="e">
        <f t="shared" si="15"/>
        <v>#VALUE!</v>
      </c>
      <c r="K45" s="13">
        <f t="shared" si="16"/>
        <v>49500</v>
      </c>
      <c r="L45" s="16" t="s">
        <v>8</v>
      </c>
      <c r="M45" s="13" t="e">
        <f t="shared" si="17"/>
        <v>#VALUE!</v>
      </c>
    </row>
    <row r="46" spans="2:17" x14ac:dyDescent="0.4">
      <c r="B46" s="9" t="s">
        <v>23</v>
      </c>
      <c r="C46" s="21">
        <f t="shared" si="13"/>
        <v>49500</v>
      </c>
      <c r="D46" s="16" t="s">
        <v>8</v>
      </c>
      <c r="E46" s="22" t="e">
        <f t="shared" si="14"/>
        <v>#VALUE!</v>
      </c>
      <c r="G46" s="21">
        <v>0</v>
      </c>
      <c r="H46" s="16" t="s">
        <v>8</v>
      </c>
      <c r="I46" s="22" t="e">
        <f t="shared" si="15"/>
        <v>#VALUE!</v>
      </c>
      <c r="K46" s="13">
        <f t="shared" si="16"/>
        <v>49500</v>
      </c>
      <c r="L46" s="16" t="s">
        <v>8</v>
      </c>
      <c r="M46" s="13" t="e">
        <f t="shared" si="17"/>
        <v>#VALUE!</v>
      </c>
    </row>
    <row r="47" spans="2:17" x14ac:dyDescent="0.4">
      <c r="B47" s="9" t="s">
        <v>25</v>
      </c>
      <c r="C47" s="21">
        <f t="shared" si="13"/>
        <v>2900</v>
      </c>
      <c r="D47" s="16" t="s">
        <v>8</v>
      </c>
      <c r="E47" s="22" t="e">
        <f t="shared" si="14"/>
        <v>#VALUE!</v>
      </c>
      <c r="G47" s="21">
        <v>6300</v>
      </c>
      <c r="H47" s="16" t="s">
        <v>8</v>
      </c>
      <c r="I47" s="22" t="e">
        <f t="shared" si="15"/>
        <v>#VALUE!</v>
      </c>
      <c r="K47" s="13">
        <f t="shared" si="16"/>
        <v>9200</v>
      </c>
      <c r="L47" s="16" t="s">
        <v>8</v>
      </c>
      <c r="M47" s="13" t="e">
        <f t="shared" si="17"/>
        <v>#VALUE!</v>
      </c>
    </row>
    <row r="48" spans="2:17" x14ac:dyDescent="0.4">
      <c r="B48" s="9" t="s">
        <v>24</v>
      </c>
      <c r="C48" s="21">
        <f t="shared" si="13"/>
        <v>2900</v>
      </c>
      <c r="D48" s="16" t="s">
        <v>8</v>
      </c>
      <c r="E48" s="22" t="e">
        <f t="shared" si="14"/>
        <v>#VALUE!</v>
      </c>
      <c r="G48" s="21">
        <v>6300</v>
      </c>
      <c r="H48" s="16" t="s">
        <v>8</v>
      </c>
      <c r="I48" s="22" t="e">
        <f t="shared" si="15"/>
        <v>#VALUE!</v>
      </c>
      <c r="K48" s="13">
        <f t="shared" si="16"/>
        <v>9200</v>
      </c>
      <c r="L48" s="16" t="s">
        <v>8</v>
      </c>
      <c r="M48" s="13" t="e">
        <f t="shared" si="17"/>
        <v>#VALUE!</v>
      </c>
    </row>
    <row r="49" spans="2:13" x14ac:dyDescent="0.4">
      <c r="B49" s="9" t="s">
        <v>7</v>
      </c>
      <c r="C49" s="21">
        <f t="shared" si="13"/>
        <v>2900</v>
      </c>
      <c r="D49" s="16" t="s">
        <v>8</v>
      </c>
      <c r="E49" s="22" t="e">
        <f t="shared" si="14"/>
        <v>#VALUE!</v>
      </c>
      <c r="G49" s="21">
        <v>6300</v>
      </c>
      <c r="H49" s="16" t="s">
        <v>8</v>
      </c>
      <c r="I49" s="22" t="e">
        <f t="shared" si="15"/>
        <v>#VALUE!</v>
      </c>
      <c r="K49" s="13">
        <f t="shared" si="16"/>
        <v>9200</v>
      </c>
      <c r="L49" s="16" t="s">
        <v>8</v>
      </c>
      <c r="M49" s="13" t="e">
        <f t="shared" si="17"/>
        <v>#VALUE!</v>
      </c>
    </row>
    <row r="50" spans="2:13" x14ac:dyDescent="0.4">
      <c r="B50" s="9" t="s">
        <v>5</v>
      </c>
      <c r="C50" s="21">
        <f t="shared" si="13"/>
        <v>52400</v>
      </c>
      <c r="D50" s="16" t="s">
        <v>8</v>
      </c>
      <c r="E50" s="22" t="e">
        <f t="shared" si="14"/>
        <v>#VALUE!</v>
      </c>
      <c r="G50" s="21">
        <v>6300</v>
      </c>
      <c r="H50" s="16" t="s">
        <v>8</v>
      </c>
      <c r="I50" s="22" t="e">
        <f t="shared" si="15"/>
        <v>#VALUE!</v>
      </c>
      <c r="K50" s="13">
        <f t="shared" si="16"/>
        <v>58700</v>
      </c>
      <c r="L50" s="16" t="s">
        <v>8</v>
      </c>
      <c r="M50" s="13" t="e">
        <f t="shared" si="17"/>
        <v>#VALUE!</v>
      </c>
    </row>
    <row r="51" spans="2:13" x14ac:dyDescent="0.4">
      <c r="B51" s="11" t="s">
        <v>27</v>
      </c>
      <c r="C51" s="21"/>
      <c r="D51" s="16"/>
      <c r="E51" s="22"/>
      <c r="G51" s="21"/>
      <c r="H51" s="16"/>
      <c r="I51" s="22"/>
      <c r="K51" s="13">
        <f t="shared" si="16"/>
        <v>0</v>
      </c>
      <c r="L51" s="16"/>
      <c r="M51" s="13"/>
    </row>
    <row r="52" spans="2:13" x14ac:dyDescent="0.4">
      <c r="B52" s="9" t="s">
        <v>28</v>
      </c>
      <c r="C52" s="21">
        <f t="shared" si="13"/>
        <v>49500</v>
      </c>
      <c r="D52" s="16" t="s">
        <v>8</v>
      </c>
      <c r="E52" s="22" t="e">
        <f t="shared" ref="E52:E54" si="18">C52*D52</f>
        <v>#VALUE!</v>
      </c>
      <c r="G52" s="21">
        <v>0</v>
      </c>
      <c r="H52" s="16" t="s">
        <v>8</v>
      </c>
      <c r="I52" s="22" t="e">
        <f t="shared" ref="I52:I54" si="19">G52*H52</f>
        <v>#VALUE!</v>
      </c>
      <c r="K52" s="13">
        <f t="shared" si="16"/>
        <v>49500</v>
      </c>
      <c r="L52" s="16" t="s">
        <v>8</v>
      </c>
      <c r="M52" s="13" t="e">
        <f t="shared" ref="M52:M54" si="20">K52*L52</f>
        <v>#VALUE!</v>
      </c>
    </row>
    <row r="53" spans="2:13" x14ac:dyDescent="0.4">
      <c r="B53" s="9" t="s">
        <v>29</v>
      </c>
      <c r="C53" s="21">
        <f t="shared" si="13"/>
        <v>2900</v>
      </c>
      <c r="D53" s="16" t="s">
        <v>8</v>
      </c>
      <c r="E53" s="22" t="e">
        <f t="shared" si="18"/>
        <v>#VALUE!</v>
      </c>
      <c r="G53" s="21">
        <v>6300</v>
      </c>
      <c r="H53" s="16" t="s">
        <v>8</v>
      </c>
      <c r="I53" s="22" t="e">
        <f t="shared" si="19"/>
        <v>#VALUE!</v>
      </c>
      <c r="K53" s="13">
        <f t="shared" si="16"/>
        <v>9200</v>
      </c>
      <c r="L53" s="16" t="s">
        <v>8</v>
      </c>
      <c r="M53" s="13" t="e">
        <f t="shared" si="20"/>
        <v>#VALUE!</v>
      </c>
    </row>
    <row r="54" spans="2:13" x14ac:dyDescent="0.4">
      <c r="B54" s="9" t="s">
        <v>30</v>
      </c>
      <c r="C54" s="21">
        <f t="shared" si="13"/>
        <v>1</v>
      </c>
      <c r="D54" s="16" t="s">
        <v>8</v>
      </c>
      <c r="E54" s="22" t="e">
        <f t="shared" si="18"/>
        <v>#VALUE!</v>
      </c>
      <c r="G54" s="21"/>
      <c r="H54" s="16" t="s">
        <v>8</v>
      </c>
      <c r="I54" s="22" t="e">
        <f t="shared" si="19"/>
        <v>#VALUE!</v>
      </c>
      <c r="K54" s="13">
        <f t="shared" si="16"/>
        <v>1</v>
      </c>
      <c r="L54" s="16" t="s">
        <v>8</v>
      </c>
      <c r="M54" s="13" t="e">
        <f t="shared" si="20"/>
        <v>#VALUE!</v>
      </c>
    </row>
    <row r="55" spans="2:13" x14ac:dyDescent="0.4">
      <c r="C55" s="21"/>
      <c r="D55" s="13"/>
      <c r="E55" s="22" t="e">
        <f>SUM(E43:E54)</f>
        <v>#VALUE!</v>
      </c>
      <c r="G55" s="21"/>
      <c r="H55" s="13"/>
      <c r="I55" s="22" t="e">
        <f>SUM(I43:I54)</f>
        <v>#VALUE!</v>
      </c>
      <c r="K55" s="13">
        <f t="shared" si="16"/>
        <v>0</v>
      </c>
      <c r="L55" s="13"/>
      <c r="M55" s="13" t="e">
        <f>SUM(M43:M54)</f>
        <v>#VALUE!</v>
      </c>
    </row>
    <row r="56" spans="2:13" ht="19.5" thickBot="1" x14ac:dyDescent="0.45">
      <c r="C56" s="23"/>
      <c r="D56" s="24"/>
      <c r="E56" s="25" t="e">
        <f>E55*1.1</f>
        <v>#VALUE!</v>
      </c>
      <c r="G56" s="23"/>
      <c r="H56" s="24"/>
      <c r="I56" s="25" t="e">
        <f>I55*1.1</f>
        <v>#VALUE!</v>
      </c>
      <c r="K56" s="13">
        <f t="shared" si="16"/>
        <v>0</v>
      </c>
      <c r="L56" s="12"/>
      <c r="M56" s="18" t="e">
        <f>M55*1.1</f>
        <v>#VALUE!</v>
      </c>
    </row>
    <row r="57" spans="2:13" ht="19.5" thickTop="1" x14ac:dyDescent="0.4"/>
  </sheetData>
  <mergeCells count="29">
    <mergeCell ref="C21:E21"/>
    <mergeCell ref="C22:E22"/>
    <mergeCell ref="C3:E3"/>
    <mergeCell ref="G3:I3"/>
    <mergeCell ref="G1:I1"/>
    <mergeCell ref="G21:I21"/>
    <mergeCell ref="G22:I22"/>
    <mergeCell ref="K3:M3"/>
    <mergeCell ref="K1:M1"/>
    <mergeCell ref="C1:E1"/>
    <mergeCell ref="C2:E2"/>
    <mergeCell ref="C20:E20"/>
    <mergeCell ref="K2:M2"/>
    <mergeCell ref="G20:I20"/>
    <mergeCell ref="K20:M20"/>
    <mergeCell ref="K21:M21"/>
    <mergeCell ref="K22:M22"/>
    <mergeCell ref="O20:Q20"/>
    <mergeCell ref="O21:Q21"/>
    <mergeCell ref="O22:Q22"/>
    <mergeCell ref="K39:M39"/>
    <mergeCell ref="K40:M40"/>
    <mergeCell ref="K41:M41"/>
    <mergeCell ref="C39:E39"/>
    <mergeCell ref="C40:E40"/>
    <mergeCell ref="C41:E41"/>
    <mergeCell ref="G39:I39"/>
    <mergeCell ref="G40:I40"/>
    <mergeCell ref="G41:I41"/>
  </mergeCells>
  <phoneticPr fontId="2"/>
  <pageMargins left="0.7" right="0.7" top="0.75" bottom="0.75" header="0.3" footer="0.3"/>
  <pageSetup paperSize="9" scale="46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P63"/>
  <sheetViews>
    <sheetView tabSelected="1" zoomScale="70" zoomScaleNormal="70" workbookViewId="0">
      <selection activeCell="B4" sqref="B4"/>
    </sheetView>
  </sheetViews>
  <sheetFormatPr defaultRowHeight="19.5" x14ac:dyDescent="0.4"/>
  <cols>
    <col min="1" max="1" width="10.625" style="31" customWidth="1"/>
    <col min="2" max="2" width="42.5" style="31" customWidth="1"/>
    <col min="3" max="3" width="7.5" style="31" bestFit="1" customWidth="1"/>
    <col min="4" max="4" width="26" style="32" customWidth="1"/>
    <col min="5" max="5" width="20.625" style="33" customWidth="1"/>
    <col min="6" max="6" width="10.625" style="33" customWidth="1"/>
    <col min="7" max="7" width="15.625" style="33" customWidth="1"/>
    <col min="8" max="8" width="10.625" style="33" customWidth="1"/>
    <col min="9" max="9" width="15.625" style="33" customWidth="1"/>
    <col min="10" max="10" width="10.625" style="33" customWidth="1"/>
    <col min="11" max="11" width="15.625" style="33" customWidth="1"/>
    <col min="12" max="12" width="8.375" style="34" hidden="1" customWidth="1"/>
    <col min="13" max="14" width="15.625" style="35" hidden="1" customWidth="1"/>
    <col min="15" max="15" width="9" style="34" hidden="1" customWidth="1"/>
    <col min="16" max="16" width="15.625" style="34" hidden="1" customWidth="1"/>
    <col min="17" max="17" width="25.625" style="34" customWidth="1"/>
    <col min="18" max="250" width="9" style="34"/>
    <col min="251" max="251" width="10.625" style="34" customWidth="1"/>
    <col min="252" max="252" width="42.5" style="34" customWidth="1"/>
    <col min="253" max="253" width="7.5" style="34" bestFit="1" customWidth="1"/>
    <col min="254" max="254" width="26" style="34" customWidth="1"/>
    <col min="255" max="255" width="20.625" style="34" customWidth="1"/>
    <col min="256" max="256" width="10.625" style="34" customWidth="1"/>
    <col min="257" max="257" width="15.625" style="34" customWidth="1"/>
    <col min="258" max="258" width="10.625" style="34" customWidth="1"/>
    <col min="259" max="259" width="15.625" style="34" customWidth="1"/>
    <col min="260" max="260" width="10.625" style="34" customWidth="1"/>
    <col min="261" max="261" width="15.625" style="34" customWidth="1"/>
    <col min="262" max="262" width="10.625" style="34" customWidth="1"/>
    <col min="263" max="263" width="15.625" style="34" customWidth="1"/>
    <col min="264" max="264" width="10.625" style="34" customWidth="1"/>
    <col min="265" max="265" width="15.625" style="34" customWidth="1"/>
    <col min="266" max="266" width="10.625" style="34" customWidth="1"/>
    <col min="267" max="267" width="15.625" style="34" customWidth="1"/>
    <col min="268" max="272" width="0" style="34" hidden="1" customWidth="1"/>
    <col min="273" max="273" width="25.625" style="34" customWidth="1"/>
    <col min="274" max="506" width="9" style="34"/>
    <col min="507" max="507" width="10.625" style="34" customWidth="1"/>
    <col min="508" max="508" width="42.5" style="34" customWidth="1"/>
    <col min="509" max="509" width="7.5" style="34" bestFit="1" customWidth="1"/>
    <col min="510" max="510" width="26" style="34" customWidth="1"/>
    <col min="511" max="511" width="20.625" style="34" customWidth="1"/>
    <col min="512" max="512" width="10.625" style="34" customWidth="1"/>
    <col min="513" max="513" width="15.625" style="34" customWidth="1"/>
    <col min="514" max="514" width="10.625" style="34" customWidth="1"/>
    <col min="515" max="515" width="15.625" style="34" customWidth="1"/>
    <col min="516" max="516" width="10.625" style="34" customWidth="1"/>
    <col min="517" max="517" width="15.625" style="34" customWidth="1"/>
    <col min="518" max="518" width="10.625" style="34" customWidth="1"/>
    <col min="519" max="519" width="15.625" style="34" customWidth="1"/>
    <col min="520" max="520" width="10.625" style="34" customWidth="1"/>
    <col min="521" max="521" width="15.625" style="34" customWidth="1"/>
    <col min="522" max="522" width="10.625" style="34" customWidth="1"/>
    <col min="523" max="523" width="15.625" style="34" customWidth="1"/>
    <col min="524" max="528" width="0" style="34" hidden="1" customWidth="1"/>
    <col min="529" max="529" width="25.625" style="34" customWidth="1"/>
    <col min="530" max="762" width="9" style="34"/>
    <col min="763" max="763" width="10.625" style="34" customWidth="1"/>
    <col min="764" max="764" width="42.5" style="34" customWidth="1"/>
    <col min="765" max="765" width="7.5" style="34" bestFit="1" customWidth="1"/>
    <col min="766" max="766" width="26" style="34" customWidth="1"/>
    <col min="767" max="767" width="20.625" style="34" customWidth="1"/>
    <col min="768" max="768" width="10.625" style="34" customWidth="1"/>
    <col min="769" max="769" width="15.625" style="34" customWidth="1"/>
    <col min="770" max="770" width="10.625" style="34" customWidth="1"/>
    <col min="771" max="771" width="15.625" style="34" customWidth="1"/>
    <col min="772" max="772" width="10.625" style="34" customWidth="1"/>
    <col min="773" max="773" width="15.625" style="34" customWidth="1"/>
    <col min="774" max="774" width="10.625" style="34" customWidth="1"/>
    <col min="775" max="775" width="15.625" style="34" customWidth="1"/>
    <col min="776" max="776" width="10.625" style="34" customWidth="1"/>
    <col min="777" max="777" width="15.625" style="34" customWidth="1"/>
    <col min="778" max="778" width="10.625" style="34" customWidth="1"/>
    <col min="779" max="779" width="15.625" style="34" customWidth="1"/>
    <col min="780" max="784" width="0" style="34" hidden="1" customWidth="1"/>
    <col min="785" max="785" width="25.625" style="34" customWidth="1"/>
    <col min="786" max="1018" width="9" style="34"/>
    <col min="1019" max="1019" width="10.625" style="34" customWidth="1"/>
    <col min="1020" max="1020" width="42.5" style="34" customWidth="1"/>
    <col min="1021" max="1021" width="7.5" style="34" bestFit="1" customWidth="1"/>
    <col min="1022" max="1022" width="26" style="34" customWidth="1"/>
    <col min="1023" max="1023" width="20.625" style="34" customWidth="1"/>
    <col min="1024" max="1024" width="10.625" style="34" customWidth="1"/>
    <col min="1025" max="1025" width="15.625" style="34" customWidth="1"/>
    <col min="1026" max="1026" width="10.625" style="34" customWidth="1"/>
    <col min="1027" max="1027" width="15.625" style="34" customWidth="1"/>
    <col min="1028" max="1028" width="10.625" style="34" customWidth="1"/>
    <col min="1029" max="1029" width="15.625" style="34" customWidth="1"/>
    <col min="1030" max="1030" width="10.625" style="34" customWidth="1"/>
    <col min="1031" max="1031" width="15.625" style="34" customWidth="1"/>
    <col min="1032" max="1032" width="10.625" style="34" customWidth="1"/>
    <col min="1033" max="1033" width="15.625" style="34" customWidth="1"/>
    <col min="1034" max="1034" width="10.625" style="34" customWidth="1"/>
    <col min="1035" max="1035" width="15.625" style="34" customWidth="1"/>
    <col min="1036" max="1040" width="0" style="34" hidden="1" customWidth="1"/>
    <col min="1041" max="1041" width="25.625" style="34" customWidth="1"/>
    <col min="1042" max="1274" width="9" style="34"/>
    <col min="1275" max="1275" width="10.625" style="34" customWidth="1"/>
    <col min="1276" max="1276" width="42.5" style="34" customWidth="1"/>
    <col min="1277" max="1277" width="7.5" style="34" bestFit="1" customWidth="1"/>
    <col min="1278" max="1278" width="26" style="34" customWidth="1"/>
    <col min="1279" max="1279" width="20.625" style="34" customWidth="1"/>
    <col min="1280" max="1280" width="10.625" style="34" customWidth="1"/>
    <col min="1281" max="1281" width="15.625" style="34" customWidth="1"/>
    <col min="1282" max="1282" width="10.625" style="34" customWidth="1"/>
    <col min="1283" max="1283" width="15.625" style="34" customWidth="1"/>
    <col min="1284" max="1284" width="10.625" style="34" customWidth="1"/>
    <col min="1285" max="1285" width="15.625" style="34" customWidth="1"/>
    <col min="1286" max="1286" width="10.625" style="34" customWidth="1"/>
    <col min="1287" max="1287" width="15.625" style="34" customWidth="1"/>
    <col min="1288" max="1288" width="10.625" style="34" customWidth="1"/>
    <col min="1289" max="1289" width="15.625" style="34" customWidth="1"/>
    <col min="1290" max="1290" width="10.625" style="34" customWidth="1"/>
    <col min="1291" max="1291" width="15.625" style="34" customWidth="1"/>
    <col min="1292" max="1296" width="0" style="34" hidden="1" customWidth="1"/>
    <col min="1297" max="1297" width="25.625" style="34" customWidth="1"/>
    <col min="1298" max="1530" width="9" style="34"/>
    <col min="1531" max="1531" width="10.625" style="34" customWidth="1"/>
    <col min="1532" max="1532" width="42.5" style="34" customWidth="1"/>
    <col min="1533" max="1533" width="7.5" style="34" bestFit="1" customWidth="1"/>
    <col min="1534" max="1534" width="26" style="34" customWidth="1"/>
    <col min="1535" max="1535" width="20.625" style="34" customWidth="1"/>
    <col min="1536" max="1536" width="10.625" style="34" customWidth="1"/>
    <col min="1537" max="1537" width="15.625" style="34" customWidth="1"/>
    <col min="1538" max="1538" width="10.625" style="34" customWidth="1"/>
    <col min="1539" max="1539" width="15.625" style="34" customWidth="1"/>
    <col min="1540" max="1540" width="10.625" style="34" customWidth="1"/>
    <col min="1541" max="1541" width="15.625" style="34" customWidth="1"/>
    <col min="1542" max="1542" width="10.625" style="34" customWidth="1"/>
    <col min="1543" max="1543" width="15.625" style="34" customWidth="1"/>
    <col min="1544" max="1544" width="10.625" style="34" customWidth="1"/>
    <col min="1545" max="1545" width="15.625" style="34" customWidth="1"/>
    <col min="1546" max="1546" width="10.625" style="34" customWidth="1"/>
    <col min="1547" max="1547" width="15.625" style="34" customWidth="1"/>
    <col min="1548" max="1552" width="0" style="34" hidden="1" customWidth="1"/>
    <col min="1553" max="1553" width="25.625" style="34" customWidth="1"/>
    <col min="1554" max="1786" width="9" style="34"/>
    <col min="1787" max="1787" width="10.625" style="34" customWidth="1"/>
    <col min="1788" max="1788" width="42.5" style="34" customWidth="1"/>
    <col min="1789" max="1789" width="7.5" style="34" bestFit="1" customWidth="1"/>
    <col min="1790" max="1790" width="26" style="34" customWidth="1"/>
    <col min="1791" max="1791" width="20.625" style="34" customWidth="1"/>
    <col min="1792" max="1792" width="10.625" style="34" customWidth="1"/>
    <col min="1793" max="1793" width="15.625" style="34" customWidth="1"/>
    <col min="1794" max="1794" width="10.625" style="34" customWidth="1"/>
    <col min="1795" max="1795" width="15.625" style="34" customWidth="1"/>
    <col min="1796" max="1796" width="10.625" style="34" customWidth="1"/>
    <col min="1797" max="1797" width="15.625" style="34" customWidth="1"/>
    <col min="1798" max="1798" width="10.625" style="34" customWidth="1"/>
    <col min="1799" max="1799" width="15.625" style="34" customWidth="1"/>
    <col min="1800" max="1800" width="10.625" style="34" customWidth="1"/>
    <col min="1801" max="1801" width="15.625" style="34" customWidth="1"/>
    <col min="1802" max="1802" width="10.625" style="34" customWidth="1"/>
    <col min="1803" max="1803" width="15.625" style="34" customWidth="1"/>
    <col min="1804" max="1808" width="0" style="34" hidden="1" customWidth="1"/>
    <col min="1809" max="1809" width="25.625" style="34" customWidth="1"/>
    <col min="1810" max="2042" width="9" style="34"/>
    <col min="2043" max="2043" width="10.625" style="34" customWidth="1"/>
    <col min="2044" max="2044" width="42.5" style="34" customWidth="1"/>
    <col min="2045" max="2045" width="7.5" style="34" bestFit="1" customWidth="1"/>
    <col min="2046" max="2046" width="26" style="34" customWidth="1"/>
    <col min="2047" max="2047" width="20.625" style="34" customWidth="1"/>
    <col min="2048" max="2048" width="10.625" style="34" customWidth="1"/>
    <col min="2049" max="2049" width="15.625" style="34" customWidth="1"/>
    <col min="2050" max="2050" width="10.625" style="34" customWidth="1"/>
    <col min="2051" max="2051" width="15.625" style="34" customWidth="1"/>
    <col min="2052" max="2052" width="10.625" style="34" customWidth="1"/>
    <col min="2053" max="2053" width="15.625" style="34" customWidth="1"/>
    <col min="2054" max="2054" width="10.625" style="34" customWidth="1"/>
    <col min="2055" max="2055" width="15.625" style="34" customWidth="1"/>
    <col min="2056" max="2056" width="10.625" style="34" customWidth="1"/>
    <col min="2057" max="2057" width="15.625" style="34" customWidth="1"/>
    <col min="2058" max="2058" width="10.625" style="34" customWidth="1"/>
    <col min="2059" max="2059" width="15.625" style="34" customWidth="1"/>
    <col min="2060" max="2064" width="0" style="34" hidden="1" customWidth="1"/>
    <col min="2065" max="2065" width="25.625" style="34" customWidth="1"/>
    <col min="2066" max="2298" width="9" style="34"/>
    <col min="2299" max="2299" width="10.625" style="34" customWidth="1"/>
    <col min="2300" max="2300" width="42.5" style="34" customWidth="1"/>
    <col min="2301" max="2301" width="7.5" style="34" bestFit="1" customWidth="1"/>
    <col min="2302" max="2302" width="26" style="34" customWidth="1"/>
    <col min="2303" max="2303" width="20.625" style="34" customWidth="1"/>
    <col min="2304" max="2304" width="10.625" style="34" customWidth="1"/>
    <col min="2305" max="2305" width="15.625" style="34" customWidth="1"/>
    <col min="2306" max="2306" width="10.625" style="34" customWidth="1"/>
    <col min="2307" max="2307" width="15.625" style="34" customWidth="1"/>
    <col min="2308" max="2308" width="10.625" style="34" customWidth="1"/>
    <col min="2309" max="2309" width="15.625" style="34" customWidth="1"/>
    <col min="2310" max="2310" width="10.625" style="34" customWidth="1"/>
    <col min="2311" max="2311" width="15.625" style="34" customWidth="1"/>
    <col min="2312" max="2312" width="10.625" style="34" customWidth="1"/>
    <col min="2313" max="2313" width="15.625" style="34" customWidth="1"/>
    <col min="2314" max="2314" width="10.625" style="34" customWidth="1"/>
    <col min="2315" max="2315" width="15.625" style="34" customWidth="1"/>
    <col min="2316" max="2320" width="0" style="34" hidden="1" customWidth="1"/>
    <col min="2321" max="2321" width="25.625" style="34" customWidth="1"/>
    <col min="2322" max="2554" width="9" style="34"/>
    <col min="2555" max="2555" width="10.625" style="34" customWidth="1"/>
    <col min="2556" max="2556" width="42.5" style="34" customWidth="1"/>
    <col min="2557" max="2557" width="7.5" style="34" bestFit="1" customWidth="1"/>
    <col min="2558" max="2558" width="26" style="34" customWidth="1"/>
    <col min="2559" max="2559" width="20.625" style="34" customWidth="1"/>
    <col min="2560" max="2560" width="10.625" style="34" customWidth="1"/>
    <col min="2561" max="2561" width="15.625" style="34" customWidth="1"/>
    <col min="2562" max="2562" width="10.625" style="34" customWidth="1"/>
    <col min="2563" max="2563" width="15.625" style="34" customWidth="1"/>
    <col min="2564" max="2564" width="10.625" style="34" customWidth="1"/>
    <col min="2565" max="2565" width="15.625" style="34" customWidth="1"/>
    <col min="2566" max="2566" width="10.625" style="34" customWidth="1"/>
    <col min="2567" max="2567" width="15.625" style="34" customWidth="1"/>
    <col min="2568" max="2568" width="10.625" style="34" customWidth="1"/>
    <col min="2569" max="2569" width="15.625" style="34" customWidth="1"/>
    <col min="2570" max="2570" width="10.625" style="34" customWidth="1"/>
    <col min="2571" max="2571" width="15.625" style="34" customWidth="1"/>
    <col min="2572" max="2576" width="0" style="34" hidden="1" customWidth="1"/>
    <col min="2577" max="2577" width="25.625" style="34" customWidth="1"/>
    <col min="2578" max="2810" width="9" style="34"/>
    <col min="2811" max="2811" width="10.625" style="34" customWidth="1"/>
    <col min="2812" max="2812" width="42.5" style="34" customWidth="1"/>
    <col min="2813" max="2813" width="7.5" style="34" bestFit="1" customWidth="1"/>
    <col min="2814" max="2814" width="26" style="34" customWidth="1"/>
    <col min="2815" max="2815" width="20.625" style="34" customWidth="1"/>
    <col min="2816" max="2816" width="10.625" style="34" customWidth="1"/>
    <col min="2817" max="2817" width="15.625" style="34" customWidth="1"/>
    <col min="2818" max="2818" width="10.625" style="34" customWidth="1"/>
    <col min="2819" max="2819" width="15.625" style="34" customWidth="1"/>
    <col min="2820" max="2820" width="10.625" style="34" customWidth="1"/>
    <col min="2821" max="2821" width="15.625" style="34" customWidth="1"/>
    <col min="2822" max="2822" width="10.625" style="34" customWidth="1"/>
    <col min="2823" max="2823" width="15.625" style="34" customWidth="1"/>
    <col min="2824" max="2824" width="10.625" style="34" customWidth="1"/>
    <col min="2825" max="2825" width="15.625" style="34" customWidth="1"/>
    <col min="2826" max="2826" width="10.625" style="34" customWidth="1"/>
    <col min="2827" max="2827" width="15.625" style="34" customWidth="1"/>
    <col min="2828" max="2832" width="0" style="34" hidden="1" customWidth="1"/>
    <col min="2833" max="2833" width="25.625" style="34" customWidth="1"/>
    <col min="2834" max="3066" width="9" style="34"/>
    <col min="3067" max="3067" width="10.625" style="34" customWidth="1"/>
    <col min="3068" max="3068" width="42.5" style="34" customWidth="1"/>
    <col min="3069" max="3069" width="7.5" style="34" bestFit="1" customWidth="1"/>
    <col min="3070" max="3070" width="26" style="34" customWidth="1"/>
    <col min="3071" max="3071" width="20.625" style="34" customWidth="1"/>
    <col min="3072" max="3072" width="10.625" style="34" customWidth="1"/>
    <col min="3073" max="3073" width="15.625" style="34" customWidth="1"/>
    <col min="3074" max="3074" width="10.625" style="34" customWidth="1"/>
    <col min="3075" max="3075" width="15.625" style="34" customWidth="1"/>
    <col min="3076" max="3076" width="10.625" style="34" customWidth="1"/>
    <col min="3077" max="3077" width="15.625" style="34" customWidth="1"/>
    <col min="3078" max="3078" width="10.625" style="34" customWidth="1"/>
    <col min="3079" max="3079" width="15.625" style="34" customWidth="1"/>
    <col min="3080" max="3080" width="10.625" style="34" customWidth="1"/>
    <col min="3081" max="3081" width="15.625" style="34" customWidth="1"/>
    <col min="3082" max="3082" width="10.625" style="34" customWidth="1"/>
    <col min="3083" max="3083" width="15.625" style="34" customWidth="1"/>
    <col min="3084" max="3088" width="0" style="34" hidden="1" customWidth="1"/>
    <col min="3089" max="3089" width="25.625" style="34" customWidth="1"/>
    <col min="3090" max="3322" width="9" style="34"/>
    <col min="3323" max="3323" width="10.625" style="34" customWidth="1"/>
    <col min="3324" max="3324" width="42.5" style="34" customWidth="1"/>
    <col min="3325" max="3325" width="7.5" style="34" bestFit="1" customWidth="1"/>
    <col min="3326" max="3326" width="26" style="34" customWidth="1"/>
    <col min="3327" max="3327" width="20.625" style="34" customWidth="1"/>
    <col min="3328" max="3328" width="10.625" style="34" customWidth="1"/>
    <col min="3329" max="3329" width="15.625" style="34" customWidth="1"/>
    <col min="3330" max="3330" width="10.625" style="34" customWidth="1"/>
    <col min="3331" max="3331" width="15.625" style="34" customWidth="1"/>
    <col min="3332" max="3332" width="10.625" style="34" customWidth="1"/>
    <col min="3333" max="3333" width="15.625" style="34" customWidth="1"/>
    <col min="3334" max="3334" width="10.625" style="34" customWidth="1"/>
    <col min="3335" max="3335" width="15.625" style="34" customWidth="1"/>
    <col min="3336" max="3336" width="10.625" style="34" customWidth="1"/>
    <col min="3337" max="3337" width="15.625" style="34" customWidth="1"/>
    <col min="3338" max="3338" width="10.625" style="34" customWidth="1"/>
    <col min="3339" max="3339" width="15.625" style="34" customWidth="1"/>
    <col min="3340" max="3344" width="0" style="34" hidden="1" customWidth="1"/>
    <col min="3345" max="3345" width="25.625" style="34" customWidth="1"/>
    <col min="3346" max="3578" width="9" style="34"/>
    <col min="3579" max="3579" width="10.625" style="34" customWidth="1"/>
    <col min="3580" max="3580" width="42.5" style="34" customWidth="1"/>
    <col min="3581" max="3581" width="7.5" style="34" bestFit="1" customWidth="1"/>
    <col min="3582" max="3582" width="26" style="34" customWidth="1"/>
    <col min="3583" max="3583" width="20.625" style="34" customWidth="1"/>
    <col min="3584" max="3584" width="10.625" style="34" customWidth="1"/>
    <col min="3585" max="3585" width="15.625" style="34" customWidth="1"/>
    <col min="3586" max="3586" width="10.625" style="34" customWidth="1"/>
    <col min="3587" max="3587" width="15.625" style="34" customWidth="1"/>
    <col min="3588" max="3588" width="10.625" style="34" customWidth="1"/>
    <col min="3589" max="3589" width="15.625" style="34" customWidth="1"/>
    <col min="3590" max="3590" width="10.625" style="34" customWidth="1"/>
    <col min="3591" max="3591" width="15.625" style="34" customWidth="1"/>
    <col min="3592" max="3592" width="10.625" style="34" customWidth="1"/>
    <col min="3593" max="3593" width="15.625" style="34" customWidth="1"/>
    <col min="3594" max="3594" width="10.625" style="34" customWidth="1"/>
    <col min="3595" max="3595" width="15.625" style="34" customWidth="1"/>
    <col min="3596" max="3600" width="0" style="34" hidden="1" customWidth="1"/>
    <col min="3601" max="3601" width="25.625" style="34" customWidth="1"/>
    <col min="3602" max="3834" width="9" style="34"/>
    <col min="3835" max="3835" width="10.625" style="34" customWidth="1"/>
    <col min="3836" max="3836" width="42.5" style="34" customWidth="1"/>
    <col min="3837" max="3837" width="7.5" style="34" bestFit="1" customWidth="1"/>
    <col min="3838" max="3838" width="26" style="34" customWidth="1"/>
    <col min="3839" max="3839" width="20.625" style="34" customWidth="1"/>
    <col min="3840" max="3840" width="10.625" style="34" customWidth="1"/>
    <col min="3841" max="3841" width="15.625" style="34" customWidth="1"/>
    <col min="3842" max="3842" width="10.625" style="34" customWidth="1"/>
    <col min="3843" max="3843" width="15.625" style="34" customWidth="1"/>
    <col min="3844" max="3844" width="10.625" style="34" customWidth="1"/>
    <col min="3845" max="3845" width="15.625" style="34" customWidth="1"/>
    <col min="3846" max="3846" width="10.625" style="34" customWidth="1"/>
    <col min="3847" max="3847" width="15.625" style="34" customWidth="1"/>
    <col min="3848" max="3848" width="10.625" style="34" customWidth="1"/>
    <col min="3849" max="3849" width="15.625" style="34" customWidth="1"/>
    <col min="3850" max="3850" width="10.625" style="34" customWidth="1"/>
    <col min="3851" max="3851" width="15.625" style="34" customWidth="1"/>
    <col min="3852" max="3856" width="0" style="34" hidden="1" customWidth="1"/>
    <col min="3857" max="3857" width="25.625" style="34" customWidth="1"/>
    <col min="3858" max="4090" width="9" style="34"/>
    <col min="4091" max="4091" width="10.625" style="34" customWidth="1"/>
    <col min="4092" max="4092" width="42.5" style="34" customWidth="1"/>
    <col min="4093" max="4093" width="7.5" style="34" bestFit="1" customWidth="1"/>
    <col min="4094" max="4094" width="26" style="34" customWidth="1"/>
    <col min="4095" max="4095" width="20.625" style="34" customWidth="1"/>
    <col min="4096" max="4096" width="10.625" style="34" customWidth="1"/>
    <col min="4097" max="4097" width="15.625" style="34" customWidth="1"/>
    <col min="4098" max="4098" width="10.625" style="34" customWidth="1"/>
    <col min="4099" max="4099" width="15.625" style="34" customWidth="1"/>
    <col min="4100" max="4100" width="10.625" style="34" customWidth="1"/>
    <col min="4101" max="4101" width="15.625" style="34" customWidth="1"/>
    <col min="4102" max="4102" width="10.625" style="34" customWidth="1"/>
    <col min="4103" max="4103" width="15.625" style="34" customWidth="1"/>
    <col min="4104" max="4104" width="10.625" style="34" customWidth="1"/>
    <col min="4105" max="4105" width="15.625" style="34" customWidth="1"/>
    <col min="4106" max="4106" width="10.625" style="34" customWidth="1"/>
    <col min="4107" max="4107" width="15.625" style="34" customWidth="1"/>
    <col min="4108" max="4112" width="0" style="34" hidden="1" customWidth="1"/>
    <col min="4113" max="4113" width="25.625" style="34" customWidth="1"/>
    <col min="4114" max="4346" width="9" style="34"/>
    <col min="4347" max="4347" width="10.625" style="34" customWidth="1"/>
    <col min="4348" max="4348" width="42.5" style="34" customWidth="1"/>
    <col min="4349" max="4349" width="7.5" style="34" bestFit="1" customWidth="1"/>
    <col min="4350" max="4350" width="26" style="34" customWidth="1"/>
    <col min="4351" max="4351" width="20.625" style="34" customWidth="1"/>
    <col min="4352" max="4352" width="10.625" style="34" customWidth="1"/>
    <col min="4353" max="4353" width="15.625" style="34" customWidth="1"/>
    <col min="4354" max="4354" width="10.625" style="34" customWidth="1"/>
    <col min="4355" max="4355" width="15.625" style="34" customWidth="1"/>
    <col min="4356" max="4356" width="10.625" style="34" customWidth="1"/>
    <col min="4357" max="4357" width="15.625" style="34" customWidth="1"/>
    <col min="4358" max="4358" width="10.625" style="34" customWidth="1"/>
    <col min="4359" max="4359" width="15.625" style="34" customWidth="1"/>
    <col min="4360" max="4360" width="10.625" style="34" customWidth="1"/>
    <col min="4361" max="4361" width="15.625" style="34" customWidth="1"/>
    <col min="4362" max="4362" width="10.625" style="34" customWidth="1"/>
    <col min="4363" max="4363" width="15.625" style="34" customWidth="1"/>
    <col min="4364" max="4368" width="0" style="34" hidden="1" customWidth="1"/>
    <col min="4369" max="4369" width="25.625" style="34" customWidth="1"/>
    <col min="4370" max="4602" width="9" style="34"/>
    <col min="4603" max="4603" width="10.625" style="34" customWidth="1"/>
    <col min="4604" max="4604" width="42.5" style="34" customWidth="1"/>
    <col min="4605" max="4605" width="7.5" style="34" bestFit="1" customWidth="1"/>
    <col min="4606" max="4606" width="26" style="34" customWidth="1"/>
    <col min="4607" max="4607" width="20.625" style="34" customWidth="1"/>
    <col min="4608" max="4608" width="10.625" style="34" customWidth="1"/>
    <col min="4609" max="4609" width="15.625" style="34" customWidth="1"/>
    <col min="4610" max="4610" width="10.625" style="34" customWidth="1"/>
    <col min="4611" max="4611" width="15.625" style="34" customWidth="1"/>
    <col min="4612" max="4612" width="10.625" style="34" customWidth="1"/>
    <col min="4613" max="4613" width="15.625" style="34" customWidth="1"/>
    <col min="4614" max="4614" width="10.625" style="34" customWidth="1"/>
    <col min="4615" max="4615" width="15.625" style="34" customWidth="1"/>
    <col min="4616" max="4616" width="10.625" style="34" customWidth="1"/>
    <col min="4617" max="4617" width="15.625" style="34" customWidth="1"/>
    <col min="4618" max="4618" width="10.625" style="34" customWidth="1"/>
    <col min="4619" max="4619" width="15.625" style="34" customWidth="1"/>
    <col min="4620" max="4624" width="0" style="34" hidden="1" customWidth="1"/>
    <col min="4625" max="4625" width="25.625" style="34" customWidth="1"/>
    <col min="4626" max="4858" width="9" style="34"/>
    <col min="4859" max="4859" width="10.625" style="34" customWidth="1"/>
    <col min="4860" max="4860" width="42.5" style="34" customWidth="1"/>
    <col min="4861" max="4861" width="7.5" style="34" bestFit="1" customWidth="1"/>
    <col min="4862" max="4862" width="26" style="34" customWidth="1"/>
    <col min="4863" max="4863" width="20.625" style="34" customWidth="1"/>
    <col min="4864" max="4864" width="10.625" style="34" customWidth="1"/>
    <col min="4865" max="4865" width="15.625" style="34" customWidth="1"/>
    <col min="4866" max="4866" width="10.625" style="34" customWidth="1"/>
    <col min="4867" max="4867" width="15.625" style="34" customWidth="1"/>
    <col min="4868" max="4868" width="10.625" style="34" customWidth="1"/>
    <col min="4869" max="4869" width="15.625" style="34" customWidth="1"/>
    <col min="4870" max="4870" width="10.625" style="34" customWidth="1"/>
    <col min="4871" max="4871" width="15.625" style="34" customWidth="1"/>
    <col min="4872" max="4872" width="10.625" style="34" customWidth="1"/>
    <col min="4873" max="4873" width="15.625" style="34" customWidth="1"/>
    <col min="4874" max="4874" width="10.625" style="34" customWidth="1"/>
    <col min="4875" max="4875" width="15.625" style="34" customWidth="1"/>
    <col min="4876" max="4880" width="0" style="34" hidden="1" customWidth="1"/>
    <col min="4881" max="4881" width="25.625" style="34" customWidth="1"/>
    <col min="4882" max="5114" width="9" style="34"/>
    <col min="5115" max="5115" width="10.625" style="34" customWidth="1"/>
    <col min="5116" max="5116" width="42.5" style="34" customWidth="1"/>
    <col min="5117" max="5117" width="7.5" style="34" bestFit="1" customWidth="1"/>
    <col min="5118" max="5118" width="26" style="34" customWidth="1"/>
    <col min="5119" max="5119" width="20.625" style="34" customWidth="1"/>
    <col min="5120" max="5120" width="10.625" style="34" customWidth="1"/>
    <col min="5121" max="5121" width="15.625" style="34" customWidth="1"/>
    <col min="5122" max="5122" width="10.625" style="34" customWidth="1"/>
    <col min="5123" max="5123" width="15.625" style="34" customWidth="1"/>
    <col min="5124" max="5124" width="10.625" style="34" customWidth="1"/>
    <col min="5125" max="5125" width="15.625" style="34" customWidth="1"/>
    <col min="5126" max="5126" width="10.625" style="34" customWidth="1"/>
    <col min="5127" max="5127" width="15.625" style="34" customWidth="1"/>
    <col min="5128" max="5128" width="10.625" style="34" customWidth="1"/>
    <col min="5129" max="5129" width="15.625" style="34" customWidth="1"/>
    <col min="5130" max="5130" width="10.625" style="34" customWidth="1"/>
    <col min="5131" max="5131" width="15.625" style="34" customWidth="1"/>
    <col min="5132" max="5136" width="0" style="34" hidden="1" customWidth="1"/>
    <col min="5137" max="5137" width="25.625" style="34" customWidth="1"/>
    <col min="5138" max="5370" width="9" style="34"/>
    <col min="5371" max="5371" width="10.625" style="34" customWidth="1"/>
    <col min="5372" max="5372" width="42.5" style="34" customWidth="1"/>
    <col min="5373" max="5373" width="7.5" style="34" bestFit="1" customWidth="1"/>
    <col min="5374" max="5374" width="26" style="34" customWidth="1"/>
    <col min="5375" max="5375" width="20.625" style="34" customWidth="1"/>
    <col min="5376" max="5376" width="10.625" style="34" customWidth="1"/>
    <col min="5377" max="5377" width="15.625" style="34" customWidth="1"/>
    <col min="5378" max="5378" width="10.625" style="34" customWidth="1"/>
    <col min="5379" max="5379" width="15.625" style="34" customWidth="1"/>
    <col min="5380" max="5380" width="10.625" style="34" customWidth="1"/>
    <col min="5381" max="5381" width="15.625" style="34" customWidth="1"/>
    <col min="5382" max="5382" width="10.625" style="34" customWidth="1"/>
    <col min="5383" max="5383" width="15.625" style="34" customWidth="1"/>
    <col min="5384" max="5384" width="10.625" style="34" customWidth="1"/>
    <col min="5385" max="5385" width="15.625" style="34" customWidth="1"/>
    <col min="5386" max="5386" width="10.625" style="34" customWidth="1"/>
    <col min="5387" max="5387" width="15.625" style="34" customWidth="1"/>
    <col min="5388" max="5392" width="0" style="34" hidden="1" customWidth="1"/>
    <col min="5393" max="5393" width="25.625" style="34" customWidth="1"/>
    <col min="5394" max="5626" width="9" style="34"/>
    <col min="5627" max="5627" width="10.625" style="34" customWidth="1"/>
    <col min="5628" max="5628" width="42.5" style="34" customWidth="1"/>
    <col min="5629" max="5629" width="7.5" style="34" bestFit="1" customWidth="1"/>
    <col min="5630" max="5630" width="26" style="34" customWidth="1"/>
    <col min="5631" max="5631" width="20.625" style="34" customWidth="1"/>
    <col min="5632" max="5632" width="10.625" style="34" customWidth="1"/>
    <col min="5633" max="5633" width="15.625" style="34" customWidth="1"/>
    <col min="5634" max="5634" width="10.625" style="34" customWidth="1"/>
    <col min="5635" max="5635" width="15.625" style="34" customWidth="1"/>
    <col min="5636" max="5636" width="10.625" style="34" customWidth="1"/>
    <col min="5637" max="5637" width="15.625" style="34" customWidth="1"/>
    <col min="5638" max="5638" width="10.625" style="34" customWidth="1"/>
    <col min="5639" max="5639" width="15.625" style="34" customWidth="1"/>
    <col min="5640" max="5640" width="10.625" style="34" customWidth="1"/>
    <col min="5641" max="5641" width="15.625" style="34" customWidth="1"/>
    <col min="5642" max="5642" width="10.625" style="34" customWidth="1"/>
    <col min="5643" max="5643" width="15.625" style="34" customWidth="1"/>
    <col min="5644" max="5648" width="0" style="34" hidden="1" customWidth="1"/>
    <col min="5649" max="5649" width="25.625" style="34" customWidth="1"/>
    <col min="5650" max="5882" width="9" style="34"/>
    <col min="5883" max="5883" width="10.625" style="34" customWidth="1"/>
    <col min="5884" max="5884" width="42.5" style="34" customWidth="1"/>
    <col min="5885" max="5885" width="7.5" style="34" bestFit="1" customWidth="1"/>
    <col min="5886" max="5886" width="26" style="34" customWidth="1"/>
    <col min="5887" max="5887" width="20.625" style="34" customWidth="1"/>
    <col min="5888" max="5888" width="10.625" style="34" customWidth="1"/>
    <col min="5889" max="5889" width="15.625" style="34" customWidth="1"/>
    <col min="5890" max="5890" width="10.625" style="34" customWidth="1"/>
    <col min="5891" max="5891" width="15.625" style="34" customWidth="1"/>
    <col min="5892" max="5892" width="10.625" style="34" customWidth="1"/>
    <col min="5893" max="5893" width="15.625" style="34" customWidth="1"/>
    <col min="5894" max="5894" width="10.625" style="34" customWidth="1"/>
    <col min="5895" max="5895" width="15.625" style="34" customWidth="1"/>
    <col min="5896" max="5896" width="10.625" style="34" customWidth="1"/>
    <col min="5897" max="5897" width="15.625" style="34" customWidth="1"/>
    <col min="5898" max="5898" width="10.625" style="34" customWidth="1"/>
    <col min="5899" max="5899" width="15.625" style="34" customWidth="1"/>
    <col min="5900" max="5904" width="0" style="34" hidden="1" customWidth="1"/>
    <col min="5905" max="5905" width="25.625" style="34" customWidth="1"/>
    <col min="5906" max="6138" width="9" style="34"/>
    <col min="6139" max="6139" width="10.625" style="34" customWidth="1"/>
    <col min="6140" max="6140" width="42.5" style="34" customWidth="1"/>
    <col min="6141" max="6141" width="7.5" style="34" bestFit="1" customWidth="1"/>
    <col min="6142" max="6142" width="26" style="34" customWidth="1"/>
    <col min="6143" max="6143" width="20.625" style="34" customWidth="1"/>
    <col min="6144" max="6144" width="10.625" style="34" customWidth="1"/>
    <col min="6145" max="6145" width="15.625" style="34" customWidth="1"/>
    <col min="6146" max="6146" width="10.625" style="34" customWidth="1"/>
    <col min="6147" max="6147" width="15.625" style="34" customWidth="1"/>
    <col min="6148" max="6148" width="10.625" style="34" customWidth="1"/>
    <col min="6149" max="6149" width="15.625" style="34" customWidth="1"/>
    <col min="6150" max="6150" width="10.625" style="34" customWidth="1"/>
    <col min="6151" max="6151" width="15.625" style="34" customWidth="1"/>
    <col min="6152" max="6152" width="10.625" style="34" customWidth="1"/>
    <col min="6153" max="6153" width="15.625" style="34" customWidth="1"/>
    <col min="6154" max="6154" width="10.625" style="34" customWidth="1"/>
    <col min="6155" max="6155" width="15.625" style="34" customWidth="1"/>
    <col min="6156" max="6160" width="0" style="34" hidden="1" customWidth="1"/>
    <col min="6161" max="6161" width="25.625" style="34" customWidth="1"/>
    <col min="6162" max="6394" width="9" style="34"/>
    <col min="6395" max="6395" width="10.625" style="34" customWidth="1"/>
    <col min="6396" max="6396" width="42.5" style="34" customWidth="1"/>
    <col min="6397" max="6397" width="7.5" style="34" bestFit="1" customWidth="1"/>
    <col min="6398" max="6398" width="26" style="34" customWidth="1"/>
    <col min="6399" max="6399" width="20.625" style="34" customWidth="1"/>
    <col min="6400" max="6400" width="10.625" style="34" customWidth="1"/>
    <col min="6401" max="6401" width="15.625" style="34" customWidth="1"/>
    <col min="6402" max="6402" width="10.625" style="34" customWidth="1"/>
    <col min="6403" max="6403" width="15.625" style="34" customWidth="1"/>
    <col min="6404" max="6404" width="10.625" style="34" customWidth="1"/>
    <col min="6405" max="6405" width="15.625" style="34" customWidth="1"/>
    <col min="6406" max="6406" width="10.625" style="34" customWidth="1"/>
    <col min="6407" max="6407" width="15.625" style="34" customWidth="1"/>
    <col min="6408" max="6408" width="10.625" style="34" customWidth="1"/>
    <col min="6409" max="6409" width="15.625" style="34" customWidth="1"/>
    <col min="6410" max="6410" width="10.625" style="34" customWidth="1"/>
    <col min="6411" max="6411" width="15.625" style="34" customWidth="1"/>
    <col min="6412" max="6416" width="0" style="34" hidden="1" customWidth="1"/>
    <col min="6417" max="6417" width="25.625" style="34" customWidth="1"/>
    <col min="6418" max="6650" width="9" style="34"/>
    <col min="6651" max="6651" width="10.625" style="34" customWidth="1"/>
    <col min="6652" max="6652" width="42.5" style="34" customWidth="1"/>
    <col min="6653" max="6653" width="7.5" style="34" bestFit="1" customWidth="1"/>
    <col min="6654" max="6654" width="26" style="34" customWidth="1"/>
    <col min="6655" max="6655" width="20.625" style="34" customWidth="1"/>
    <col min="6656" max="6656" width="10.625" style="34" customWidth="1"/>
    <col min="6657" max="6657" width="15.625" style="34" customWidth="1"/>
    <col min="6658" max="6658" width="10.625" style="34" customWidth="1"/>
    <col min="6659" max="6659" width="15.625" style="34" customWidth="1"/>
    <col min="6660" max="6660" width="10.625" style="34" customWidth="1"/>
    <col min="6661" max="6661" width="15.625" style="34" customWidth="1"/>
    <col min="6662" max="6662" width="10.625" style="34" customWidth="1"/>
    <col min="6663" max="6663" width="15.625" style="34" customWidth="1"/>
    <col min="6664" max="6664" width="10.625" style="34" customWidth="1"/>
    <col min="6665" max="6665" width="15.625" style="34" customWidth="1"/>
    <col min="6666" max="6666" width="10.625" style="34" customWidth="1"/>
    <col min="6667" max="6667" width="15.625" style="34" customWidth="1"/>
    <col min="6668" max="6672" width="0" style="34" hidden="1" customWidth="1"/>
    <col min="6673" max="6673" width="25.625" style="34" customWidth="1"/>
    <col min="6674" max="6906" width="9" style="34"/>
    <col min="6907" max="6907" width="10.625" style="34" customWidth="1"/>
    <col min="6908" max="6908" width="42.5" style="34" customWidth="1"/>
    <col min="6909" max="6909" width="7.5" style="34" bestFit="1" customWidth="1"/>
    <col min="6910" max="6910" width="26" style="34" customWidth="1"/>
    <col min="6911" max="6911" width="20.625" style="34" customWidth="1"/>
    <col min="6912" max="6912" width="10.625" style="34" customWidth="1"/>
    <col min="6913" max="6913" width="15.625" style="34" customWidth="1"/>
    <col min="6914" max="6914" width="10.625" style="34" customWidth="1"/>
    <col min="6915" max="6915" width="15.625" style="34" customWidth="1"/>
    <col min="6916" max="6916" width="10.625" style="34" customWidth="1"/>
    <col min="6917" max="6917" width="15.625" style="34" customWidth="1"/>
    <col min="6918" max="6918" width="10.625" style="34" customWidth="1"/>
    <col min="6919" max="6919" width="15.625" style="34" customWidth="1"/>
    <col min="6920" max="6920" width="10.625" style="34" customWidth="1"/>
    <col min="6921" max="6921" width="15.625" style="34" customWidth="1"/>
    <col min="6922" max="6922" width="10.625" style="34" customWidth="1"/>
    <col min="6923" max="6923" width="15.625" style="34" customWidth="1"/>
    <col min="6924" max="6928" width="0" style="34" hidden="1" customWidth="1"/>
    <col min="6929" max="6929" width="25.625" style="34" customWidth="1"/>
    <col min="6930" max="7162" width="9" style="34"/>
    <col min="7163" max="7163" width="10.625" style="34" customWidth="1"/>
    <col min="7164" max="7164" width="42.5" style="34" customWidth="1"/>
    <col min="7165" max="7165" width="7.5" style="34" bestFit="1" customWidth="1"/>
    <col min="7166" max="7166" width="26" style="34" customWidth="1"/>
    <col min="7167" max="7167" width="20.625" style="34" customWidth="1"/>
    <col min="7168" max="7168" width="10.625" style="34" customWidth="1"/>
    <col min="7169" max="7169" width="15.625" style="34" customWidth="1"/>
    <col min="7170" max="7170" width="10.625" style="34" customWidth="1"/>
    <col min="7171" max="7171" width="15.625" style="34" customWidth="1"/>
    <col min="7172" max="7172" width="10.625" style="34" customWidth="1"/>
    <col min="7173" max="7173" width="15.625" style="34" customWidth="1"/>
    <col min="7174" max="7174" width="10.625" style="34" customWidth="1"/>
    <col min="7175" max="7175" width="15.625" style="34" customWidth="1"/>
    <col min="7176" max="7176" width="10.625" style="34" customWidth="1"/>
    <col min="7177" max="7177" width="15.625" style="34" customWidth="1"/>
    <col min="7178" max="7178" width="10.625" style="34" customWidth="1"/>
    <col min="7179" max="7179" width="15.625" style="34" customWidth="1"/>
    <col min="7180" max="7184" width="0" style="34" hidden="1" customWidth="1"/>
    <col min="7185" max="7185" width="25.625" style="34" customWidth="1"/>
    <col min="7186" max="7418" width="9" style="34"/>
    <col min="7419" max="7419" width="10.625" style="34" customWidth="1"/>
    <col min="7420" max="7420" width="42.5" style="34" customWidth="1"/>
    <col min="7421" max="7421" width="7.5" style="34" bestFit="1" customWidth="1"/>
    <col min="7422" max="7422" width="26" style="34" customWidth="1"/>
    <col min="7423" max="7423" width="20.625" style="34" customWidth="1"/>
    <col min="7424" max="7424" width="10.625" style="34" customWidth="1"/>
    <col min="7425" max="7425" width="15.625" style="34" customWidth="1"/>
    <col min="7426" max="7426" width="10.625" style="34" customWidth="1"/>
    <col min="7427" max="7427" width="15.625" style="34" customWidth="1"/>
    <col min="7428" max="7428" width="10.625" style="34" customWidth="1"/>
    <col min="7429" max="7429" width="15.625" style="34" customWidth="1"/>
    <col min="7430" max="7430" width="10.625" style="34" customWidth="1"/>
    <col min="7431" max="7431" width="15.625" style="34" customWidth="1"/>
    <col min="7432" max="7432" width="10.625" style="34" customWidth="1"/>
    <col min="7433" max="7433" width="15.625" style="34" customWidth="1"/>
    <col min="7434" max="7434" width="10.625" style="34" customWidth="1"/>
    <col min="7435" max="7435" width="15.625" style="34" customWidth="1"/>
    <col min="7436" max="7440" width="0" style="34" hidden="1" customWidth="1"/>
    <col min="7441" max="7441" width="25.625" style="34" customWidth="1"/>
    <col min="7442" max="7674" width="9" style="34"/>
    <col min="7675" max="7675" width="10.625" style="34" customWidth="1"/>
    <col min="7676" max="7676" width="42.5" style="34" customWidth="1"/>
    <col min="7677" max="7677" width="7.5" style="34" bestFit="1" customWidth="1"/>
    <col min="7678" max="7678" width="26" style="34" customWidth="1"/>
    <col min="7679" max="7679" width="20.625" style="34" customWidth="1"/>
    <col min="7680" max="7680" width="10.625" style="34" customWidth="1"/>
    <col min="7681" max="7681" width="15.625" style="34" customWidth="1"/>
    <col min="7682" max="7682" width="10.625" style="34" customWidth="1"/>
    <col min="7683" max="7683" width="15.625" style="34" customWidth="1"/>
    <col min="7684" max="7684" width="10.625" style="34" customWidth="1"/>
    <col min="7685" max="7685" width="15.625" style="34" customWidth="1"/>
    <col min="7686" max="7686" width="10.625" style="34" customWidth="1"/>
    <col min="7687" max="7687" width="15.625" style="34" customWidth="1"/>
    <col min="7688" max="7688" width="10.625" style="34" customWidth="1"/>
    <col min="7689" max="7689" width="15.625" style="34" customWidth="1"/>
    <col min="7690" max="7690" width="10.625" style="34" customWidth="1"/>
    <col min="7691" max="7691" width="15.625" style="34" customWidth="1"/>
    <col min="7692" max="7696" width="0" style="34" hidden="1" customWidth="1"/>
    <col min="7697" max="7697" width="25.625" style="34" customWidth="1"/>
    <col min="7698" max="7930" width="9" style="34"/>
    <col min="7931" max="7931" width="10.625" style="34" customWidth="1"/>
    <col min="7932" max="7932" width="42.5" style="34" customWidth="1"/>
    <col min="7933" max="7933" width="7.5" style="34" bestFit="1" customWidth="1"/>
    <col min="7934" max="7934" width="26" style="34" customWidth="1"/>
    <col min="7935" max="7935" width="20.625" style="34" customWidth="1"/>
    <col min="7936" max="7936" width="10.625" style="34" customWidth="1"/>
    <col min="7937" max="7937" width="15.625" style="34" customWidth="1"/>
    <col min="7938" max="7938" width="10.625" style="34" customWidth="1"/>
    <col min="7939" max="7939" width="15.625" style="34" customWidth="1"/>
    <col min="7940" max="7940" width="10.625" style="34" customWidth="1"/>
    <col min="7941" max="7941" width="15.625" style="34" customWidth="1"/>
    <col min="7942" max="7942" width="10.625" style="34" customWidth="1"/>
    <col min="7943" max="7943" width="15.625" style="34" customWidth="1"/>
    <col min="7944" max="7944" width="10.625" style="34" customWidth="1"/>
    <col min="7945" max="7945" width="15.625" style="34" customWidth="1"/>
    <col min="7946" max="7946" width="10.625" style="34" customWidth="1"/>
    <col min="7947" max="7947" width="15.625" style="34" customWidth="1"/>
    <col min="7948" max="7952" width="0" style="34" hidden="1" customWidth="1"/>
    <col min="7953" max="7953" width="25.625" style="34" customWidth="1"/>
    <col min="7954" max="8186" width="9" style="34"/>
    <col min="8187" max="8187" width="10.625" style="34" customWidth="1"/>
    <col min="8188" max="8188" width="42.5" style="34" customWidth="1"/>
    <col min="8189" max="8189" width="7.5" style="34" bestFit="1" customWidth="1"/>
    <col min="8190" max="8190" width="26" style="34" customWidth="1"/>
    <col min="8191" max="8191" width="20.625" style="34" customWidth="1"/>
    <col min="8192" max="8192" width="10.625" style="34" customWidth="1"/>
    <col min="8193" max="8193" width="15.625" style="34" customWidth="1"/>
    <col min="8194" max="8194" width="10.625" style="34" customWidth="1"/>
    <col min="8195" max="8195" width="15.625" style="34" customWidth="1"/>
    <col min="8196" max="8196" width="10.625" style="34" customWidth="1"/>
    <col min="8197" max="8197" width="15.625" style="34" customWidth="1"/>
    <col min="8198" max="8198" width="10.625" style="34" customWidth="1"/>
    <col min="8199" max="8199" width="15.625" style="34" customWidth="1"/>
    <col min="8200" max="8200" width="10.625" style="34" customWidth="1"/>
    <col min="8201" max="8201" width="15.625" style="34" customWidth="1"/>
    <col min="8202" max="8202" width="10.625" style="34" customWidth="1"/>
    <col min="8203" max="8203" width="15.625" style="34" customWidth="1"/>
    <col min="8204" max="8208" width="0" style="34" hidden="1" customWidth="1"/>
    <col min="8209" max="8209" width="25.625" style="34" customWidth="1"/>
    <col min="8210" max="8442" width="9" style="34"/>
    <col min="8443" max="8443" width="10.625" style="34" customWidth="1"/>
    <col min="8444" max="8444" width="42.5" style="34" customWidth="1"/>
    <col min="8445" max="8445" width="7.5" style="34" bestFit="1" customWidth="1"/>
    <col min="8446" max="8446" width="26" style="34" customWidth="1"/>
    <col min="8447" max="8447" width="20.625" style="34" customWidth="1"/>
    <col min="8448" max="8448" width="10.625" style="34" customWidth="1"/>
    <col min="8449" max="8449" width="15.625" style="34" customWidth="1"/>
    <col min="8450" max="8450" width="10.625" style="34" customWidth="1"/>
    <col min="8451" max="8451" width="15.625" style="34" customWidth="1"/>
    <col min="8452" max="8452" width="10.625" style="34" customWidth="1"/>
    <col min="8453" max="8453" width="15.625" style="34" customWidth="1"/>
    <col min="8454" max="8454" width="10.625" style="34" customWidth="1"/>
    <col min="8455" max="8455" width="15.625" style="34" customWidth="1"/>
    <col min="8456" max="8456" width="10.625" style="34" customWidth="1"/>
    <col min="8457" max="8457" width="15.625" style="34" customWidth="1"/>
    <col min="8458" max="8458" width="10.625" style="34" customWidth="1"/>
    <col min="8459" max="8459" width="15.625" style="34" customWidth="1"/>
    <col min="8460" max="8464" width="0" style="34" hidden="1" customWidth="1"/>
    <col min="8465" max="8465" width="25.625" style="34" customWidth="1"/>
    <col min="8466" max="8698" width="9" style="34"/>
    <col min="8699" max="8699" width="10.625" style="34" customWidth="1"/>
    <col min="8700" max="8700" width="42.5" style="34" customWidth="1"/>
    <col min="8701" max="8701" width="7.5" style="34" bestFit="1" customWidth="1"/>
    <col min="8702" max="8702" width="26" style="34" customWidth="1"/>
    <col min="8703" max="8703" width="20.625" style="34" customWidth="1"/>
    <col min="8704" max="8704" width="10.625" style="34" customWidth="1"/>
    <col min="8705" max="8705" width="15.625" style="34" customWidth="1"/>
    <col min="8706" max="8706" width="10.625" style="34" customWidth="1"/>
    <col min="8707" max="8707" width="15.625" style="34" customWidth="1"/>
    <col min="8708" max="8708" width="10.625" style="34" customWidth="1"/>
    <col min="8709" max="8709" width="15.625" style="34" customWidth="1"/>
    <col min="8710" max="8710" width="10.625" style="34" customWidth="1"/>
    <col min="8711" max="8711" width="15.625" style="34" customWidth="1"/>
    <col min="8712" max="8712" width="10.625" style="34" customWidth="1"/>
    <col min="8713" max="8713" width="15.625" style="34" customWidth="1"/>
    <col min="8714" max="8714" width="10.625" style="34" customWidth="1"/>
    <col min="8715" max="8715" width="15.625" style="34" customWidth="1"/>
    <col min="8716" max="8720" width="0" style="34" hidden="1" customWidth="1"/>
    <col min="8721" max="8721" width="25.625" style="34" customWidth="1"/>
    <col min="8722" max="8954" width="9" style="34"/>
    <col min="8955" max="8955" width="10.625" style="34" customWidth="1"/>
    <col min="8956" max="8956" width="42.5" style="34" customWidth="1"/>
    <col min="8957" max="8957" width="7.5" style="34" bestFit="1" customWidth="1"/>
    <col min="8958" max="8958" width="26" style="34" customWidth="1"/>
    <col min="8959" max="8959" width="20.625" style="34" customWidth="1"/>
    <col min="8960" max="8960" width="10.625" style="34" customWidth="1"/>
    <col min="8961" max="8961" width="15.625" style="34" customWidth="1"/>
    <col min="8962" max="8962" width="10.625" style="34" customWidth="1"/>
    <col min="8963" max="8963" width="15.625" style="34" customWidth="1"/>
    <col min="8964" max="8964" width="10.625" style="34" customWidth="1"/>
    <col min="8965" max="8965" width="15.625" style="34" customWidth="1"/>
    <col min="8966" max="8966" width="10.625" style="34" customWidth="1"/>
    <col min="8967" max="8967" width="15.625" style="34" customWidth="1"/>
    <col min="8968" max="8968" width="10.625" style="34" customWidth="1"/>
    <col min="8969" max="8969" width="15.625" style="34" customWidth="1"/>
    <col min="8970" max="8970" width="10.625" style="34" customWidth="1"/>
    <col min="8971" max="8971" width="15.625" style="34" customWidth="1"/>
    <col min="8972" max="8976" width="0" style="34" hidden="1" customWidth="1"/>
    <col min="8977" max="8977" width="25.625" style="34" customWidth="1"/>
    <col min="8978" max="9210" width="9" style="34"/>
    <col min="9211" max="9211" width="10.625" style="34" customWidth="1"/>
    <col min="9212" max="9212" width="42.5" style="34" customWidth="1"/>
    <col min="9213" max="9213" width="7.5" style="34" bestFit="1" customWidth="1"/>
    <col min="9214" max="9214" width="26" style="34" customWidth="1"/>
    <col min="9215" max="9215" width="20.625" style="34" customWidth="1"/>
    <col min="9216" max="9216" width="10.625" style="34" customWidth="1"/>
    <col min="9217" max="9217" width="15.625" style="34" customWidth="1"/>
    <col min="9218" max="9218" width="10.625" style="34" customWidth="1"/>
    <col min="9219" max="9219" width="15.625" style="34" customWidth="1"/>
    <col min="9220" max="9220" width="10.625" style="34" customWidth="1"/>
    <col min="9221" max="9221" width="15.625" style="34" customWidth="1"/>
    <col min="9222" max="9222" width="10.625" style="34" customWidth="1"/>
    <col min="9223" max="9223" width="15.625" style="34" customWidth="1"/>
    <col min="9224" max="9224" width="10.625" style="34" customWidth="1"/>
    <col min="9225" max="9225" width="15.625" style="34" customWidth="1"/>
    <col min="9226" max="9226" width="10.625" style="34" customWidth="1"/>
    <col min="9227" max="9227" width="15.625" style="34" customWidth="1"/>
    <col min="9228" max="9232" width="0" style="34" hidden="1" customWidth="1"/>
    <col min="9233" max="9233" width="25.625" style="34" customWidth="1"/>
    <col min="9234" max="9466" width="9" style="34"/>
    <col min="9467" max="9467" width="10.625" style="34" customWidth="1"/>
    <col min="9468" max="9468" width="42.5" style="34" customWidth="1"/>
    <col min="9469" max="9469" width="7.5" style="34" bestFit="1" customWidth="1"/>
    <col min="9470" max="9470" width="26" style="34" customWidth="1"/>
    <col min="9471" max="9471" width="20.625" style="34" customWidth="1"/>
    <col min="9472" max="9472" width="10.625" style="34" customWidth="1"/>
    <col min="9473" max="9473" width="15.625" style="34" customWidth="1"/>
    <col min="9474" max="9474" width="10.625" style="34" customWidth="1"/>
    <col min="9475" max="9475" width="15.625" style="34" customWidth="1"/>
    <col min="9476" max="9476" width="10.625" style="34" customWidth="1"/>
    <col min="9477" max="9477" width="15.625" style="34" customWidth="1"/>
    <col min="9478" max="9478" width="10.625" style="34" customWidth="1"/>
    <col min="9479" max="9479" width="15.625" style="34" customWidth="1"/>
    <col min="9480" max="9480" width="10.625" style="34" customWidth="1"/>
    <col min="9481" max="9481" width="15.625" style="34" customWidth="1"/>
    <col min="9482" max="9482" width="10.625" style="34" customWidth="1"/>
    <col min="9483" max="9483" width="15.625" style="34" customWidth="1"/>
    <col min="9484" max="9488" width="0" style="34" hidden="1" customWidth="1"/>
    <col min="9489" max="9489" width="25.625" style="34" customWidth="1"/>
    <col min="9490" max="9722" width="9" style="34"/>
    <col min="9723" max="9723" width="10.625" style="34" customWidth="1"/>
    <col min="9724" max="9724" width="42.5" style="34" customWidth="1"/>
    <col min="9725" max="9725" width="7.5" style="34" bestFit="1" customWidth="1"/>
    <col min="9726" max="9726" width="26" style="34" customWidth="1"/>
    <col min="9727" max="9727" width="20.625" style="34" customWidth="1"/>
    <col min="9728" max="9728" width="10.625" style="34" customWidth="1"/>
    <col min="9729" max="9729" width="15.625" style="34" customWidth="1"/>
    <col min="9730" max="9730" width="10.625" style="34" customWidth="1"/>
    <col min="9731" max="9731" width="15.625" style="34" customWidth="1"/>
    <col min="9732" max="9732" width="10.625" style="34" customWidth="1"/>
    <col min="9733" max="9733" width="15.625" style="34" customWidth="1"/>
    <col min="9734" max="9734" width="10.625" style="34" customWidth="1"/>
    <col min="9735" max="9735" width="15.625" style="34" customWidth="1"/>
    <col min="9736" max="9736" width="10.625" style="34" customWidth="1"/>
    <col min="9737" max="9737" width="15.625" style="34" customWidth="1"/>
    <col min="9738" max="9738" width="10.625" style="34" customWidth="1"/>
    <col min="9739" max="9739" width="15.625" style="34" customWidth="1"/>
    <col min="9740" max="9744" width="0" style="34" hidden="1" customWidth="1"/>
    <col min="9745" max="9745" width="25.625" style="34" customWidth="1"/>
    <col min="9746" max="9978" width="9" style="34"/>
    <col min="9979" max="9979" width="10.625" style="34" customWidth="1"/>
    <col min="9980" max="9980" width="42.5" style="34" customWidth="1"/>
    <col min="9981" max="9981" width="7.5" style="34" bestFit="1" customWidth="1"/>
    <col min="9982" max="9982" width="26" style="34" customWidth="1"/>
    <col min="9983" max="9983" width="20.625" style="34" customWidth="1"/>
    <col min="9984" max="9984" width="10.625" style="34" customWidth="1"/>
    <col min="9985" max="9985" width="15.625" style="34" customWidth="1"/>
    <col min="9986" max="9986" width="10.625" style="34" customWidth="1"/>
    <col min="9987" max="9987" width="15.625" style="34" customWidth="1"/>
    <col min="9988" max="9988" width="10.625" style="34" customWidth="1"/>
    <col min="9989" max="9989" width="15.625" style="34" customWidth="1"/>
    <col min="9990" max="9990" width="10.625" style="34" customWidth="1"/>
    <col min="9991" max="9991" width="15.625" style="34" customWidth="1"/>
    <col min="9992" max="9992" width="10.625" style="34" customWidth="1"/>
    <col min="9993" max="9993" width="15.625" style="34" customWidth="1"/>
    <col min="9994" max="9994" width="10.625" style="34" customWidth="1"/>
    <col min="9995" max="9995" width="15.625" style="34" customWidth="1"/>
    <col min="9996" max="10000" width="0" style="34" hidden="1" customWidth="1"/>
    <col min="10001" max="10001" width="25.625" style="34" customWidth="1"/>
    <col min="10002" max="10234" width="9" style="34"/>
    <col min="10235" max="10235" width="10.625" style="34" customWidth="1"/>
    <col min="10236" max="10236" width="42.5" style="34" customWidth="1"/>
    <col min="10237" max="10237" width="7.5" style="34" bestFit="1" customWidth="1"/>
    <col min="10238" max="10238" width="26" style="34" customWidth="1"/>
    <col min="10239" max="10239" width="20.625" style="34" customWidth="1"/>
    <col min="10240" max="10240" width="10.625" style="34" customWidth="1"/>
    <col min="10241" max="10241" width="15.625" style="34" customWidth="1"/>
    <col min="10242" max="10242" width="10.625" style="34" customWidth="1"/>
    <col min="10243" max="10243" width="15.625" style="34" customWidth="1"/>
    <col min="10244" max="10244" width="10.625" style="34" customWidth="1"/>
    <col min="10245" max="10245" width="15.625" style="34" customWidth="1"/>
    <col min="10246" max="10246" width="10.625" style="34" customWidth="1"/>
    <col min="10247" max="10247" width="15.625" style="34" customWidth="1"/>
    <col min="10248" max="10248" width="10.625" style="34" customWidth="1"/>
    <col min="10249" max="10249" width="15.625" style="34" customWidth="1"/>
    <col min="10250" max="10250" width="10.625" style="34" customWidth="1"/>
    <col min="10251" max="10251" width="15.625" style="34" customWidth="1"/>
    <col min="10252" max="10256" width="0" style="34" hidden="1" customWidth="1"/>
    <col min="10257" max="10257" width="25.625" style="34" customWidth="1"/>
    <col min="10258" max="10490" width="9" style="34"/>
    <col min="10491" max="10491" width="10.625" style="34" customWidth="1"/>
    <col min="10492" max="10492" width="42.5" style="34" customWidth="1"/>
    <col min="10493" max="10493" width="7.5" style="34" bestFit="1" customWidth="1"/>
    <col min="10494" max="10494" width="26" style="34" customWidth="1"/>
    <col min="10495" max="10495" width="20.625" style="34" customWidth="1"/>
    <col min="10496" max="10496" width="10.625" style="34" customWidth="1"/>
    <col min="10497" max="10497" width="15.625" style="34" customWidth="1"/>
    <col min="10498" max="10498" width="10.625" style="34" customWidth="1"/>
    <col min="10499" max="10499" width="15.625" style="34" customWidth="1"/>
    <col min="10500" max="10500" width="10.625" style="34" customWidth="1"/>
    <col min="10501" max="10501" width="15.625" style="34" customWidth="1"/>
    <col min="10502" max="10502" width="10.625" style="34" customWidth="1"/>
    <col min="10503" max="10503" width="15.625" style="34" customWidth="1"/>
    <col min="10504" max="10504" width="10.625" style="34" customWidth="1"/>
    <col min="10505" max="10505" width="15.625" style="34" customWidth="1"/>
    <col min="10506" max="10506" width="10.625" style="34" customWidth="1"/>
    <col min="10507" max="10507" width="15.625" style="34" customWidth="1"/>
    <col min="10508" max="10512" width="0" style="34" hidden="1" customWidth="1"/>
    <col min="10513" max="10513" width="25.625" style="34" customWidth="1"/>
    <col min="10514" max="10746" width="9" style="34"/>
    <col min="10747" max="10747" width="10.625" style="34" customWidth="1"/>
    <col min="10748" max="10748" width="42.5" style="34" customWidth="1"/>
    <col min="10749" max="10749" width="7.5" style="34" bestFit="1" customWidth="1"/>
    <col min="10750" max="10750" width="26" style="34" customWidth="1"/>
    <col min="10751" max="10751" width="20.625" style="34" customWidth="1"/>
    <col min="10752" max="10752" width="10.625" style="34" customWidth="1"/>
    <col min="10753" max="10753" width="15.625" style="34" customWidth="1"/>
    <col min="10754" max="10754" width="10.625" style="34" customWidth="1"/>
    <col min="10755" max="10755" width="15.625" style="34" customWidth="1"/>
    <col min="10756" max="10756" width="10.625" style="34" customWidth="1"/>
    <col min="10757" max="10757" width="15.625" style="34" customWidth="1"/>
    <col min="10758" max="10758" width="10.625" style="34" customWidth="1"/>
    <col min="10759" max="10759" width="15.625" style="34" customWidth="1"/>
    <col min="10760" max="10760" width="10.625" style="34" customWidth="1"/>
    <col min="10761" max="10761" width="15.625" style="34" customWidth="1"/>
    <col min="10762" max="10762" width="10.625" style="34" customWidth="1"/>
    <col min="10763" max="10763" width="15.625" style="34" customWidth="1"/>
    <col min="10764" max="10768" width="0" style="34" hidden="1" customWidth="1"/>
    <col min="10769" max="10769" width="25.625" style="34" customWidth="1"/>
    <col min="10770" max="11002" width="9" style="34"/>
    <col min="11003" max="11003" width="10.625" style="34" customWidth="1"/>
    <col min="11004" max="11004" width="42.5" style="34" customWidth="1"/>
    <col min="11005" max="11005" width="7.5" style="34" bestFit="1" customWidth="1"/>
    <col min="11006" max="11006" width="26" style="34" customWidth="1"/>
    <col min="11007" max="11007" width="20.625" style="34" customWidth="1"/>
    <col min="11008" max="11008" width="10.625" style="34" customWidth="1"/>
    <col min="11009" max="11009" width="15.625" style="34" customWidth="1"/>
    <col min="11010" max="11010" width="10.625" style="34" customWidth="1"/>
    <col min="11011" max="11011" width="15.625" style="34" customWidth="1"/>
    <col min="11012" max="11012" width="10.625" style="34" customWidth="1"/>
    <col min="11013" max="11013" width="15.625" style="34" customWidth="1"/>
    <col min="11014" max="11014" width="10.625" style="34" customWidth="1"/>
    <col min="11015" max="11015" width="15.625" style="34" customWidth="1"/>
    <col min="11016" max="11016" width="10.625" style="34" customWidth="1"/>
    <col min="11017" max="11017" width="15.625" style="34" customWidth="1"/>
    <col min="11018" max="11018" width="10.625" style="34" customWidth="1"/>
    <col min="11019" max="11019" width="15.625" style="34" customWidth="1"/>
    <col min="11020" max="11024" width="0" style="34" hidden="1" customWidth="1"/>
    <col min="11025" max="11025" width="25.625" style="34" customWidth="1"/>
    <col min="11026" max="11258" width="9" style="34"/>
    <col min="11259" max="11259" width="10.625" style="34" customWidth="1"/>
    <col min="11260" max="11260" width="42.5" style="34" customWidth="1"/>
    <col min="11261" max="11261" width="7.5" style="34" bestFit="1" customWidth="1"/>
    <col min="11262" max="11262" width="26" style="34" customWidth="1"/>
    <col min="11263" max="11263" width="20.625" style="34" customWidth="1"/>
    <col min="11264" max="11264" width="10.625" style="34" customWidth="1"/>
    <col min="11265" max="11265" width="15.625" style="34" customWidth="1"/>
    <col min="11266" max="11266" width="10.625" style="34" customWidth="1"/>
    <col min="11267" max="11267" width="15.625" style="34" customWidth="1"/>
    <col min="11268" max="11268" width="10.625" style="34" customWidth="1"/>
    <col min="11269" max="11269" width="15.625" style="34" customWidth="1"/>
    <col min="11270" max="11270" width="10.625" style="34" customWidth="1"/>
    <col min="11271" max="11271" width="15.625" style="34" customWidth="1"/>
    <col min="11272" max="11272" width="10.625" style="34" customWidth="1"/>
    <col min="11273" max="11273" width="15.625" style="34" customWidth="1"/>
    <col min="11274" max="11274" width="10.625" style="34" customWidth="1"/>
    <col min="11275" max="11275" width="15.625" style="34" customWidth="1"/>
    <col min="11276" max="11280" width="0" style="34" hidden="1" customWidth="1"/>
    <col min="11281" max="11281" width="25.625" style="34" customWidth="1"/>
    <col min="11282" max="11514" width="9" style="34"/>
    <col min="11515" max="11515" width="10.625" style="34" customWidth="1"/>
    <col min="11516" max="11516" width="42.5" style="34" customWidth="1"/>
    <col min="11517" max="11517" width="7.5" style="34" bestFit="1" customWidth="1"/>
    <col min="11518" max="11518" width="26" style="34" customWidth="1"/>
    <col min="11519" max="11519" width="20.625" style="34" customWidth="1"/>
    <col min="11520" max="11520" width="10.625" style="34" customWidth="1"/>
    <col min="11521" max="11521" width="15.625" style="34" customWidth="1"/>
    <col min="11522" max="11522" width="10.625" style="34" customWidth="1"/>
    <col min="11523" max="11523" width="15.625" style="34" customWidth="1"/>
    <col min="11524" max="11524" width="10.625" style="34" customWidth="1"/>
    <col min="11525" max="11525" width="15.625" style="34" customWidth="1"/>
    <col min="11526" max="11526" width="10.625" style="34" customWidth="1"/>
    <col min="11527" max="11527" width="15.625" style="34" customWidth="1"/>
    <col min="11528" max="11528" width="10.625" style="34" customWidth="1"/>
    <col min="11529" max="11529" width="15.625" style="34" customWidth="1"/>
    <col min="11530" max="11530" width="10.625" style="34" customWidth="1"/>
    <col min="11531" max="11531" width="15.625" style="34" customWidth="1"/>
    <col min="11532" max="11536" width="0" style="34" hidden="1" customWidth="1"/>
    <col min="11537" max="11537" width="25.625" style="34" customWidth="1"/>
    <col min="11538" max="11770" width="9" style="34"/>
    <col min="11771" max="11771" width="10.625" style="34" customWidth="1"/>
    <col min="11772" max="11772" width="42.5" style="34" customWidth="1"/>
    <col min="11773" max="11773" width="7.5" style="34" bestFit="1" customWidth="1"/>
    <col min="11774" max="11774" width="26" style="34" customWidth="1"/>
    <col min="11775" max="11775" width="20.625" style="34" customWidth="1"/>
    <col min="11776" max="11776" width="10.625" style="34" customWidth="1"/>
    <col min="11777" max="11777" width="15.625" style="34" customWidth="1"/>
    <col min="11778" max="11778" width="10.625" style="34" customWidth="1"/>
    <col min="11779" max="11779" width="15.625" style="34" customWidth="1"/>
    <col min="11780" max="11780" width="10.625" style="34" customWidth="1"/>
    <col min="11781" max="11781" width="15.625" style="34" customWidth="1"/>
    <col min="11782" max="11782" width="10.625" style="34" customWidth="1"/>
    <col min="11783" max="11783" width="15.625" style="34" customWidth="1"/>
    <col min="11784" max="11784" width="10.625" style="34" customWidth="1"/>
    <col min="11785" max="11785" width="15.625" style="34" customWidth="1"/>
    <col min="11786" max="11786" width="10.625" style="34" customWidth="1"/>
    <col min="11787" max="11787" width="15.625" style="34" customWidth="1"/>
    <col min="11788" max="11792" width="0" style="34" hidden="1" customWidth="1"/>
    <col min="11793" max="11793" width="25.625" style="34" customWidth="1"/>
    <col min="11794" max="12026" width="9" style="34"/>
    <col min="12027" max="12027" width="10.625" style="34" customWidth="1"/>
    <col min="12028" max="12028" width="42.5" style="34" customWidth="1"/>
    <col min="12029" max="12029" width="7.5" style="34" bestFit="1" customWidth="1"/>
    <col min="12030" max="12030" width="26" style="34" customWidth="1"/>
    <col min="12031" max="12031" width="20.625" style="34" customWidth="1"/>
    <col min="12032" max="12032" width="10.625" style="34" customWidth="1"/>
    <col min="12033" max="12033" width="15.625" style="34" customWidth="1"/>
    <col min="12034" max="12034" width="10.625" style="34" customWidth="1"/>
    <col min="12035" max="12035" width="15.625" style="34" customWidth="1"/>
    <col min="12036" max="12036" width="10.625" style="34" customWidth="1"/>
    <col min="12037" max="12037" width="15.625" style="34" customWidth="1"/>
    <col min="12038" max="12038" width="10.625" style="34" customWidth="1"/>
    <col min="12039" max="12039" width="15.625" style="34" customWidth="1"/>
    <col min="12040" max="12040" width="10.625" style="34" customWidth="1"/>
    <col min="12041" max="12041" width="15.625" style="34" customWidth="1"/>
    <col min="12042" max="12042" width="10.625" style="34" customWidth="1"/>
    <col min="12043" max="12043" width="15.625" style="34" customWidth="1"/>
    <col min="12044" max="12048" width="0" style="34" hidden="1" customWidth="1"/>
    <col min="12049" max="12049" width="25.625" style="34" customWidth="1"/>
    <col min="12050" max="12282" width="9" style="34"/>
    <col min="12283" max="12283" width="10.625" style="34" customWidth="1"/>
    <col min="12284" max="12284" width="42.5" style="34" customWidth="1"/>
    <col min="12285" max="12285" width="7.5" style="34" bestFit="1" customWidth="1"/>
    <col min="12286" max="12286" width="26" style="34" customWidth="1"/>
    <col min="12287" max="12287" width="20.625" style="34" customWidth="1"/>
    <col min="12288" max="12288" width="10.625" style="34" customWidth="1"/>
    <col min="12289" max="12289" width="15.625" style="34" customWidth="1"/>
    <col min="12290" max="12290" width="10.625" style="34" customWidth="1"/>
    <col min="12291" max="12291" width="15.625" style="34" customWidth="1"/>
    <col min="12292" max="12292" width="10.625" style="34" customWidth="1"/>
    <col min="12293" max="12293" width="15.625" style="34" customWidth="1"/>
    <col min="12294" max="12294" width="10.625" style="34" customWidth="1"/>
    <col min="12295" max="12295" width="15.625" style="34" customWidth="1"/>
    <col min="12296" max="12296" width="10.625" style="34" customWidth="1"/>
    <col min="12297" max="12297" width="15.625" style="34" customWidth="1"/>
    <col min="12298" max="12298" width="10.625" style="34" customWidth="1"/>
    <col min="12299" max="12299" width="15.625" style="34" customWidth="1"/>
    <col min="12300" max="12304" width="0" style="34" hidden="1" customWidth="1"/>
    <col min="12305" max="12305" width="25.625" style="34" customWidth="1"/>
    <col min="12306" max="12538" width="9" style="34"/>
    <col min="12539" max="12539" width="10.625" style="34" customWidth="1"/>
    <col min="12540" max="12540" width="42.5" style="34" customWidth="1"/>
    <col min="12541" max="12541" width="7.5" style="34" bestFit="1" customWidth="1"/>
    <col min="12542" max="12542" width="26" style="34" customWidth="1"/>
    <col min="12543" max="12543" width="20.625" style="34" customWidth="1"/>
    <col min="12544" max="12544" width="10.625" style="34" customWidth="1"/>
    <col min="12545" max="12545" width="15.625" style="34" customWidth="1"/>
    <col min="12546" max="12546" width="10.625" style="34" customWidth="1"/>
    <col min="12547" max="12547" width="15.625" style="34" customWidth="1"/>
    <col min="12548" max="12548" width="10.625" style="34" customWidth="1"/>
    <col min="12549" max="12549" width="15.625" style="34" customWidth="1"/>
    <col min="12550" max="12550" width="10.625" style="34" customWidth="1"/>
    <col min="12551" max="12551" width="15.625" style="34" customWidth="1"/>
    <col min="12552" max="12552" width="10.625" style="34" customWidth="1"/>
    <col min="12553" max="12553" width="15.625" style="34" customWidth="1"/>
    <col min="12554" max="12554" width="10.625" style="34" customWidth="1"/>
    <col min="12555" max="12555" width="15.625" style="34" customWidth="1"/>
    <col min="12556" max="12560" width="0" style="34" hidden="1" customWidth="1"/>
    <col min="12561" max="12561" width="25.625" style="34" customWidth="1"/>
    <col min="12562" max="12794" width="9" style="34"/>
    <col min="12795" max="12795" width="10.625" style="34" customWidth="1"/>
    <col min="12796" max="12796" width="42.5" style="34" customWidth="1"/>
    <col min="12797" max="12797" width="7.5" style="34" bestFit="1" customWidth="1"/>
    <col min="12798" max="12798" width="26" style="34" customWidth="1"/>
    <col min="12799" max="12799" width="20.625" style="34" customWidth="1"/>
    <col min="12800" max="12800" width="10.625" style="34" customWidth="1"/>
    <col min="12801" max="12801" width="15.625" style="34" customWidth="1"/>
    <col min="12802" max="12802" width="10.625" style="34" customWidth="1"/>
    <col min="12803" max="12803" width="15.625" style="34" customWidth="1"/>
    <col min="12804" max="12804" width="10.625" style="34" customWidth="1"/>
    <col min="12805" max="12805" width="15.625" style="34" customWidth="1"/>
    <col min="12806" max="12806" width="10.625" style="34" customWidth="1"/>
    <col min="12807" max="12807" width="15.625" style="34" customWidth="1"/>
    <col min="12808" max="12808" width="10.625" style="34" customWidth="1"/>
    <col min="12809" max="12809" width="15.625" style="34" customWidth="1"/>
    <col min="12810" max="12810" width="10.625" style="34" customWidth="1"/>
    <col min="12811" max="12811" width="15.625" style="34" customWidth="1"/>
    <col min="12812" max="12816" width="0" style="34" hidden="1" customWidth="1"/>
    <col min="12817" max="12817" width="25.625" style="34" customWidth="1"/>
    <col min="12818" max="13050" width="9" style="34"/>
    <col min="13051" max="13051" width="10.625" style="34" customWidth="1"/>
    <col min="13052" max="13052" width="42.5" style="34" customWidth="1"/>
    <col min="13053" max="13053" width="7.5" style="34" bestFit="1" customWidth="1"/>
    <col min="13054" max="13054" width="26" style="34" customWidth="1"/>
    <col min="13055" max="13055" width="20.625" style="34" customWidth="1"/>
    <col min="13056" max="13056" width="10.625" style="34" customWidth="1"/>
    <col min="13057" max="13057" width="15.625" style="34" customWidth="1"/>
    <col min="13058" max="13058" width="10.625" style="34" customWidth="1"/>
    <col min="13059" max="13059" width="15.625" style="34" customWidth="1"/>
    <col min="13060" max="13060" width="10.625" style="34" customWidth="1"/>
    <col min="13061" max="13061" width="15.625" style="34" customWidth="1"/>
    <col min="13062" max="13062" width="10.625" style="34" customWidth="1"/>
    <col min="13063" max="13063" width="15.625" style="34" customWidth="1"/>
    <col min="13064" max="13064" width="10.625" style="34" customWidth="1"/>
    <col min="13065" max="13065" width="15.625" style="34" customWidth="1"/>
    <col min="13066" max="13066" width="10.625" style="34" customWidth="1"/>
    <col min="13067" max="13067" width="15.625" style="34" customWidth="1"/>
    <col min="13068" max="13072" width="0" style="34" hidden="1" customWidth="1"/>
    <col min="13073" max="13073" width="25.625" style="34" customWidth="1"/>
    <col min="13074" max="13306" width="9" style="34"/>
    <col min="13307" max="13307" width="10.625" style="34" customWidth="1"/>
    <col min="13308" max="13308" width="42.5" style="34" customWidth="1"/>
    <col min="13309" max="13309" width="7.5" style="34" bestFit="1" customWidth="1"/>
    <col min="13310" max="13310" width="26" style="34" customWidth="1"/>
    <col min="13311" max="13311" width="20.625" style="34" customWidth="1"/>
    <col min="13312" max="13312" width="10.625" style="34" customWidth="1"/>
    <col min="13313" max="13313" width="15.625" style="34" customWidth="1"/>
    <col min="13314" max="13314" width="10.625" style="34" customWidth="1"/>
    <col min="13315" max="13315" width="15.625" style="34" customWidth="1"/>
    <col min="13316" max="13316" width="10.625" style="34" customWidth="1"/>
    <col min="13317" max="13317" width="15.625" style="34" customWidth="1"/>
    <col min="13318" max="13318" width="10.625" style="34" customWidth="1"/>
    <col min="13319" max="13319" width="15.625" style="34" customWidth="1"/>
    <col min="13320" max="13320" width="10.625" style="34" customWidth="1"/>
    <col min="13321" max="13321" width="15.625" style="34" customWidth="1"/>
    <col min="13322" max="13322" width="10.625" style="34" customWidth="1"/>
    <col min="13323" max="13323" width="15.625" style="34" customWidth="1"/>
    <col min="13324" max="13328" width="0" style="34" hidden="1" customWidth="1"/>
    <col min="13329" max="13329" width="25.625" style="34" customWidth="1"/>
    <col min="13330" max="13562" width="9" style="34"/>
    <col min="13563" max="13563" width="10.625" style="34" customWidth="1"/>
    <col min="13564" max="13564" width="42.5" style="34" customWidth="1"/>
    <col min="13565" max="13565" width="7.5" style="34" bestFit="1" customWidth="1"/>
    <col min="13566" max="13566" width="26" style="34" customWidth="1"/>
    <col min="13567" max="13567" width="20.625" style="34" customWidth="1"/>
    <col min="13568" max="13568" width="10.625" style="34" customWidth="1"/>
    <col min="13569" max="13569" width="15.625" style="34" customWidth="1"/>
    <col min="13570" max="13570" width="10.625" style="34" customWidth="1"/>
    <col min="13571" max="13571" width="15.625" style="34" customWidth="1"/>
    <col min="13572" max="13572" width="10.625" style="34" customWidth="1"/>
    <col min="13573" max="13573" width="15.625" style="34" customWidth="1"/>
    <col min="13574" max="13574" width="10.625" style="34" customWidth="1"/>
    <col min="13575" max="13575" width="15.625" style="34" customWidth="1"/>
    <col min="13576" max="13576" width="10.625" style="34" customWidth="1"/>
    <col min="13577" max="13577" width="15.625" style="34" customWidth="1"/>
    <col min="13578" max="13578" width="10.625" style="34" customWidth="1"/>
    <col min="13579" max="13579" width="15.625" style="34" customWidth="1"/>
    <col min="13580" max="13584" width="0" style="34" hidden="1" customWidth="1"/>
    <col min="13585" max="13585" width="25.625" style="34" customWidth="1"/>
    <col min="13586" max="13818" width="9" style="34"/>
    <col min="13819" max="13819" width="10.625" style="34" customWidth="1"/>
    <col min="13820" max="13820" width="42.5" style="34" customWidth="1"/>
    <col min="13821" max="13821" width="7.5" style="34" bestFit="1" customWidth="1"/>
    <col min="13822" max="13822" width="26" style="34" customWidth="1"/>
    <col min="13823" max="13823" width="20.625" style="34" customWidth="1"/>
    <col min="13824" max="13824" width="10.625" style="34" customWidth="1"/>
    <col min="13825" max="13825" width="15.625" style="34" customWidth="1"/>
    <col min="13826" max="13826" width="10.625" style="34" customWidth="1"/>
    <col min="13827" max="13827" width="15.625" style="34" customWidth="1"/>
    <col min="13828" max="13828" width="10.625" style="34" customWidth="1"/>
    <col min="13829" max="13829" width="15.625" style="34" customWidth="1"/>
    <col min="13830" max="13830" width="10.625" style="34" customWidth="1"/>
    <col min="13831" max="13831" width="15.625" style="34" customWidth="1"/>
    <col min="13832" max="13832" width="10.625" style="34" customWidth="1"/>
    <col min="13833" max="13833" width="15.625" style="34" customWidth="1"/>
    <col min="13834" max="13834" width="10.625" style="34" customWidth="1"/>
    <col min="13835" max="13835" width="15.625" style="34" customWidth="1"/>
    <col min="13836" max="13840" width="0" style="34" hidden="1" customWidth="1"/>
    <col min="13841" max="13841" width="25.625" style="34" customWidth="1"/>
    <col min="13842" max="14074" width="9" style="34"/>
    <col min="14075" max="14075" width="10.625" style="34" customWidth="1"/>
    <col min="14076" max="14076" width="42.5" style="34" customWidth="1"/>
    <col min="14077" max="14077" width="7.5" style="34" bestFit="1" customWidth="1"/>
    <col min="14078" max="14078" width="26" style="34" customWidth="1"/>
    <col min="14079" max="14079" width="20.625" style="34" customWidth="1"/>
    <col min="14080" max="14080" width="10.625" style="34" customWidth="1"/>
    <col min="14081" max="14081" width="15.625" style="34" customWidth="1"/>
    <col min="14082" max="14082" width="10.625" style="34" customWidth="1"/>
    <col min="14083" max="14083" width="15.625" style="34" customWidth="1"/>
    <col min="14084" max="14084" width="10.625" style="34" customWidth="1"/>
    <col min="14085" max="14085" width="15.625" style="34" customWidth="1"/>
    <col min="14086" max="14086" width="10.625" style="34" customWidth="1"/>
    <col min="14087" max="14087" width="15.625" style="34" customWidth="1"/>
    <col min="14088" max="14088" width="10.625" style="34" customWidth="1"/>
    <col min="14089" max="14089" width="15.625" style="34" customWidth="1"/>
    <col min="14090" max="14090" width="10.625" style="34" customWidth="1"/>
    <col min="14091" max="14091" width="15.625" style="34" customWidth="1"/>
    <col min="14092" max="14096" width="0" style="34" hidden="1" customWidth="1"/>
    <col min="14097" max="14097" width="25.625" style="34" customWidth="1"/>
    <col min="14098" max="14330" width="9" style="34"/>
    <col min="14331" max="14331" width="10.625" style="34" customWidth="1"/>
    <col min="14332" max="14332" width="42.5" style="34" customWidth="1"/>
    <col min="14333" max="14333" width="7.5" style="34" bestFit="1" customWidth="1"/>
    <col min="14334" max="14334" width="26" style="34" customWidth="1"/>
    <col min="14335" max="14335" width="20.625" style="34" customWidth="1"/>
    <col min="14336" max="14336" width="10.625" style="34" customWidth="1"/>
    <col min="14337" max="14337" width="15.625" style="34" customWidth="1"/>
    <col min="14338" max="14338" width="10.625" style="34" customWidth="1"/>
    <col min="14339" max="14339" width="15.625" style="34" customWidth="1"/>
    <col min="14340" max="14340" width="10.625" style="34" customWidth="1"/>
    <col min="14341" max="14341" width="15.625" style="34" customWidth="1"/>
    <col min="14342" max="14342" width="10.625" style="34" customWidth="1"/>
    <col min="14343" max="14343" width="15.625" style="34" customWidth="1"/>
    <col min="14344" max="14344" width="10.625" style="34" customWidth="1"/>
    <col min="14345" max="14345" width="15.625" style="34" customWidth="1"/>
    <col min="14346" max="14346" width="10.625" style="34" customWidth="1"/>
    <col min="14347" max="14347" width="15.625" style="34" customWidth="1"/>
    <col min="14348" max="14352" width="0" style="34" hidden="1" customWidth="1"/>
    <col min="14353" max="14353" width="25.625" style="34" customWidth="1"/>
    <col min="14354" max="14586" width="9" style="34"/>
    <col min="14587" max="14587" width="10.625" style="34" customWidth="1"/>
    <col min="14588" max="14588" width="42.5" style="34" customWidth="1"/>
    <col min="14589" max="14589" width="7.5" style="34" bestFit="1" customWidth="1"/>
    <col min="14590" max="14590" width="26" style="34" customWidth="1"/>
    <col min="14591" max="14591" width="20.625" style="34" customWidth="1"/>
    <col min="14592" max="14592" width="10.625" style="34" customWidth="1"/>
    <col min="14593" max="14593" width="15.625" style="34" customWidth="1"/>
    <col min="14594" max="14594" width="10.625" style="34" customWidth="1"/>
    <col min="14595" max="14595" width="15.625" style="34" customWidth="1"/>
    <col min="14596" max="14596" width="10.625" style="34" customWidth="1"/>
    <col min="14597" max="14597" width="15.625" style="34" customWidth="1"/>
    <col min="14598" max="14598" width="10.625" style="34" customWidth="1"/>
    <col min="14599" max="14599" width="15.625" style="34" customWidth="1"/>
    <col min="14600" max="14600" width="10.625" style="34" customWidth="1"/>
    <col min="14601" max="14601" width="15.625" style="34" customWidth="1"/>
    <col min="14602" max="14602" width="10.625" style="34" customWidth="1"/>
    <col min="14603" max="14603" width="15.625" style="34" customWidth="1"/>
    <col min="14604" max="14608" width="0" style="34" hidden="1" customWidth="1"/>
    <col min="14609" max="14609" width="25.625" style="34" customWidth="1"/>
    <col min="14610" max="14842" width="9" style="34"/>
    <col min="14843" max="14843" width="10.625" style="34" customWidth="1"/>
    <col min="14844" max="14844" width="42.5" style="34" customWidth="1"/>
    <col min="14845" max="14845" width="7.5" style="34" bestFit="1" customWidth="1"/>
    <col min="14846" max="14846" width="26" style="34" customWidth="1"/>
    <col min="14847" max="14847" width="20.625" style="34" customWidth="1"/>
    <col min="14848" max="14848" width="10.625" style="34" customWidth="1"/>
    <col min="14849" max="14849" width="15.625" style="34" customWidth="1"/>
    <col min="14850" max="14850" width="10.625" style="34" customWidth="1"/>
    <col min="14851" max="14851" width="15.625" style="34" customWidth="1"/>
    <col min="14852" max="14852" width="10.625" style="34" customWidth="1"/>
    <col min="14853" max="14853" width="15.625" style="34" customWidth="1"/>
    <col min="14854" max="14854" width="10.625" style="34" customWidth="1"/>
    <col min="14855" max="14855" width="15.625" style="34" customWidth="1"/>
    <col min="14856" max="14856" width="10.625" style="34" customWidth="1"/>
    <col min="14857" max="14857" width="15.625" style="34" customWidth="1"/>
    <col min="14858" max="14858" width="10.625" style="34" customWidth="1"/>
    <col min="14859" max="14859" width="15.625" style="34" customWidth="1"/>
    <col min="14860" max="14864" width="0" style="34" hidden="1" customWidth="1"/>
    <col min="14865" max="14865" width="25.625" style="34" customWidth="1"/>
    <col min="14866" max="15098" width="9" style="34"/>
    <col min="15099" max="15099" width="10.625" style="34" customWidth="1"/>
    <col min="15100" max="15100" width="42.5" style="34" customWidth="1"/>
    <col min="15101" max="15101" width="7.5" style="34" bestFit="1" customWidth="1"/>
    <col min="15102" max="15102" width="26" style="34" customWidth="1"/>
    <col min="15103" max="15103" width="20.625" style="34" customWidth="1"/>
    <col min="15104" max="15104" width="10.625" style="34" customWidth="1"/>
    <col min="15105" max="15105" width="15.625" style="34" customWidth="1"/>
    <col min="15106" max="15106" width="10.625" style="34" customWidth="1"/>
    <col min="15107" max="15107" width="15.625" style="34" customWidth="1"/>
    <col min="15108" max="15108" width="10.625" style="34" customWidth="1"/>
    <col min="15109" max="15109" width="15.625" style="34" customWidth="1"/>
    <col min="15110" max="15110" width="10.625" style="34" customWidth="1"/>
    <col min="15111" max="15111" width="15.625" style="34" customWidth="1"/>
    <col min="15112" max="15112" width="10.625" style="34" customWidth="1"/>
    <col min="15113" max="15113" width="15.625" style="34" customWidth="1"/>
    <col min="15114" max="15114" width="10.625" style="34" customWidth="1"/>
    <col min="15115" max="15115" width="15.625" style="34" customWidth="1"/>
    <col min="15116" max="15120" width="0" style="34" hidden="1" customWidth="1"/>
    <col min="15121" max="15121" width="25.625" style="34" customWidth="1"/>
    <col min="15122" max="15354" width="9" style="34"/>
    <col min="15355" max="15355" width="10.625" style="34" customWidth="1"/>
    <col min="15356" max="15356" width="42.5" style="34" customWidth="1"/>
    <col min="15357" max="15357" width="7.5" style="34" bestFit="1" customWidth="1"/>
    <col min="15358" max="15358" width="26" style="34" customWidth="1"/>
    <col min="15359" max="15359" width="20.625" style="34" customWidth="1"/>
    <col min="15360" max="15360" width="10.625" style="34" customWidth="1"/>
    <col min="15361" max="15361" width="15.625" style="34" customWidth="1"/>
    <col min="15362" max="15362" width="10.625" style="34" customWidth="1"/>
    <col min="15363" max="15363" width="15.625" style="34" customWidth="1"/>
    <col min="15364" max="15364" width="10.625" style="34" customWidth="1"/>
    <col min="15365" max="15365" width="15.625" style="34" customWidth="1"/>
    <col min="15366" max="15366" width="10.625" style="34" customWidth="1"/>
    <col min="15367" max="15367" width="15.625" style="34" customWidth="1"/>
    <col min="15368" max="15368" width="10.625" style="34" customWidth="1"/>
    <col min="15369" max="15369" width="15.625" style="34" customWidth="1"/>
    <col min="15370" max="15370" width="10.625" style="34" customWidth="1"/>
    <col min="15371" max="15371" width="15.625" style="34" customWidth="1"/>
    <col min="15372" max="15376" width="0" style="34" hidden="1" customWidth="1"/>
    <col min="15377" max="15377" width="25.625" style="34" customWidth="1"/>
    <col min="15378" max="15610" width="9" style="34"/>
    <col min="15611" max="15611" width="10.625" style="34" customWidth="1"/>
    <col min="15612" max="15612" width="42.5" style="34" customWidth="1"/>
    <col min="15613" max="15613" width="7.5" style="34" bestFit="1" customWidth="1"/>
    <col min="15614" max="15614" width="26" style="34" customWidth="1"/>
    <col min="15615" max="15615" width="20.625" style="34" customWidth="1"/>
    <col min="15616" max="15616" width="10.625" style="34" customWidth="1"/>
    <col min="15617" max="15617" width="15.625" style="34" customWidth="1"/>
    <col min="15618" max="15618" width="10.625" style="34" customWidth="1"/>
    <col min="15619" max="15619" width="15.625" style="34" customWidth="1"/>
    <col min="15620" max="15620" width="10.625" style="34" customWidth="1"/>
    <col min="15621" max="15621" width="15.625" style="34" customWidth="1"/>
    <col min="15622" max="15622" width="10.625" style="34" customWidth="1"/>
    <col min="15623" max="15623" width="15.625" style="34" customWidth="1"/>
    <col min="15624" max="15624" width="10.625" style="34" customWidth="1"/>
    <col min="15625" max="15625" width="15.625" style="34" customWidth="1"/>
    <col min="15626" max="15626" width="10.625" style="34" customWidth="1"/>
    <col min="15627" max="15627" width="15.625" style="34" customWidth="1"/>
    <col min="15628" max="15632" width="0" style="34" hidden="1" customWidth="1"/>
    <col min="15633" max="15633" width="25.625" style="34" customWidth="1"/>
    <col min="15634" max="15866" width="9" style="34"/>
    <col min="15867" max="15867" width="10.625" style="34" customWidth="1"/>
    <col min="15868" max="15868" width="42.5" style="34" customWidth="1"/>
    <col min="15869" max="15869" width="7.5" style="34" bestFit="1" customWidth="1"/>
    <col min="15870" max="15870" width="26" style="34" customWidth="1"/>
    <col min="15871" max="15871" width="20.625" style="34" customWidth="1"/>
    <col min="15872" max="15872" width="10.625" style="34" customWidth="1"/>
    <col min="15873" max="15873" width="15.625" style="34" customWidth="1"/>
    <col min="15874" max="15874" width="10.625" style="34" customWidth="1"/>
    <col min="15875" max="15875" width="15.625" style="34" customWidth="1"/>
    <col min="15876" max="15876" width="10.625" style="34" customWidth="1"/>
    <col min="15877" max="15877" width="15.625" style="34" customWidth="1"/>
    <col min="15878" max="15878" width="10.625" style="34" customWidth="1"/>
    <col min="15879" max="15879" width="15.625" style="34" customWidth="1"/>
    <col min="15880" max="15880" width="10.625" style="34" customWidth="1"/>
    <col min="15881" max="15881" width="15.625" style="34" customWidth="1"/>
    <col min="15882" max="15882" width="10.625" style="34" customWidth="1"/>
    <col min="15883" max="15883" width="15.625" style="34" customWidth="1"/>
    <col min="15884" max="15888" width="0" style="34" hidden="1" customWidth="1"/>
    <col min="15889" max="15889" width="25.625" style="34" customWidth="1"/>
    <col min="15890" max="16122" width="9" style="34"/>
    <col min="16123" max="16123" width="10.625" style="34" customWidth="1"/>
    <col min="16124" max="16124" width="42.5" style="34" customWidth="1"/>
    <col min="16125" max="16125" width="7.5" style="34" bestFit="1" customWidth="1"/>
    <col min="16126" max="16126" width="26" style="34" customWidth="1"/>
    <col min="16127" max="16127" width="20.625" style="34" customWidth="1"/>
    <col min="16128" max="16128" width="10.625" style="34" customWidth="1"/>
    <col min="16129" max="16129" width="15.625" style="34" customWidth="1"/>
    <col min="16130" max="16130" width="10.625" style="34" customWidth="1"/>
    <col min="16131" max="16131" width="15.625" style="34" customWidth="1"/>
    <col min="16132" max="16132" width="10.625" style="34" customWidth="1"/>
    <col min="16133" max="16133" width="15.625" style="34" customWidth="1"/>
    <col min="16134" max="16134" width="10.625" style="34" customWidth="1"/>
    <col min="16135" max="16135" width="15.625" style="34" customWidth="1"/>
    <col min="16136" max="16136" width="10.625" style="34" customWidth="1"/>
    <col min="16137" max="16137" width="15.625" style="34" customWidth="1"/>
    <col min="16138" max="16138" width="10.625" style="34" customWidth="1"/>
    <col min="16139" max="16139" width="15.625" style="34" customWidth="1"/>
    <col min="16140" max="16144" width="0" style="34" hidden="1" customWidth="1"/>
    <col min="16145" max="16145" width="25.625" style="34" customWidth="1"/>
    <col min="16146" max="16384" width="9" style="34"/>
  </cols>
  <sheetData>
    <row r="1" spans="1:15" x14ac:dyDescent="0.4">
      <c r="A1" s="59"/>
      <c r="B1" s="59"/>
      <c r="C1" s="59"/>
    </row>
    <row r="2" spans="1:15" x14ac:dyDescent="0.4">
      <c r="A2" s="59"/>
      <c r="B2" s="60" t="s">
        <v>78</v>
      </c>
      <c r="C2" s="61"/>
      <c r="D2" s="61"/>
      <c r="E2" s="61"/>
      <c r="F2" s="61"/>
    </row>
    <row r="3" spans="1:15" x14ac:dyDescent="0.4">
      <c r="A3" s="59"/>
      <c r="B3" s="87" t="s">
        <v>85</v>
      </c>
      <c r="C3" s="87"/>
      <c r="D3" s="87"/>
      <c r="E3" s="87"/>
      <c r="F3" s="87"/>
    </row>
    <row r="4" spans="1:15" x14ac:dyDescent="0.4">
      <c r="A4" s="59"/>
      <c r="B4" s="61"/>
      <c r="C4" s="61"/>
      <c r="D4" s="61"/>
      <c r="E4" s="61"/>
      <c r="F4" s="61"/>
    </row>
    <row r="5" spans="1:15" x14ac:dyDescent="0.4">
      <c r="A5" s="59"/>
      <c r="B5" s="61"/>
      <c r="C5" s="61"/>
      <c r="D5" s="61"/>
      <c r="E5" s="61"/>
      <c r="F5" s="69" t="s">
        <v>79</v>
      </c>
    </row>
    <row r="6" spans="1:15" x14ac:dyDescent="0.4">
      <c r="A6" s="59"/>
      <c r="B6" s="61"/>
      <c r="C6" s="61"/>
      <c r="D6" s="61"/>
      <c r="E6" s="61"/>
      <c r="F6" s="61"/>
    </row>
    <row r="7" spans="1:15" x14ac:dyDescent="0.4">
      <c r="A7" s="59"/>
      <c r="B7" s="61" t="s">
        <v>80</v>
      </c>
      <c r="C7" s="61"/>
      <c r="D7" s="61"/>
      <c r="E7" s="61"/>
      <c r="F7" s="61"/>
    </row>
    <row r="8" spans="1:15" x14ac:dyDescent="0.4">
      <c r="A8" s="59"/>
      <c r="B8" s="61"/>
      <c r="C8" s="61"/>
      <c r="D8" s="61"/>
      <c r="E8" s="61"/>
      <c r="F8" s="61"/>
    </row>
    <row r="9" spans="1:15" x14ac:dyDescent="0.4">
      <c r="A9" s="59"/>
      <c r="B9" s="62" t="s">
        <v>81</v>
      </c>
      <c r="C9" s="88"/>
      <c r="D9" s="88"/>
      <c r="E9" s="88"/>
      <c r="F9" s="88"/>
    </row>
    <row r="10" spans="1:15" x14ac:dyDescent="0.4">
      <c r="A10" s="59"/>
      <c r="B10" s="61"/>
      <c r="C10" s="61"/>
      <c r="D10" s="61"/>
      <c r="E10" s="61"/>
      <c r="F10" s="61"/>
    </row>
    <row r="11" spans="1:15" x14ac:dyDescent="0.4">
      <c r="A11" s="59"/>
      <c r="B11" s="62" t="s">
        <v>82</v>
      </c>
      <c r="C11" s="88"/>
      <c r="D11" s="88"/>
      <c r="E11" s="88"/>
      <c r="F11" s="88"/>
    </row>
    <row r="12" spans="1:15" x14ac:dyDescent="0.4">
      <c r="A12" s="59"/>
      <c r="B12" s="61"/>
      <c r="C12" s="61"/>
      <c r="D12" s="61"/>
      <c r="E12" s="61"/>
      <c r="F12" s="61"/>
    </row>
    <row r="13" spans="1:15" x14ac:dyDescent="0.4">
      <c r="A13" s="59"/>
      <c r="B13" s="59"/>
      <c r="C13" s="59"/>
    </row>
    <row r="14" spans="1:15" ht="29.25" customHeight="1" x14ac:dyDescent="0.4">
      <c r="A14" s="30"/>
    </row>
    <row r="15" spans="1:15" ht="26.1" customHeight="1" x14ac:dyDescent="0.4">
      <c r="A15" s="36"/>
      <c r="M15" s="34"/>
      <c r="O15" s="35"/>
    </row>
    <row r="16" spans="1:15" ht="26.1" customHeight="1" x14ac:dyDescent="0.4">
      <c r="A16" s="90" t="s">
        <v>36</v>
      </c>
      <c r="B16" s="90" t="s">
        <v>37</v>
      </c>
      <c r="C16" s="90"/>
      <c r="D16" s="90"/>
      <c r="E16" s="91" t="s">
        <v>38</v>
      </c>
      <c r="F16" s="92" t="s">
        <v>39</v>
      </c>
      <c r="G16" s="92"/>
      <c r="H16" s="89" t="s">
        <v>40</v>
      </c>
      <c r="I16" s="89"/>
      <c r="J16" s="89" t="s">
        <v>73</v>
      </c>
      <c r="K16" s="89"/>
      <c r="M16" s="34"/>
      <c r="O16" s="35"/>
    </row>
    <row r="17" spans="1:15" ht="26.1" customHeight="1" x14ac:dyDescent="0.4">
      <c r="A17" s="90"/>
      <c r="B17" s="90"/>
      <c r="C17" s="90"/>
      <c r="D17" s="90"/>
      <c r="E17" s="91"/>
      <c r="F17" s="37" t="s">
        <v>41</v>
      </c>
      <c r="G17" s="38" t="s">
        <v>42</v>
      </c>
      <c r="H17" s="37" t="s">
        <v>41</v>
      </c>
      <c r="I17" s="38" t="s">
        <v>42</v>
      </c>
      <c r="J17" s="37" t="s">
        <v>41</v>
      </c>
      <c r="K17" s="38" t="s">
        <v>42</v>
      </c>
      <c r="M17" s="34"/>
      <c r="N17" s="38" t="s">
        <v>43</v>
      </c>
      <c r="O17" s="38" t="s">
        <v>44</v>
      </c>
    </row>
    <row r="18" spans="1:15" ht="26.1" customHeight="1" x14ac:dyDescent="0.4">
      <c r="A18" s="39" t="s">
        <v>45</v>
      </c>
      <c r="B18" s="109" t="s">
        <v>46</v>
      </c>
      <c r="C18" s="110"/>
      <c r="D18" s="111" t="s">
        <v>47</v>
      </c>
      <c r="E18" s="93"/>
      <c r="F18" s="95">
        <v>0</v>
      </c>
      <c r="G18" s="95">
        <f>ROUNDDOWN(+$E18*F18,0)</f>
        <v>0</v>
      </c>
      <c r="H18" s="95">
        <v>27000</v>
      </c>
      <c r="I18" s="95">
        <f t="shared" ref="I18:I23" si="0">ROUNDDOWN(+$E18*H18,0)</f>
        <v>0</v>
      </c>
      <c r="J18" s="95">
        <v>0</v>
      </c>
      <c r="K18" s="95">
        <f t="shared" ref="K18:K23" si="1">ROUNDDOWN(+$E18*J18,0)</f>
        <v>0</v>
      </c>
      <c r="M18" s="34"/>
      <c r="N18" s="40">
        <v>0</v>
      </c>
      <c r="O18" s="40">
        <v>0</v>
      </c>
    </row>
    <row r="19" spans="1:15" ht="26.1" customHeight="1" x14ac:dyDescent="0.4">
      <c r="A19" s="39" t="s">
        <v>48</v>
      </c>
      <c r="B19" s="112" t="s">
        <v>49</v>
      </c>
      <c r="C19" s="113"/>
      <c r="D19" s="114"/>
      <c r="E19" s="94"/>
      <c r="F19" s="96"/>
      <c r="G19" s="96"/>
      <c r="H19" s="96"/>
      <c r="I19" s="96"/>
      <c r="J19" s="96"/>
      <c r="K19" s="96"/>
      <c r="M19" s="34"/>
      <c r="N19" s="40">
        <v>0</v>
      </c>
      <c r="O19" s="40">
        <v>0</v>
      </c>
    </row>
    <row r="20" spans="1:15" ht="26.1" customHeight="1" x14ac:dyDescent="0.4">
      <c r="A20" s="39" t="s">
        <v>50</v>
      </c>
      <c r="B20" s="109" t="s">
        <v>51</v>
      </c>
      <c r="C20" s="110"/>
      <c r="D20" s="111" t="s">
        <v>47</v>
      </c>
      <c r="E20" s="93"/>
      <c r="F20" s="95">
        <v>0</v>
      </c>
      <c r="G20" s="95">
        <f t="shared" ref="G20:G37" si="2">ROUNDDOWN(+$E20*F20,0)</f>
        <v>0</v>
      </c>
      <c r="H20" s="95">
        <v>16000</v>
      </c>
      <c r="I20" s="95">
        <f t="shared" si="0"/>
        <v>0</v>
      </c>
      <c r="J20" s="95">
        <v>0</v>
      </c>
      <c r="K20" s="95">
        <f t="shared" si="1"/>
        <v>0</v>
      </c>
      <c r="M20" s="34"/>
      <c r="N20" s="40">
        <v>0</v>
      </c>
      <c r="O20" s="40">
        <v>0</v>
      </c>
    </row>
    <row r="21" spans="1:15" ht="26.1" customHeight="1" x14ac:dyDescent="0.4">
      <c r="A21" s="39" t="s">
        <v>52</v>
      </c>
      <c r="B21" s="112" t="s">
        <v>53</v>
      </c>
      <c r="C21" s="113"/>
      <c r="D21" s="114"/>
      <c r="E21" s="94"/>
      <c r="F21" s="96">
        <v>60000</v>
      </c>
      <c r="G21" s="96">
        <f t="shared" si="2"/>
        <v>0</v>
      </c>
      <c r="H21" s="96">
        <v>42000</v>
      </c>
      <c r="I21" s="96">
        <f t="shared" si="0"/>
        <v>0</v>
      </c>
      <c r="J21" s="96">
        <v>60000</v>
      </c>
      <c r="K21" s="96">
        <f t="shared" si="1"/>
        <v>0</v>
      </c>
      <c r="M21" s="34"/>
      <c r="N21" s="40">
        <v>0</v>
      </c>
      <c r="O21" s="40">
        <v>0</v>
      </c>
    </row>
    <row r="22" spans="1:15" ht="26.1" customHeight="1" x14ac:dyDescent="0.4">
      <c r="A22" s="39" t="s">
        <v>54</v>
      </c>
      <c r="B22" s="115" t="s">
        <v>55</v>
      </c>
      <c r="C22" s="116"/>
      <c r="D22" s="117"/>
      <c r="E22" s="56"/>
      <c r="F22" s="41">
        <v>6000</v>
      </c>
      <c r="G22" s="41">
        <f t="shared" si="2"/>
        <v>0</v>
      </c>
      <c r="H22" s="41">
        <v>8000</v>
      </c>
      <c r="I22" s="41">
        <f t="shared" si="0"/>
        <v>0</v>
      </c>
      <c r="J22" s="41">
        <v>3000</v>
      </c>
      <c r="K22" s="41">
        <f t="shared" si="1"/>
        <v>0</v>
      </c>
      <c r="M22" s="34"/>
      <c r="N22" s="40">
        <v>0</v>
      </c>
      <c r="O22" s="40">
        <v>0</v>
      </c>
    </row>
    <row r="23" spans="1:15" ht="26.1" customHeight="1" x14ac:dyDescent="0.4">
      <c r="A23" s="39" t="s">
        <v>56</v>
      </c>
      <c r="B23" s="115" t="s">
        <v>57</v>
      </c>
      <c r="C23" s="116"/>
      <c r="D23" s="117"/>
      <c r="E23" s="56"/>
      <c r="F23" s="41">
        <v>4000</v>
      </c>
      <c r="G23" s="41">
        <f t="shared" si="2"/>
        <v>0</v>
      </c>
      <c r="H23" s="41">
        <v>5000</v>
      </c>
      <c r="I23" s="41">
        <f t="shared" si="0"/>
        <v>0</v>
      </c>
      <c r="J23" s="41">
        <v>2000</v>
      </c>
      <c r="K23" s="41">
        <f t="shared" si="1"/>
        <v>0</v>
      </c>
      <c r="M23" s="34"/>
      <c r="N23" s="40">
        <v>0</v>
      </c>
      <c r="O23" s="40">
        <v>0</v>
      </c>
    </row>
    <row r="24" spans="1:15" ht="26.1" customHeight="1" x14ac:dyDescent="0.4">
      <c r="A24" s="39" t="s">
        <v>58</v>
      </c>
      <c r="B24" s="115" t="s">
        <v>69</v>
      </c>
      <c r="C24" s="116"/>
      <c r="D24" s="117"/>
      <c r="E24" s="56"/>
      <c r="F24" s="41">
        <v>31000</v>
      </c>
      <c r="G24" s="41">
        <f t="shared" si="2"/>
        <v>0</v>
      </c>
      <c r="H24" s="41">
        <v>22000</v>
      </c>
      <c r="I24" s="41">
        <f t="shared" ref="I24:I34" si="3">ROUNDDOWN(+$E24*H24,0)</f>
        <v>0</v>
      </c>
      <c r="J24" s="41">
        <v>19000</v>
      </c>
      <c r="K24" s="41">
        <f>ROUNDDOWN(+$E24*J24,0)</f>
        <v>0</v>
      </c>
      <c r="M24" s="34"/>
      <c r="N24" s="40">
        <v>0</v>
      </c>
      <c r="O24" s="40">
        <v>0</v>
      </c>
    </row>
    <row r="25" spans="1:15" ht="26.1" customHeight="1" x14ac:dyDescent="0.4">
      <c r="A25" s="39" t="s">
        <v>59</v>
      </c>
      <c r="B25" s="115" t="s">
        <v>77</v>
      </c>
      <c r="C25" s="116"/>
      <c r="D25" s="117"/>
      <c r="E25" s="56"/>
      <c r="F25" s="41">
        <v>6000</v>
      </c>
      <c r="G25" s="41">
        <f t="shared" si="2"/>
        <v>0</v>
      </c>
      <c r="H25" s="41">
        <v>6700</v>
      </c>
      <c r="I25" s="41">
        <f t="shared" si="3"/>
        <v>0</v>
      </c>
      <c r="J25" s="41">
        <v>0</v>
      </c>
      <c r="K25" s="41">
        <f>ROUNDDOWN(+$E25*J25,0)</f>
        <v>0</v>
      </c>
      <c r="M25" s="34"/>
      <c r="N25" s="40">
        <v>0</v>
      </c>
      <c r="O25" s="40">
        <v>0</v>
      </c>
    </row>
    <row r="26" spans="1:15" ht="26.1" customHeight="1" x14ac:dyDescent="0.4">
      <c r="A26" s="39" t="s">
        <v>58</v>
      </c>
      <c r="B26" s="115" t="s">
        <v>76</v>
      </c>
      <c r="C26" s="116"/>
      <c r="D26" s="117"/>
      <c r="E26" s="56"/>
      <c r="F26" s="41">
        <v>4000</v>
      </c>
      <c r="G26" s="41">
        <f t="shared" si="2"/>
        <v>0</v>
      </c>
      <c r="H26" s="41">
        <v>4000</v>
      </c>
      <c r="I26" s="41">
        <f t="shared" si="3"/>
        <v>0</v>
      </c>
      <c r="J26" s="41">
        <v>4000</v>
      </c>
      <c r="K26" s="41">
        <f>ROUNDDOWN(+$E26*J26,0)</f>
        <v>0</v>
      </c>
      <c r="M26" s="34"/>
      <c r="O26" s="35"/>
    </row>
    <row r="27" spans="1:15" ht="26.1" customHeight="1" x14ac:dyDescent="0.4">
      <c r="A27" s="39"/>
      <c r="B27" s="118" t="s">
        <v>20</v>
      </c>
      <c r="C27" s="116"/>
      <c r="D27" s="117"/>
      <c r="E27" s="56"/>
      <c r="F27" s="57">
        <v>7000</v>
      </c>
      <c r="G27" s="57">
        <f t="shared" si="2"/>
        <v>0</v>
      </c>
      <c r="H27" s="57">
        <v>58200</v>
      </c>
      <c r="I27" s="57">
        <f t="shared" si="3"/>
        <v>0</v>
      </c>
      <c r="J27" s="57">
        <v>3500</v>
      </c>
      <c r="K27" s="57">
        <f t="shared" ref="K27:K37" si="4">ROUNDDOWN(+$E27*J27,0)</f>
        <v>0</v>
      </c>
      <c r="M27" s="34"/>
      <c r="O27" s="35"/>
    </row>
    <row r="28" spans="1:15" ht="26.1" customHeight="1" x14ac:dyDescent="0.4">
      <c r="A28" s="39"/>
      <c r="B28" s="118" t="s">
        <v>21</v>
      </c>
      <c r="C28" s="116"/>
      <c r="D28" s="117"/>
      <c r="E28" s="56"/>
      <c r="F28" s="57">
        <v>12000</v>
      </c>
      <c r="G28" s="57">
        <f t="shared" si="2"/>
        <v>0</v>
      </c>
      <c r="H28" s="57">
        <v>72000</v>
      </c>
      <c r="I28" s="57">
        <f t="shared" si="3"/>
        <v>0</v>
      </c>
      <c r="J28" s="57">
        <v>6000</v>
      </c>
      <c r="K28" s="57">
        <f t="shared" si="4"/>
        <v>0</v>
      </c>
      <c r="M28" s="34"/>
      <c r="O28" s="35"/>
    </row>
    <row r="29" spans="1:15" ht="26.1" customHeight="1" x14ac:dyDescent="0.4">
      <c r="A29" s="39"/>
      <c r="B29" s="118" t="s">
        <v>22</v>
      </c>
      <c r="C29" s="116"/>
      <c r="D29" s="117"/>
      <c r="E29" s="56"/>
      <c r="F29" s="57">
        <v>0</v>
      </c>
      <c r="G29" s="57">
        <f t="shared" si="2"/>
        <v>0</v>
      </c>
      <c r="H29" s="57">
        <v>55000</v>
      </c>
      <c r="I29" s="57">
        <f t="shared" si="3"/>
        <v>0</v>
      </c>
      <c r="J29" s="57">
        <v>0</v>
      </c>
      <c r="K29" s="57">
        <f t="shared" si="4"/>
        <v>0</v>
      </c>
      <c r="M29" s="34"/>
      <c r="O29" s="35"/>
    </row>
    <row r="30" spans="1:15" ht="26.1" customHeight="1" x14ac:dyDescent="0.4">
      <c r="A30" s="39"/>
      <c r="B30" s="118" t="s">
        <v>23</v>
      </c>
      <c r="C30" s="116"/>
      <c r="D30" s="117"/>
      <c r="E30" s="56"/>
      <c r="F30" s="57">
        <v>0</v>
      </c>
      <c r="G30" s="57">
        <f t="shared" si="2"/>
        <v>0</v>
      </c>
      <c r="H30" s="57">
        <v>55000</v>
      </c>
      <c r="I30" s="57">
        <f t="shared" si="3"/>
        <v>0</v>
      </c>
      <c r="J30" s="57">
        <v>0</v>
      </c>
      <c r="K30" s="57">
        <f t="shared" si="4"/>
        <v>0</v>
      </c>
      <c r="M30" s="34"/>
      <c r="O30" s="35"/>
    </row>
    <row r="31" spans="1:15" ht="26.1" customHeight="1" x14ac:dyDescent="0.4">
      <c r="A31" s="39"/>
      <c r="B31" s="118" t="s">
        <v>25</v>
      </c>
      <c r="C31" s="116"/>
      <c r="D31" s="117"/>
      <c r="E31" s="56"/>
      <c r="F31" s="57">
        <v>7000</v>
      </c>
      <c r="G31" s="57">
        <f t="shared" si="2"/>
        <v>0</v>
      </c>
      <c r="H31" s="57">
        <v>3200</v>
      </c>
      <c r="I31" s="57">
        <f t="shared" si="3"/>
        <v>0</v>
      </c>
      <c r="J31" s="57">
        <v>3500</v>
      </c>
      <c r="K31" s="57">
        <f t="shared" si="4"/>
        <v>0</v>
      </c>
      <c r="M31" s="34"/>
      <c r="O31" s="35"/>
    </row>
    <row r="32" spans="1:15" ht="26.1" customHeight="1" x14ac:dyDescent="0.4">
      <c r="A32" s="39"/>
      <c r="B32" s="118" t="s">
        <v>24</v>
      </c>
      <c r="C32" s="116"/>
      <c r="D32" s="117"/>
      <c r="E32" s="56"/>
      <c r="F32" s="57">
        <v>7000</v>
      </c>
      <c r="G32" s="57">
        <f t="shared" si="2"/>
        <v>0</v>
      </c>
      <c r="H32" s="57">
        <v>3200</v>
      </c>
      <c r="I32" s="57">
        <f t="shared" si="3"/>
        <v>0</v>
      </c>
      <c r="J32" s="57">
        <v>3500</v>
      </c>
      <c r="K32" s="57">
        <f t="shared" si="4"/>
        <v>0</v>
      </c>
      <c r="M32" s="34"/>
      <c r="O32" s="35"/>
    </row>
    <row r="33" spans="1:15" ht="26.1" customHeight="1" x14ac:dyDescent="0.4">
      <c r="A33" s="39"/>
      <c r="B33" s="118" t="s">
        <v>7</v>
      </c>
      <c r="C33" s="116"/>
      <c r="D33" s="117"/>
      <c r="E33" s="56"/>
      <c r="F33" s="57">
        <v>7000</v>
      </c>
      <c r="G33" s="57">
        <f t="shared" si="2"/>
        <v>0</v>
      </c>
      <c r="H33" s="57">
        <v>3200</v>
      </c>
      <c r="I33" s="57">
        <f t="shared" si="3"/>
        <v>0</v>
      </c>
      <c r="J33" s="57">
        <v>3500</v>
      </c>
      <c r="K33" s="57">
        <f t="shared" si="4"/>
        <v>0</v>
      </c>
      <c r="M33" s="34"/>
      <c r="O33" s="35"/>
    </row>
    <row r="34" spans="1:15" ht="26.1" customHeight="1" x14ac:dyDescent="0.4">
      <c r="A34" s="39"/>
      <c r="B34" s="118" t="s">
        <v>5</v>
      </c>
      <c r="C34" s="116"/>
      <c r="D34" s="117"/>
      <c r="E34" s="56"/>
      <c r="F34" s="57">
        <v>7000</v>
      </c>
      <c r="G34" s="57">
        <f t="shared" si="2"/>
        <v>0</v>
      </c>
      <c r="H34" s="57">
        <v>58200</v>
      </c>
      <c r="I34" s="57">
        <f t="shared" si="3"/>
        <v>0</v>
      </c>
      <c r="J34" s="57">
        <v>3500</v>
      </c>
      <c r="K34" s="57">
        <f t="shared" si="4"/>
        <v>0</v>
      </c>
      <c r="M34" s="34"/>
      <c r="O34" s="35"/>
    </row>
    <row r="35" spans="1:15" ht="26.1" customHeight="1" x14ac:dyDescent="0.4">
      <c r="A35" s="39"/>
      <c r="B35" s="118" t="s">
        <v>28</v>
      </c>
      <c r="C35" s="116"/>
      <c r="D35" s="117"/>
      <c r="E35" s="56"/>
      <c r="F35" s="57">
        <v>0</v>
      </c>
      <c r="G35" s="57">
        <f t="shared" si="2"/>
        <v>0</v>
      </c>
      <c r="H35" s="57">
        <v>55000</v>
      </c>
      <c r="I35" s="57">
        <f t="shared" ref="I35:I37" si="5">ROUNDDOWN(+$E35*H35,0)</f>
        <v>0</v>
      </c>
      <c r="J35" s="57">
        <v>0</v>
      </c>
      <c r="K35" s="57">
        <f t="shared" si="4"/>
        <v>0</v>
      </c>
      <c r="M35" s="34"/>
      <c r="O35" s="35"/>
    </row>
    <row r="36" spans="1:15" ht="26.1" customHeight="1" x14ac:dyDescent="0.4">
      <c r="A36" s="39"/>
      <c r="B36" s="118" t="s">
        <v>29</v>
      </c>
      <c r="C36" s="116"/>
      <c r="D36" s="117"/>
      <c r="E36" s="56"/>
      <c r="F36" s="57">
        <v>7000</v>
      </c>
      <c r="G36" s="57">
        <f t="shared" si="2"/>
        <v>0</v>
      </c>
      <c r="H36" s="57">
        <v>3200</v>
      </c>
      <c r="I36" s="57">
        <f t="shared" si="5"/>
        <v>0</v>
      </c>
      <c r="J36" s="57">
        <v>3500</v>
      </c>
      <c r="K36" s="57">
        <f t="shared" si="4"/>
        <v>0</v>
      </c>
      <c r="M36" s="34"/>
      <c r="O36" s="35"/>
    </row>
    <row r="37" spans="1:15" ht="26.1" customHeight="1" x14ac:dyDescent="0.4">
      <c r="A37" s="39"/>
      <c r="B37" s="118" t="s">
        <v>30</v>
      </c>
      <c r="C37" s="116"/>
      <c r="D37" s="117"/>
      <c r="E37" s="56"/>
      <c r="F37" s="41">
        <v>0</v>
      </c>
      <c r="G37" s="41">
        <f t="shared" si="2"/>
        <v>0</v>
      </c>
      <c r="H37" s="41"/>
      <c r="I37" s="41">
        <f t="shared" si="5"/>
        <v>0</v>
      </c>
      <c r="J37" s="41">
        <v>0</v>
      </c>
      <c r="K37" s="41">
        <f t="shared" si="4"/>
        <v>0</v>
      </c>
      <c r="M37" s="34"/>
      <c r="O37" s="35"/>
    </row>
    <row r="38" spans="1:15" ht="26.1" customHeight="1" x14ac:dyDescent="0.4">
      <c r="A38" s="92" t="s">
        <v>60</v>
      </c>
      <c r="B38" s="92"/>
      <c r="C38" s="92"/>
      <c r="D38" s="92"/>
      <c r="E38" s="38"/>
      <c r="F38" s="38"/>
      <c r="G38" s="42">
        <f>SUM(G18:G37)</f>
        <v>0</v>
      </c>
      <c r="H38" s="38"/>
      <c r="I38" s="42">
        <f>SUM(I18:I37)</f>
        <v>0</v>
      </c>
      <c r="J38" s="38"/>
      <c r="K38" s="42">
        <f>SUM(K18:K37)</f>
        <v>0</v>
      </c>
      <c r="M38" s="34"/>
      <c r="O38" s="35"/>
    </row>
    <row r="39" spans="1:15" ht="26.1" customHeight="1" x14ac:dyDescent="0.4">
      <c r="M39" s="34"/>
      <c r="O39" s="35"/>
    </row>
    <row r="40" spans="1:15" ht="26.1" customHeight="1" x14ac:dyDescent="0.4"/>
    <row r="41" spans="1:15" ht="26.1" customHeight="1" x14ac:dyDescent="0.4">
      <c r="A41" s="43"/>
      <c r="B41" s="44"/>
      <c r="C41" s="92" t="s">
        <v>70</v>
      </c>
      <c r="D41" s="92"/>
      <c r="E41" s="89" t="s">
        <v>71</v>
      </c>
      <c r="F41" s="89"/>
      <c r="G41" s="89" t="s">
        <v>75</v>
      </c>
      <c r="H41" s="89"/>
      <c r="I41" s="101"/>
      <c r="J41" s="102"/>
      <c r="K41" s="55"/>
      <c r="M41" s="34"/>
      <c r="N41" s="44" t="s">
        <v>61</v>
      </c>
    </row>
    <row r="42" spans="1:15" ht="26.1" customHeight="1" x14ac:dyDescent="0.4">
      <c r="A42" s="45" t="s">
        <v>62</v>
      </c>
      <c r="B42" s="44" t="s">
        <v>63</v>
      </c>
      <c r="C42" s="97">
        <f>G38</f>
        <v>0</v>
      </c>
      <c r="D42" s="98"/>
      <c r="E42" s="97">
        <f>I38</f>
        <v>0</v>
      </c>
      <c r="F42" s="98"/>
      <c r="G42" s="97">
        <f>K38</f>
        <v>0</v>
      </c>
      <c r="H42" s="98"/>
      <c r="I42" s="99"/>
      <c r="J42" s="100"/>
      <c r="K42" s="58"/>
      <c r="M42" s="34"/>
      <c r="N42" s="46">
        <f>SUM(C42:K42)</f>
        <v>0</v>
      </c>
    </row>
    <row r="43" spans="1:15" ht="26.1" customHeight="1" x14ac:dyDescent="0.4">
      <c r="A43" s="32"/>
      <c r="B43" s="33"/>
      <c r="C43" s="33"/>
      <c r="D43" s="33"/>
      <c r="M43" s="34"/>
      <c r="N43" s="34"/>
    </row>
    <row r="44" spans="1:15" ht="26.1" customHeight="1" x14ac:dyDescent="0.4">
      <c r="A44" s="32"/>
      <c r="B44" s="44"/>
      <c r="C44" s="92" t="s">
        <v>72</v>
      </c>
      <c r="D44" s="92"/>
      <c r="E44" s="92" t="s">
        <v>74</v>
      </c>
      <c r="F44" s="92"/>
      <c r="G44" s="103"/>
      <c r="H44" s="104"/>
      <c r="I44" s="104"/>
      <c r="J44" s="104"/>
      <c r="M44" s="34"/>
      <c r="N44" s="34"/>
    </row>
    <row r="45" spans="1:15" ht="26.1" customHeight="1" x14ac:dyDescent="0.4">
      <c r="A45" s="32"/>
      <c r="B45" s="44" t="s">
        <v>64</v>
      </c>
      <c r="C45" s="97">
        <f>C42</f>
        <v>0</v>
      </c>
      <c r="D45" s="98"/>
      <c r="E45" s="97">
        <f>E42+G42</f>
        <v>0</v>
      </c>
      <c r="F45" s="98"/>
      <c r="G45" s="99"/>
      <c r="H45" s="100"/>
      <c r="I45" s="100"/>
      <c r="J45" s="100"/>
      <c r="M45" s="34"/>
      <c r="N45" s="34"/>
    </row>
    <row r="46" spans="1:15" ht="26.1" customHeight="1" x14ac:dyDescent="0.4">
      <c r="A46" s="32"/>
      <c r="B46" s="33"/>
      <c r="C46" s="33"/>
      <c r="D46" s="33"/>
      <c r="M46" s="34"/>
      <c r="N46" s="34"/>
    </row>
    <row r="47" spans="1:15" ht="26.1" customHeight="1" x14ac:dyDescent="0.4">
      <c r="A47" s="32"/>
      <c r="B47" s="44"/>
      <c r="C47" s="92" t="s">
        <v>65</v>
      </c>
      <c r="D47" s="92"/>
      <c r="M47" s="34"/>
      <c r="N47" s="34"/>
    </row>
    <row r="48" spans="1:15" ht="26.1" customHeight="1" thickBot="1" x14ac:dyDescent="0.45">
      <c r="A48" s="32"/>
      <c r="B48" s="44" t="s">
        <v>66</v>
      </c>
      <c r="C48" s="97">
        <f>C45+E45</f>
        <v>0</v>
      </c>
      <c r="D48" s="98"/>
      <c r="M48" s="34"/>
      <c r="N48" s="34"/>
    </row>
    <row r="49" spans="2:13" ht="26.1" customHeight="1" thickTop="1" thickBot="1" x14ac:dyDescent="0.45">
      <c r="B49" s="65" t="s">
        <v>83</v>
      </c>
      <c r="C49" s="68"/>
      <c r="D49" s="66">
        <v>0</v>
      </c>
    </row>
    <row r="50" spans="2:13" ht="30" customHeight="1" thickTop="1" thickBot="1" x14ac:dyDescent="0.45">
      <c r="B50" s="63" t="s">
        <v>84</v>
      </c>
      <c r="C50" s="67"/>
      <c r="D50" s="64">
        <v>0</v>
      </c>
    </row>
    <row r="51" spans="2:13" ht="20.100000000000001" customHeight="1" thickTop="1" x14ac:dyDescent="0.4"/>
    <row r="52" spans="2:13" ht="20.100000000000001" customHeight="1" x14ac:dyDescent="0.4"/>
    <row r="53" spans="2:13" ht="20.100000000000001" customHeight="1" x14ac:dyDescent="0.4"/>
    <row r="54" spans="2:13" ht="20.100000000000001" customHeight="1" x14ac:dyDescent="0.4"/>
    <row r="55" spans="2:13" ht="20.100000000000001" customHeight="1" x14ac:dyDescent="0.4"/>
    <row r="56" spans="2:13" ht="20.100000000000001" customHeight="1" x14ac:dyDescent="0.4"/>
    <row r="57" spans="2:13" ht="20.100000000000001" customHeight="1" x14ac:dyDescent="0.4">
      <c r="E57" s="55"/>
      <c r="F57" s="52"/>
    </row>
    <row r="58" spans="2:13" hidden="1" x14ac:dyDescent="0.4">
      <c r="E58" s="53"/>
      <c r="F58" s="54">
        <f>+SUM(P18:P39)+(G42-SUM(Q18:Q39))</f>
        <v>0</v>
      </c>
    </row>
    <row r="59" spans="2:13" ht="13.5" hidden="1" customHeight="1" x14ac:dyDescent="0.4">
      <c r="E59" s="47"/>
      <c r="F59" s="48">
        <f>ROUNDDOWN(F58*0.08,0)</f>
        <v>0</v>
      </c>
      <c r="G59" s="49"/>
      <c r="H59" s="107" t="s">
        <v>67</v>
      </c>
      <c r="I59" s="108"/>
      <c r="J59" s="107" t="s">
        <v>68</v>
      </c>
      <c r="K59" s="108"/>
      <c r="L59" s="104"/>
      <c r="M59" s="104"/>
    </row>
    <row r="60" spans="2:13" ht="13.5" hidden="1" customHeight="1" x14ac:dyDescent="0.4">
      <c r="E60" s="47"/>
      <c r="F60" s="48">
        <f>F58+F59</f>
        <v>0</v>
      </c>
      <c r="G60" s="50"/>
      <c r="H60" s="105">
        <f>+SUM(O18:O39)+G42</f>
        <v>0</v>
      </c>
      <c r="I60" s="106"/>
      <c r="J60" s="97">
        <f>SUM(F60:I60)</f>
        <v>0</v>
      </c>
      <c r="K60" s="98"/>
      <c r="L60" s="100"/>
      <c r="M60" s="100"/>
    </row>
    <row r="61" spans="2:13" ht="13.5" hidden="1" customHeight="1" x14ac:dyDescent="0.4">
      <c r="G61" s="51"/>
      <c r="H61" s="97">
        <f>ROUNDDOWN(H60*0.08,0)</f>
        <v>0</v>
      </c>
      <c r="I61" s="98"/>
      <c r="J61" s="97">
        <f>SUM(F61:I61)</f>
        <v>0</v>
      </c>
      <c r="K61" s="98"/>
      <c r="L61" s="100"/>
      <c r="M61" s="100"/>
    </row>
    <row r="62" spans="2:13" ht="13.5" hidden="1" customHeight="1" x14ac:dyDescent="0.4">
      <c r="G62" s="51"/>
      <c r="H62" s="97">
        <f>H60+H61</f>
        <v>0</v>
      </c>
      <c r="I62" s="98"/>
      <c r="J62" s="97">
        <f>SUM(F62:I62)</f>
        <v>0</v>
      </c>
      <c r="K62" s="98"/>
      <c r="L62" s="100"/>
      <c r="M62" s="100"/>
    </row>
    <row r="63" spans="2:13" hidden="1" x14ac:dyDescent="0.4"/>
  </sheetData>
  <mergeCells count="56">
    <mergeCell ref="L62:M62"/>
    <mergeCell ref="H61:I61"/>
    <mergeCell ref="J61:K61"/>
    <mergeCell ref="L61:M61"/>
    <mergeCell ref="H62:I62"/>
    <mergeCell ref="J62:K62"/>
    <mergeCell ref="L59:M59"/>
    <mergeCell ref="H60:I60"/>
    <mergeCell ref="J60:K60"/>
    <mergeCell ref="L60:M60"/>
    <mergeCell ref="C47:D47"/>
    <mergeCell ref="C48:D48"/>
    <mergeCell ref="H59:I59"/>
    <mergeCell ref="J59:K59"/>
    <mergeCell ref="C44:D44"/>
    <mergeCell ref="E44:F44"/>
    <mergeCell ref="G44:H44"/>
    <mergeCell ref="I44:J44"/>
    <mergeCell ref="C45:D45"/>
    <mergeCell ref="E45:F45"/>
    <mergeCell ref="G45:H45"/>
    <mergeCell ref="I45:J45"/>
    <mergeCell ref="C42:D42"/>
    <mergeCell ref="E42:F42"/>
    <mergeCell ref="G42:H42"/>
    <mergeCell ref="I42:J42"/>
    <mergeCell ref="C41:D41"/>
    <mergeCell ref="E41:F41"/>
    <mergeCell ref="G41:H41"/>
    <mergeCell ref="I41:J41"/>
    <mergeCell ref="A38:D38"/>
    <mergeCell ref="D20:D21"/>
    <mergeCell ref="E20:E21"/>
    <mergeCell ref="F20:F21"/>
    <mergeCell ref="G20:G21"/>
    <mergeCell ref="H20:H21"/>
    <mergeCell ref="I20:I21"/>
    <mergeCell ref="J20:J21"/>
    <mergeCell ref="K20:K21"/>
    <mergeCell ref="K18:K19"/>
    <mergeCell ref="I18:I19"/>
    <mergeCell ref="J18:J19"/>
    <mergeCell ref="D18:D19"/>
    <mergeCell ref="E18:E19"/>
    <mergeCell ref="F18:F19"/>
    <mergeCell ref="G18:G19"/>
    <mergeCell ref="H18:H19"/>
    <mergeCell ref="B3:F3"/>
    <mergeCell ref="C9:F9"/>
    <mergeCell ref="C11:F11"/>
    <mergeCell ref="J16:K16"/>
    <mergeCell ref="A16:A17"/>
    <mergeCell ref="B16:D17"/>
    <mergeCell ref="E16:E17"/>
    <mergeCell ref="F16:G16"/>
    <mergeCell ref="H16:I16"/>
  </mergeCells>
  <phoneticPr fontId="11"/>
  <pageMargins left="0.7" right="0.7" top="0.75" bottom="0.75" header="0.3" footer="0.3"/>
  <pageSetup paperSize="9" scale="4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見積依頼</vt:lpstr>
      <vt:lpstr>参考</vt:lpstr>
      <vt:lpstr>件数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二階堂　友紀</dc:creator>
  <cp:lastModifiedBy>中原　皐太</cp:lastModifiedBy>
  <cp:lastPrinted>2024-08-15T04:59:07Z</cp:lastPrinted>
  <dcterms:created xsi:type="dcterms:W3CDTF">2023-09-13T04:14:14Z</dcterms:created>
  <dcterms:modified xsi:type="dcterms:W3CDTF">2024-08-15T05:00:28Z</dcterms:modified>
</cp:coreProperties>
</file>