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files\k0000576\室課専用\【福祉指導監査室】\500 介護事業者担当\210  事業者手続関係様式、資料等【HP掲載】\07 様式・参考資料集（居宅等）\03 参考様式\"/>
    </mc:Choice>
  </mc:AlternateContent>
  <bookViews>
    <workbookView xWindow="0" yWindow="0" windowWidth="20490" windowHeight="7530" tabRatio="900"/>
  </bookViews>
  <sheets>
    <sheet name="目次" sheetId="18" r:id="rId1"/>
    <sheet name="1－1 訪問系・勤務区分パターン" sheetId="9" r:id="rId2"/>
    <sheet name="1－1 訪問系・時間（登録ヘルパー等）" sheetId="11" r:id="rId3"/>
    <sheet name="1-2 通所系・勤務区分パターン" sheetId="12" r:id="rId4"/>
    <sheet name="1－3 訪看・勤務区分パターン" sheetId="13" r:id="rId5"/>
    <sheet name="1-4（施設）１枚目　勤務区分パターン" sheetId="15" r:id="rId6"/>
    <sheet name="1-4（施設、従来型）２枚目以降　勤務区分パターン" sheetId="14" r:id="rId7"/>
    <sheet name="1-4（施設、ユニット型）２枚目以降　勤務区分パターン" sheetId="16" r:id="rId8"/>
    <sheet name="１－５ 居宅介護支援・勤務区分パターンで入力" sheetId="19" r:id="rId9"/>
  </sheets>
  <definedNames>
    <definedName name="__xlfn_COUNTIFS">#N/A</definedName>
    <definedName name="__xlfn_IFERROR">#N/A</definedName>
    <definedName name="_xlnm.Print_Area" localSheetId="1">'1－1 訪問系・勤務区分パターン'!$A$1:$AQ$39</definedName>
    <definedName name="_xlnm.Print_Area" localSheetId="2">'1－1 訪問系・時間（登録ヘルパー等）'!$A$1:$AQ$39</definedName>
    <definedName name="_xlnm.Print_Area" localSheetId="3">'1-2 通所系・勤務区分パターン'!$A$1:$AQ$39</definedName>
    <definedName name="_xlnm.Print_Area" localSheetId="4">'1－3 訪看・勤務区分パターン'!$A$1:$AQ$39</definedName>
    <definedName name="_xlnm.Print_Area" localSheetId="5">'1-4（施設）１枚目　勤務区分パターン'!$A$1:$AP$35</definedName>
    <definedName name="_xlnm.Print_Area" localSheetId="7">'1-4（施設、ユニット型）２枚目以降　勤務区分パターン'!$A$1:$AQ$50</definedName>
    <definedName name="_xlnm.Print_Area" localSheetId="6">'1-4（施設、従来型）２枚目以降　勤務区分パターン'!$A$1:$AQ$41</definedName>
    <definedName name="_xlnm.Print_Area" localSheetId="8">'１－５ 居宅介護支援・勤務区分パターンで入力'!$A$1:$AQ$40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8" i="19" l="1"/>
  <c r="L38" i="19"/>
  <c r="Z37" i="19"/>
  <c r="L37" i="19"/>
  <c r="Z36" i="19"/>
  <c r="L36" i="19"/>
  <c r="Z35" i="19"/>
  <c r="L35" i="19"/>
  <c r="Z34" i="19"/>
  <c r="L34" i="19"/>
  <c r="Z33" i="19"/>
  <c r="L33" i="19"/>
  <c r="BP29" i="19"/>
  <c r="BO29" i="19"/>
  <c r="BN29" i="19"/>
  <c r="BM29" i="19"/>
  <c r="BL29" i="19"/>
  <c r="BK29" i="19"/>
  <c r="BJ29" i="19"/>
  <c r="BI29" i="19"/>
  <c r="BH29" i="19"/>
  <c r="BG29" i="19"/>
  <c r="BF29" i="19"/>
  <c r="AO29" i="19" s="1"/>
  <c r="BE29" i="19"/>
  <c r="BD29" i="19"/>
  <c r="BC29" i="19"/>
  <c r="BB29" i="19"/>
  <c r="BA29" i="19"/>
  <c r="AZ29" i="19"/>
  <c r="AY29" i="19"/>
  <c r="AX29" i="19"/>
  <c r="AW29" i="19"/>
  <c r="AV29" i="19"/>
  <c r="AU29" i="19"/>
  <c r="AT29" i="19"/>
  <c r="AS29" i="19"/>
  <c r="AN29" i="19"/>
  <c r="AP29" i="19" s="1"/>
  <c r="BP28" i="19"/>
  <c r="BO28" i="19"/>
  <c r="BN28" i="19"/>
  <c r="BM28" i="19"/>
  <c r="BL28" i="19"/>
  <c r="BK28" i="19"/>
  <c r="BJ28" i="19"/>
  <c r="BI28" i="19"/>
  <c r="BH28" i="19"/>
  <c r="BG28" i="19"/>
  <c r="BF28" i="19"/>
  <c r="BE28" i="19"/>
  <c r="AO28" i="19" s="1"/>
  <c r="BD28" i="19"/>
  <c r="BC28" i="19"/>
  <c r="BB28" i="19"/>
  <c r="BA28" i="19"/>
  <c r="AZ28" i="19"/>
  <c r="AY28" i="19"/>
  <c r="AX28" i="19"/>
  <c r="AW28" i="19"/>
  <c r="AV28" i="19"/>
  <c r="AU28" i="19"/>
  <c r="AT28" i="19"/>
  <c r="AS28" i="19"/>
  <c r="AN28" i="19" s="1"/>
  <c r="AP28" i="19" s="1"/>
  <c r="BP27" i="19"/>
  <c r="BO27" i="19"/>
  <c r="BN27" i="19"/>
  <c r="BM27" i="19"/>
  <c r="BL27" i="19"/>
  <c r="BK27" i="19"/>
  <c r="BJ27" i="19"/>
  <c r="BI27" i="19"/>
  <c r="BH27" i="19"/>
  <c r="AO27" i="19" s="1"/>
  <c r="BG27" i="19"/>
  <c r="BF27" i="19"/>
  <c r="BE27" i="19"/>
  <c r="BD27" i="19"/>
  <c r="BC27" i="19"/>
  <c r="BB27" i="19"/>
  <c r="BA27" i="19"/>
  <c r="AZ27" i="19"/>
  <c r="AY27" i="19"/>
  <c r="AX27" i="19"/>
  <c r="AW27" i="19"/>
  <c r="AV27" i="19"/>
  <c r="AU27" i="19"/>
  <c r="AT27" i="19"/>
  <c r="AS27" i="19"/>
  <c r="AN27" i="19" s="1"/>
  <c r="AP27" i="19" s="1"/>
  <c r="BP26" i="19"/>
  <c r="BO26" i="19"/>
  <c r="BN26" i="19"/>
  <c r="BM26" i="19"/>
  <c r="BL26" i="19"/>
  <c r="BK26" i="19"/>
  <c r="BJ26" i="19"/>
  <c r="BI26" i="19"/>
  <c r="BH26" i="19"/>
  <c r="BG26" i="19"/>
  <c r="BF26" i="19"/>
  <c r="BE26" i="19"/>
  <c r="BD26" i="19"/>
  <c r="BC26" i="19"/>
  <c r="BB26" i="19"/>
  <c r="BA26" i="19"/>
  <c r="AZ26" i="19"/>
  <c r="AY26" i="19"/>
  <c r="AX26" i="19"/>
  <c r="AW26" i="19"/>
  <c r="AV26" i="19"/>
  <c r="AU26" i="19"/>
  <c r="AN26" i="19" s="1"/>
  <c r="AP26" i="19" s="1"/>
  <c r="AT26" i="19"/>
  <c r="AS26" i="19"/>
  <c r="AO26" i="19"/>
  <c r="BP25" i="19"/>
  <c r="BO25" i="19"/>
  <c r="BN25" i="19"/>
  <c r="BM25" i="19"/>
  <c r="BL25" i="19"/>
  <c r="BK25" i="19"/>
  <c r="BJ25" i="19"/>
  <c r="BI25" i="19"/>
  <c r="BH25" i="19"/>
  <c r="BG25" i="19"/>
  <c r="BF25" i="19"/>
  <c r="AO25" i="19" s="1"/>
  <c r="BE25" i="19"/>
  <c r="BD25" i="19"/>
  <c r="BC25" i="19"/>
  <c r="BB25" i="19"/>
  <c r="BA25" i="19"/>
  <c r="AZ25" i="19"/>
  <c r="AY25" i="19"/>
  <c r="AX25" i="19"/>
  <c r="AW25" i="19"/>
  <c r="AV25" i="19"/>
  <c r="AU25" i="19"/>
  <c r="AT25" i="19"/>
  <c r="AN25" i="19" s="1"/>
  <c r="AP25" i="19" s="1"/>
  <c r="AS25" i="19"/>
  <c r="BP24" i="19"/>
  <c r="BO24" i="19"/>
  <c r="BN24" i="19"/>
  <c r="BM24" i="19"/>
  <c r="BL24" i="19"/>
  <c r="BK24" i="19"/>
  <c r="BJ24" i="19"/>
  <c r="BI24" i="19"/>
  <c r="BH24" i="19"/>
  <c r="BG24" i="19"/>
  <c r="BF24" i="19"/>
  <c r="BE24" i="19"/>
  <c r="AO24" i="19" s="1"/>
  <c r="BD24" i="19"/>
  <c r="BC24" i="19"/>
  <c r="BB24" i="19"/>
  <c r="BA24" i="19"/>
  <c r="AZ24" i="19"/>
  <c r="AY24" i="19"/>
  <c r="AX24" i="19"/>
  <c r="AW24" i="19"/>
  <c r="AV24" i="19"/>
  <c r="AU24" i="19"/>
  <c r="AT24" i="19"/>
  <c r="AS24" i="19"/>
  <c r="AN24" i="19" s="1"/>
  <c r="AP24" i="19" s="1"/>
  <c r="BP23" i="19"/>
  <c r="BO23" i="19"/>
  <c r="BN23" i="19"/>
  <c r="BM23" i="19"/>
  <c r="BL23" i="19"/>
  <c r="BK23" i="19"/>
  <c r="BJ23" i="19"/>
  <c r="BI23" i="19"/>
  <c r="BH23" i="19"/>
  <c r="AO23" i="19" s="1"/>
  <c r="BG23" i="19"/>
  <c r="BF23" i="19"/>
  <c r="BE23" i="19"/>
  <c r="BD23" i="19"/>
  <c r="BC23" i="19"/>
  <c r="BB23" i="19"/>
  <c r="BA23" i="19"/>
  <c r="AZ23" i="19"/>
  <c r="AY23" i="19"/>
  <c r="AX23" i="19"/>
  <c r="AW23" i="19"/>
  <c r="AV23" i="19"/>
  <c r="AU23" i="19"/>
  <c r="AT23" i="19"/>
  <c r="AS23" i="19"/>
  <c r="AN23" i="19" s="1"/>
  <c r="AP23" i="19" s="1"/>
  <c r="BP22" i="19"/>
  <c r="BO22" i="19"/>
  <c r="BN22" i="19"/>
  <c r="BM22" i="19"/>
  <c r="BL22" i="19"/>
  <c r="BK22" i="19"/>
  <c r="BJ22" i="19"/>
  <c r="BI22" i="19"/>
  <c r="BH22" i="19"/>
  <c r="BG22" i="19"/>
  <c r="BF22" i="19"/>
  <c r="BE22" i="19"/>
  <c r="BD22" i="19"/>
  <c r="BC22" i="19"/>
  <c r="BB22" i="19"/>
  <c r="BA22" i="19"/>
  <c r="AZ22" i="19"/>
  <c r="AY22" i="19"/>
  <c r="AX22" i="19"/>
  <c r="AW22" i="19"/>
  <c r="AV22" i="19"/>
  <c r="AU22" i="19"/>
  <c r="AN22" i="19" s="1"/>
  <c r="AP22" i="19" s="1"/>
  <c r="AT22" i="19"/>
  <c r="AS22" i="19"/>
  <c r="AO22" i="19"/>
  <c r="BP21" i="19"/>
  <c r="BO21" i="19"/>
  <c r="BN21" i="19"/>
  <c r="BM21" i="19"/>
  <c r="BL21" i="19"/>
  <c r="BK21" i="19"/>
  <c r="BJ21" i="19"/>
  <c r="BI21" i="19"/>
  <c r="BH21" i="19"/>
  <c r="BG21" i="19"/>
  <c r="BF21" i="19"/>
  <c r="BE21" i="19"/>
  <c r="AO21" i="19" s="1"/>
  <c r="BD21" i="19"/>
  <c r="BC21" i="19"/>
  <c r="BB21" i="19"/>
  <c r="BA21" i="19"/>
  <c r="AZ21" i="19"/>
  <c r="AY21" i="19"/>
  <c r="AX21" i="19"/>
  <c r="AW21" i="19"/>
  <c r="AV21" i="19"/>
  <c r="AU21" i="19"/>
  <c r="AT21" i="19"/>
  <c r="AN21" i="19" s="1"/>
  <c r="AP21" i="19" s="1"/>
  <c r="AS21" i="19"/>
  <c r="BP20" i="19"/>
  <c r="BO20" i="19"/>
  <c r="BN20" i="19"/>
  <c r="BM20" i="19"/>
  <c r="BL20" i="19"/>
  <c r="BK20" i="19"/>
  <c r="BJ20" i="19"/>
  <c r="BI20" i="19"/>
  <c r="BH20" i="19"/>
  <c r="BG20" i="19"/>
  <c r="BF20" i="19"/>
  <c r="BE20" i="19"/>
  <c r="AO20" i="19" s="1"/>
  <c r="BD20" i="19"/>
  <c r="BC20" i="19"/>
  <c r="BB20" i="19"/>
  <c r="BA20" i="19"/>
  <c r="AZ20" i="19"/>
  <c r="AY20" i="19"/>
  <c r="AX20" i="19"/>
  <c r="AW20" i="19"/>
  <c r="AV20" i="19"/>
  <c r="AU20" i="19"/>
  <c r="AT20" i="19"/>
  <c r="AS20" i="19"/>
  <c r="AN20" i="19" s="1"/>
  <c r="AP20" i="19" s="1"/>
  <c r="BP19" i="19"/>
  <c r="BO19" i="19"/>
  <c r="BN19" i="19"/>
  <c r="BM19" i="19"/>
  <c r="BL19" i="19"/>
  <c r="BK19" i="19"/>
  <c r="BJ19" i="19"/>
  <c r="BI19" i="19"/>
  <c r="BH19" i="19"/>
  <c r="AO19" i="19" s="1"/>
  <c r="BG19" i="19"/>
  <c r="BF19" i="19"/>
  <c r="BE19" i="19"/>
  <c r="BD19" i="19"/>
  <c r="BC19" i="19"/>
  <c r="BB19" i="19"/>
  <c r="BA19" i="19"/>
  <c r="AZ19" i="19"/>
  <c r="AY19" i="19"/>
  <c r="AX19" i="19"/>
  <c r="AW19" i="19"/>
  <c r="AV19" i="19"/>
  <c r="AU19" i="19"/>
  <c r="AT19" i="19"/>
  <c r="AS19" i="19"/>
  <c r="AN19" i="19" s="1"/>
  <c r="AP19" i="19" s="1"/>
  <c r="BP18" i="19"/>
  <c r="BO18" i="19"/>
  <c r="BN18" i="19"/>
  <c r="BM18" i="19"/>
  <c r="BL18" i="19"/>
  <c r="BK18" i="19"/>
  <c r="BJ18" i="19"/>
  <c r="BI18" i="19"/>
  <c r="BH18" i="19"/>
  <c r="BG18" i="19"/>
  <c r="BF18" i="19"/>
  <c r="BE18" i="19"/>
  <c r="BD18" i="19"/>
  <c r="BC18" i="19"/>
  <c r="BB18" i="19"/>
  <c r="BA18" i="19"/>
  <c r="AZ18" i="19"/>
  <c r="AY18" i="19"/>
  <c r="AX18" i="19"/>
  <c r="AW18" i="19"/>
  <c r="AV18" i="19"/>
  <c r="AU18" i="19"/>
  <c r="AN18" i="19" s="1"/>
  <c r="AP18" i="19" s="1"/>
  <c r="AT18" i="19"/>
  <c r="AS18" i="19"/>
  <c r="AO18" i="19"/>
  <c r="BP17" i="19"/>
  <c r="BO17" i="19"/>
  <c r="BN17" i="19"/>
  <c r="BM17" i="19"/>
  <c r="BL17" i="19"/>
  <c r="BK17" i="19"/>
  <c r="BJ17" i="19"/>
  <c r="BI17" i="19"/>
  <c r="BH17" i="19"/>
  <c r="BG17" i="19"/>
  <c r="BF17" i="19"/>
  <c r="BE17" i="19"/>
  <c r="AO17" i="19" s="1"/>
  <c r="BD17" i="19"/>
  <c r="BC17" i="19"/>
  <c r="BB17" i="19"/>
  <c r="BA17" i="19"/>
  <c r="AZ17" i="19"/>
  <c r="AY17" i="19"/>
  <c r="AX17" i="19"/>
  <c r="AW17" i="19"/>
  <c r="AV17" i="19"/>
  <c r="AU17" i="19"/>
  <c r="AT17" i="19"/>
  <c r="AN17" i="19" s="1"/>
  <c r="AP17" i="19" s="1"/>
  <c r="AS17" i="19"/>
  <c r="BP16" i="19"/>
  <c r="BO16" i="19"/>
  <c r="BN16" i="19"/>
  <c r="BM16" i="19"/>
  <c r="BL16" i="19"/>
  <c r="BK16" i="19"/>
  <c r="BJ16" i="19"/>
  <c r="BI16" i="19"/>
  <c r="BH16" i="19"/>
  <c r="BG16" i="19"/>
  <c r="BF16" i="19"/>
  <c r="BE16" i="19"/>
  <c r="AO16" i="19" s="1"/>
  <c r="BD16" i="19"/>
  <c r="BC16" i="19"/>
  <c r="BB16" i="19"/>
  <c r="BA16" i="19"/>
  <c r="AZ16" i="19"/>
  <c r="AY16" i="19"/>
  <c r="AX16" i="19"/>
  <c r="AW16" i="19"/>
  <c r="AV16" i="19"/>
  <c r="AU16" i="19"/>
  <c r="AT16" i="19"/>
  <c r="AS16" i="19"/>
  <c r="AN16" i="19" s="1"/>
  <c r="AP16" i="19" s="1"/>
  <c r="BP15" i="19"/>
  <c r="BO15" i="19"/>
  <c r="BN15" i="19"/>
  <c r="BM15" i="19"/>
  <c r="BL15" i="19"/>
  <c r="BK15" i="19"/>
  <c r="BJ15" i="19"/>
  <c r="BI15" i="19"/>
  <c r="BH15" i="19"/>
  <c r="AO15" i="19" s="1"/>
  <c r="BG15" i="19"/>
  <c r="BF15" i="19"/>
  <c r="BE15" i="19"/>
  <c r="BD15" i="19"/>
  <c r="BC15" i="19"/>
  <c r="BB15" i="19"/>
  <c r="BA15" i="19"/>
  <c r="AZ15" i="19"/>
  <c r="AY15" i="19"/>
  <c r="AX15" i="19"/>
  <c r="AW15" i="19"/>
  <c r="AV15" i="19"/>
  <c r="AU15" i="19"/>
  <c r="AT15" i="19"/>
  <c r="AS15" i="19"/>
  <c r="AN15" i="19" s="1"/>
  <c r="AM14" i="19"/>
  <c r="AL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M13" i="19"/>
  <c r="AL13" i="19"/>
  <c r="AK13" i="19"/>
  <c r="AK14" i="19" s="1"/>
  <c r="BQ10" i="19"/>
  <c r="BP10" i="19"/>
  <c r="BO10" i="19"/>
  <c r="BN10" i="19"/>
  <c r="BM10" i="19"/>
  <c r="BL10" i="19"/>
  <c r="BK10" i="19"/>
  <c r="BJ10" i="19"/>
  <c r="BI10" i="19"/>
  <c r="BH10" i="19"/>
  <c r="BG10" i="19"/>
  <c r="BF10" i="19"/>
  <c r="AN10" i="19" s="1"/>
  <c r="AP10" i="19" s="1"/>
  <c r="BE10" i="19"/>
  <c r="BD10" i="19"/>
  <c r="BC10" i="19"/>
  <c r="BB10" i="19"/>
  <c r="BA10" i="19"/>
  <c r="AZ10" i="19"/>
  <c r="AY10" i="19"/>
  <c r="AX10" i="19"/>
  <c r="AW10" i="19"/>
  <c r="AV10" i="19"/>
  <c r="AU10" i="19"/>
  <c r="AT10" i="19"/>
  <c r="AO10" i="19" s="1"/>
  <c r="BQ9" i="19"/>
  <c r="BP9" i="19"/>
  <c r="BO9" i="19"/>
  <c r="BN9" i="19"/>
  <c r="BM9" i="19"/>
  <c r="BL9" i="19"/>
  <c r="BK9" i="19"/>
  <c r="BJ9" i="19"/>
  <c r="BI9" i="19"/>
  <c r="BH9" i="19"/>
  <c r="BG9" i="19"/>
  <c r="BF9" i="19"/>
  <c r="AN9" i="19" s="1"/>
  <c r="AP9" i="19" s="1"/>
  <c r="BE9" i="19"/>
  <c r="BD9" i="19"/>
  <c r="BC9" i="19"/>
  <c r="BB9" i="19"/>
  <c r="BA9" i="19"/>
  <c r="AZ9" i="19"/>
  <c r="AY9" i="19"/>
  <c r="AX9" i="19"/>
  <c r="AW9" i="19"/>
  <c r="AO9" i="19" s="1"/>
  <c r="AV9" i="19"/>
  <c r="AU9" i="19"/>
  <c r="AT9" i="19"/>
  <c r="BQ8" i="19"/>
  <c r="BP8" i="19"/>
  <c r="BO8" i="19"/>
  <c r="BN8" i="19"/>
  <c r="BM8" i="19"/>
  <c r="BL8" i="19"/>
  <c r="BK8" i="19"/>
  <c r="AN8" i="19" s="1"/>
  <c r="AP8" i="19" s="1"/>
  <c r="BJ8" i="19"/>
  <c r="BI8" i="19"/>
  <c r="BH8" i="19"/>
  <c r="BG8" i="19"/>
  <c r="BF8" i="19"/>
  <c r="BE8" i="19"/>
  <c r="BD8" i="19"/>
  <c r="BC8" i="19"/>
  <c r="BB8" i="19"/>
  <c r="BA8" i="19"/>
  <c r="AZ8" i="19"/>
  <c r="AY8" i="19"/>
  <c r="AX8" i="19"/>
  <c r="AW8" i="19"/>
  <c r="AV8" i="19"/>
  <c r="AU8" i="19"/>
  <c r="AO8" i="19" s="1"/>
  <c r="AT8"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AM6" i="19"/>
  <c r="AM7" i="19" s="1"/>
  <c r="AL6" i="19"/>
  <c r="AK6" i="19"/>
  <c r="AP15" i="19" l="1"/>
  <c r="AN30" i="19"/>
  <c r="AO30" i="19"/>
  <c r="BF34" i="16"/>
  <c r="AO34" i="16" s="1"/>
  <c r="AO37" i="16" s="1"/>
  <c r="AV34" i="16"/>
  <c r="AN34" i="16"/>
  <c r="AO35" i="16"/>
  <c r="AN35" i="16"/>
  <c r="AP36" i="16"/>
  <c r="AN37" i="16"/>
  <c r="AO19" i="16"/>
  <c r="AN19" i="16"/>
  <c r="AO18" i="16"/>
  <c r="AP18" i="16"/>
  <c r="AP19" i="16"/>
  <c r="AO20" i="16"/>
  <c r="AN20" i="16"/>
  <c r="BP35" i="16"/>
  <c r="BO35" i="16"/>
  <c r="BN35" i="16"/>
  <c r="BM35" i="16"/>
  <c r="BL35" i="16"/>
  <c r="BK35" i="16"/>
  <c r="BJ35" i="16"/>
  <c r="BI35" i="16"/>
  <c r="BH35" i="16"/>
  <c r="BG35" i="16"/>
  <c r="BF35" i="16"/>
  <c r="BE35" i="16"/>
  <c r="BD35" i="16"/>
  <c r="BC35" i="16"/>
  <c r="BB35" i="16"/>
  <c r="BA35" i="16"/>
  <c r="AZ35" i="16"/>
  <c r="AY35" i="16"/>
  <c r="AX35" i="16"/>
  <c r="AW35" i="16"/>
  <c r="AV35" i="16"/>
  <c r="AU35" i="16"/>
  <c r="AT35" i="16"/>
  <c r="AS35" i="16"/>
  <c r="BP34" i="16"/>
  <c r="BO34" i="16"/>
  <c r="BN34" i="16"/>
  <c r="BM34" i="16"/>
  <c r="BL34" i="16"/>
  <c r="BK34" i="16"/>
  <c r="BJ34" i="16"/>
  <c r="BI34" i="16"/>
  <c r="BH34" i="16"/>
  <c r="BG34" i="16"/>
  <c r="BE34" i="16"/>
  <c r="BD34" i="16"/>
  <c r="BC34" i="16"/>
  <c r="BB34" i="16"/>
  <c r="BA34" i="16"/>
  <c r="AZ34" i="16"/>
  <c r="AY34" i="16"/>
  <c r="AX34" i="16"/>
  <c r="AW34" i="16"/>
  <c r="AU34" i="16"/>
  <c r="AT34" i="16"/>
  <c r="AS34" i="16"/>
  <c r="BP33" i="16"/>
  <c r="BO33" i="16"/>
  <c r="BN33" i="16"/>
  <c r="BM33" i="16"/>
  <c r="BL33" i="16"/>
  <c r="BK33" i="16"/>
  <c r="BJ33" i="16"/>
  <c r="BI33" i="16"/>
  <c r="BH33" i="16"/>
  <c r="BG33" i="16"/>
  <c r="BF33" i="16"/>
  <c r="BE33" i="16"/>
  <c r="BD33" i="16"/>
  <c r="BC33" i="16"/>
  <c r="BB33" i="16"/>
  <c r="BA33" i="16"/>
  <c r="AZ33" i="16"/>
  <c r="AY33" i="16"/>
  <c r="AX33" i="16"/>
  <c r="AW33" i="16"/>
  <c r="AV33" i="16"/>
  <c r="AU33" i="16"/>
  <c r="AT33" i="16"/>
  <c r="AS33" i="16"/>
  <c r="BP32" i="16"/>
  <c r="BO32" i="16"/>
  <c r="BN32" i="16"/>
  <c r="BM32" i="16"/>
  <c r="BL32" i="16"/>
  <c r="BK32" i="16"/>
  <c r="BJ32" i="16"/>
  <c r="BI32" i="16"/>
  <c r="BH32" i="16"/>
  <c r="BG32" i="16"/>
  <c r="BF32" i="16"/>
  <c r="BE32" i="16"/>
  <c r="BD32" i="16"/>
  <c r="BC32" i="16"/>
  <c r="BB32" i="16"/>
  <c r="BA32" i="16"/>
  <c r="AZ32" i="16"/>
  <c r="AY32" i="16"/>
  <c r="AX32" i="16"/>
  <c r="AW32" i="16"/>
  <c r="AV32" i="16"/>
  <c r="AU32" i="16"/>
  <c r="AT32" i="16"/>
  <c r="AS32" i="16"/>
  <c r="BP31" i="16"/>
  <c r="BO31" i="16"/>
  <c r="BN31" i="16"/>
  <c r="BM31" i="16"/>
  <c r="BL31" i="16"/>
  <c r="BK31" i="16"/>
  <c r="BJ31" i="16"/>
  <c r="BI31" i="16"/>
  <c r="BH31" i="16"/>
  <c r="BG31" i="16"/>
  <c r="BF31" i="16"/>
  <c r="BE31" i="16"/>
  <c r="BD31" i="16"/>
  <c r="BC31" i="16"/>
  <c r="BB31" i="16"/>
  <c r="BA31" i="16"/>
  <c r="AZ31" i="16"/>
  <c r="AY31" i="16"/>
  <c r="AX31" i="16"/>
  <c r="AW31" i="16"/>
  <c r="AV31" i="16"/>
  <c r="AU31" i="16"/>
  <c r="AT31" i="16"/>
  <c r="AS31" i="16"/>
  <c r="BP30" i="16"/>
  <c r="BO30" i="16"/>
  <c r="BN30" i="16"/>
  <c r="BM30" i="16"/>
  <c r="BL30" i="16"/>
  <c r="BK30" i="16"/>
  <c r="BJ30" i="16"/>
  <c r="BI30" i="16"/>
  <c r="BH30" i="16"/>
  <c r="BG30" i="16"/>
  <c r="BF30" i="16"/>
  <c r="BE30" i="16"/>
  <c r="BD30" i="16"/>
  <c r="BC30" i="16"/>
  <c r="BB30" i="16"/>
  <c r="BA30" i="16"/>
  <c r="AZ30" i="16"/>
  <c r="AY30" i="16"/>
  <c r="AX30" i="16"/>
  <c r="AW30" i="16"/>
  <c r="AV30" i="16"/>
  <c r="AU30" i="16"/>
  <c r="AT30" i="16"/>
  <c r="AS30" i="16"/>
  <c r="BP29" i="16"/>
  <c r="BO29" i="16"/>
  <c r="BN29" i="16"/>
  <c r="BM29" i="16"/>
  <c r="BL29" i="16"/>
  <c r="BK29" i="16"/>
  <c r="BJ29" i="16"/>
  <c r="BI29" i="16"/>
  <c r="BH29" i="16"/>
  <c r="BG29" i="16"/>
  <c r="BF29" i="16"/>
  <c r="BE29" i="16"/>
  <c r="BD29" i="16"/>
  <c r="BC29" i="16"/>
  <c r="BB29" i="16"/>
  <c r="BA29" i="16"/>
  <c r="AZ29" i="16"/>
  <c r="AY29" i="16"/>
  <c r="AX29" i="16"/>
  <c r="AW29" i="16"/>
  <c r="AV29" i="16"/>
  <c r="AU29" i="16"/>
  <c r="AT29" i="16"/>
  <c r="AS29" i="16"/>
  <c r="BP28" i="16"/>
  <c r="BO28" i="16"/>
  <c r="BN28" i="16"/>
  <c r="BM28" i="16"/>
  <c r="BL28" i="16"/>
  <c r="BK28" i="16"/>
  <c r="BJ28" i="16"/>
  <c r="BI28" i="16"/>
  <c r="BH28" i="16"/>
  <c r="BG28" i="16"/>
  <c r="BF28" i="16"/>
  <c r="BE28" i="16"/>
  <c r="BD28" i="16"/>
  <c r="BC28" i="16"/>
  <c r="BB28" i="16"/>
  <c r="BA28" i="16"/>
  <c r="AZ28" i="16"/>
  <c r="AY28" i="16"/>
  <c r="AX28" i="16"/>
  <c r="AW28" i="16"/>
  <c r="AV28" i="16"/>
  <c r="AU28" i="16"/>
  <c r="AT28" i="16"/>
  <c r="AS28" i="16"/>
  <c r="BP27" i="16"/>
  <c r="BO27" i="16"/>
  <c r="BN27" i="16"/>
  <c r="BM27" i="16"/>
  <c r="BL27" i="16"/>
  <c r="BK27" i="16"/>
  <c r="BJ27" i="16"/>
  <c r="BI27" i="16"/>
  <c r="BH27" i="16"/>
  <c r="BG27" i="16"/>
  <c r="BF27" i="16"/>
  <c r="BE27" i="16"/>
  <c r="BD27" i="16"/>
  <c r="BC27" i="16"/>
  <c r="BB27" i="16"/>
  <c r="BA27" i="16"/>
  <c r="AZ27" i="16"/>
  <c r="AY27" i="16"/>
  <c r="AX27" i="16"/>
  <c r="AW27" i="16"/>
  <c r="AV27" i="16"/>
  <c r="AU27" i="16"/>
  <c r="AT27" i="16"/>
  <c r="AS27" i="16"/>
  <c r="BP26" i="16"/>
  <c r="BO26" i="16"/>
  <c r="BN26" i="16"/>
  <c r="BM26" i="16"/>
  <c r="BL26" i="16"/>
  <c r="BK26" i="16"/>
  <c r="BJ26" i="16"/>
  <c r="BI26" i="16"/>
  <c r="BH26" i="16"/>
  <c r="BG26" i="16"/>
  <c r="BF26" i="16"/>
  <c r="BE26" i="16"/>
  <c r="BD26" i="16"/>
  <c r="BC26" i="16"/>
  <c r="BB26" i="16"/>
  <c r="BA26" i="16"/>
  <c r="AZ26" i="16"/>
  <c r="AY26" i="16"/>
  <c r="AX26" i="16"/>
  <c r="AW26" i="16"/>
  <c r="AV26" i="16"/>
  <c r="AU26" i="16"/>
  <c r="AT26" i="16"/>
  <c r="AS26" i="16"/>
  <c r="BP25" i="16"/>
  <c r="BO25" i="16"/>
  <c r="BN25" i="16"/>
  <c r="BM25" i="16"/>
  <c r="BL25" i="16"/>
  <c r="BK25" i="16"/>
  <c r="BJ25" i="16"/>
  <c r="BI25" i="16"/>
  <c r="BH25" i="16"/>
  <c r="BG25" i="16"/>
  <c r="BF25" i="16"/>
  <c r="BE25" i="16"/>
  <c r="BD25" i="16"/>
  <c r="BC25" i="16"/>
  <c r="BB25" i="16"/>
  <c r="BA25" i="16"/>
  <c r="AZ25" i="16"/>
  <c r="AY25" i="16"/>
  <c r="AX25" i="16"/>
  <c r="AW25" i="16"/>
  <c r="AV25" i="16"/>
  <c r="AU25" i="16"/>
  <c r="AT25" i="16"/>
  <c r="AS25" i="16"/>
  <c r="AK24" i="16"/>
  <c r="AJ24" i="16"/>
  <c r="AI24" i="16"/>
  <c r="AH24"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AM23" i="16"/>
  <c r="AM24" i="16" s="1"/>
  <c r="AL23" i="16"/>
  <c r="AL24" i="16" s="1"/>
  <c r="AK23" i="16"/>
  <c r="Z49" i="16"/>
  <c r="L49" i="16"/>
  <c r="Z48" i="16"/>
  <c r="L48" i="16"/>
  <c r="Z47" i="16"/>
  <c r="L47" i="16"/>
  <c r="Z46" i="16"/>
  <c r="L46" i="16"/>
  <c r="AH45" i="16"/>
  <c r="Z45" i="16"/>
  <c r="L45" i="16"/>
  <c r="Z44" i="16"/>
  <c r="L44" i="16"/>
  <c r="AO33" i="16" s="1"/>
  <c r="S41" i="16"/>
  <c r="Z41" i="16" s="1"/>
  <c r="BP36" i="16"/>
  <c r="BO36" i="16"/>
  <c r="BN36" i="16"/>
  <c r="BM36" i="16"/>
  <c r="BL36" i="16"/>
  <c r="BK36" i="16"/>
  <c r="BJ36" i="16"/>
  <c r="BI36" i="16"/>
  <c r="BH36" i="16"/>
  <c r="BG36" i="16"/>
  <c r="BF36" i="16"/>
  <c r="AO36" i="16" s="1"/>
  <c r="BE36" i="16"/>
  <c r="BD36" i="16"/>
  <c r="BC36" i="16"/>
  <c r="BB36" i="16"/>
  <c r="BA36" i="16"/>
  <c r="AZ36" i="16"/>
  <c r="AY36" i="16"/>
  <c r="AX36" i="16"/>
  <c r="AW36" i="16"/>
  <c r="AV36" i="16"/>
  <c r="AU36" i="16"/>
  <c r="AT36" i="16"/>
  <c r="AS36" i="16"/>
  <c r="AN36" i="16" s="1"/>
  <c r="BP19" i="16"/>
  <c r="BO19" i="16"/>
  <c r="BN19" i="16"/>
  <c r="BM19" i="16"/>
  <c r="BL19" i="16"/>
  <c r="BK19" i="16"/>
  <c r="BJ19" i="16"/>
  <c r="BI19" i="16"/>
  <c r="BH19" i="16"/>
  <c r="BG19" i="16"/>
  <c r="BF19" i="16"/>
  <c r="BE19" i="16"/>
  <c r="BD19" i="16"/>
  <c r="BC19" i="16"/>
  <c r="BB19" i="16"/>
  <c r="BA19" i="16"/>
  <c r="AZ19" i="16"/>
  <c r="AY19" i="16"/>
  <c r="AX19" i="16"/>
  <c r="AW19" i="16"/>
  <c r="AV19" i="16"/>
  <c r="AU19" i="16"/>
  <c r="AT19" i="16"/>
  <c r="AS19" i="16"/>
  <c r="BP18" i="16"/>
  <c r="BO18" i="16"/>
  <c r="BN18" i="16"/>
  <c r="BM18" i="16"/>
  <c r="BL18" i="16"/>
  <c r="BK18" i="16"/>
  <c r="BJ18" i="16"/>
  <c r="BI18" i="16"/>
  <c r="BH18" i="16"/>
  <c r="BG18" i="16"/>
  <c r="BF18" i="16"/>
  <c r="BE18" i="16"/>
  <c r="BD18" i="16"/>
  <c r="BC18" i="16"/>
  <c r="BB18" i="16"/>
  <c r="BA18" i="16"/>
  <c r="AZ18" i="16"/>
  <c r="AY18" i="16"/>
  <c r="AX18" i="16"/>
  <c r="AW18" i="16"/>
  <c r="AV18" i="16"/>
  <c r="AU18" i="16"/>
  <c r="AT18" i="16"/>
  <c r="AS18" i="16"/>
  <c r="BP17" i="16"/>
  <c r="BO17" i="16"/>
  <c r="BN17" i="16"/>
  <c r="BM17" i="16"/>
  <c r="BL17" i="16"/>
  <c r="BK17" i="16"/>
  <c r="BJ17" i="16"/>
  <c r="BI17" i="16"/>
  <c r="BH17" i="16"/>
  <c r="BG17" i="16"/>
  <c r="BF17" i="16"/>
  <c r="BE17" i="16"/>
  <c r="BD17" i="16"/>
  <c r="BC17" i="16"/>
  <c r="BB17" i="16"/>
  <c r="BA17" i="16"/>
  <c r="AZ17" i="16"/>
  <c r="AY17" i="16"/>
  <c r="AX17" i="16"/>
  <c r="AW17" i="16"/>
  <c r="AV17" i="16"/>
  <c r="AU17" i="16"/>
  <c r="AT17" i="16"/>
  <c r="AS17" i="16"/>
  <c r="BP16" i="16"/>
  <c r="BO16" i="16"/>
  <c r="BN16" i="16"/>
  <c r="BM16" i="16"/>
  <c r="BL16" i="16"/>
  <c r="BK16" i="16"/>
  <c r="BJ16" i="16"/>
  <c r="BI16" i="16"/>
  <c r="BH16" i="16"/>
  <c r="BG16" i="16"/>
  <c r="BF16" i="16"/>
  <c r="BE16" i="16"/>
  <c r="BD16" i="16"/>
  <c r="BC16" i="16"/>
  <c r="BB16" i="16"/>
  <c r="BA16" i="16"/>
  <c r="AZ16" i="16"/>
  <c r="AY16" i="16"/>
  <c r="AX16" i="16"/>
  <c r="AW16" i="16"/>
  <c r="AV16" i="16"/>
  <c r="AU16" i="16"/>
  <c r="AT16" i="16"/>
  <c r="AS16" i="16"/>
  <c r="AO16" i="16"/>
  <c r="BP15" i="16"/>
  <c r="BO15" i="16"/>
  <c r="BN15" i="16"/>
  <c r="BM15" i="16"/>
  <c r="BL15" i="16"/>
  <c r="BK15" i="16"/>
  <c r="BJ15" i="16"/>
  <c r="BI15" i="16"/>
  <c r="BH15" i="16"/>
  <c r="BG15" i="16"/>
  <c r="BF15" i="16"/>
  <c r="BE15" i="16"/>
  <c r="BD15" i="16"/>
  <c r="BC15" i="16"/>
  <c r="BB15" i="16"/>
  <c r="BA15" i="16"/>
  <c r="AZ15" i="16"/>
  <c r="AY15" i="16"/>
  <c r="AX15" i="16"/>
  <c r="AW15" i="16"/>
  <c r="AV15" i="16"/>
  <c r="AU15" i="16"/>
  <c r="AT15" i="16"/>
  <c r="AS15" i="16"/>
  <c r="BP14" i="16"/>
  <c r="BO14" i="16"/>
  <c r="BN14" i="16"/>
  <c r="BM14" i="16"/>
  <c r="BL14" i="16"/>
  <c r="BK14" i="16"/>
  <c r="BJ14" i="16"/>
  <c r="BI14" i="16"/>
  <c r="BH14" i="16"/>
  <c r="BG14" i="16"/>
  <c r="BF14" i="16"/>
  <c r="BE14" i="16"/>
  <c r="BD14" i="16"/>
  <c r="BC14" i="16"/>
  <c r="BB14" i="16"/>
  <c r="BA14" i="16"/>
  <c r="AZ14" i="16"/>
  <c r="AY14" i="16"/>
  <c r="AX14" i="16"/>
  <c r="AW14" i="16"/>
  <c r="AV14" i="16"/>
  <c r="AU14" i="16"/>
  <c r="AT14" i="16"/>
  <c r="AS14" i="16"/>
  <c r="BP13" i="16"/>
  <c r="BO13" i="16"/>
  <c r="BN13" i="16"/>
  <c r="BM13" i="16"/>
  <c r="BL13" i="16"/>
  <c r="BK13" i="16"/>
  <c r="BJ13" i="16"/>
  <c r="BI13" i="16"/>
  <c r="BH13" i="16"/>
  <c r="BG13" i="16"/>
  <c r="BF13" i="16"/>
  <c r="BE13" i="16"/>
  <c r="BD13" i="16"/>
  <c r="BC13" i="16"/>
  <c r="BB13" i="16"/>
  <c r="BA13" i="16"/>
  <c r="AZ13" i="16"/>
  <c r="AY13" i="16"/>
  <c r="AX13" i="16"/>
  <c r="AW13" i="16"/>
  <c r="AV13" i="16"/>
  <c r="AU13" i="16"/>
  <c r="AT13" i="16"/>
  <c r="AS13" i="16"/>
  <c r="BP12" i="16"/>
  <c r="BO12" i="16"/>
  <c r="BN12" i="16"/>
  <c r="BM12" i="16"/>
  <c r="BL12" i="16"/>
  <c r="BK12" i="16"/>
  <c r="BJ12" i="16"/>
  <c r="BI12" i="16"/>
  <c r="BH12" i="16"/>
  <c r="BG12" i="16"/>
  <c r="BF12" i="16"/>
  <c r="BE12" i="16"/>
  <c r="BD12" i="16"/>
  <c r="BC12" i="16"/>
  <c r="BB12" i="16"/>
  <c r="BA12" i="16"/>
  <c r="AZ12" i="16"/>
  <c r="AY12" i="16"/>
  <c r="AX12" i="16"/>
  <c r="AW12" i="16"/>
  <c r="AV12" i="16"/>
  <c r="AU12" i="16"/>
  <c r="AT12" i="16"/>
  <c r="AS12" i="16"/>
  <c r="AN12" i="16" s="1"/>
  <c r="AP12" i="16" s="1"/>
  <c r="BP11" i="16"/>
  <c r="BO11" i="16"/>
  <c r="BN11" i="16"/>
  <c r="BM11" i="16"/>
  <c r="BL11" i="16"/>
  <c r="BK11" i="16"/>
  <c r="BJ11" i="16"/>
  <c r="BI11" i="16"/>
  <c r="BH11" i="16"/>
  <c r="BG11" i="16"/>
  <c r="BF11" i="16"/>
  <c r="BE11" i="16"/>
  <c r="BD11" i="16"/>
  <c r="BC11" i="16"/>
  <c r="BB11" i="16"/>
  <c r="BA11" i="16"/>
  <c r="AZ11" i="16"/>
  <c r="AY11" i="16"/>
  <c r="AX11" i="16"/>
  <c r="AW11" i="16"/>
  <c r="AV11" i="16"/>
  <c r="AU11" i="16"/>
  <c r="AT11" i="16"/>
  <c r="AS11" i="16"/>
  <c r="BP10" i="16"/>
  <c r="BO10" i="16"/>
  <c r="BN10" i="16"/>
  <c r="BM10" i="16"/>
  <c r="BL10" i="16"/>
  <c r="BK10" i="16"/>
  <c r="BJ10" i="16"/>
  <c r="BI10" i="16"/>
  <c r="BH10" i="16"/>
  <c r="BG10" i="16"/>
  <c r="BF10" i="16"/>
  <c r="BE10" i="16"/>
  <c r="AO10" i="16" s="1"/>
  <c r="BD10" i="16"/>
  <c r="BC10" i="16"/>
  <c r="BB10" i="16"/>
  <c r="BA10" i="16"/>
  <c r="AZ10" i="16"/>
  <c r="AY10" i="16"/>
  <c r="AX10" i="16"/>
  <c r="AW10" i="16"/>
  <c r="AV10" i="16"/>
  <c r="AU10" i="16"/>
  <c r="AT10" i="16"/>
  <c r="AS10" i="16"/>
  <c r="AN10" i="16" s="1"/>
  <c r="AP10" i="16" s="1"/>
  <c r="BP9" i="16"/>
  <c r="BO9" i="16"/>
  <c r="BN9" i="16"/>
  <c r="BM9" i="16"/>
  <c r="BL9" i="16"/>
  <c r="BK9" i="16"/>
  <c r="BJ9" i="16"/>
  <c r="BI9" i="16"/>
  <c r="BH9" i="16"/>
  <c r="BG9" i="16"/>
  <c r="BF9" i="16"/>
  <c r="BE9" i="16"/>
  <c r="AO9" i="16" s="1"/>
  <c r="BD9" i="16"/>
  <c r="BC9" i="16"/>
  <c r="BB9" i="16"/>
  <c r="BA9" i="16"/>
  <c r="AZ9" i="16"/>
  <c r="AY9" i="16"/>
  <c r="AX9" i="16"/>
  <c r="AW9" i="16"/>
  <c r="AV9" i="16"/>
  <c r="AU9" i="16"/>
  <c r="AT9" i="16"/>
  <c r="AS9" i="16"/>
  <c r="AN9" i="16" s="1"/>
  <c r="AP9" i="16" s="1"/>
  <c r="BP8" i="16"/>
  <c r="BO8" i="16"/>
  <c r="BN8" i="16"/>
  <c r="BM8" i="16"/>
  <c r="BL8" i="16"/>
  <c r="BK8" i="16"/>
  <c r="BJ8" i="16"/>
  <c r="BI8" i="16"/>
  <c r="BH8" i="16"/>
  <c r="BG8" i="16"/>
  <c r="BF8" i="16"/>
  <c r="BE8" i="16"/>
  <c r="AO8" i="16" s="1"/>
  <c r="BD8" i="16"/>
  <c r="BC8" i="16"/>
  <c r="BB8" i="16"/>
  <c r="BA8" i="16"/>
  <c r="AZ8" i="16"/>
  <c r="AY8" i="16"/>
  <c r="AX8" i="16"/>
  <c r="AW8" i="16"/>
  <c r="AV8" i="16"/>
  <c r="AU8" i="16"/>
  <c r="AT8" i="16"/>
  <c r="AS8" i="16"/>
  <c r="AN8" i="16" s="1"/>
  <c r="AP8" i="16" s="1"/>
  <c r="AL7" i="16"/>
  <c r="AK7" i="16"/>
  <c r="AJ7" i="16"/>
  <c r="AI7" i="16"/>
  <c r="AH7" i="16"/>
  <c r="AG7" i="16"/>
  <c r="AF7" i="16"/>
  <c r="AE7" i="16"/>
  <c r="AD7" i="16"/>
  <c r="AC7" i="16"/>
  <c r="AB7" i="16"/>
  <c r="AA7" i="16"/>
  <c r="Z7" i="16"/>
  <c r="Y7" i="16"/>
  <c r="X7" i="16"/>
  <c r="W7" i="16"/>
  <c r="V7" i="16"/>
  <c r="U7" i="16"/>
  <c r="T7" i="16"/>
  <c r="S7" i="16"/>
  <c r="R7" i="16"/>
  <c r="Q7" i="16"/>
  <c r="P7" i="16"/>
  <c r="O7" i="16"/>
  <c r="N7" i="16"/>
  <c r="M7" i="16"/>
  <c r="L7" i="16"/>
  <c r="K7" i="16"/>
  <c r="J7" i="16"/>
  <c r="I7" i="16"/>
  <c r="AM6" i="16"/>
  <c r="AM7" i="16" s="1"/>
  <c r="AL6" i="16"/>
  <c r="AK6" i="16"/>
  <c r="AP28" i="13"/>
  <c r="AO28" i="13"/>
  <c r="AN28" i="13"/>
  <c r="AS28" i="13"/>
  <c r="AT28" i="13"/>
  <c r="AU28" i="13"/>
  <c r="AV28" i="13"/>
  <c r="AW28" i="13"/>
  <c r="AX28" i="13"/>
  <c r="AY28" i="13"/>
  <c r="AZ28" i="13"/>
  <c r="BA28" i="13"/>
  <c r="BB28" i="13"/>
  <c r="BC28" i="13"/>
  <c r="BD28" i="13"/>
  <c r="BE28" i="13"/>
  <c r="BF28" i="13"/>
  <c r="BG28" i="13"/>
  <c r="BH28" i="13"/>
  <c r="BI28" i="13"/>
  <c r="BJ28" i="13"/>
  <c r="BK28" i="13"/>
  <c r="BL28" i="13"/>
  <c r="BM28" i="13"/>
  <c r="BN28" i="13"/>
  <c r="BO28" i="13"/>
  <c r="BP28" i="13"/>
  <c r="AO20" i="13"/>
  <c r="AN20" i="13"/>
  <c r="BF18" i="13"/>
  <c r="BD18" i="13"/>
  <c r="BD17" i="13"/>
  <c r="BI17" i="13"/>
  <c r="AS17" i="13"/>
  <c r="AT17" i="13"/>
  <c r="AU17" i="13"/>
  <c r="AV17" i="13"/>
  <c r="AW17" i="13"/>
  <c r="AX17" i="13"/>
  <c r="AY17" i="13"/>
  <c r="AZ17" i="13"/>
  <c r="BA17" i="13"/>
  <c r="BB17" i="13"/>
  <c r="BC17" i="13"/>
  <c r="BE17" i="13"/>
  <c r="BF17" i="13"/>
  <c r="BG17" i="13"/>
  <c r="BH17" i="13"/>
  <c r="AO17" i="13" s="1"/>
  <c r="BJ17" i="13"/>
  <c r="BK17" i="13"/>
  <c r="BL17" i="13"/>
  <c r="BM17" i="13"/>
  <c r="BN17" i="13"/>
  <c r="BO17" i="13"/>
  <c r="BP17" i="13"/>
  <c r="AS18" i="13"/>
  <c r="AT18" i="13"/>
  <c r="AU18" i="13"/>
  <c r="AV18" i="13"/>
  <c r="AN18" i="13" s="1"/>
  <c r="AP18" i="13" s="1"/>
  <c r="AW18" i="13"/>
  <c r="AX18" i="13"/>
  <c r="AY18" i="13"/>
  <c r="AZ18" i="13"/>
  <c r="BA18" i="13"/>
  <c r="BB18" i="13"/>
  <c r="BC18" i="13"/>
  <c r="BE18" i="13"/>
  <c r="BG18" i="13"/>
  <c r="BH18" i="13"/>
  <c r="AO18" i="13" s="1"/>
  <c r="BI18" i="13"/>
  <c r="BJ18" i="13"/>
  <c r="BK18" i="13"/>
  <c r="BL18" i="13"/>
  <c r="BM18" i="13"/>
  <c r="BN18" i="13"/>
  <c r="BO18" i="13"/>
  <c r="BP18" i="13"/>
  <c r="AN17" i="13"/>
  <c r="AP17" i="13" s="1"/>
  <c r="AO30" i="12"/>
  <c r="AN30" i="12"/>
  <c r="BI28" i="12"/>
  <c r="BH27" i="12"/>
  <c r="BG27" i="12"/>
  <c r="BE27" i="12"/>
  <c r="AW27" i="12"/>
  <c r="AV27" i="12"/>
  <c r="AU27" i="12"/>
  <c r="AT27" i="12"/>
  <c r="AS27" i="12"/>
  <c r="AN27" i="12"/>
  <c r="AP27" i="12" s="1"/>
  <c r="AX27" i="12"/>
  <c r="AY27" i="12"/>
  <c r="AZ27" i="12"/>
  <c r="BA27" i="12"/>
  <c r="BB27" i="12"/>
  <c r="BC27" i="12"/>
  <c r="BD27" i="12"/>
  <c r="BF27" i="12"/>
  <c r="AO27" i="12"/>
  <c r="BI27" i="12"/>
  <c r="BJ27" i="12"/>
  <c r="BK27" i="12"/>
  <c r="BL27" i="12"/>
  <c r="BM27" i="12"/>
  <c r="BN27" i="12"/>
  <c r="BO27" i="12"/>
  <c r="BP27" i="12"/>
  <c r="AS28" i="12"/>
  <c r="AT28" i="12"/>
  <c r="AU28" i="12"/>
  <c r="AV28" i="12"/>
  <c r="AN28" i="12" s="1"/>
  <c r="AP28" i="12" s="1"/>
  <c r="AW28" i="12"/>
  <c r="AX28" i="12"/>
  <c r="AY28" i="12"/>
  <c r="AZ28" i="12"/>
  <c r="BA28" i="12"/>
  <c r="BB28" i="12"/>
  <c r="BC28" i="12"/>
  <c r="BD28" i="12"/>
  <c r="BE28" i="12"/>
  <c r="BF28" i="12"/>
  <c r="BG28" i="12"/>
  <c r="BH28" i="12"/>
  <c r="AO28" i="12" s="1"/>
  <c r="BJ28" i="12"/>
  <c r="BK28" i="12"/>
  <c r="BL28" i="12"/>
  <c r="BM28" i="12"/>
  <c r="BN28" i="12"/>
  <c r="BO28" i="12"/>
  <c r="BP28" i="12"/>
  <c r="AN25" i="16" l="1"/>
  <c r="AP25" i="16" s="1"/>
  <c r="AN26" i="16"/>
  <c r="AP26" i="16" s="1"/>
  <c r="AN32" i="16"/>
  <c r="AP32" i="16" s="1"/>
  <c r="AN33" i="16"/>
  <c r="AP33" i="16" s="1"/>
  <c r="AP35" i="16"/>
  <c r="AN13" i="16"/>
  <c r="AP13" i="16" s="1"/>
  <c r="AO13" i="16"/>
  <c r="AN14" i="16"/>
  <c r="AP14" i="16" s="1"/>
  <c r="AO14" i="16"/>
  <c r="AO25" i="16"/>
  <c r="AO26" i="16"/>
  <c r="AN29" i="16"/>
  <c r="AP29" i="16" s="1"/>
  <c r="AN30" i="16"/>
  <c r="AP30" i="16" s="1"/>
  <c r="AN11" i="16"/>
  <c r="AP11" i="16" s="1"/>
  <c r="AO11" i="16"/>
  <c r="AN15" i="16"/>
  <c r="AP15" i="16" s="1"/>
  <c r="AO15" i="16"/>
  <c r="AN16" i="16"/>
  <c r="AP16" i="16" s="1"/>
  <c r="AN17" i="16"/>
  <c r="AP17" i="16" s="1"/>
  <c r="AO17" i="16"/>
  <c r="AN18" i="16"/>
  <c r="AN27" i="16"/>
  <c r="AP27" i="16" s="1"/>
  <c r="AO27" i="16"/>
  <c r="AO28" i="16"/>
  <c r="AO29" i="16"/>
  <c r="AO30" i="16"/>
  <c r="AO12" i="16"/>
  <c r="AN28" i="16"/>
  <c r="AP28" i="16" s="1"/>
  <c r="AN31" i="16"/>
  <c r="AP31" i="16" s="1"/>
  <c r="AO31" i="16"/>
  <c r="AO32" i="16"/>
  <c r="AP34" i="16"/>
  <c r="AO30" i="11" l="1"/>
  <c r="AN30" i="11"/>
  <c r="AN15" i="11"/>
  <c r="BG25" i="11"/>
  <c r="BE25" i="11"/>
  <c r="AZ24" i="11"/>
  <c r="AY23" i="11"/>
  <c r="AS20" i="11"/>
  <c r="AT20" i="11"/>
  <c r="AU20" i="11"/>
  <c r="AV20" i="11"/>
  <c r="AW20" i="11"/>
  <c r="AX20" i="11"/>
  <c r="AY20" i="11"/>
  <c r="AZ20" i="11"/>
  <c r="BA20" i="11"/>
  <c r="BB20" i="11"/>
  <c r="BC20" i="11"/>
  <c r="BD20" i="11"/>
  <c r="BE20" i="11"/>
  <c r="BF20" i="11"/>
  <c r="BG20" i="11"/>
  <c r="BH20" i="11"/>
  <c r="BI20" i="11"/>
  <c r="BJ20" i="11"/>
  <c r="BK20" i="11"/>
  <c r="BL20" i="11"/>
  <c r="BM20" i="11"/>
  <c r="BN20" i="11"/>
  <c r="BO20" i="11"/>
  <c r="BP20" i="11"/>
  <c r="AS21" i="11"/>
  <c r="AT21" i="11"/>
  <c r="AU21" i="11"/>
  <c r="AV21" i="11"/>
  <c r="AW21" i="11"/>
  <c r="AX21" i="11"/>
  <c r="AY21" i="11"/>
  <c r="AZ21" i="11"/>
  <c r="BA21" i="11"/>
  <c r="BB21" i="11"/>
  <c r="BC21" i="11"/>
  <c r="BD21" i="11"/>
  <c r="BE21" i="11"/>
  <c r="BF21" i="11"/>
  <c r="BG21" i="11"/>
  <c r="BH21" i="11"/>
  <c r="BI21" i="11"/>
  <c r="BJ21" i="11"/>
  <c r="BK21" i="11"/>
  <c r="BL21" i="11"/>
  <c r="BM21" i="11"/>
  <c r="BN21" i="11"/>
  <c r="BO21" i="11"/>
  <c r="BP21" i="11"/>
  <c r="AS22" i="11"/>
  <c r="AT22" i="11"/>
  <c r="AU22" i="11"/>
  <c r="AV22" i="11"/>
  <c r="AW22" i="11"/>
  <c r="AX22" i="11"/>
  <c r="AY22" i="11"/>
  <c r="AZ22" i="11"/>
  <c r="BA22" i="11"/>
  <c r="BB22" i="11"/>
  <c r="BC22" i="11"/>
  <c r="BD22" i="11"/>
  <c r="BE22" i="11"/>
  <c r="BF22" i="11"/>
  <c r="BG22" i="11"/>
  <c r="BH22" i="11"/>
  <c r="BI22" i="11"/>
  <c r="BJ22" i="11"/>
  <c r="BK22" i="11"/>
  <c r="BL22" i="11"/>
  <c r="BM22" i="11"/>
  <c r="BN22" i="11"/>
  <c r="BO22" i="11"/>
  <c r="BP22" i="11"/>
  <c r="AS23" i="11"/>
  <c r="AT23" i="11"/>
  <c r="AU23" i="11"/>
  <c r="AV23" i="11"/>
  <c r="AW23" i="11"/>
  <c r="AX23" i="11"/>
  <c r="AZ23" i="11"/>
  <c r="BA23" i="11"/>
  <c r="BB23" i="11"/>
  <c r="BC23" i="11"/>
  <c r="BD23" i="11"/>
  <c r="BE23" i="11"/>
  <c r="BF23" i="11"/>
  <c r="BG23" i="11"/>
  <c r="BH23" i="11"/>
  <c r="BI23" i="11"/>
  <c r="BJ23" i="11"/>
  <c r="BK23" i="11"/>
  <c r="BL23" i="11"/>
  <c r="BM23" i="11"/>
  <c r="BN23" i="11"/>
  <c r="BO23" i="11"/>
  <c r="BP23" i="11"/>
  <c r="AS24" i="11"/>
  <c r="AT24" i="11"/>
  <c r="AU24" i="11"/>
  <c r="AV24" i="11"/>
  <c r="AW24" i="11"/>
  <c r="AX24" i="11"/>
  <c r="AY24" i="11"/>
  <c r="BA24" i="11"/>
  <c r="BB24" i="11"/>
  <c r="BC24" i="11"/>
  <c r="BD24" i="11"/>
  <c r="BE24" i="11"/>
  <c r="BF24" i="11"/>
  <c r="BG24" i="11"/>
  <c r="BH24" i="11"/>
  <c r="BI24" i="11"/>
  <c r="BJ24" i="11"/>
  <c r="BK24" i="11"/>
  <c r="BL24" i="11"/>
  <c r="BM24" i="11"/>
  <c r="BN24" i="11"/>
  <c r="BO24" i="11"/>
  <c r="BP24" i="11"/>
  <c r="AS25" i="11"/>
  <c r="AT25" i="11"/>
  <c r="AU25" i="11"/>
  <c r="AV25" i="11"/>
  <c r="AW25" i="11"/>
  <c r="AX25" i="11"/>
  <c r="AY25" i="11"/>
  <c r="AZ25" i="11"/>
  <c r="BA25" i="11"/>
  <c r="BB25" i="11"/>
  <c r="BC25" i="11"/>
  <c r="BD25" i="11"/>
  <c r="BF25" i="11"/>
  <c r="BH25" i="11"/>
  <c r="BI25" i="11"/>
  <c r="BJ25" i="11"/>
  <c r="BK25" i="11"/>
  <c r="BL25" i="11"/>
  <c r="BM25" i="11"/>
  <c r="BN25" i="11"/>
  <c r="BO25" i="11"/>
  <c r="BP25" i="11"/>
  <c r="AN26" i="11"/>
  <c r="AO26" i="11"/>
  <c r="AO25" i="11"/>
  <c r="AP25" i="11"/>
  <c r="AP24" i="11"/>
  <c r="AN24" i="11"/>
  <c r="AN25" i="11"/>
  <c r="AO24" i="11"/>
  <c r="AP23" i="11"/>
  <c r="AO23" i="11"/>
  <c r="AN23" i="11"/>
  <c r="AO22" i="11"/>
  <c r="AN22" i="11"/>
  <c r="AP22" i="11" s="1"/>
  <c r="AO21" i="11"/>
  <c r="AN21" i="11"/>
  <c r="AP21" i="11" s="1"/>
  <c r="AO20" i="11"/>
  <c r="AN20" i="11"/>
  <c r="AP20" i="11" s="1"/>
  <c r="BI24" i="9"/>
  <c r="BH24" i="9"/>
  <c r="BG24" i="9"/>
  <c r="BE24" i="9"/>
  <c r="AU24" i="9"/>
  <c r="AT25" i="9"/>
  <c r="AS27" i="9"/>
  <c r="BP29" i="9"/>
  <c r="BO29" i="9"/>
  <c r="BN29" i="9"/>
  <c r="BM29" i="9"/>
  <c r="BL29" i="9"/>
  <c r="BK29" i="9"/>
  <c r="BJ29" i="9"/>
  <c r="BI29" i="9"/>
  <c r="BH29" i="9"/>
  <c r="BG29" i="9"/>
  <c r="BF29" i="9"/>
  <c r="BE29" i="9"/>
  <c r="BD29" i="9"/>
  <c r="BB29" i="9"/>
  <c r="AZ29" i="9"/>
  <c r="AX29" i="9"/>
  <c r="AU29" i="9"/>
  <c r="AS29" i="9"/>
  <c r="AS26" i="9"/>
  <c r="AT26" i="9"/>
  <c r="AU26" i="9"/>
  <c r="AV26" i="9"/>
  <c r="AW26" i="9"/>
  <c r="AX26" i="9"/>
  <c r="AY26" i="9"/>
  <c r="AZ26" i="9"/>
  <c r="BA26" i="9"/>
  <c r="BB26" i="9"/>
  <c r="BC26" i="9"/>
  <c r="BD26" i="9"/>
  <c r="BE26" i="9"/>
  <c r="BF26" i="9"/>
  <c r="BG26" i="9"/>
  <c r="BH26" i="9"/>
  <c r="BI26" i="9"/>
  <c r="BJ26" i="9"/>
  <c r="BK26" i="9"/>
  <c r="BL26" i="9"/>
  <c r="AO26" i="9" s="1"/>
  <c r="BM26" i="9"/>
  <c r="BN26" i="9"/>
  <c r="BO26" i="9"/>
  <c r="BP26" i="9"/>
  <c r="AT27" i="9"/>
  <c r="AU27" i="9"/>
  <c r="AV27" i="9"/>
  <c r="AN27" i="9" s="1"/>
  <c r="AP27" i="9" s="1"/>
  <c r="AW27" i="9"/>
  <c r="AX27" i="9"/>
  <c r="AY27" i="9"/>
  <c r="AZ27" i="9"/>
  <c r="BA27" i="9"/>
  <c r="BB27" i="9"/>
  <c r="BC27" i="9"/>
  <c r="BD27" i="9"/>
  <c r="BE27" i="9"/>
  <c r="BF27" i="9"/>
  <c r="BG27" i="9"/>
  <c r="BH27" i="9"/>
  <c r="AO27" i="9" s="1"/>
  <c r="BI27" i="9"/>
  <c r="BJ27" i="9"/>
  <c r="BK27" i="9"/>
  <c r="BL27" i="9"/>
  <c r="BM27" i="9"/>
  <c r="BN27" i="9"/>
  <c r="BO27" i="9"/>
  <c r="BP27" i="9"/>
  <c r="AS28" i="9"/>
  <c r="AT28" i="9"/>
  <c r="AU28" i="9"/>
  <c r="AV28" i="9"/>
  <c r="AN28" i="9" s="1"/>
  <c r="AP28" i="9" s="1"/>
  <c r="AW28" i="9"/>
  <c r="AX28" i="9"/>
  <c r="AY28" i="9"/>
  <c r="AZ28" i="9"/>
  <c r="BA28" i="9"/>
  <c r="BB28" i="9"/>
  <c r="BC28" i="9"/>
  <c r="BD28" i="9"/>
  <c r="BE28" i="9"/>
  <c r="BF28" i="9"/>
  <c r="BG28" i="9"/>
  <c r="BH28" i="9"/>
  <c r="AO28" i="9" s="1"/>
  <c r="BI28" i="9"/>
  <c r="BJ28" i="9"/>
  <c r="BK28" i="9"/>
  <c r="BL28" i="9"/>
  <c r="BM28" i="9"/>
  <c r="BN28" i="9"/>
  <c r="BO28" i="9"/>
  <c r="BP28" i="9"/>
  <c r="AT29" i="9"/>
  <c r="AV29" i="9"/>
  <c r="AN29" i="9" s="1"/>
  <c r="AP29" i="9" s="1"/>
  <c r="AW29" i="9"/>
  <c r="AY29" i="9"/>
  <c r="BA29" i="9"/>
  <c r="BC29" i="9"/>
  <c r="AO29" i="9"/>
  <c r="AS20" i="9"/>
  <c r="AT20" i="9"/>
  <c r="AU20" i="9"/>
  <c r="AV20" i="9"/>
  <c r="AN20" i="9" s="1"/>
  <c r="AW20" i="9"/>
  <c r="AX20" i="9"/>
  <c r="AY20" i="9"/>
  <c r="AZ20" i="9"/>
  <c r="BA20" i="9"/>
  <c r="BB20" i="9"/>
  <c r="BC20" i="9"/>
  <c r="BD20" i="9"/>
  <c r="BE20" i="9"/>
  <c r="BF20" i="9"/>
  <c r="BG20" i="9"/>
  <c r="BH20" i="9"/>
  <c r="AO20" i="9" s="1"/>
  <c r="BI20" i="9"/>
  <c r="BJ20" i="9"/>
  <c r="BK20" i="9"/>
  <c r="BL20" i="9"/>
  <c r="BM20" i="9"/>
  <c r="BN20" i="9"/>
  <c r="BO20" i="9"/>
  <c r="BP20" i="9"/>
  <c r="AS21" i="9"/>
  <c r="AT21" i="9"/>
  <c r="AU21" i="9"/>
  <c r="AV21" i="9"/>
  <c r="AW21" i="9"/>
  <c r="AX21" i="9"/>
  <c r="AY21" i="9"/>
  <c r="AZ21" i="9"/>
  <c r="BA21" i="9"/>
  <c r="BB21" i="9"/>
  <c r="BC21" i="9"/>
  <c r="BD21" i="9"/>
  <c r="BE21" i="9"/>
  <c r="BF21" i="9"/>
  <c r="BG21" i="9"/>
  <c r="BH21" i="9"/>
  <c r="AO21" i="9" s="1"/>
  <c r="BI21" i="9"/>
  <c r="BJ21" i="9"/>
  <c r="BK21" i="9"/>
  <c r="BL21" i="9"/>
  <c r="BM21" i="9"/>
  <c r="BN21" i="9"/>
  <c r="BO21" i="9"/>
  <c r="BP21" i="9"/>
  <c r="AS22" i="9"/>
  <c r="AT22" i="9"/>
  <c r="AU22" i="9"/>
  <c r="AV22" i="9"/>
  <c r="AN22" i="9" s="1"/>
  <c r="AP22" i="9" s="1"/>
  <c r="AW22" i="9"/>
  <c r="AX22" i="9"/>
  <c r="AY22" i="9"/>
  <c r="AZ22" i="9"/>
  <c r="BA22" i="9"/>
  <c r="BB22" i="9"/>
  <c r="BC22" i="9"/>
  <c r="BD22" i="9"/>
  <c r="BE22" i="9"/>
  <c r="BF22" i="9"/>
  <c r="BG22" i="9"/>
  <c r="BH22" i="9"/>
  <c r="AO22" i="9" s="1"/>
  <c r="BI22" i="9"/>
  <c r="BJ22" i="9"/>
  <c r="BK22" i="9"/>
  <c r="BL22" i="9"/>
  <c r="BM22" i="9"/>
  <c r="BN22" i="9"/>
  <c r="BO22" i="9"/>
  <c r="BP22" i="9"/>
  <c r="AS23" i="9"/>
  <c r="AT23" i="9"/>
  <c r="AU23" i="9"/>
  <c r="AV23" i="9"/>
  <c r="AN23" i="9" s="1"/>
  <c r="AP23" i="9" s="1"/>
  <c r="AW23" i="9"/>
  <c r="AX23" i="9"/>
  <c r="AY23" i="9"/>
  <c r="AZ23" i="9"/>
  <c r="BA23" i="9"/>
  <c r="BB23" i="9"/>
  <c r="BC23" i="9"/>
  <c r="BD23" i="9"/>
  <c r="BE23" i="9"/>
  <c r="BF23" i="9"/>
  <c r="BG23" i="9"/>
  <c r="BH23" i="9"/>
  <c r="AO23" i="9" s="1"/>
  <c r="BI23" i="9"/>
  <c r="BJ23" i="9"/>
  <c r="BK23" i="9"/>
  <c r="BL23" i="9"/>
  <c r="BM23" i="9"/>
  <c r="BN23" i="9"/>
  <c r="BO23" i="9"/>
  <c r="BP23" i="9"/>
  <c r="AS24" i="9"/>
  <c r="AT24" i="9"/>
  <c r="AV24" i="9"/>
  <c r="AN24" i="9" s="1"/>
  <c r="AP24" i="9" s="1"/>
  <c r="AW24" i="9"/>
  <c r="AX24" i="9"/>
  <c r="AY24" i="9"/>
  <c r="AZ24" i="9"/>
  <c r="BA24" i="9"/>
  <c r="BB24" i="9"/>
  <c r="BC24" i="9"/>
  <c r="BD24" i="9"/>
  <c r="BF24" i="9"/>
  <c r="BJ24" i="9"/>
  <c r="BK24" i="9"/>
  <c r="BL24" i="9"/>
  <c r="BM24" i="9"/>
  <c r="BN24" i="9"/>
  <c r="BO24" i="9"/>
  <c r="BP24" i="9"/>
  <c r="AS25" i="9"/>
  <c r="AU25" i="9"/>
  <c r="AV25" i="9"/>
  <c r="AN25" i="9" s="1"/>
  <c r="AP25" i="9" s="1"/>
  <c r="AW25" i="9"/>
  <c r="AX25" i="9"/>
  <c r="AY25" i="9"/>
  <c r="AZ25" i="9"/>
  <c r="BA25" i="9"/>
  <c r="BB25" i="9"/>
  <c r="BC25" i="9"/>
  <c r="BD25" i="9"/>
  <c r="BE25" i="9"/>
  <c r="BF25" i="9"/>
  <c r="BG25" i="9"/>
  <c r="BH25" i="9"/>
  <c r="AO25" i="9" s="1"/>
  <c r="BI25" i="9"/>
  <c r="BJ25" i="9"/>
  <c r="BK25" i="9"/>
  <c r="BL25" i="9"/>
  <c r="BM25" i="9"/>
  <c r="BN25" i="9"/>
  <c r="BO25" i="9"/>
  <c r="BP25" i="9"/>
  <c r="AP16" i="9"/>
  <c r="AN16" i="9"/>
  <c r="AO16" i="9"/>
  <c r="AN17" i="9"/>
  <c r="AP17" i="9" s="1"/>
  <c r="AO17" i="9"/>
  <c r="AN18" i="9"/>
  <c r="AO18" i="9"/>
  <c r="AP18" i="9"/>
  <c r="AN19" i="9"/>
  <c r="AO19" i="9"/>
  <c r="AP19" i="9"/>
  <c r="AN21" i="9"/>
  <c r="AP21" i="9" s="1"/>
  <c r="AO24" i="9"/>
  <c r="AN26" i="9"/>
  <c r="AP26" i="9" s="1"/>
  <c r="AP20" i="9" l="1"/>
  <c r="AS18" i="15" l="1"/>
  <c r="AT18" i="15"/>
  <c r="AU18" i="15"/>
  <c r="AV18" i="15"/>
  <c r="AW18" i="15"/>
  <c r="AX18" i="15"/>
  <c r="AY18" i="15"/>
  <c r="AZ18" i="15"/>
  <c r="BA18" i="15"/>
  <c r="BB18" i="15"/>
  <c r="BC18" i="15"/>
  <c r="BD18" i="15"/>
  <c r="BE18" i="15"/>
  <c r="BF18" i="15"/>
  <c r="BG18" i="15"/>
  <c r="BH18" i="15"/>
  <c r="BI18" i="15"/>
  <c r="BJ18" i="15"/>
  <c r="BK18" i="15"/>
  <c r="BL18" i="15"/>
  <c r="BM18" i="15"/>
  <c r="BN18" i="15"/>
  <c r="BO18" i="15"/>
  <c r="BP18" i="15"/>
  <c r="AS19" i="15"/>
  <c r="AT19" i="15"/>
  <c r="AU19" i="15"/>
  <c r="AV19" i="15"/>
  <c r="AW19" i="15"/>
  <c r="AX19" i="15"/>
  <c r="AY19" i="15"/>
  <c r="AZ19" i="15"/>
  <c r="BA19" i="15"/>
  <c r="BB19" i="15"/>
  <c r="BC19" i="15"/>
  <c r="BD19" i="15"/>
  <c r="BE19" i="15"/>
  <c r="BF19" i="15"/>
  <c r="BG19" i="15"/>
  <c r="BH19" i="15"/>
  <c r="BI19" i="15"/>
  <c r="BJ19" i="15"/>
  <c r="BK19" i="15"/>
  <c r="BL19" i="15"/>
  <c r="BM19" i="15"/>
  <c r="BN19" i="15"/>
  <c r="BO19" i="15"/>
  <c r="BP19" i="15"/>
  <c r="AS20" i="15"/>
  <c r="AT20" i="15"/>
  <c r="AU20" i="15"/>
  <c r="AV20" i="15"/>
  <c r="AW20" i="15"/>
  <c r="AX20" i="15"/>
  <c r="AY20" i="15"/>
  <c r="AZ20" i="15"/>
  <c r="BA20" i="15"/>
  <c r="BB20" i="15"/>
  <c r="BC20" i="15"/>
  <c r="BD20" i="15"/>
  <c r="BE20" i="15"/>
  <c r="BF20" i="15"/>
  <c r="BG20" i="15"/>
  <c r="BH20" i="15"/>
  <c r="BI20" i="15"/>
  <c r="BJ20" i="15"/>
  <c r="BK20" i="15"/>
  <c r="BL20" i="15"/>
  <c r="BM20" i="15"/>
  <c r="BN20" i="15"/>
  <c r="BO20" i="15"/>
  <c r="BP20" i="15"/>
  <c r="AS21" i="15"/>
  <c r="AT21" i="15"/>
  <c r="AU21" i="15"/>
  <c r="AV21" i="15"/>
  <c r="AW21" i="15"/>
  <c r="AX21" i="15"/>
  <c r="AY21" i="15"/>
  <c r="AZ21" i="15"/>
  <c r="BA21" i="15"/>
  <c r="BB21" i="15"/>
  <c r="BC21" i="15"/>
  <c r="BD21" i="15"/>
  <c r="BE21" i="15"/>
  <c r="BF21" i="15"/>
  <c r="BG21" i="15"/>
  <c r="BH21" i="15"/>
  <c r="BI21" i="15"/>
  <c r="BJ21" i="15"/>
  <c r="BK21" i="15"/>
  <c r="BL21" i="15"/>
  <c r="BM21" i="15"/>
  <c r="BN21" i="15"/>
  <c r="BO21" i="15"/>
  <c r="BP21" i="15"/>
  <c r="AS22" i="15"/>
  <c r="AT22" i="15"/>
  <c r="AU22" i="15"/>
  <c r="AV22" i="15"/>
  <c r="AW22" i="15"/>
  <c r="AX22" i="15"/>
  <c r="AY22" i="15"/>
  <c r="AZ22" i="15"/>
  <c r="BA22" i="15"/>
  <c r="BB22" i="15"/>
  <c r="BC22" i="15"/>
  <c r="BD22" i="15"/>
  <c r="BE22" i="15"/>
  <c r="BF22" i="15"/>
  <c r="BG22" i="15"/>
  <c r="BH22" i="15"/>
  <c r="BI22" i="15"/>
  <c r="BJ22" i="15"/>
  <c r="BK22" i="15"/>
  <c r="BL22" i="15"/>
  <c r="BM22" i="15"/>
  <c r="BN22" i="15"/>
  <c r="BO22" i="15"/>
  <c r="BP22" i="15"/>
  <c r="BE17" i="15"/>
  <c r="AS17" i="15"/>
  <c r="AS15" i="15"/>
  <c r="AT15" i="15"/>
  <c r="AU15" i="15"/>
  <c r="AV15" i="15"/>
  <c r="AW15" i="15"/>
  <c r="AX15" i="15"/>
  <c r="AY15" i="15"/>
  <c r="AZ15" i="15"/>
  <c r="BA15" i="15"/>
  <c r="BB15" i="15"/>
  <c r="BC15" i="15"/>
  <c r="BD15" i="15"/>
  <c r="BE15" i="15"/>
  <c r="BF15" i="15"/>
  <c r="BG15" i="15"/>
  <c r="BH15" i="15"/>
  <c r="BI15" i="15"/>
  <c r="BJ15" i="15"/>
  <c r="BK15" i="15"/>
  <c r="BL15" i="15"/>
  <c r="BM15" i="15"/>
  <c r="BN15" i="15"/>
  <c r="BO15" i="15"/>
  <c r="BP15" i="15"/>
  <c r="AS16" i="15"/>
  <c r="AT16" i="15"/>
  <c r="AU16" i="15"/>
  <c r="AV16" i="15"/>
  <c r="AW16" i="15"/>
  <c r="AX16" i="15"/>
  <c r="AY16" i="15"/>
  <c r="AZ16" i="15"/>
  <c r="BA16" i="15"/>
  <c r="BB16" i="15"/>
  <c r="BC16" i="15"/>
  <c r="BD16" i="15"/>
  <c r="BE16" i="15"/>
  <c r="BF16" i="15"/>
  <c r="BG16" i="15"/>
  <c r="BH16" i="15"/>
  <c r="BI16" i="15"/>
  <c r="BJ16" i="15"/>
  <c r="BK16" i="15"/>
  <c r="BL16" i="15"/>
  <c r="BM16" i="15"/>
  <c r="BN16" i="15"/>
  <c r="BO16" i="15"/>
  <c r="BP16" i="15"/>
  <c r="AT17" i="15"/>
  <c r="AU17" i="15"/>
  <c r="AV17" i="15"/>
  <c r="AW17" i="15"/>
  <c r="AX17" i="15"/>
  <c r="AY17" i="15"/>
  <c r="AZ17" i="15"/>
  <c r="BA17" i="15"/>
  <c r="BB17" i="15"/>
  <c r="BC17" i="15"/>
  <c r="BD17" i="15"/>
  <c r="BF17" i="15"/>
  <c r="BG17" i="15"/>
  <c r="BH17" i="15"/>
  <c r="BI17" i="15"/>
  <c r="BJ17" i="15"/>
  <c r="BK17" i="15"/>
  <c r="BL17" i="15"/>
  <c r="BM17" i="15"/>
  <c r="BN17" i="15"/>
  <c r="BO17" i="15"/>
  <c r="BP17" i="15"/>
  <c r="Z34" i="15"/>
  <c r="L34" i="15"/>
  <c r="Z33" i="15"/>
  <c r="L33" i="15"/>
  <c r="Z32" i="15"/>
  <c r="L32" i="15"/>
  <c r="AG31" i="15"/>
  <c r="Z31" i="15"/>
  <c r="L31" i="15"/>
  <c r="Z30" i="15"/>
  <c r="L30" i="15"/>
  <c r="Z29" i="15"/>
  <c r="L29" i="15"/>
  <c r="S26" i="15"/>
  <c r="Z26" i="15" s="1"/>
  <c r="BP14" i="15"/>
  <c r="BO14" i="15"/>
  <c r="BN14" i="15"/>
  <c r="BM14" i="15"/>
  <c r="BL14" i="15"/>
  <c r="BK14" i="15"/>
  <c r="BJ14" i="15"/>
  <c r="BI14" i="15"/>
  <c r="BH14" i="15"/>
  <c r="BG14" i="15"/>
  <c r="BF14" i="15"/>
  <c r="BE14" i="15"/>
  <c r="BD14" i="15"/>
  <c r="BC14" i="15"/>
  <c r="BB14" i="15"/>
  <c r="BA14" i="15"/>
  <c r="AZ14" i="15"/>
  <c r="AY14" i="15"/>
  <c r="AX14" i="15"/>
  <c r="AW14" i="15"/>
  <c r="AV14" i="15"/>
  <c r="AU14" i="15"/>
  <c r="AT14" i="15"/>
  <c r="AS14" i="15"/>
  <c r="BP13" i="15"/>
  <c r="BO13" i="15"/>
  <c r="BN13" i="15"/>
  <c r="BM13" i="15"/>
  <c r="BL13" i="15"/>
  <c r="BK13" i="15"/>
  <c r="BJ13" i="15"/>
  <c r="BI13" i="15"/>
  <c r="BH13" i="15"/>
  <c r="BG13" i="15"/>
  <c r="BF13" i="15"/>
  <c r="BE13" i="15"/>
  <c r="BD13" i="15"/>
  <c r="BC13" i="15"/>
  <c r="BB13" i="15"/>
  <c r="BA13" i="15"/>
  <c r="AZ13" i="15"/>
  <c r="AY13" i="15"/>
  <c r="AX13" i="15"/>
  <c r="AW13" i="15"/>
  <c r="AV13" i="15"/>
  <c r="AU13" i="15"/>
  <c r="AT13" i="15"/>
  <c r="AS13" i="15"/>
  <c r="BP12" i="15"/>
  <c r="BO12" i="15"/>
  <c r="BN12" i="15"/>
  <c r="BM12" i="15"/>
  <c r="BL12" i="15"/>
  <c r="BK12" i="15"/>
  <c r="BJ12" i="15"/>
  <c r="BI12" i="15"/>
  <c r="BH12" i="15"/>
  <c r="BG12" i="15"/>
  <c r="BF12" i="15"/>
  <c r="BE12" i="15"/>
  <c r="BD12" i="15"/>
  <c r="BC12" i="15"/>
  <c r="BB12" i="15"/>
  <c r="BA12" i="15"/>
  <c r="AZ12" i="15"/>
  <c r="AY12" i="15"/>
  <c r="AX12" i="15"/>
  <c r="AW12" i="15"/>
  <c r="AV12" i="15"/>
  <c r="AU12" i="15"/>
  <c r="AT12" i="15"/>
  <c r="AS12" i="15"/>
  <c r="BP11" i="15"/>
  <c r="BO11" i="15"/>
  <c r="BN11" i="15"/>
  <c r="BM11" i="15"/>
  <c r="BL11" i="15"/>
  <c r="BK11" i="15"/>
  <c r="BJ11" i="15"/>
  <c r="BI11" i="15"/>
  <c r="BH11" i="15"/>
  <c r="BG11" i="15"/>
  <c r="BF11" i="15"/>
  <c r="BE11" i="15"/>
  <c r="BD11" i="15"/>
  <c r="BC11" i="15"/>
  <c r="BB11" i="15"/>
  <c r="BA11" i="15"/>
  <c r="AZ11" i="15"/>
  <c r="AY11" i="15"/>
  <c r="AX11" i="15"/>
  <c r="AW11" i="15"/>
  <c r="AV11" i="15"/>
  <c r="AU11" i="15"/>
  <c r="AT11" i="15"/>
  <c r="AS11" i="15"/>
  <c r="BP10" i="15"/>
  <c r="BO10" i="15"/>
  <c r="BN10" i="15"/>
  <c r="BM10" i="15"/>
  <c r="BL10" i="15"/>
  <c r="BK10" i="15"/>
  <c r="BJ10" i="15"/>
  <c r="BI10" i="15"/>
  <c r="BH10" i="15"/>
  <c r="BG10" i="15"/>
  <c r="BF10" i="15"/>
  <c r="BE10" i="15"/>
  <c r="BD10" i="15"/>
  <c r="BC10" i="15"/>
  <c r="BB10" i="15"/>
  <c r="BA10" i="15"/>
  <c r="AZ10" i="15"/>
  <c r="AY10" i="15"/>
  <c r="AX10" i="15"/>
  <c r="AW10" i="15"/>
  <c r="AV10" i="15"/>
  <c r="AU10" i="15"/>
  <c r="AT10" i="15"/>
  <c r="AS10" i="15"/>
  <c r="BP9" i="15"/>
  <c r="BO9" i="15"/>
  <c r="BN9" i="15"/>
  <c r="BM9" i="15"/>
  <c r="BL9" i="15"/>
  <c r="BK9" i="15"/>
  <c r="BJ9" i="15"/>
  <c r="BI9" i="15"/>
  <c r="BH9" i="15"/>
  <c r="BG9" i="15"/>
  <c r="BF9" i="15"/>
  <c r="BE9" i="15"/>
  <c r="BD9" i="15"/>
  <c r="BC9" i="15"/>
  <c r="BB9" i="15"/>
  <c r="BA9" i="15"/>
  <c r="AZ9" i="15"/>
  <c r="AY9" i="15"/>
  <c r="AX9" i="15"/>
  <c r="AW9" i="15"/>
  <c r="AV9" i="15"/>
  <c r="AU9" i="15"/>
  <c r="AT9" i="15"/>
  <c r="AS9" i="15"/>
  <c r="BP8" i="15"/>
  <c r="BO8" i="15"/>
  <c r="BN8" i="15"/>
  <c r="BM8" i="15"/>
  <c r="BL8" i="15"/>
  <c r="BK8" i="15"/>
  <c r="BJ8" i="15"/>
  <c r="BI8" i="15"/>
  <c r="BH8" i="15"/>
  <c r="BG8" i="15"/>
  <c r="BF8" i="15"/>
  <c r="BE8" i="15"/>
  <c r="BD8" i="15"/>
  <c r="BC8" i="15"/>
  <c r="BB8" i="15"/>
  <c r="BA8" i="15"/>
  <c r="AZ8" i="15"/>
  <c r="AY8" i="15"/>
  <c r="AX8" i="15"/>
  <c r="AW8" i="15"/>
  <c r="AV8" i="15"/>
  <c r="AU8" i="15"/>
  <c r="AT8" i="15"/>
  <c r="AS8" i="15"/>
  <c r="AJ7" i="15"/>
  <c r="AI7" i="15"/>
  <c r="AH7" i="15"/>
  <c r="AG7" i="15"/>
  <c r="AF7" i="15"/>
  <c r="AE7" i="15"/>
  <c r="AD7" i="15"/>
  <c r="AC7" i="15"/>
  <c r="AB7" i="15"/>
  <c r="AA7" i="15"/>
  <c r="Z7" i="15"/>
  <c r="Y7" i="15"/>
  <c r="X7" i="15"/>
  <c r="W7" i="15"/>
  <c r="V7" i="15"/>
  <c r="U7" i="15"/>
  <c r="T7" i="15"/>
  <c r="S7" i="15"/>
  <c r="R7" i="15"/>
  <c r="Q7" i="15"/>
  <c r="P7" i="15"/>
  <c r="O7" i="15"/>
  <c r="N7" i="15"/>
  <c r="M7" i="15"/>
  <c r="L7" i="15"/>
  <c r="K7" i="15"/>
  <c r="J7" i="15"/>
  <c r="I7" i="15"/>
  <c r="AM6" i="15"/>
  <c r="AM7" i="15" s="1"/>
  <c r="AL6" i="15"/>
  <c r="AL7" i="15" s="1"/>
  <c r="AK6" i="15"/>
  <c r="AK7" i="15" s="1"/>
  <c r="AO28" i="14"/>
  <c r="Z40" i="14"/>
  <c r="L40" i="14"/>
  <c r="Z39" i="14"/>
  <c r="L39" i="14"/>
  <c r="Z38" i="14"/>
  <c r="L38" i="14"/>
  <c r="AH36" i="14"/>
  <c r="Z37" i="14"/>
  <c r="L37" i="14"/>
  <c r="Z36" i="14"/>
  <c r="L36" i="14"/>
  <c r="Z35" i="14"/>
  <c r="L35" i="14"/>
  <c r="S32" i="14"/>
  <c r="Z32" i="14" s="1"/>
  <c r="BP27" i="14"/>
  <c r="BO27" i="14"/>
  <c r="BN27" i="14"/>
  <c r="BM27" i="14"/>
  <c r="BL27" i="14"/>
  <c r="BK27" i="14"/>
  <c r="BJ27" i="14"/>
  <c r="BI27" i="14"/>
  <c r="BH27" i="14"/>
  <c r="BG27" i="14"/>
  <c r="BF27" i="14"/>
  <c r="BE27" i="14"/>
  <c r="BD27" i="14"/>
  <c r="BC27" i="14"/>
  <c r="BB27" i="14"/>
  <c r="BA27" i="14"/>
  <c r="AZ27" i="14"/>
  <c r="AY27" i="14"/>
  <c r="AX27" i="14"/>
  <c r="AW27" i="14"/>
  <c r="AV27" i="14"/>
  <c r="AU27" i="14"/>
  <c r="AT27" i="14"/>
  <c r="AS27" i="14"/>
  <c r="BP26" i="14"/>
  <c r="BO26" i="14"/>
  <c r="BN26" i="14"/>
  <c r="BM26" i="14"/>
  <c r="BL26" i="14"/>
  <c r="BK26" i="14"/>
  <c r="BJ26" i="14"/>
  <c r="BI26" i="14"/>
  <c r="BH26" i="14"/>
  <c r="BG26" i="14"/>
  <c r="BF26" i="14"/>
  <c r="BE26" i="14"/>
  <c r="BD26" i="14"/>
  <c r="BC26" i="14"/>
  <c r="BB26" i="14"/>
  <c r="BA26" i="14"/>
  <c r="AZ26" i="14"/>
  <c r="AY26" i="14"/>
  <c r="AX26" i="14"/>
  <c r="AW26" i="14"/>
  <c r="AV26" i="14"/>
  <c r="AU26" i="14"/>
  <c r="AT26" i="14"/>
  <c r="AS26" i="14"/>
  <c r="BP25" i="14"/>
  <c r="BO25" i="14"/>
  <c r="BN25" i="14"/>
  <c r="BM25" i="14"/>
  <c r="BL25" i="14"/>
  <c r="BK25" i="14"/>
  <c r="BJ25" i="14"/>
  <c r="BI25" i="14"/>
  <c r="BH25" i="14"/>
  <c r="BG25" i="14"/>
  <c r="BF25" i="14"/>
  <c r="BE25" i="14"/>
  <c r="BD25" i="14"/>
  <c r="BC25" i="14"/>
  <c r="BB25" i="14"/>
  <c r="BA25" i="14"/>
  <c r="AZ25" i="14"/>
  <c r="AY25" i="14"/>
  <c r="AX25" i="14"/>
  <c r="AW25" i="14"/>
  <c r="AV25" i="14"/>
  <c r="AU25" i="14"/>
  <c r="AT25" i="14"/>
  <c r="AS25" i="14"/>
  <c r="BP24" i="14"/>
  <c r="BO24" i="14"/>
  <c r="BN24" i="14"/>
  <c r="BM24" i="14"/>
  <c r="BL24" i="14"/>
  <c r="BK24" i="14"/>
  <c r="BJ24" i="14"/>
  <c r="BI24" i="14"/>
  <c r="BH24" i="14"/>
  <c r="BG24" i="14"/>
  <c r="BF24" i="14"/>
  <c r="BE24" i="14"/>
  <c r="BD24" i="14"/>
  <c r="BC24" i="14"/>
  <c r="BB24" i="14"/>
  <c r="BA24" i="14"/>
  <c r="AZ24" i="14"/>
  <c r="AY24" i="14"/>
  <c r="AX24" i="14"/>
  <c r="AW24" i="14"/>
  <c r="AV24" i="14"/>
  <c r="AU24" i="14"/>
  <c r="AT24" i="14"/>
  <c r="AS24" i="14"/>
  <c r="BP23" i="14"/>
  <c r="BO23" i="14"/>
  <c r="BN23" i="14"/>
  <c r="BM23" i="14"/>
  <c r="BL23" i="14"/>
  <c r="BK23" i="14"/>
  <c r="BJ23" i="14"/>
  <c r="BI23" i="14"/>
  <c r="BH23" i="14"/>
  <c r="BG23" i="14"/>
  <c r="BF23" i="14"/>
  <c r="BE23" i="14"/>
  <c r="BD23" i="14"/>
  <c r="BC23" i="14"/>
  <c r="BB23" i="14"/>
  <c r="BA23" i="14"/>
  <c r="AZ23" i="14"/>
  <c r="AY23" i="14"/>
  <c r="AX23" i="14"/>
  <c r="AW23" i="14"/>
  <c r="AV23" i="14"/>
  <c r="AU23" i="14"/>
  <c r="AT23" i="14"/>
  <c r="AS23" i="14"/>
  <c r="BP22" i="14"/>
  <c r="BO22" i="14"/>
  <c r="BN22" i="14"/>
  <c r="BM22" i="14"/>
  <c r="BL22" i="14"/>
  <c r="BK22" i="14"/>
  <c r="BJ22" i="14"/>
  <c r="BI22" i="14"/>
  <c r="BH22" i="14"/>
  <c r="BG22" i="14"/>
  <c r="BF22" i="14"/>
  <c r="BE22" i="14"/>
  <c r="BD22" i="14"/>
  <c r="BC22" i="14"/>
  <c r="BB22" i="14"/>
  <c r="BA22" i="14"/>
  <c r="AZ22" i="14"/>
  <c r="AY22" i="14"/>
  <c r="AX22" i="14"/>
  <c r="AW22" i="14"/>
  <c r="AV22" i="14"/>
  <c r="AU22" i="14"/>
  <c r="AT22" i="14"/>
  <c r="AS22" i="14"/>
  <c r="BP21" i="14"/>
  <c r="BO21" i="14"/>
  <c r="BN21" i="14"/>
  <c r="BM21" i="14"/>
  <c r="BL21" i="14"/>
  <c r="BK21" i="14"/>
  <c r="BJ21" i="14"/>
  <c r="BI21" i="14"/>
  <c r="BH21" i="14"/>
  <c r="BG21" i="14"/>
  <c r="BF21" i="14"/>
  <c r="BE21" i="14"/>
  <c r="BD21" i="14"/>
  <c r="BC21" i="14"/>
  <c r="BB21" i="14"/>
  <c r="BA21" i="14"/>
  <c r="AZ21" i="14"/>
  <c r="AY21" i="14"/>
  <c r="AX21" i="14"/>
  <c r="AW21" i="14"/>
  <c r="AV21" i="14"/>
  <c r="AU21" i="14"/>
  <c r="AT21" i="14"/>
  <c r="AS21" i="14"/>
  <c r="BP20" i="14"/>
  <c r="BO20" i="14"/>
  <c r="BN20" i="14"/>
  <c r="BM20" i="14"/>
  <c r="BL20" i="14"/>
  <c r="BK20" i="14"/>
  <c r="BJ20" i="14"/>
  <c r="BI20" i="14"/>
  <c r="BH20" i="14"/>
  <c r="BG20" i="14"/>
  <c r="BF20" i="14"/>
  <c r="BE20" i="14"/>
  <c r="BD20" i="14"/>
  <c r="BC20" i="14"/>
  <c r="BB20" i="14"/>
  <c r="BA20" i="14"/>
  <c r="AZ20" i="14"/>
  <c r="AY20" i="14"/>
  <c r="AX20" i="14"/>
  <c r="AW20" i="14"/>
  <c r="AV20" i="14"/>
  <c r="AU20" i="14"/>
  <c r="AT20" i="14"/>
  <c r="AS20" i="14"/>
  <c r="BP19" i="14"/>
  <c r="BO19" i="14"/>
  <c r="BN19" i="14"/>
  <c r="BM19" i="14"/>
  <c r="BL19" i="14"/>
  <c r="BK19" i="14"/>
  <c r="BJ19" i="14"/>
  <c r="BI19" i="14"/>
  <c r="BH19" i="14"/>
  <c r="BG19" i="14"/>
  <c r="BF19" i="14"/>
  <c r="BE19" i="14"/>
  <c r="BD19" i="14"/>
  <c r="BC19" i="14"/>
  <c r="BB19" i="14"/>
  <c r="BA19" i="14"/>
  <c r="AZ19" i="14"/>
  <c r="AY19" i="14"/>
  <c r="AX19" i="14"/>
  <c r="AW19" i="14"/>
  <c r="AV19" i="14"/>
  <c r="AU19" i="14"/>
  <c r="AT19" i="14"/>
  <c r="AS19" i="14"/>
  <c r="BP18" i="14"/>
  <c r="BO18" i="14"/>
  <c r="BN18" i="14"/>
  <c r="BM18" i="14"/>
  <c r="BL18" i="14"/>
  <c r="BK18" i="14"/>
  <c r="BJ18" i="14"/>
  <c r="BI18" i="14"/>
  <c r="BH18" i="14"/>
  <c r="BG18" i="14"/>
  <c r="BF18" i="14"/>
  <c r="BE18" i="14"/>
  <c r="BD18" i="14"/>
  <c r="BC18" i="14"/>
  <c r="BB18" i="14"/>
  <c r="BA18" i="14"/>
  <c r="AZ18" i="14"/>
  <c r="AY18" i="14"/>
  <c r="AX18" i="14"/>
  <c r="AW18" i="14"/>
  <c r="AV18" i="14"/>
  <c r="AU18" i="14"/>
  <c r="AT18" i="14"/>
  <c r="AS18" i="14"/>
  <c r="BP17" i="14"/>
  <c r="BO17" i="14"/>
  <c r="BN17" i="14"/>
  <c r="BM17" i="14"/>
  <c r="BL17" i="14"/>
  <c r="BK17" i="14"/>
  <c r="BJ17" i="14"/>
  <c r="BI17" i="14"/>
  <c r="BH17" i="14"/>
  <c r="BG17" i="14"/>
  <c r="BF17" i="14"/>
  <c r="BE17" i="14"/>
  <c r="BD17" i="14"/>
  <c r="BC17" i="14"/>
  <c r="BB17" i="14"/>
  <c r="BA17" i="14"/>
  <c r="AZ17" i="14"/>
  <c r="AY17" i="14"/>
  <c r="AX17" i="14"/>
  <c r="AW17" i="14"/>
  <c r="AV17" i="14"/>
  <c r="AU17" i="14"/>
  <c r="AT17" i="14"/>
  <c r="AS17" i="14"/>
  <c r="BP16" i="14"/>
  <c r="BO16" i="14"/>
  <c r="BN16" i="14"/>
  <c r="BM16" i="14"/>
  <c r="BL16" i="14"/>
  <c r="BK16" i="14"/>
  <c r="BJ16" i="14"/>
  <c r="BI16" i="14"/>
  <c r="BH16" i="14"/>
  <c r="BG16" i="14"/>
  <c r="BF16" i="14"/>
  <c r="BE16" i="14"/>
  <c r="BD16" i="14"/>
  <c r="BC16" i="14"/>
  <c r="BB16" i="14"/>
  <c r="BA16" i="14"/>
  <c r="AZ16" i="14"/>
  <c r="AY16" i="14"/>
  <c r="AX16" i="14"/>
  <c r="AW16" i="14"/>
  <c r="AV16" i="14"/>
  <c r="AU16" i="14"/>
  <c r="AT16" i="14"/>
  <c r="AS16" i="14"/>
  <c r="BP15" i="14"/>
  <c r="BO15" i="14"/>
  <c r="BN15" i="14"/>
  <c r="BM15" i="14"/>
  <c r="BL15" i="14"/>
  <c r="BK15" i="14"/>
  <c r="BJ15" i="14"/>
  <c r="BI15" i="14"/>
  <c r="BH15" i="14"/>
  <c r="BG15" i="14"/>
  <c r="BF15" i="14"/>
  <c r="BE15" i="14"/>
  <c r="BD15" i="14"/>
  <c r="BC15" i="14"/>
  <c r="BB15" i="14"/>
  <c r="BA15" i="14"/>
  <c r="AZ15" i="14"/>
  <c r="AY15" i="14"/>
  <c r="AX15" i="14"/>
  <c r="AW15" i="14"/>
  <c r="AV15" i="14"/>
  <c r="AU15" i="14"/>
  <c r="AT15" i="14"/>
  <c r="AS15" i="14"/>
  <c r="BP14" i="14"/>
  <c r="BO14" i="14"/>
  <c r="BN14" i="14"/>
  <c r="BM14" i="14"/>
  <c r="BL14" i="14"/>
  <c r="BK14" i="14"/>
  <c r="BJ14" i="14"/>
  <c r="BI14" i="14"/>
  <c r="BH14" i="14"/>
  <c r="BG14" i="14"/>
  <c r="BF14" i="14"/>
  <c r="BE14" i="14"/>
  <c r="BD14" i="14"/>
  <c r="BC14" i="14"/>
  <c r="BB14" i="14"/>
  <c r="BA14" i="14"/>
  <c r="AZ14" i="14"/>
  <c r="AY14" i="14"/>
  <c r="AX14" i="14"/>
  <c r="AW14" i="14"/>
  <c r="AV14" i="14"/>
  <c r="AU14" i="14"/>
  <c r="AT14" i="14"/>
  <c r="AS14" i="14"/>
  <c r="BP13" i="14"/>
  <c r="BO13" i="14"/>
  <c r="BN13" i="14"/>
  <c r="BM13" i="14"/>
  <c r="BL13" i="14"/>
  <c r="BK13" i="14"/>
  <c r="BJ13" i="14"/>
  <c r="BI13" i="14"/>
  <c r="BH13" i="14"/>
  <c r="BG13" i="14"/>
  <c r="BF13" i="14"/>
  <c r="BE13" i="14"/>
  <c r="BD13" i="14"/>
  <c r="BC13" i="14"/>
  <c r="BB13" i="14"/>
  <c r="BA13" i="14"/>
  <c r="AZ13" i="14"/>
  <c r="AY13" i="14"/>
  <c r="AX13" i="14"/>
  <c r="AW13" i="14"/>
  <c r="AV13" i="14"/>
  <c r="AU13" i="14"/>
  <c r="AT13" i="14"/>
  <c r="AS13" i="14"/>
  <c r="BP12" i="14"/>
  <c r="BO12" i="14"/>
  <c r="BN12" i="14"/>
  <c r="BM12" i="14"/>
  <c r="BL12" i="14"/>
  <c r="BK12" i="14"/>
  <c r="BJ12" i="14"/>
  <c r="BI12" i="14"/>
  <c r="BH12" i="14"/>
  <c r="BG12" i="14"/>
  <c r="BF12" i="14"/>
  <c r="BE12" i="14"/>
  <c r="BD12" i="14"/>
  <c r="BC12" i="14"/>
  <c r="BB12" i="14"/>
  <c r="BA12" i="14"/>
  <c r="AZ12" i="14"/>
  <c r="AY12" i="14"/>
  <c r="AX12" i="14"/>
  <c r="AW12" i="14"/>
  <c r="AV12" i="14"/>
  <c r="AU12" i="14"/>
  <c r="AT12" i="14"/>
  <c r="AS12" i="14"/>
  <c r="BP11" i="14"/>
  <c r="BO11" i="14"/>
  <c r="BN11" i="14"/>
  <c r="BM11" i="14"/>
  <c r="BL11" i="14"/>
  <c r="BK11" i="14"/>
  <c r="BJ11" i="14"/>
  <c r="BI11" i="14"/>
  <c r="BH11" i="14"/>
  <c r="BG11" i="14"/>
  <c r="BF11" i="14"/>
  <c r="BE11" i="14"/>
  <c r="BD11" i="14"/>
  <c r="BC11" i="14"/>
  <c r="BB11" i="14"/>
  <c r="BA11" i="14"/>
  <c r="AZ11" i="14"/>
  <c r="AY11" i="14"/>
  <c r="AX11" i="14"/>
  <c r="AW11" i="14"/>
  <c r="AV11" i="14"/>
  <c r="AU11" i="14"/>
  <c r="AT11" i="14"/>
  <c r="AS11" i="14"/>
  <c r="BP10" i="14"/>
  <c r="BO10" i="14"/>
  <c r="BN10" i="14"/>
  <c r="BM10" i="14"/>
  <c r="BL10" i="14"/>
  <c r="BK10" i="14"/>
  <c r="BJ10" i="14"/>
  <c r="BI10" i="14"/>
  <c r="BH10" i="14"/>
  <c r="BG10" i="14"/>
  <c r="BF10" i="14"/>
  <c r="BE10" i="14"/>
  <c r="BD10" i="14"/>
  <c r="BC10" i="14"/>
  <c r="BB10" i="14"/>
  <c r="BA10" i="14"/>
  <c r="AZ10" i="14"/>
  <c r="AY10" i="14"/>
  <c r="AX10" i="14"/>
  <c r="AW10" i="14"/>
  <c r="AV10" i="14"/>
  <c r="AU10" i="14"/>
  <c r="AT10" i="14"/>
  <c r="AS10" i="14"/>
  <c r="BP9" i="14"/>
  <c r="BO9" i="14"/>
  <c r="BN9" i="14"/>
  <c r="BM9" i="14"/>
  <c r="BL9" i="14"/>
  <c r="BK9" i="14"/>
  <c r="BJ9" i="14"/>
  <c r="BI9" i="14"/>
  <c r="BH9" i="14"/>
  <c r="BG9" i="14"/>
  <c r="BF9" i="14"/>
  <c r="BE9" i="14"/>
  <c r="BD9" i="14"/>
  <c r="BC9" i="14"/>
  <c r="BB9" i="14"/>
  <c r="BA9" i="14"/>
  <c r="AZ9" i="14"/>
  <c r="AY9" i="14"/>
  <c r="AX9" i="14"/>
  <c r="AW9" i="14"/>
  <c r="AV9" i="14"/>
  <c r="AU9" i="14"/>
  <c r="AT9" i="14"/>
  <c r="AS9" i="14"/>
  <c r="BP8" i="14"/>
  <c r="BO8" i="14"/>
  <c r="BN8" i="14"/>
  <c r="BM8" i="14"/>
  <c r="BL8" i="14"/>
  <c r="BK8" i="14"/>
  <c r="BJ8" i="14"/>
  <c r="BI8" i="14"/>
  <c r="BH8" i="14"/>
  <c r="BG8" i="14"/>
  <c r="BF8" i="14"/>
  <c r="BE8" i="14"/>
  <c r="BD8" i="14"/>
  <c r="BC8" i="14"/>
  <c r="BB8" i="14"/>
  <c r="BA8" i="14"/>
  <c r="AZ8" i="14"/>
  <c r="AY8" i="14"/>
  <c r="AX8" i="14"/>
  <c r="AW8" i="14"/>
  <c r="AV8" i="14"/>
  <c r="AU8" i="14"/>
  <c r="AT8" i="14"/>
  <c r="AS8" i="14"/>
  <c r="AJ7" i="14"/>
  <c r="AI7" i="14"/>
  <c r="AH7" i="14"/>
  <c r="AG7" i="14"/>
  <c r="AF7" i="14"/>
  <c r="AE7" i="14"/>
  <c r="AD7" i="14"/>
  <c r="AC7" i="14"/>
  <c r="AB7" i="14"/>
  <c r="AA7" i="14"/>
  <c r="Z7" i="14"/>
  <c r="Y7" i="14"/>
  <c r="X7" i="14"/>
  <c r="W7" i="14"/>
  <c r="V7" i="14"/>
  <c r="U7" i="14"/>
  <c r="T7" i="14"/>
  <c r="S7" i="14"/>
  <c r="R7" i="14"/>
  <c r="Q7" i="14"/>
  <c r="P7" i="14"/>
  <c r="O7" i="14"/>
  <c r="N7" i="14"/>
  <c r="M7" i="14"/>
  <c r="L7" i="14"/>
  <c r="K7" i="14"/>
  <c r="J7" i="14"/>
  <c r="I7" i="14"/>
  <c r="AM6" i="14"/>
  <c r="AM7" i="14" s="1"/>
  <c r="AL6" i="14"/>
  <c r="AL7" i="14" s="1"/>
  <c r="AK6" i="14"/>
  <c r="AK7" i="14" s="1"/>
  <c r="Z37" i="13"/>
  <c r="L37" i="13"/>
  <c r="Z36" i="13"/>
  <c r="L36" i="13"/>
  <c r="Z35" i="13"/>
  <c r="L35" i="13"/>
  <c r="Z34" i="13"/>
  <c r="L34" i="13"/>
  <c r="Z33" i="13"/>
  <c r="L33" i="13"/>
  <c r="Z32" i="13"/>
  <c r="L32" i="13"/>
  <c r="BP29" i="13"/>
  <c r="BO29" i="13"/>
  <c r="BN29" i="13"/>
  <c r="BM29" i="13"/>
  <c r="BL29" i="13"/>
  <c r="BK29" i="13"/>
  <c r="BJ29" i="13"/>
  <c r="BI29" i="13"/>
  <c r="BH29" i="13"/>
  <c r="BG29" i="13"/>
  <c r="BF29" i="13"/>
  <c r="BE29" i="13"/>
  <c r="BD29" i="13"/>
  <c r="BC29" i="13"/>
  <c r="BB29" i="13"/>
  <c r="BA29" i="13"/>
  <c r="AZ29" i="13"/>
  <c r="AY29" i="13"/>
  <c r="AX29" i="13"/>
  <c r="AW29" i="13"/>
  <c r="AV29" i="13"/>
  <c r="AU29" i="13"/>
  <c r="AT29" i="13"/>
  <c r="AS29" i="13"/>
  <c r="BP27" i="13"/>
  <c r="BO27" i="13"/>
  <c r="BN27" i="13"/>
  <c r="BM27" i="13"/>
  <c r="BL27" i="13"/>
  <c r="BK27" i="13"/>
  <c r="BJ27" i="13"/>
  <c r="BI27" i="13"/>
  <c r="BH27" i="13"/>
  <c r="BG27" i="13"/>
  <c r="BF27" i="13"/>
  <c r="BE27" i="13"/>
  <c r="BD27" i="13"/>
  <c r="BC27" i="13"/>
  <c r="BB27" i="13"/>
  <c r="BA27" i="13"/>
  <c r="AZ27" i="13"/>
  <c r="AY27" i="13"/>
  <c r="AX27" i="13"/>
  <c r="AW27" i="13"/>
  <c r="AV27" i="13"/>
  <c r="AU27" i="13"/>
  <c r="AT27" i="13"/>
  <c r="AS27" i="13"/>
  <c r="AN27" i="13" s="1"/>
  <c r="AP27" i="13" s="1"/>
  <c r="BP26" i="13"/>
  <c r="BO26" i="13"/>
  <c r="BN26" i="13"/>
  <c r="BM26" i="13"/>
  <c r="BL26" i="13"/>
  <c r="BK26" i="13"/>
  <c r="BJ26" i="13"/>
  <c r="BI26" i="13"/>
  <c r="BH26" i="13"/>
  <c r="BG26" i="13"/>
  <c r="BF26" i="13"/>
  <c r="BE26" i="13"/>
  <c r="BD26" i="13"/>
  <c r="BC26" i="13"/>
  <c r="BB26" i="13"/>
  <c r="BA26" i="13"/>
  <c r="AZ26" i="13"/>
  <c r="AY26" i="13"/>
  <c r="AX26" i="13"/>
  <c r="AW26" i="13"/>
  <c r="AV26" i="13"/>
  <c r="AU26" i="13"/>
  <c r="AT26" i="13"/>
  <c r="AS26" i="13"/>
  <c r="BP25" i="13"/>
  <c r="BO25" i="13"/>
  <c r="BN25" i="13"/>
  <c r="BM25" i="13"/>
  <c r="BL25" i="13"/>
  <c r="BK25" i="13"/>
  <c r="BJ25" i="13"/>
  <c r="BI25" i="13"/>
  <c r="BH25" i="13"/>
  <c r="BG25" i="13"/>
  <c r="BF25" i="13"/>
  <c r="BE25" i="13"/>
  <c r="BD25" i="13"/>
  <c r="BC25" i="13"/>
  <c r="BB25" i="13"/>
  <c r="BA25" i="13"/>
  <c r="AZ25" i="13"/>
  <c r="AY25" i="13"/>
  <c r="AX25" i="13"/>
  <c r="AW25" i="13"/>
  <c r="AV25" i="13"/>
  <c r="AU25" i="13"/>
  <c r="AT25" i="13"/>
  <c r="AS25" i="13"/>
  <c r="AJ24"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AM23" i="13"/>
  <c r="AM24" i="13" s="1"/>
  <c r="AL23" i="13"/>
  <c r="AL24" i="13" s="1"/>
  <c r="AK23" i="13"/>
  <c r="AK24" i="13" s="1"/>
  <c r="BP19" i="13"/>
  <c r="BO19" i="13"/>
  <c r="BN19" i="13"/>
  <c r="BM19" i="13"/>
  <c r="BL19" i="13"/>
  <c r="BK19" i="13"/>
  <c r="BJ19" i="13"/>
  <c r="BI19" i="13"/>
  <c r="BH19" i="13"/>
  <c r="BG19" i="13"/>
  <c r="BF19" i="13"/>
  <c r="BE19" i="13"/>
  <c r="BD19" i="13"/>
  <c r="BC19" i="13"/>
  <c r="BB19" i="13"/>
  <c r="BA19" i="13"/>
  <c r="AZ19" i="13"/>
  <c r="AY19" i="13"/>
  <c r="AX19" i="13"/>
  <c r="AW19" i="13"/>
  <c r="AV19" i="13"/>
  <c r="AU19" i="13"/>
  <c r="AT19" i="13"/>
  <c r="AS19" i="13"/>
  <c r="BP16" i="13"/>
  <c r="BO16" i="13"/>
  <c r="BN16" i="13"/>
  <c r="BM16" i="13"/>
  <c r="BL16" i="13"/>
  <c r="BK16" i="13"/>
  <c r="BJ16" i="13"/>
  <c r="BI16" i="13"/>
  <c r="BH16" i="13"/>
  <c r="BG16" i="13"/>
  <c r="BF16" i="13"/>
  <c r="BE16" i="13"/>
  <c r="BD16" i="13"/>
  <c r="BC16" i="13"/>
  <c r="BB16" i="13"/>
  <c r="BA16" i="13"/>
  <c r="AZ16" i="13"/>
  <c r="AY16" i="13"/>
  <c r="AX16" i="13"/>
  <c r="AW16" i="13"/>
  <c r="AV16" i="13"/>
  <c r="AU16" i="13"/>
  <c r="AT16" i="13"/>
  <c r="AS16" i="13"/>
  <c r="BP15" i="13"/>
  <c r="BO15" i="13"/>
  <c r="BN15" i="13"/>
  <c r="BM15" i="13"/>
  <c r="BL15" i="13"/>
  <c r="BK15" i="13"/>
  <c r="BJ15" i="13"/>
  <c r="BI15" i="13"/>
  <c r="BH15" i="13"/>
  <c r="BG15" i="13"/>
  <c r="BF15" i="13"/>
  <c r="BE15" i="13"/>
  <c r="BD15" i="13"/>
  <c r="BC15" i="13"/>
  <c r="BB15" i="13"/>
  <c r="BA15" i="13"/>
  <c r="AZ15" i="13"/>
  <c r="AY15" i="13"/>
  <c r="AX15" i="13"/>
  <c r="AW15" i="13"/>
  <c r="AV15" i="13"/>
  <c r="AU15" i="13"/>
  <c r="AT15" i="13"/>
  <c r="AS15" i="13"/>
  <c r="BP14" i="13"/>
  <c r="BO14" i="13"/>
  <c r="BN14" i="13"/>
  <c r="BM14" i="13"/>
  <c r="BL14" i="13"/>
  <c r="BK14" i="13"/>
  <c r="BJ14" i="13"/>
  <c r="BI14" i="13"/>
  <c r="BH14" i="13"/>
  <c r="BG14" i="13"/>
  <c r="BF14" i="13"/>
  <c r="BE14" i="13"/>
  <c r="BD14" i="13"/>
  <c r="BC14" i="13"/>
  <c r="BB14" i="13"/>
  <c r="BA14" i="13"/>
  <c r="AZ14" i="13"/>
  <c r="AY14" i="13"/>
  <c r="AX14" i="13"/>
  <c r="AW14" i="13"/>
  <c r="AV14" i="13"/>
  <c r="AU14" i="13"/>
  <c r="AT14" i="13"/>
  <c r="AS14" i="13"/>
  <c r="BP13" i="13"/>
  <c r="BO13" i="13"/>
  <c r="BN13" i="13"/>
  <c r="BM13" i="13"/>
  <c r="BL13" i="13"/>
  <c r="BK13" i="13"/>
  <c r="BJ13" i="13"/>
  <c r="BI13" i="13"/>
  <c r="BH13" i="13"/>
  <c r="BG13" i="13"/>
  <c r="BF13" i="13"/>
  <c r="BE13" i="13"/>
  <c r="BD13" i="13"/>
  <c r="BC13" i="13"/>
  <c r="BB13" i="13"/>
  <c r="BA13" i="13"/>
  <c r="AZ13" i="13"/>
  <c r="AY13" i="13"/>
  <c r="AX13" i="13"/>
  <c r="AW13" i="13"/>
  <c r="AV13" i="13"/>
  <c r="AU13" i="13"/>
  <c r="AT13" i="13"/>
  <c r="AS13" i="13"/>
  <c r="BP12" i="13"/>
  <c r="BO12" i="13"/>
  <c r="BN12" i="13"/>
  <c r="BM12" i="13"/>
  <c r="BL12" i="13"/>
  <c r="BK12" i="13"/>
  <c r="BJ12" i="13"/>
  <c r="BI12" i="13"/>
  <c r="BH12" i="13"/>
  <c r="BG12" i="13"/>
  <c r="BF12" i="13"/>
  <c r="BE12" i="13"/>
  <c r="BD12" i="13"/>
  <c r="BC12" i="13"/>
  <c r="BB12" i="13"/>
  <c r="BA12" i="13"/>
  <c r="AZ12" i="13"/>
  <c r="AY12" i="13"/>
  <c r="AX12" i="13"/>
  <c r="AW12" i="13"/>
  <c r="AV12" i="13"/>
  <c r="AU12" i="13"/>
  <c r="AT12" i="13"/>
  <c r="AS12" i="13"/>
  <c r="BP11" i="13"/>
  <c r="BO11" i="13"/>
  <c r="BN11" i="13"/>
  <c r="BM11" i="13"/>
  <c r="BL11" i="13"/>
  <c r="BK11" i="13"/>
  <c r="BJ11" i="13"/>
  <c r="BI11" i="13"/>
  <c r="BH11" i="13"/>
  <c r="BG11" i="13"/>
  <c r="BF11" i="13"/>
  <c r="BE11" i="13"/>
  <c r="BD11" i="13"/>
  <c r="BC11" i="13"/>
  <c r="BB11" i="13"/>
  <c r="BA11" i="13"/>
  <c r="AZ11" i="13"/>
  <c r="AY11" i="13"/>
  <c r="AX11" i="13"/>
  <c r="AW11" i="13"/>
  <c r="AV11" i="13"/>
  <c r="AU11" i="13"/>
  <c r="AT11" i="13"/>
  <c r="AS11" i="13"/>
  <c r="BP10" i="13"/>
  <c r="BO10" i="13"/>
  <c r="BN10" i="13"/>
  <c r="BM10" i="13"/>
  <c r="BL10" i="13"/>
  <c r="BK10" i="13"/>
  <c r="BJ10" i="13"/>
  <c r="BI10" i="13"/>
  <c r="BH10" i="13"/>
  <c r="BG10" i="13"/>
  <c r="BF10" i="13"/>
  <c r="BE10" i="13"/>
  <c r="BD10" i="13"/>
  <c r="BC10" i="13"/>
  <c r="BB10" i="13"/>
  <c r="BA10" i="13"/>
  <c r="AZ10" i="13"/>
  <c r="AY10" i="13"/>
  <c r="AX10" i="13"/>
  <c r="AW10" i="13"/>
  <c r="AV10" i="13"/>
  <c r="AU10" i="13"/>
  <c r="AT10" i="13"/>
  <c r="AS10" i="13"/>
  <c r="BP9" i="13"/>
  <c r="BO9" i="13"/>
  <c r="BN9" i="13"/>
  <c r="BM9" i="13"/>
  <c r="BL9" i="13"/>
  <c r="BK9" i="13"/>
  <c r="BJ9" i="13"/>
  <c r="BI9" i="13"/>
  <c r="BH9" i="13"/>
  <c r="BG9" i="13"/>
  <c r="BF9" i="13"/>
  <c r="BE9" i="13"/>
  <c r="BD9" i="13"/>
  <c r="BC9" i="13"/>
  <c r="BB9" i="13"/>
  <c r="BA9" i="13"/>
  <c r="AZ9" i="13"/>
  <c r="AY9" i="13"/>
  <c r="AX9" i="13"/>
  <c r="AW9" i="13"/>
  <c r="AV9" i="13"/>
  <c r="AU9" i="13"/>
  <c r="AT9" i="13"/>
  <c r="AS9" i="13"/>
  <c r="BP8" i="13"/>
  <c r="BO8" i="13"/>
  <c r="BN8" i="13"/>
  <c r="BM8" i="13"/>
  <c r="BL8" i="13"/>
  <c r="BK8" i="13"/>
  <c r="BJ8" i="13"/>
  <c r="BI8" i="13"/>
  <c r="BH8" i="13"/>
  <c r="BG8" i="13"/>
  <c r="BF8" i="13"/>
  <c r="BE8" i="13"/>
  <c r="BD8" i="13"/>
  <c r="BC8" i="13"/>
  <c r="BB8" i="13"/>
  <c r="BA8" i="13"/>
  <c r="AZ8" i="13"/>
  <c r="AY8" i="13"/>
  <c r="AX8" i="13"/>
  <c r="AW8" i="13"/>
  <c r="AV8" i="13"/>
  <c r="AU8" i="13"/>
  <c r="AT8" i="13"/>
  <c r="AS8" i="13"/>
  <c r="AJ7" i="13"/>
  <c r="AI7" i="13"/>
  <c r="AH7" i="13"/>
  <c r="AG7" i="13"/>
  <c r="AF7" i="13"/>
  <c r="AE7" i="13"/>
  <c r="AD7" i="13"/>
  <c r="AC7" i="13"/>
  <c r="AB7" i="13"/>
  <c r="AA7" i="13"/>
  <c r="Z7" i="13"/>
  <c r="Y7" i="13"/>
  <c r="X7" i="13"/>
  <c r="W7" i="13"/>
  <c r="V7" i="13"/>
  <c r="U7" i="13"/>
  <c r="T7" i="13"/>
  <c r="S7" i="13"/>
  <c r="R7" i="13"/>
  <c r="Q7" i="13"/>
  <c r="P7" i="13"/>
  <c r="O7" i="13"/>
  <c r="N7" i="13"/>
  <c r="M7" i="13"/>
  <c r="L7" i="13"/>
  <c r="K7" i="13"/>
  <c r="J7" i="13"/>
  <c r="I7" i="13"/>
  <c r="AM6" i="13"/>
  <c r="AM7" i="13" s="1"/>
  <c r="AL6" i="13"/>
  <c r="AL7" i="13" s="1"/>
  <c r="AK6" i="13"/>
  <c r="AK7" i="13" s="1"/>
  <c r="AP26" i="12"/>
  <c r="AP19" i="12"/>
  <c r="AP20" i="12"/>
  <c r="AP21" i="12"/>
  <c r="AP22" i="12"/>
  <c r="AP23" i="12"/>
  <c r="AP24" i="12"/>
  <c r="AP25" i="12"/>
  <c r="AP29" i="12"/>
  <c r="AP18" i="12"/>
  <c r="AN16" i="15" l="1"/>
  <c r="AO16" i="15"/>
  <c r="AO15" i="15"/>
  <c r="AO21" i="15"/>
  <c r="AN17" i="15"/>
  <c r="AO19" i="15"/>
  <c r="AO17" i="15"/>
  <c r="AN22" i="15"/>
  <c r="AO22" i="15"/>
  <c r="AN21" i="15"/>
  <c r="AN20" i="15"/>
  <c r="AO20" i="15"/>
  <c r="AN19" i="15"/>
  <c r="AN18" i="15"/>
  <c r="AO18" i="15"/>
  <c r="AN13" i="13"/>
  <c r="AP13" i="13" s="1"/>
  <c r="AN15" i="13"/>
  <c r="AP15" i="13" s="1"/>
  <c r="AN14" i="15"/>
  <c r="AO14" i="15"/>
  <c r="AN12" i="15"/>
  <c r="AN8" i="15"/>
  <c r="AN10" i="15"/>
  <c r="AN11" i="15"/>
  <c r="AN15" i="15"/>
  <c r="AO11" i="15"/>
  <c r="AN9" i="15"/>
  <c r="AO13" i="15"/>
  <c r="AO8" i="15"/>
  <c r="AO9" i="15"/>
  <c r="AO12" i="15"/>
  <c r="AO10" i="15"/>
  <c r="AN13" i="15"/>
  <c r="AN8" i="14"/>
  <c r="AP8" i="14" s="1"/>
  <c r="AN25" i="14"/>
  <c r="AP25" i="14" s="1"/>
  <c r="AN9" i="14"/>
  <c r="AP9" i="14" s="1"/>
  <c r="AN10" i="14"/>
  <c r="AP10" i="14" s="1"/>
  <c r="AN11" i="14"/>
  <c r="AP11" i="14" s="1"/>
  <c r="AN12" i="14"/>
  <c r="AP12" i="14" s="1"/>
  <c r="AN13" i="14"/>
  <c r="AP13" i="14" s="1"/>
  <c r="AN14" i="14"/>
  <c r="AP14" i="14" s="1"/>
  <c r="AN15" i="14"/>
  <c r="AP15" i="14" s="1"/>
  <c r="AN16" i="14"/>
  <c r="AP16" i="14" s="1"/>
  <c r="AN17" i="14"/>
  <c r="AP17" i="14" s="1"/>
  <c r="AN18" i="14"/>
  <c r="AN19" i="14"/>
  <c r="AP19" i="14" s="1"/>
  <c r="AN20" i="14"/>
  <c r="AP20" i="14" s="1"/>
  <c r="AN21" i="14"/>
  <c r="AP21" i="14" s="1"/>
  <c r="AN22" i="14"/>
  <c r="AP22" i="14" s="1"/>
  <c r="AN23" i="14"/>
  <c r="AP23" i="14" s="1"/>
  <c r="AN24" i="14"/>
  <c r="AP24" i="14" s="1"/>
  <c r="AN26" i="14"/>
  <c r="AP26" i="14" s="1"/>
  <c r="AN27" i="14"/>
  <c r="AP27" i="14" s="1"/>
  <c r="AO8" i="14"/>
  <c r="AO9" i="14"/>
  <c r="AO10" i="14"/>
  <c r="AO11" i="14"/>
  <c r="AO12" i="14"/>
  <c r="AO13" i="14"/>
  <c r="AO14" i="14"/>
  <c r="AO15" i="14"/>
  <c r="AO16" i="14"/>
  <c r="AO17" i="14"/>
  <c r="AO18" i="14"/>
  <c r="AO19" i="14"/>
  <c r="AO20" i="14"/>
  <c r="AO21" i="14"/>
  <c r="AO22" i="14"/>
  <c r="AO23" i="14"/>
  <c r="AO24" i="14"/>
  <c r="AO25" i="14"/>
  <c r="AO26" i="14"/>
  <c r="AO27" i="14"/>
  <c r="AO25" i="13"/>
  <c r="AN12" i="13"/>
  <c r="AP12" i="13" s="1"/>
  <c r="AN16" i="13"/>
  <c r="AP16" i="13" s="1"/>
  <c r="AN14" i="13"/>
  <c r="AP14" i="13" s="1"/>
  <c r="AN19" i="13"/>
  <c r="AP19" i="13" s="1"/>
  <c r="AN25" i="13"/>
  <c r="AP25" i="13" s="1"/>
  <c r="AO9" i="13"/>
  <c r="AN10" i="13"/>
  <c r="AP10" i="13" s="1"/>
  <c r="AO10" i="13"/>
  <c r="AN11" i="13"/>
  <c r="AP11" i="13" s="1"/>
  <c r="AO11" i="13"/>
  <c r="AO12" i="13"/>
  <c r="AO13" i="13"/>
  <c r="AO14" i="13"/>
  <c r="AO15" i="13"/>
  <c r="AO16" i="13"/>
  <c r="AO19" i="13"/>
  <c r="AO27" i="13"/>
  <c r="AN9" i="13"/>
  <c r="AP9" i="13" s="1"/>
  <c r="AO8" i="13"/>
  <c r="AN26" i="13"/>
  <c r="AP26" i="13" s="1"/>
  <c r="AN29" i="13"/>
  <c r="AP29" i="13" s="1"/>
  <c r="AN8" i="13"/>
  <c r="AO26" i="13"/>
  <c r="AO29" i="13"/>
  <c r="AP8" i="9"/>
  <c r="AP18" i="14" l="1"/>
  <c r="AN28" i="14"/>
  <c r="AP8" i="13"/>
  <c r="Z38" i="12"/>
  <c r="L38" i="12"/>
  <c r="Z37" i="12"/>
  <c r="L37" i="12"/>
  <c r="Z36" i="12"/>
  <c r="L36" i="12"/>
  <c r="Z35" i="12"/>
  <c r="L35" i="12"/>
  <c r="Z34" i="12"/>
  <c r="L34" i="12"/>
  <c r="Z33" i="12"/>
  <c r="L33" i="12"/>
  <c r="BP29" i="12"/>
  <c r="BO29" i="12"/>
  <c r="BN29" i="12"/>
  <c r="BM29" i="12"/>
  <c r="BL29" i="12"/>
  <c r="BK29" i="12"/>
  <c r="BJ29" i="12"/>
  <c r="BI29" i="12"/>
  <c r="BH29" i="12"/>
  <c r="BG29" i="12"/>
  <c r="BF29" i="12"/>
  <c r="BE29" i="12"/>
  <c r="BD29" i="12"/>
  <c r="BC29" i="12"/>
  <c r="BB29" i="12"/>
  <c r="BA29" i="12"/>
  <c r="AZ29" i="12"/>
  <c r="AY29" i="12"/>
  <c r="AX29" i="12"/>
  <c r="AW29" i="12"/>
  <c r="AV29" i="12"/>
  <c r="AU29" i="12"/>
  <c r="AT29" i="12"/>
  <c r="AS29" i="12"/>
  <c r="BP26" i="12"/>
  <c r="BO26" i="12"/>
  <c r="BN26" i="12"/>
  <c r="BM26" i="12"/>
  <c r="BL26" i="12"/>
  <c r="BK26" i="12"/>
  <c r="BJ26" i="12"/>
  <c r="BI26" i="12"/>
  <c r="BH26" i="12"/>
  <c r="BG26" i="12"/>
  <c r="BF26" i="12"/>
  <c r="BE26" i="12"/>
  <c r="BD26" i="12"/>
  <c r="BC26" i="12"/>
  <c r="BB26" i="12"/>
  <c r="BA26" i="12"/>
  <c r="AZ26" i="12"/>
  <c r="AY26" i="12"/>
  <c r="AX26" i="12"/>
  <c r="AW26" i="12"/>
  <c r="AV26" i="12"/>
  <c r="AU26" i="12"/>
  <c r="AT26" i="12"/>
  <c r="AS26" i="12"/>
  <c r="BP25" i="12"/>
  <c r="BO25" i="12"/>
  <c r="BN25" i="12"/>
  <c r="BM25" i="12"/>
  <c r="BL25" i="12"/>
  <c r="BK25" i="12"/>
  <c r="BJ25" i="12"/>
  <c r="BI25" i="12"/>
  <c r="BH25" i="12"/>
  <c r="BG25" i="12"/>
  <c r="BF25" i="12"/>
  <c r="BE25" i="12"/>
  <c r="BD25" i="12"/>
  <c r="BC25" i="12"/>
  <c r="BB25" i="12"/>
  <c r="BA25" i="12"/>
  <c r="AZ25" i="12"/>
  <c r="AY25" i="12"/>
  <c r="AX25" i="12"/>
  <c r="AW25" i="12"/>
  <c r="AV25" i="12"/>
  <c r="AU25" i="12"/>
  <c r="AT25" i="12"/>
  <c r="AS25" i="12"/>
  <c r="BP24" i="12"/>
  <c r="BO24" i="12"/>
  <c r="BN24" i="12"/>
  <c r="BM24" i="12"/>
  <c r="BL24" i="12"/>
  <c r="BK24" i="12"/>
  <c r="BJ24" i="12"/>
  <c r="BI24" i="12"/>
  <c r="BH24" i="12"/>
  <c r="BG24" i="12"/>
  <c r="BF24" i="12"/>
  <c r="BE24" i="12"/>
  <c r="BD24" i="12"/>
  <c r="BC24" i="12"/>
  <c r="BB24" i="12"/>
  <c r="BA24" i="12"/>
  <c r="AZ24" i="12"/>
  <c r="AY24" i="12"/>
  <c r="AX24" i="12"/>
  <c r="AW24" i="12"/>
  <c r="AV24" i="12"/>
  <c r="AU24" i="12"/>
  <c r="AT24" i="12"/>
  <c r="AS24" i="12"/>
  <c r="BP23" i="12"/>
  <c r="BO23" i="12"/>
  <c r="BN23" i="12"/>
  <c r="BM23" i="12"/>
  <c r="BL23" i="12"/>
  <c r="BK23" i="12"/>
  <c r="BJ23" i="12"/>
  <c r="BI23" i="12"/>
  <c r="BH23" i="12"/>
  <c r="BG23" i="12"/>
  <c r="BF23" i="12"/>
  <c r="BE23" i="12"/>
  <c r="BD23" i="12"/>
  <c r="BC23" i="12"/>
  <c r="BB23" i="12"/>
  <c r="BA23" i="12"/>
  <c r="AZ23" i="12"/>
  <c r="AY23" i="12"/>
  <c r="AX23" i="12"/>
  <c r="AW23" i="12"/>
  <c r="AV23" i="12"/>
  <c r="AU23" i="12"/>
  <c r="AT23" i="12"/>
  <c r="AS23" i="12"/>
  <c r="BP22" i="12"/>
  <c r="BO22" i="12"/>
  <c r="BN22" i="12"/>
  <c r="BM22" i="12"/>
  <c r="BL22" i="12"/>
  <c r="BK22" i="12"/>
  <c r="BJ22" i="12"/>
  <c r="BI22" i="12"/>
  <c r="BH22" i="12"/>
  <c r="BG22" i="12"/>
  <c r="BF22" i="12"/>
  <c r="BE22" i="12"/>
  <c r="BD22" i="12"/>
  <c r="BC22" i="12"/>
  <c r="BB22" i="12"/>
  <c r="BA22" i="12"/>
  <c r="AZ22" i="12"/>
  <c r="AY22" i="12"/>
  <c r="AX22" i="12"/>
  <c r="AW22" i="12"/>
  <c r="AV22" i="12"/>
  <c r="AU22" i="12"/>
  <c r="AT22" i="12"/>
  <c r="AS22" i="12"/>
  <c r="BP21" i="12"/>
  <c r="BO21" i="12"/>
  <c r="BN21" i="12"/>
  <c r="BM21" i="12"/>
  <c r="BL21" i="12"/>
  <c r="BK21" i="12"/>
  <c r="BJ21" i="12"/>
  <c r="BI21" i="12"/>
  <c r="BH21" i="12"/>
  <c r="BG21" i="12"/>
  <c r="BF21" i="12"/>
  <c r="BE21" i="12"/>
  <c r="BD21" i="12"/>
  <c r="BC21" i="12"/>
  <c r="BB21" i="12"/>
  <c r="BA21" i="12"/>
  <c r="AZ21" i="12"/>
  <c r="AY21" i="12"/>
  <c r="AX21" i="12"/>
  <c r="AW21" i="12"/>
  <c r="AV21" i="12"/>
  <c r="AU21" i="12"/>
  <c r="AT21" i="12"/>
  <c r="AS21" i="12"/>
  <c r="BP20" i="12"/>
  <c r="BO20" i="12"/>
  <c r="BN20" i="12"/>
  <c r="BM20" i="12"/>
  <c r="BL20" i="12"/>
  <c r="BK20" i="12"/>
  <c r="BJ20" i="12"/>
  <c r="BI20" i="12"/>
  <c r="BH20" i="12"/>
  <c r="BG20" i="12"/>
  <c r="BF20" i="12"/>
  <c r="BE20" i="12"/>
  <c r="BD20" i="12"/>
  <c r="BC20" i="12"/>
  <c r="BB20" i="12"/>
  <c r="BA20" i="12"/>
  <c r="AZ20" i="12"/>
  <c r="AY20" i="12"/>
  <c r="AX20" i="12"/>
  <c r="AW20" i="12"/>
  <c r="AV20" i="12"/>
  <c r="AU20" i="12"/>
  <c r="AT20" i="12"/>
  <c r="AS20" i="12"/>
  <c r="BP19" i="12"/>
  <c r="BO19" i="12"/>
  <c r="BN19" i="12"/>
  <c r="BM19" i="12"/>
  <c r="BL19" i="12"/>
  <c r="BK19" i="12"/>
  <c r="BJ19" i="12"/>
  <c r="BI19" i="12"/>
  <c r="BH19" i="12"/>
  <c r="BG19" i="12"/>
  <c r="BF19" i="12"/>
  <c r="BE19" i="12"/>
  <c r="BD19" i="12"/>
  <c r="BC19" i="12"/>
  <c r="BB19" i="12"/>
  <c r="BA19" i="12"/>
  <c r="AZ19" i="12"/>
  <c r="AY19" i="12"/>
  <c r="AX19" i="12"/>
  <c r="AW19" i="12"/>
  <c r="AV19" i="12"/>
  <c r="AU19" i="12"/>
  <c r="AT19" i="12"/>
  <c r="AS19" i="12"/>
  <c r="BP18" i="12"/>
  <c r="BO18" i="12"/>
  <c r="BN18" i="12"/>
  <c r="BM18" i="12"/>
  <c r="BL18" i="12"/>
  <c r="BK18" i="12"/>
  <c r="BJ18" i="12"/>
  <c r="BI18" i="12"/>
  <c r="BH18" i="12"/>
  <c r="BG18" i="12"/>
  <c r="BF18" i="12"/>
  <c r="BE18" i="12"/>
  <c r="BD18" i="12"/>
  <c r="BC18" i="12"/>
  <c r="BB18" i="12"/>
  <c r="BA18" i="12"/>
  <c r="AZ18" i="12"/>
  <c r="AY18" i="12"/>
  <c r="AX18" i="12"/>
  <c r="AW18" i="12"/>
  <c r="AV18" i="12"/>
  <c r="AU18" i="12"/>
  <c r="AT18" i="12"/>
  <c r="AS18" i="12"/>
  <c r="AJ17" i="12"/>
  <c r="AI17"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AM16" i="12"/>
  <c r="AM17" i="12" s="1"/>
  <c r="AL16" i="12"/>
  <c r="AL17" i="12" s="1"/>
  <c r="AK16" i="12"/>
  <c r="AK17" i="12" s="1"/>
  <c r="BQ13" i="12"/>
  <c r="BP13" i="12"/>
  <c r="BO13" i="12"/>
  <c r="BN13" i="12"/>
  <c r="BM13" i="12"/>
  <c r="BL13" i="12"/>
  <c r="BK13" i="12"/>
  <c r="BJ13" i="12"/>
  <c r="BI13" i="12"/>
  <c r="BH13" i="12"/>
  <c r="BG13" i="12"/>
  <c r="BF13" i="12"/>
  <c r="BE13" i="12"/>
  <c r="BD13" i="12"/>
  <c r="BC13" i="12"/>
  <c r="BB13" i="12"/>
  <c r="BA13" i="12"/>
  <c r="AZ13" i="12"/>
  <c r="AY13" i="12"/>
  <c r="AX13" i="12"/>
  <c r="AW13" i="12"/>
  <c r="AV13" i="12"/>
  <c r="AU13" i="12"/>
  <c r="AT13" i="12"/>
  <c r="BQ12" i="12"/>
  <c r="BP12" i="12"/>
  <c r="BO12" i="12"/>
  <c r="BN12" i="12"/>
  <c r="BM12" i="12"/>
  <c r="BL12" i="12"/>
  <c r="BK12" i="12"/>
  <c r="BJ12" i="12"/>
  <c r="BI12" i="12"/>
  <c r="BH12" i="12"/>
  <c r="BG12" i="12"/>
  <c r="BF12" i="12"/>
  <c r="BE12" i="12"/>
  <c r="BD12" i="12"/>
  <c r="BC12" i="12"/>
  <c r="BB12" i="12"/>
  <c r="BA12" i="12"/>
  <c r="AZ12" i="12"/>
  <c r="AY12" i="12"/>
  <c r="AX12" i="12"/>
  <c r="AW12" i="12"/>
  <c r="AV12" i="12"/>
  <c r="AU12" i="12"/>
  <c r="AT12" i="12"/>
  <c r="BQ11" i="12"/>
  <c r="BP11" i="12"/>
  <c r="BO11" i="12"/>
  <c r="BN11" i="12"/>
  <c r="BM11" i="12"/>
  <c r="BL11" i="12"/>
  <c r="BK11" i="12"/>
  <c r="BJ11" i="12"/>
  <c r="BI11" i="12"/>
  <c r="BH11" i="12"/>
  <c r="BG11" i="12"/>
  <c r="BF11" i="12"/>
  <c r="BE11" i="12"/>
  <c r="BD11" i="12"/>
  <c r="BC11" i="12"/>
  <c r="BB11" i="12"/>
  <c r="BA11" i="12"/>
  <c r="AZ11" i="12"/>
  <c r="AY11" i="12"/>
  <c r="AX11" i="12"/>
  <c r="AW11" i="12"/>
  <c r="AV11" i="12"/>
  <c r="AU11" i="12"/>
  <c r="AT11" i="12"/>
  <c r="BQ10" i="12"/>
  <c r="BP10" i="12"/>
  <c r="BO10" i="12"/>
  <c r="BN10" i="12"/>
  <c r="BM10" i="12"/>
  <c r="BL10" i="12"/>
  <c r="BK10" i="12"/>
  <c r="BJ10" i="12"/>
  <c r="BI10" i="12"/>
  <c r="BH10" i="12"/>
  <c r="BG10" i="12"/>
  <c r="BF10" i="12"/>
  <c r="BE10" i="12"/>
  <c r="BD10" i="12"/>
  <c r="BC10" i="12"/>
  <c r="BB10" i="12"/>
  <c r="BA10" i="12"/>
  <c r="AZ10" i="12"/>
  <c r="AY10" i="12"/>
  <c r="AX10" i="12"/>
  <c r="AW10" i="12"/>
  <c r="AV10" i="12"/>
  <c r="AU10" i="12"/>
  <c r="AT10" i="12"/>
  <c r="BQ9" i="12"/>
  <c r="BP9" i="12"/>
  <c r="BO9" i="12"/>
  <c r="BN9" i="12"/>
  <c r="BM9" i="12"/>
  <c r="BL9" i="12"/>
  <c r="BK9" i="12"/>
  <c r="BJ9" i="12"/>
  <c r="BI9" i="12"/>
  <c r="BH9" i="12"/>
  <c r="BG9" i="12"/>
  <c r="BF9" i="12"/>
  <c r="BE9" i="12"/>
  <c r="BD9" i="12"/>
  <c r="BC9" i="12"/>
  <c r="BB9" i="12"/>
  <c r="BA9" i="12"/>
  <c r="AZ9" i="12"/>
  <c r="AY9" i="12"/>
  <c r="AX9" i="12"/>
  <c r="AW9" i="12"/>
  <c r="AV9" i="12"/>
  <c r="AU9" i="12"/>
  <c r="AT9" i="12"/>
  <c r="BQ8" i="12"/>
  <c r="BP8" i="12"/>
  <c r="BO8" i="12"/>
  <c r="BN8" i="12"/>
  <c r="BM8" i="12"/>
  <c r="BL8" i="12"/>
  <c r="BK8" i="12"/>
  <c r="BJ8" i="12"/>
  <c r="BI8" i="12"/>
  <c r="BH8" i="12"/>
  <c r="BG8" i="12"/>
  <c r="BF8" i="12"/>
  <c r="BE8" i="12"/>
  <c r="BD8" i="12"/>
  <c r="BC8" i="12"/>
  <c r="BB8" i="12"/>
  <c r="BA8" i="12"/>
  <c r="AZ8" i="12"/>
  <c r="AY8" i="12"/>
  <c r="AX8" i="12"/>
  <c r="AW8" i="12"/>
  <c r="AV8" i="12"/>
  <c r="AU8" i="12"/>
  <c r="AT8" i="12"/>
  <c r="AK7" i="12"/>
  <c r="AJ7" i="12"/>
  <c r="AI7" i="12"/>
  <c r="AH7" i="12"/>
  <c r="AG7" i="12"/>
  <c r="AF7" i="12"/>
  <c r="AE7" i="12"/>
  <c r="AD7" i="12"/>
  <c r="AC7" i="12"/>
  <c r="AB7" i="12"/>
  <c r="AA7" i="12"/>
  <c r="Z7" i="12"/>
  <c r="Y7" i="12"/>
  <c r="X7" i="12"/>
  <c r="W7" i="12"/>
  <c r="V7" i="12"/>
  <c r="U7" i="12"/>
  <c r="T7" i="12"/>
  <c r="S7" i="12"/>
  <c r="R7" i="12"/>
  <c r="Q7" i="12"/>
  <c r="P7" i="12"/>
  <c r="O7" i="12"/>
  <c r="N7" i="12"/>
  <c r="M7" i="12"/>
  <c r="L7" i="12"/>
  <c r="K7" i="12"/>
  <c r="J7" i="12"/>
  <c r="I7" i="12"/>
  <c r="AM6" i="12"/>
  <c r="AM7" i="12" s="1"/>
  <c r="AL6" i="12"/>
  <c r="AL7" i="12" s="1"/>
  <c r="AK6" i="12"/>
  <c r="BP29" i="11"/>
  <c r="BO29" i="11"/>
  <c r="BN29" i="11"/>
  <c r="BM29" i="11"/>
  <c r="BL29" i="11"/>
  <c r="BK29" i="11"/>
  <c r="BJ29" i="11"/>
  <c r="BI29" i="11"/>
  <c r="BH29" i="11"/>
  <c r="BG29" i="11"/>
  <c r="BF29" i="11"/>
  <c r="BE29" i="11"/>
  <c r="BD29" i="11"/>
  <c r="BC29" i="11"/>
  <c r="BB29" i="11"/>
  <c r="BA29" i="11"/>
  <c r="AZ29" i="11"/>
  <c r="AY29" i="11"/>
  <c r="AX29" i="11"/>
  <c r="AW29" i="11"/>
  <c r="AV29" i="11"/>
  <c r="AU29" i="11"/>
  <c r="AT29" i="11"/>
  <c r="AS29" i="11"/>
  <c r="AO29" i="11"/>
  <c r="AN29" i="11"/>
  <c r="AP29" i="11" s="1"/>
  <c r="BP28" i="11"/>
  <c r="BO28" i="11"/>
  <c r="BN28" i="11"/>
  <c r="BM28" i="11"/>
  <c r="BL28" i="11"/>
  <c r="BK28" i="11"/>
  <c r="BJ28" i="11"/>
  <c r="BI28" i="11"/>
  <c r="BH28" i="11"/>
  <c r="BG28" i="11"/>
  <c r="BF28" i="11"/>
  <c r="BE28" i="11"/>
  <c r="BD28" i="11"/>
  <c r="BC28" i="11"/>
  <c r="BB28" i="11"/>
  <c r="BA28" i="11"/>
  <c r="AZ28" i="11"/>
  <c r="AY28" i="11"/>
  <c r="AX28" i="11"/>
  <c r="AW28" i="11"/>
  <c r="AV28" i="11"/>
  <c r="AU28" i="11"/>
  <c r="AT28" i="11"/>
  <c r="AS28" i="11"/>
  <c r="AO28" i="11"/>
  <c r="AN28" i="11"/>
  <c r="AP28" i="11" s="1"/>
  <c r="BP27" i="11"/>
  <c r="BO27" i="11"/>
  <c r="BN27" i="11"/>
  <c r="BM27" i="11"/>
  <c r="BL27" i="11"/>
  <c r="BK27" i="11"/>
  <c r="BJ27" i="11"/>
  <c r="BI27" i="11"/>
  <c r="BH27" i="11"/>
  <c r="BG27" i="11"/>
  <c r="BF27" i="11"/>
  <c r="BE27" i="11"/>
  <c r="BD27" i="11"/>
  <c r="BC27" i="11"/>
  <c r="BB27" i="11"/>
  <c r="BA27" i="11"/>
  <c r="AZ27" i="11"/>
  <c r="AY27" i="11"/>
  <c r="AX27" i="11"/>
  <c r="AW27" i="11"/>
  <c r="AV27" i="11"/>
  <c r="AU27" i="11"/>
  <c r="AT27" i="11"/>
  <c r="AS27" i="11"/>
  <c r="AO27" i="11"/>
  <c r="AN27" i="11"/>
  <c r="AP27" i="11" s="1"/>
  <c r="BP26" i="11"/>
  <c r="BO26" i="11"/>
  <c r="BN26" i="11"/>
  <c r="BM26" i="11"/>
  <c r="BL26" i="11"/>
  <c r="BK26" i="11"/>
  <c r="BJ26" i="11"/>
  <c r="BI26" i="11"/>
  <c r="BH26" i="11"/>
  <c r="BG26" i="11"/>
  <c r="BF26" i="11"/>
  <c r="BE26" i="11"/>
  <c r="BD26" i="11"/>
  <c r="BC26" i="11"/>
  <c r="BB26" i="11"/>
  <c r="BA26" i="11"/>
  <c r="AZ26" i="11"/>
  <c r="AY26" i="11"/>
  <c r="AX26" i="11"/>
  <c r="AW26" i="11"/>
  <c r="AV26" i="11"/>
  <c r="AU26" i="11"/>
  <c r="AT26" i="11"/>
  <c r="AS26" i="11"/>
  <c r="AP26" i="11"/>
  <c r="BP19" i="11"/>
  <c r="BO19" i="11"/>
  <c r="BN19" i="11"/>
  <c r="BM19" i="11"/>
  <c r="BL19" i="11"/>
  <c r="BK19" i="11"/>
  <c r="BJ19" i="11"/>
  <c r="BI19" i="11"/>
  <c r="BH19" i="11"/>
  <c r="BG19" i="11"/>
  <c r="BF19" i="11"/>
  <c r="BE19" i="11"/>
  <c r="BD19" i="11"/>
  <c r="BC19" i="11"/>
  <c r="BB19" i="11"/>
  <c r="BA19" i="11"/>
  <c r="AZ19" i="11"/>
  <c r="AY19" i="11"/>
  <c r="AX19" i="11"/>
  <c r="AW19" i="11"/>
  <c r="AV19" i="11"/>
  <c r="AU19" i="11"/>
  <c r="AT19" i="11"/>
  <c r="AS19" i="11"/>
  <c r="AO19" i="11"/>
  <c r="AN19" i="11"/>
  <c r="AP19" i="11" s="1"/>
  <c r="BP18" i="11"/>
  <c r="BO18" i="11"/>
  <c r="BN18" i="11"/>
  <c r="BM18" i="11"/>
  <c r="BL18" i="11"/>
  <c r="BK18" i="11"/>
  <c r="BJ18" i="11"/>
  <c r="BI18" i="11"/>
  <c r="BH18" i="11"/>
  <c r="BG18" i="11"/>
  <c r="BF18" i="11"/>
  <c r="BE18" i="11"/>
  <c r="BD18" i="11"/>
  <c r="BC18" i="11"/>
  <c r="BB18" i="11"/>
  <c r="BA18" i="11"/>
  <c r="AZ18" i="11"/>
  <c r="AY18" i="11"/>
  <c r="AX18" i="11"/>
  <c r="AW18" i="11"/>
  <c r="AV18" i="11"/>
  <c r="AU18" i="11"/>
  <c r="AT18" i="11"/>
  <c r="AS18" i="11"/>
  <c r="AO18" i="11"/>
  <c r="AN18" i="11"/>
  <c r="AP18" i="11" s="1"/>
  <c r="BP17" i="11"/>
  <c r="BO17" i="11"/>
  <c r="BN17" i="11"/>
  <c r="BM17" i="11"/>
  <c r="BL17" i="11"/>
  <c r="BK17" i="11"/>
  <c r="BJ17" i="11"/>
  <c r="BI17" i="11"/>
  <c r="BH17" i="11"/>
  <c r="BG17" i="11"/>
  <c r="BF17" i="11"/>
  <c r="BE17" i="11"/>
  <c r="BD17" i="11"/>
  <c r="BC17" i="11"/>
  <c r="BB17" i="11"/>
  <c r="BA17" i="11"/>
  <c r="AZ17" i="11"/>
  <c r="AY17" i="11"/>
  <c r="AX17" i="11"/>
  <c r="AW17" i="11"/>
  <c r="AV17" i="11"/>
  <c r="AU17" i="11"/>
  <c r="AT17" i="11"/>
  <c r="AS17" i="11"/>
  <c r="AO17" i="11"/>
  <c r="AN17" i="11"/>
  <c r="AP17" i="11" s="1"/>
  <c r="BP16" i="11"/>
  <c r="BO16" i="11"/>
  <c r="BN16" i="11"/>
  <c r="BM16" i="11"/>
  <c r="BL16" i="11"/>
  <c r="BK16" i="11"/>
  <c r="BJ16" i="11"/>
  <c r="BI16" i="11"/>
  <c r="BH16" i="11"/>
  <c r="BG16" i="11"/>
  <c r="BF16" i="11"/>
  <c r="BE16" i="11"/>
  <c r="BD16" i="11"/>
  <c r="BC16" i="11"/>
  <c r="BB16" i="11"/>
  <c r="BA16" i="11"/>
  <c r="AZ16" i="11"/>
  <c r="AY16" i="11"/>
  <c r="AX16" i="11"/>
  <c r="AW16" i="11"/>
  <c r="AV16" i="11"/>
  <c r="AU16" i="11"/>
  <c r="AT16" i="11"/>
  <c r="AS16" i="11"/>
  <c r="AO16" i="11"/>
  <c r="AN16" i="11"/>
  <c r="BP15" i="11"/>
  <c r="BO15" i="11"/>
  <c r="BN15" i="11"/>
  <c r="BM15" i="11"/>
  <c r="BL15" i="11"/>
  <c r="BK15" i="11"/>
  <c r="BJ15" i="11"/>
  <c r="BI15" i="11"/>
  <c r="BH15" i="11"/>
  <c r="BG15" i="11"/>
  <c r="BF15" i="11"/>
  <c r="BE15" i="11"/>
  <c r="BD15" i="11"/>
  <c r="BC15" i="11"/>
  <c r="BB15" i="11"/>
  <c r="BA15" i="11"/>
  <c r="AZ15" i="11"/>
  <c r="AY15" i="11"/>
  <c r="AX15" i="11"/>
  <c r="AW15" i="11"/>
  <c r="AV15" i="11"/>
  <c r="AU15" i="11"/>
  <c r="AT15" i="11"/>
  <c r="AS15" i="11"/>
  <c r="AO15" i="11"/>
  <c r="AP15"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AM13" i="11"/>
  <c r="AM14" i="11" s="1"/>
  <c r="AL13" i="11"/>
  <c r="AL14" i="11" s="1"/>
  <c r="AK13" i="11"/>
  <c r="AK14" i="11" s="1"/>
  <c r="BQ10" i="11"/>
  <c r="BP10" i="11"/>
  <c r="BO10" i="11"/>
  <c r="BN10" i="11"/>
  <c r="BM10" i="11"/>
  <c r="BL10" i="11"/>
  <c r="BK10" i="11"/>
  <c r="BJ10" i="11"/>
  <c r="BI10" i="11"/>
  <c r="BH10" i="11"/>
  <c r="BG10" i="11"/>
  <c r="BF10" i="11"/>
  <c r="BE10" i="11"/>
  <c r="BD10" i="11"/>
  <c r="BC10" i="11"/>
  <c r="BB10" i="11"/>
  <c r="BA10" i="11"/>
  <c r="AZ10" i="11"/>
  <c r="AY10" i="11"/>
  <c r="AX10" i="11"/>
  <c r="AW10" i="11"/>
  <c r="AV10" i="11"/>
  <c r="AU10" i="11"/>
  <c r="AT10" i="11"/>
  <c r="AO10" i="11"/>
  <c r="AN10" i="11"/>
  <c r="AP10" i="11" s="1"/>
  <c r="BQ9" i="11"/>
  <c r="BP9" i="11"/>
  <c r="BO9" i="11"/>
  <c r="BN9" i="11"/>
  <c r="BM9" i="11"/>
  <c r="BL9" i="11"/>
  <c r="BK9" i="11"/>
  <c r="BJ9" i="11"/>
  <c r="BI9" i="11"/>
  <c r="BH9" i="11"/>
  <c r="BG9" i="11"/>
  <c r="BF9" i="11"/>
  <c r="BE9" i="11"/>
  <c r="BD9" i="11"/>
  <c r="BC9" i="11"/>
  <c r="BB9" i="11"/>
  <c r="BA9" i="11"/>
  <c r="AZ9" i="11"/>
  <c r="AY9" i="11"/>
  <c r="AX9" i="11"/>
  <c r="AW9" i="11"/>
  <c r="AV9" i="11"/>
  <c r="AU9" i="11"/>
  <c r="AT9" i="11"/>
  <c r="AO9" i="11"/>
  <c r="AN9" i="11"/>
  <c r="AP9" i="11" s="1"/>
  <c r="BQ8" i="11"/>
  <c r="BP8" i="11"/>
  <c r="BO8" i="11"/>
  <c r="BN8" i="11"/>
  <c r="BM8" i="11"/>
  <c r="BL8" i="11"/>
  <c r="BK8" i="11"/>
  <c r="BJ8" i="11"/>
  <c r="BI8" i="11"/>
  <c r="BH8" i="11"/>
  <c r="BG8" i="11"/>
  <c r="BF8" i="11"/>
  <c r="BE8" i="11"/>
  <c r="BD8" i="11"/>
  <c r="BC8" i="11"/>
  <c r="BB8" i="11"/>
  <c r="BA8" i="11"/>
  <c r="AZ8" i="11"/>
  <c r="AY8" i="11"/>
  <c r="AX8" i="11"/>
  <c r="AW8" i="11"/>
  <c r="AV8" i="11"/>
  <c r="AU8" i="11"/>
  <c r="AT8" i="11"/>
  <c r="AO8" i="11"/>
  <c r="AN8" i="11"/>
  <c r="AP8" i="11" s="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AM6" i="11"/>
  <c r="AM7" i="11" s="1"/>
  <c r="AL6" i="11"/>
  <c r="AL7" i="11" s="1"/>
  <c r="AK6" i="11"/>
  <c r="AK7" i="11" s="1"/>
  <c r="Z38" i="9"/>
  <c r="L38" i="9"/>
  <c r="Z37" i="9"/>
  <c r="L37" i="9"/>
  <c r="Z36" i="9"/>
  <c r="L36" i="9"/>
  <c r="Z35" i="9"/>
  <c r="L35" i="9"/>
  <c r="Z34" i="9"/>
  <c r="L34" i="9"/>
  <c r="Z33" i="9"/>
  <c r="L33" i="9"/>
  <c r="BP19" i="9"/>
  <c r="BO19" i="9"/>
  <c r="BN19" i="9"/>
  <c r="BM19" i="9"/>
  <c r="BL19" i="9"/>
  <c r="BK19" i="9"/>
  <c r="BJ19" i="9"/>
  <c r="BI19" i="9"/>
  <c r="BH19" i="9"/>
  <c r="BG19" i="9"/>
  <c r="BF19" i="9"/>
  <c r="BE19" i="9"/>
  <c r="BD19" i="9"/>
  <c r="BC19" i="9"/>
  <c r="BB19" i="9"/>
  <c r="BA19" i="9"/>
  <c r="AZ19" i="9"/>
  <c r="AY19" i="9"/>
  <c r="AX19" i="9"/>
  <c r="AW19" i="9"/>
  <c r="AV19" i="9"/>
  <c r="AU19" i="9"/>
  <c r="AT19" i="9"/>
  <c r="AS19" i="9"/>
  <c r="BP18" i="9"/>
  <c r="BO18" i="9"/>
  <c r="BN18" i="9"/>
  <c r="BM18" i="9"/>
  <c r="BL18" i="9"/>
  <c r="BK18" i="9"/>
  <c r="BJ18" i="9"/>
  <c r="BI18" i="9"/>
  <c r="BH18" i="9"/>
  <c r="BG18" i="9"/>
  <c r="BF18" i="9"/>
  <c r="BE18" i="9"/>
  <c r="BD18" i="9"/>
  <c r="BC18" i="9"/>
  <c r="BB18" i="9"/>
  <c r="BA18" i="9"/>
  <c r="AZ18" i="9"/>
  <c r="AY18" i="9"/>
  <c r="AX18" i="9"/>
  <c r="AW18" i="9"/>
  <c r="AV18" i="9"/>
  <c r="AU18" i="9"/>
  <c r="AT18" i="9"/>
  <c r="AS18" i="9"/>
  <c r="BP17" i="9"/>
  <c r="BO17" i="9"/>
  <c r="BN17" i="9"/>
  <c r="BM17" i="9"/>
  <c r="BL17" i="9"/>
  <c r="BK17" i="9"/>
  <c r="BJ17" i="9"/>
  <c r="BI17" i="9"/>
  <c r="BH17" i="9"/>
  <c r="BG17" i="9"/>
  <c r="BF17" i="9"/>
  <c r="BE17" i="9"/>
  <c r="BD17" i="9"/>
  <c r="BC17" i="9"/>
  <c r="BB17" i="9"/>
  <c r="BA17" i="9"/>
  <c r="AZ17" i="9"/>
  <c r="AY17" i="9"/>
  <c r="AX17" i="9"/>
  <c r="AW17" i="9"/>
  <c r="AV17" i="9"/>
  <c r="AU17" i="9"/>
  <c r="AT17" i="9"/>
  <c r="AS17" i="9"/>
  <c r="BP16" i="9"/>
  <c r="BO16" i="9"/>
  <c r="BN16" i="9"/>
  <c r="BM16" i="9"/>
  <c r="BL16" i="9"/>
  <c r="BK16" i="9"/>
  <c r="BJ16" i="9"/>
  <c r="BI16" i="9"/>
  <c r="BH16" i="9"/>
  <c r="BG16" i="9"/>
  <c r="BF16" i="9"/>
  <c r="BE16" i="9"/>
  <c r="BD16" i="9"/>
  <c r="BC16" i="9"/>
  <c r="BB16" i="9"/>
  <c r="BA16" i="9"/>
  <c r="AZ16" i="9"/>
  <c r="AY16" i="9"/>
  <c r="AX16" i="9"/>
  <c r="AW16" i="9"/>
  <c r="AV16" i="9"/>
  <c r="AU16" i="9"/>
  <c r="AT16" i="9"/>
  <c r="AS16" i="9"/>
  <c r="BP15" i="9"/>
  <c r="BO15" i="9"/>
  <c r="BN15" i="9"/>
  <c r="BM15" i="9"/>
  <c r="BL15" i="9"/>
  <c r="BK15" i="9"/>
  <c r="BJ15" i="9"/>
  <c r="BI15" i="9"/>
  <c r="BH15" i="9"/>
  <c r="BG15" i="9"/>
  <c r="BF15" i="9"/>
  <c r="BE15" i="9"/>
  <c r="BD15" i="9"/>
  <c r="BC15" i="9"/>
  <c r="BB15" i="9"/>
  <c r="BA15" i="9"/>
  <c r="AZ15" i="9"/>
  <c r="AY15" i="9"/>
  <c r="AX15" i="9"/>
  <c r="AW15" i="9"/>
  <c r="AV15" i="9"/>
  <c r="AU15" i="9"/>
  <c r="AT15" i="9"/>
  <c r="AS15" i="9"/>
  <c r="AJ14" i="9"/>
  <c r="AI14" i="9"/>
  <c r="AH14" i="9"/>
  <c r="AG14" i="9"/>
  <c r="AF14" i="9"/>
  <c r="AE14" i="9"/>
  <c r="AD14" i="9"/>
  <c r="AC14" i="9"/>
  <c r="AB14" i="9"/>
  <c r="AA14" i="9"/>
  <c r="Z14" i="9"/>
  <c r="Y14" i="9"/>
  <c r="X14" i="9"/>
  <c r="W14" i="9"/>
  <c r="V14" i="9"/>
  <c r="U14" i="9"/>
  <c r="T14" i="9"/>
  <c r="S14" i="9"/>
  <c r="R14" i="9"/>
  <c r="Q14" i="9"/>
  <c r="P14" i="9"/>
  <c r="O14" i="9"/>
  <c r="N14" i="9"/>
  <c r="M14" i="9"/>
  <c r="L14" i="9"/>
  <c r="K14" i="9"/>
  <c r="J14" i="9"/>
  <c r="I14" i="9"/>
  <c r="AM13" i="9"/>
  <c r="AM14" i="9" s="1"/>
  <c r="AL13" i="9"/>
  <c r="AL14" i="9" s="1"/>
  <c r="AK13" i="9"/>
  <c r="AK14" i="9" s="1"/>
  <c r="BQ10" i="9"/>
  <c r="BP10" i="9"/>
  <c r="BO10" i="9"/>
  <c r="BN10" i="9"/>
  <c r="BM10" i="9"/>
  <c r="BL10" i="9"/>
  <c r="BK10" i="9"/>
  <c r="BJ10" i="9"/>
  <c r="BI10" i="9"/>
  <c r="BH10" i="9"/>
  <c r="BG10" i="9"/>
  <c r="BF10" i="9"/>
  <c r="BE10" i="9"/>
  <c r="BD10" i="9"/>
  <c r="BC10" i="9"/>
  <c r="BB10" i="9"/>
  <c r="BA10" i="9"/>
  <c r="AZ10" i="9"/>
  <c r="AY10" i="9"/>
  <c r="AX10" i="9"/>
  <c r="AW10" i="9"/>
  <c r="AV10" i="9"/>
  <c r="AU10" i="9"/>
  <c r="AT10" i="9"/>
  <c r="BQ9" i="9"/>
  <c r="BP9" i="9"/>
  <c r="BO9" i="9"/>
  <c r="BN9" i="9"/>
  <c r="BM9" i="9"/>
  <c r="BL9" i="9"/>
  <c r="BK9" i="9"/>
  <c r="BJ9" i="9"/>
  <c r="BI9" i="9"/>
  <c r="BH9" i="9"/>
  <c r="BG9" i="9"/>
  <c r="BF9" i="9"/>
  <c r="BE9" i="9"/>
  <c r="BD9" i="9"/>
  <c r="BC9" i="9"/>
  <c r="BB9" i="9"/>
  <c r="BA9" i="9"/>
  <c r="AZ9" i="9"/>
  <c r="AY9" i="9"/>
  <c r="AX9" i="9"/>
  <c r="AW9" i="9"/>
  <c r="AV9" i="9"/>
  <c r="AU9" i="9"/>
  <c r="AT9" i="9"/>
  <c r="BQ8" i="9"/>
  <c r="BP8" i="9"/>
  <c r="BO8" i="9"/>
  <c r="BN8" i="9"/>
  <c r="BM8" i="9"/>
  <c r="BL8" i="9"/>
  <c r="BK8" i="9"/>
  <c r="BJ8" i="9"/>
  <c r="BI8" i="9"/>
  <c r="BH8" i="9"/>
  <c r="BG8" i="9"/>
  <c r="BF8" i="9"/>
  <c r="BE8" i="9"/>
  <c r="BD8" i="9"/>
  <c r="BC8" i="9"/>
  <c r="BB8" i="9"/>
  <c r="BA8" i="9"/>
  <c r="AZ8" i="9"/>
  <c r="AY8" i="9"/>
  <c r="AX8" i="9"/>
  <c r="AW8" i="9"/>
  <c r="AV8" i="9"/>
  <c r="AU8" i="9"/>
  <c r="AT8" i="9"/>
  <c r="AJ7" i="9"/>
  <c r="AI7" i="9"/>
  <c r="AH7" i="9"/>
  <c r="AG7" i="9"/>
  <c r="AF7" i="9"/>
  <c r="AE7" i="9"/>
  <c r="AD7" i="9"/>
  <c r="AC7" i="9"/>
  <c r="AB7" i="9"/>
  <c r="AA7" i="9"/>
  <c r="Z7" i="9"/>
  <c r="Y7" i="9"/>
  <c r="X7" i="9"/>
  <c r="W7" i="9"/>
  <c r="V7" i="9"/>
  <c r="U7" i="9"/>
  <c r="T7" i="9"/>
  <c r="S7" i="9"/>
  <c r="R7" i="9"/>
  <c r="Q7" i="9"/>
  <c r="P7" i="9"/>
  <c r="O7" i="9"/>
  <c r="N7" i="9"/>
  <c r="M7" i="9"/>
  <c r="L7" i="9"/>
  <c r="K7" i="9"/>
  <c r="J7" i="9"/>
  <c r="I7" i="9"/>
  <c r="AM6" i="9"/>
  <c r="AM7" i="9" s="1"/>
  <c r="AL6" i="9"/>
  <c r="AL7" i="9" s="1"/>
  <c r="AK6" i="9"/>
  <c r="AK7" i="9" s="1"/>
  <c r="AO22" i="12" l="1"/>
  <c r="AO24" i="12"/>
  <c r="AN26" i="12"/>
  <c r="AO26" i="12"/>
  <c r="AP16" i="11"/>
  <c r="AN24" i="12"/>
  <c r="AN9" i="12"/>
  <c r="AP9" i="12" s="1"/>
  <c r="AN22" i="12"/>
  <c r="AN13" i="12"/>
  <c r="AP13" i="12" s="1"/>
  <c r="AO8" i="12"/>
  <c r="AO12" i="12"/>
  <c r="AN11" i="12"/>
  <c r="AP11" i="12" s="1"/>
  <c r="AN18" i="12"/>
  <c r="AO18" i="12"/>
  <c r="AN8" i="12"/>
  <c r="AP8" i="12" s="1"/>
  <c r="AN10" i="12"/>
  <c r="AP10" i="12" s="1"/>
  <c r="AN12" i="12"/>
  <c r="AP12" i="12" s="1"/>
  <c r="AO9" i="12"/>
  <c r="AO13" i="12"/>
  <c r="AN20" i="12"/>
  <c r="AO10" i="12"/>
  <c r="AN19" i="12"/>
  <c r="AO19" i="12"/>
  <c r="AN21" i="12"/>
  <c r="AO21" i="12"/>
  <c r="AN23" i="12"/>
  <c r="AO23" i="12"/>
  <c r="AN25" i="12"/>
  <c r="AO25" i="12"/>
  <c r="AN29" i="12"/>
  <c r="AO29" i="12"/>
  <c r="AO20" i="12"/>
  <c r="AO11" i="12"/>
  <c r="AN15" i="9"/>
  <c r="AN10" i="9"/>
  <c r="AP10" i="9" s="1"/>
  <c r="AO15" i="9"/>
  <c r="AO10" i="9"/>
  <c r="AO8" i="9"/>
  <c r="AN8" i="9"/>
  <c r="AO9" i="9"/>
  <c r="AN9" i="9"/>
  <c r="AP9" i="9" s="1"/>
  <c r="AP15" i="9" l="1"/>
  <c r="AN30" i="9"/>
  <c r="AO30" i="9"/>
</calcChain>
</file>

<file path=xl/comments1.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2.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3.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4.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5.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6.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7.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comments8.xml><?xml version="1.0" encoding="utf-8"?>
<comments xmlns="http://schemas.openxmlformats.org/spreadsheetml/2006/main">
  <authors>
    <author/>
  </authors>
  <commentList>
    <comment ref="L2" authorId="0" shapeId="0">
      <text>
        <r>
          <rPr>
            <sz val="11"/>
            <color indexed="81"/>
            <rFont val="游ゴシック"/>
            <family val="3"/>
            <charset val="128"/>
            <scheme val="minor"/>
          </rPr>
          <t>年・月を入力すると、下表の曜日等が自動的に変更されます。</t>
        </r>
      </text>
    </comment>
  </commentList>
</comments>
</file>

<file path=xl/sharedStrings.xml><?xml version="1.0" encoding="utf-8"?>
<sst xmlns="http://schemas.openxmlformats.org/spreadsheetml/2006/main" count="1199" uniqueCount="139">
  <si>
    <t>（　予定　・　実績　）</t>
    <rPh sb="2" eb="4">
      <t>ヨテイ</t>
    </rPh>
    <rPh sb="7" eb="9">
      <t>ジッセキ</t>
    </rPh>
    <phoneticPr fontId="3"/>
  </si>
  <si>
    <t>従業者の勤務の体制及び
　　　　　　　勤務形態一覧表</t>
    <rPh sb="0" eb="3">
      <t>ジュウギョウシャ</t>
    </rPh>
    <rPh sb="4" eb="6">
      <t>キンム</t>
    </rPh>
    <rPh sb="7" eb="9">
      <t>タイセイ</t>
    </rPh>
    <rPh sb="9" eb="10">
      <t>オヨ</t>
    </rPh>
    <rPh sb="19" eb="21">
      <t>キンム</t>
    </rPh>
    <rPh sb="21" eb="23">
      <t>ケイタイ</t>
    </rPh>
    <rPh sb="23" eb="25">
      <t>イチラン</t>
    </rPh>
    <phoneticPr fontId="3"/>
  </si>
  <si>
    <t>年</t>
  </si>
  <si>
    <t>月分</t>
  </si>
  <si>
    <t>サービス種類</t>
  </si>
  <si>
    <t>（西暦）</t>
    <phoneticPr fontId="3"/>
  </si>
  <si>
    <t>事 業 所 名</t>
  </si>
  <si>
    <t>職　　種</t>
  </si>
  <si>
    <t>勤務
形態</t>
  </si>
  <si>
    <t>氏　　名</t>
  </si>
  <si>
    <t>　　　第　　１　　週</t>
  </si>
  <si>
    <t>　　　第　　２　　週</t>
  </si>
  <si>
    <t>　　　第　　３　　週</t>
  </si>
  <si>
    <t>　　　第　　４　　週</t>
  </si>
  <si>
    <t>４週の
合 計</t>
    <rPh sb="1" eb="2">
      <t>シュウ</t>
    </rPh>
    <phoneticPr fontId="3"/>
  </si>
  <si>
    <t>１月の合 計</t>
    <rPh sb="1" eb="2">
      <t>ツキ</t>
    </rPh>
    <phoneticPr fontId="3"/>
  </si>
  <si>
    <t>備考
（資格・
兼務状況）</t>
  </si>
  <si>
    <t>17</t>
  </si>
  <si>
    <t>月間合計</t>
  </si>
  <si>
    <t>４週の合計</t>
    <rPh sb="1" eb="2">
      <t>シュウ</t>
    </rPh>
    <phoneticPr fontId="3"/>
  </si>
  <si>
    <t>a</t>
  </si>
  <si>
    <t>b</t>
  </si>
  <si>
    <t>c</t>
  </si>
  <si>
    <t>d</t>
  </si>
  <si>
    <t>e</t>
  </si>
  <si>
    <t>f</t>
  </si>
  <si>
    <t>g</t>
  </si>
  <si>
    <t>h</t>
  </si>
  <si>
    <t>i</t>
  </si>
  <si>
    <t>j</t>
  </si>
  <si>
    <t>k</t>
  </si>
  <si>
    <t>l</t>
  </si>
  <si>
    <t>（B）サービス提供責任者及び介護職員（以下、介護職員等）</t>
    <rPh sb="19" eb="21">
      <t>イカ</t>
    </rPh>
    <rPh sb="22" eb="24">
      <t>カイゴ</t>
    </rPh>
    <rPh sb="24" eb="26">
      <t>ショクイン</t>
    </rPh>
    <rPh sb="26" eb="27">
      <t>トウ</t>
    </rPh>
    <phoneticPr fontId="3"/>
  </si>
  <si>
    <t>常勤
専従</t>
  </si>
  <si>
    <t>常勤
兼務</t>
  </si>
  <si>
    <t>非常
専従</t>
  </si>
  <si>
    <t>非常
兼務</t>
  </si>
  <si>
    <r>
      <rPr>
        <b/>
        <sz val="10"/>
        <color rgb="FFFF0000"/>
        <rFont val="ＭＳ Ｐゴシック"/>
        <family val="3"/>
        <charset val="128"/>
      </rPr>
      <t>介護職員等</t>
    </r>
    <r>
      <rPr>
        <sz val="10"/>
        <rFont val="ＭＳ Ｐゴシック"/>
        <family val="3"/>
        <charset val="128"/>
      </rPr>
      <t>勤務時間計（形態）</t>
    </r>
    <rPh sb="0" eb="2">
      <t>カイゴ</t>
    </rPh>
    <rPh sb="2" eb="4">
      <t>ショクイン</t>
    </rPh>
    <rPh sb="4" eb="5">
      <t>トウ</t>
    </rPh>
    <rPh sb="11" eb="13">
      <t>ケイタイ</t>
    </rPh>
    <phoneticPr fontId="3"/>
  </si>
  <si>
    <t>出勤</t>
  </si>
  <si>
    <t>退社</t>
  </si>
  <si>
    <t>休憩時間</t>
  </si>
  <si>
    <t>勤務時間数</t>
  </si>
  <si>
    <t>a　</t>
  </si>
  <si>
    <t>～</t>
  </si>
  <si>
    <t>-</t>
  </si>
  <si>
    <t>⇒</t>
  </si>
  <si>
    <t>人</t>
    <rPh sb="0" eb="1">
      <t>ヒト</t>
    </rPh>
    <phoneticPr fontId="3"/>
  </si>
  <si>
    <t>c　</t>
  </si>
  <si>
    <t>　介護保険事業者は、勤務（予定）表を毎月作成し、職員の日々の勤務時間や職種、常勤・非常勤の別、兼務関係等を明らかにすることが指定基準上義務付けられています。</t>
    <phoneticPr fontId="3"/>
  </si>
  <si>
    <t>e　</t>
  </si>
  <si>
    <t>前３ヶ月間の平均利用者数：</t>
    <phoneticPr fontId="3"/>
  </si>
  <si>
    <t>名</t>
  </si>
  <si>
    <t>g　</t>
  </si>
  <si>
    <t>i　</t>
  </si>
  <si>
    <t>曜日から</t>
  </si>
  <si>
    <t>曜日</t>
  </si>
  <si>
    <t>祝日：</t>
  </si>
  <si>
    <t>k　</t>
  </si>
  <si>
    <t>ｌ</t>
    <phoneticPr fontId="3"/>
  </si>
  <si>
    <t>（B）介護職員</t>
    <rPh sb="3" eb="5">
      <t>カイゴ</t>
    </rPh>
    <rPh sb="5" eb="7">
      <t>ショクイン</t>
    </rPh>
    <phoneticPr fontId="3"/>
  </si>
  <si>
    <t>単位中の</t>
  </si>
  <si>
    <t>単位目</t>
  </si>
  <si>
    <t>（A)保健師、看護師又は准看護師（以下、看護職員等）</t>
    <rPh sb="3" eb="6">
      <t>ホケンシ</t>
    </rPh>
    <rPh sb="7" eb="10">
      <t>カンゴシ</t>
    </rPh>
    <rPh sb="10" eb="11">
      <t>マタ</t>
    </rPh>
    <rPh sb="12" eb="16">
      <t>ジュンカンゴシ</t>
    </rPh>
    <rPh sb="17" eb="19">
      <t>イカ</t>
    </rPh>
    <rPh sb="20" eb="22">
      <t>カンゴ</t>
    </rPh>
    <rPh sb="22" eb="24">
      <t>ショクイン</t>
    </rPh>
    <rPh sb="24" eb="25">
      <t>トウ</t>
    </rPh>
    <phoneticPr fontId="3"/>
  </si>
  <si>
    <t>（B)その他の職員（理学療法士、作業療法士又は言語聴覚士）</t>
    <rPh sb="5" eb="6">
      <t>タ</t>
    </rPh>
    <rPh sb="7" eb="9">
      <t>ショクイン</t>
    </rPh>
    <rPh sb="10" eb="15">
      <t>リガクリョウホウシ</t>
    </rPh>
    <rPh sb="16" eb="18">
      <t>サギョウ</t>
    </rPh>
    <rPh sb="18" eb="21">
      <t>リョウホウシ</t>
    </rPh>
    <rPh sb="21" eb="22">
      <t>マタ</t>
    </rPh>
    <rPh sb="23" eb="28">
      <t>ゲンゴチョウカクシ</t>
    </rPh>
    <phoneticPr fontId="3"/>
  </si>
  <si>
    <t>［入所（利用）者数</t>
    <rPh sb="1" eb="3">
      <t>ニュウショ</t>
    </rPh>
    <rPh sb="4" eb="6">
      <t>リヨウ</t>
    </rPh>
    <rPh sb="7" eb="8">
      <t>シャ</t>
    </rPh>
    <rPh sb="8" eb="9">
      <t>スウ</t>
    </rPh>
    <phoneticPr fontId="14"/>
  </si>
  <si>
    <t>名）］</t>
    <phoneticPr fontId="14"/>
  </si>
  <si>
    <t>［ユニット数</t>
    <rPh sb="5" eb="6">
      <t>スウ</t>
    </rPh>
    <phoneticPr fontId="14"/>
  </si>
  <si>
    <t>（空床短期</t>
    <rPh sb="1" eb="3">
      <t>クウショウ</t>
    </rPh>
    <phoneticPr fontId="14"/>
  </si>
  <si>
    <t>名）</t>
    <phoneticPr fontId="14"/>
  </si>
  <si>
    <t>●夜勤時間帯（</t>
    <phoneticPr fontId="14"/>
  </si>
  <si>
    <t>：</t>
    <phoneticPr fontId="14"/>
  </si>
  <si>
    <t>00</t>
    <phoneticPr fontId="14"/>
  </si>
  <si>
    <t>～</t>
    <phoneticPr fontId="14"/>
  </si>
  <si>
    <t>） ※午後10時から翌日午前5時までを含む連続する16時間で施設で定めたもの</t>
    <phoneticPr fontId="14"/>
  </si>
  <si>
    <t>●常勤の従業者が勤務すべき時間数（</t>
    <rPh sb="1" eb="3">
      <t>ジョウキン</t>
    </rPh>
    <rPh sb="4" eb="7">
      <t>ジュウギョウシャ</t>
    </rPh>
    <rPh sb="8" eb="10">
      <t>キンム</t>
    </rPh>
    <rPh sb="13" eb="16">
      <t>ジカンスウ</t>
    </rPh>
    <phoneticPr fontId="14"/>
  </si>
  <si>
    <t>ｈ/日×</t>
    <rPh sb="2" eb="3">
      <t>ヒ</t>
    </rPh>
    <phoneticPr fontId="14"/>
  </si>
  <si>
    <t>日＝</t>
    <rPh sb="0" eb="1">
      <t>ヒ</t>
    </rPh>
    <phoneticPr fontId="14"/>
  </si>
  <si>
    <t>ｈ/週×</t>
    <rPh sb="2" eb="3">
      <t>シュウ</t>
    </rPh>
    <phoneticPr fontId="14"/>
  </si>
  <si>
    <t>週＝</t>
    <rPh sb="0" eb="1">
      <t>シュウ</t>
    </rPh>
    <phoneticPr fontId="14"/>
  </si>
  <si>
    <t>ｈ/４週）</t>
    <rPh sb="3" eb="4">
      <t>シュウ</t>
    </rPh>
    <phoneticPr fontId="14"/>
  </si>
  <si>
    <t>（参考様式１－１）</t>
    <phoneticPr fontId="3"/>
  </si>
  <si>
    <r>
      <rPr>
        <b/>
        <sz val="9"/>
        <color rgb="FFFF0000"/>
        <rFont val="ＭＳ Ｐゴシック"/>
        <family val="3"/>
        <charset val="128"/>
      </rPr>
      <t>介護職員等</t>
    </r>
    <r>
      <rPr>
        <sz val="9"/>
        <rFont val="ＭＳ Ｐゴシック"/>
        <family val="3"/>
        <charset val="128"/>
      </rPr>
      <t>の常勤換算後の人数：</t>
    </r>
    <rPh sb="0" eb="2">
      <t>カイゴ</t>
    </rPh>
    <rPh sb="2" eb="4">
      <t>ショクイン</t>
    </rPh>
    <rPh sb="4" eb="5">
      <t>トウ</t>
    </rPh>
    <rPh sb="6" eb="8">
      <t>ジョウキン</t>
    </rPh>
    <rPh sb="8" eb="10">
      <t>カンザン</t>
    </rPh>
    <rPh sb="10" eb="11">
      <t>ゴ</t>
    </rPh>
    <rPh sb="12" eb="14">
      <t>ニンズウ</t>
    </rPh>
    <phoneticPr fontId="3"/>
  </si>
  <si>
    <t>k　</t>
    <phoneticPr fontId="3"/>
  </si>
  <si>
    <t>i　</t>
    <phoneticPr fontId="3"/>
  </si>
  <si>
    <t>g　</t>
    <phoneticPr fontId="3"/>
  </si>
  <si>
    <t>定員：</t>
    <phoneticPr fontId="3"/>
  </si>
  <si>
    <t>平均利用者数：</t>
    <rPh sb="5" eb="6">
      <t>スウ</t>
    </rPh>
    <phoneticPr fontId="3"/>
  </si>
  <si>
    <t>（参考様式１－２）</t>
    <phoneticPr fontId="3"/>
  </si>
  <si>
    <t>（参考様式１－３）</t>
    <phoneticPr fontId="3"/>
  </si>
  <si>
    <r>
      <rPr>
        <b/>
        <sz val="9"/>
        <color rgb="FFFF0000"/>
        <rFont val="ＭＳ Ｐゴシック"/>
        <family val="3"/>
        <charset val="128"/>
      </rPr>
      <t>看護職員等</t>
    </r>
    <r>
      <rPr>
        <sz val="9"/>
        <rFont val="ＭＳ Ｐゴシック"/>
        <family val="3"/>
        <charset val="128"/>
      </rPr>
      <t>の常勤換算後の人数：</t>
    </r>
    <rPh sb="0" eb="2">
      <t>カンゴ</t>
    </rPh>
    <rPh sb="2" eb="4">
      <t>ショクイン</t>
    </rPh>
    <rPh sb="4" eb="5">
      <t>トウ</t>
    </rPh>
    <rPh sb="6" eb="8">
      <t>ジョウキン</t>
    </rPh>
    <rPh sb="8" eb="10">
      <t>カンザン</t>
    </rPh>
    <rPh sb="10" eb="11">
      <t>ゴ</t>
    </rPh>
    <rPh sb="12" eb="14">
      <t>ニンズウ</t>
    </rPh>
    <phoneticPr fontId="3"/>
  </si>
  <si>
    <t>（参考様式１－４）</t>
    <phoneticPr fontId="3"/>
  </si>
  <si>
    <t>ユニット　］</t>
    <phoneticPr fontId="14"/>
  </si>
  <si>
    <t xml:space="preserve"> 名　（施設</t>
    <rPh sb="1" eb="2">
      <t>ナ</t>
    </rPh>
    <phoneticPr fontId="14"/>
  </si>
  <si>
    <t>名、併設短期</t>
    <rPh sb="2" eb="4">
      <t>ヘイセツ</t>
    </rPh>
    <phoneticPr fontId="14"/>
  </si>
  <si>
    <t>夜勤を行う介護職員等の数：</t>
    <rPh sb="0" eb="2">
      <t>ヤキン</t>
    </rPh>
    <rPh sb="3" eb="4">
      <t>オコナ</t>
    </rPh>
    <rPh sb="5" eb="7">
      <t>カイゴ</t>
    </rPh>
    <rPh sb="7" eb="9">
      <t>ショクイン</t>
    </rPh>
    <rPh sb="9" eb="10">
      <t>トウ</t>
    </rPh>
    <rPh sb="11" eb="12">
      <t>カズ</t>
    </rPh>
    <phoneticPr fontId="14"/>
  </si>
  <si>
    <t>入所者数（前年度の平均値）：</t>
    <phoneticPr fontId="3"/>
  </si>
  <si>
    <t>第　　１　　週</t>
    <phoneticPr fontId="3"/>
  </si>
  <si>
    <t>第　　２　　週</t>
    <phoneticPr fontId="3"/>
  </si>
  <si>
    <t>第　　３　　週</t>
    <phoneticPr fontId="3"/>
  </si>
  <si>
    <t>第　　４　　週</t>
    <phoneticPr fontId="3"/>
  </si>
  <si>
    <t>第　　１　　週</t>
    <phoneticPr fontId="3"/>
  </si>
  <si>
    <t>第　　３　　週</t>
    <phoneticPr fontId="3"/>
  </si>
  <si>
    <t>第　　４　　週</t>
    <phoneticPr fontId="3"/>
  </si>
  <si>
    <t>第　　１　　週</t>
    <phoneticPr fontId="3"/>
  </si>
  <si>
    <t>第　　４　　週</t>
    <phoneticPr fontId="3"/>
  </si>
  <si>
    <t>※勤務区分パターン</t>
    <phoneticPr fontId="3"/>
  </si>
  <si>
    <r>
      <rPr>
        <b/>
        <sz val="10"/>
        <color rgb="FFFF0000"/>
        <rFont val="ＭＳ Ｐゴシック"/>
        <family val="3"/>
        <charset val="128"/>
      </rPr>
      <t>介護職員等</t>
    </r>
    <r>
      <rPr>
        <sz val="10"/>
        <rFont val="ＭＳ Ｐゴシック"/>
        <family val="3"/>
        <charset val="128"/>
      </rPr>
      <t>勤務時間合計</t>
    </r>
    <rPh sb="0" eb="2">
      <t>カイゴ</t>
    </rPh>
    <rPh sb="2" eb="4">
      <t>ショクイン</t>
    </rPh>
    <rPh sb="4" eb="5">
      <t>トウ</t>
    </rPh>
    <rPh sb="9" eb="11">
      <t>ゴウケイ</t>
    </rPh>
    <phoneticPr fontId="3"/>
  </si>
  <si>
    <r>
      <t>（A）管理者等（サービス提供責任者及び介護職員</t>
    </r>
    <r>
      <rPr>
        <b/>
        <sz val="12"/>
        <color rgb="FFFF0000"/>
        <rFont val="ＭＳ Ｐゴシック"/>
        <family val="3"/>
        <charset val="128"/>
      </rPr>
      <t>以外</t>
    </r>
    <r>
      <rPr>
        <b/>
        <sz val="12"/>
        <rFont val="ＭＳ Ｐゴシック"/>
        <family val="3"/>
        <charset val="128"/>
      </rPr>
      <t>）</t>
    </r>
    <rPh sb="6" eb="7">
      <t>トウ</t>
    </rPh>
    <rPh sb="12" eb="18">
      <t>テイキョウセキニンシャオヨ</t>
    </rPh>
    <rPh sb="19" eb="21">
      <t>カイゴ</t>
    </rPh>
    <rPh sb="21" eb="23">
      <t>ショクイン</t>
    </rPh>
    <rPh sb="23" eb="25">
      <t>イガイ</t>
    </rPh>
    <phoneticPr fontId="3"/>
  </si>
  <si>
    <t>１週の平均</t>
    <rPh sb="1" eb="2">
      <t>シュウ</t>
    </rPh>
    <rPh sb="3" eb="5">
      <t>ヘイキン</t>
    </rPh>
    <phoneticPr fontId="3"/>
  </si>
  <si>
    <t>営業日:</t>
    <phoneticPr fontId="3"/>
  </si>
  <si>
    <t>サービス提供時間:</t>
    <phoneticPr fontId="3"/>
  </si>
  <si>
    <t>営業日:</t>
    <phoneticPr fontId="3"/>
  </si>
  <si>
    <t xml:space="preserve"> 曜日から</t>
    <phoneticPr fontId="3"/>
  </si>
  <si>
    <t xml:space="preserve"> 名</t>
    <phoneticPr fontId="3"/>
  </si>
  <si>
    <t>サービス提供時間:</t>
    <phoneticPr fontId="3"/>
  </si>
  <si>
    <t>単位:</t>
    <phoneticPr fontId="3"/>
  </si>
  <si>
    <r>
      <rPr>
        <b/>
        <sz val="10"/>
        <color rgb="FFFF0000"/>
        <rFont val="ＭＳ Ｐゴシック"/>
        <family val="3"/>
        <charset val="128"/>
      </rPr>
      <t>看護職員等</t>
    </r>
    <r>
      <rPr>
        <sz val="10"/>
        <rFont val="ＭＳ Ｐゴシック"/>
        <family val="3"/>
        <charset val="128"/>
      </rPr>
      <t>勤務時間計</t>
    </r>
    <rPh sb="0" eb="2">
      <t>カンゴ</t>
    </rPh>
    <rPh sb="2" eb="4">
      <t>ショクイン</t>
    </rPh>
    <rPh sb="4" eb="5">
      <t>トウ</t>
    </rPh>
    <rPh sb="5" eb="7">
      <t>キンム</t>
    </rPh>
    <phoneticPr fontId="3"/>
  </si>
  <si>
    <t>営業日：</t>
    <phoneticPr fontId="3"/>
  </si>
  <si>
    <t>サービス提供時間：</t>
    <phoneticPr fontId="3"/>
  </si>
  <si>
    <t>☆看護職員（看護師又は准看護師）及び介護職員（以下、介護職員等）</t>
    <rPh sb="23" eb="25">
      <t>イカ</t>
    </rPh>
    <rPh sb="26" eb="28">
      <t>カイゴ</t>
    </rPh>
    <rPh sb="28" eb="30">
      <t>ショクイン</t>
    </rPh>
    <rPh sb="30" eb="31">
      <t>トウ</t>
    </rPh>
    <phoneticPr fontId="3"/>
  </si>
  <si>
    <t>（参考様式１－４）</t>
    <phoneticPr fontId="3"/>
  </si>
  <si>
    <t>☆管理者、医師、生活相談員、機能訓練指導員、栄養士等（看護職員及び介護職員以外）</t>
    <rPh sb="5" eb="7">
      <t>イシ</t>
    </rPh>
    <rPh sb="8" eb="13">
      <t>セイカツソウダンイン</t>
    </rPh>
    <rPh sb="14" eb="21">
      <t>キノウクンレンシドウイン</t>
    </rPh>
    <rPh sb="22" eb="25">
      <t>エイヨウシ</t>
    </rPh>
    <rPh sb="25" eb="26">
      <t>トウ</t>
    </rPh>
    <rPh sb="37" eb="39">
      <t>イガイ</t>
    </rPh>
    <phoneticPr fontId="3"/>
  </si>
  <si>
    <r>
      <t>【ユニット</t>
    </r>
    <r>
      <rPr>
        <b/>
        <sz val="12"/>
        <color rgb="FFFF0000"/>
        <rFont val="ＭＳ Ｐゴシック"/>
        <family val="3"/>
        <charset val="128"/>
      </rPr>
      <t>①</t>
    </r>
    <r>
      <rPr>
        <b/>
        <sz val="12"/>
        <rFont val="ＭＳ Ｐゴシック"/>
        <family val="3"/>
        <charset val="128"/>
      </rPr>
      <t>】☆看護職員（看護師又は准看護師）及び介護職員（以下、介護職員等）</t>
    </r>
    <rPh sb="30" eb="32">
      <t>イカ</t>
    </rPh>
    <rPh sb="33" eb="35">
      <t>カイゴ</t>
    </rPh>
    <rPh sb="35" eb="37">
      <t>ショクイン</t>
    </rPh>
    <rPh sb="37" eb="38">
      <t>トウ</t>
    </rPh>
    <phoneticPr fontId="3"/>
  </si>
  <si>
    <r>
      <t>【ユニット</t>
    </r>
    <r>
      <rPr>
        <b/>
        <sz val="12"/>
        <color rgb="FFFF0000"/>
        <rFont val="ＭＳ Ｐゴシック"/>
        <family val="3"/>
        <charset val="128"/>
      </rPr>
      <t>②</t>
    </r>
    <r>
      <rPr>
        <b/>
        <sz val="12"/>
        <rFont val="ＭＳ Ｐゴシック"/>
        <family val="3"/>
        <charset val="128"/>
      </rPr>
      <t>】☆看護職員（看護師又は准看護師）及び介護職員（以下、介護職員等）</t>
    </r>
    <rPh sb="30" eb="32">
      <t>イカ</t>
    </rPh>
    <rPh sb="33" eb="35">
      <t>カイゴ</t>
    </rPh>
    <rPh sb="35" eb="37">
      <t>ショクイン</t>
    </rPh>
    <rPh sb="37" eb="38">
      <t>トウ</t>
    </rPh>
    <phoneticPr fontId="3"/>
  </si>
  <si>
    <r>
      <t>（A）管理者、生活相談員、看護職員、機能訓練指導員等（介護職員</t>
    </r>
    <r>
      <rPr>
        <b/>
        <sz val="12"/>
        <color rgb="FFFF0000"/>
        <rFont val="ＭＳ Ｐゴシック"/>
        <family val="3"/>
        <charset val="128"/>
      </rPr>
      <t>以外</t>
    </r>
    <r>
      <rPr>
        <b/>
        <sz val="12"/>
        <rFont val="ＭＳ Ｐゴシック"/>
        <family val="3"/>
        <charset val="128"/>
      </rPr>
      <t>）</t>
    </r>
    <rPh sb="7" eb="9">
      <t>セイカツ</t>
    </rPh>
    <rPh sb="9" eb="12">
      <t>ソウダンイン</t>
    </rPh>
    <rPh sb="13" eb="15">
      <t>カンゴ</t>
    </rPh>
    <rPh sb="15" eb="17">
      <t>ショクイン</t>
    </rPh>
    <rPh sb="18" eb="22">
      <t>キノウクンレン</t>
    </rPh>
    <rPh sb="22" eb="25">
      <t>シドウイン</t>
    </rPh>
    <rPh sb="25" eb="26">
      <t>トウ</t>
    </rPh>
    <rPh sb="27" eb="29">
      <t>カイゴ</t>
    </rPh>
    <rPh sb="29" eb="31">
      <t>ショクイン</t>
    </rPh>
    <rPh sb="31" eb="33">
      <t>イガイ</t>
    </rPh>
    <phoneticPr fontId="3"/>
  </si>
  <si>
    <t>１－１　訪問系・勤務区分パターンで入力</t>
    <phoneticPr fontId="3"/>
  </si>
  <si>
    <t>１－１　訪問系・勤務時間で入力（登録ヘルパー等）</t>
    <phoneticPr fontId="3"/>
  </si>
  <si>
    <t>１－２　通所系・勤務区分パターンで入力</t>
    <phoneticPr fontId="3"/>
  </si>
  <si>
    <t>１－３　訪看・勤務区分パターンで入力</t>
    <phoneticPr fontId="3"/>
  </si>
  <si>
    <t>１－４　施設系・勤務区分パターンで入力（１枚目）</t>
    <phoneticPr fontId="3"/>
  </si>
  <si>
    <t>１－４　施設系（従来型）・勤務区分パターンで入力（２枚目以降）　</t>
    <phoneticPr fontId="3"/>
  </si>
  <si>
    <t>１－４　施設系（ユニット型）・勤務区分パターンで入力（２枚目以降）　</t>
    <phoneticPr fontId="3"/>
  </si>
  <si>
    <t>参考様式１　従業者の勤務の体制及び勤務形態一覧表（数式あり）　目次</t>
    <rPh sb="25" eb="27">
      <t>スウシキ</t>
    </rPh>
    <rPh sb="31" eb="33">
      <t>モクジ</t>
    </rPh>
    <phoneticPr fontId="3"/>
  </si>
  <si>
    <r>
      <rPr>
        <b/>
        <sz val="10"/>
        <color rgb="FFFF0000"/>
        <rFont val="ＭＳ Ｐゴシック"/>
        <family val="3"/>
        <charset val="128"/>
      </rPr>
      <t>介護支援専門員等</t>
    </r>
    <r>
      <rPr>
        <sz val="10"/>
        <rFont val="ＭＳ Ｐゴシック"/>
        <family val="3"/>
        <charset val="128"/>
      </rPr>
      <t>勤務時間合計</t>
    </r>
    <rPh sb="0" eb="2">
      <t>カイゴ</t>
    </rPh>
    <rPh sb="2" eb="4">
      <t>シエン</t>
    </rPh>
    <rPh sb="4" eb="6">
      <t>センモン</t>
    </rPh>
    <rPh sb="6" eb="7">
      <t>イン</t>
    </rPh>
    <rPh sb="7" eb="8">
      <t>トウ</t>
    </rPh>
    <rPh sb="12" eb="14">
      <t>ゴウケイ</t>
    </rPh>
    <phoneticPr fontId="3"/>
  </si>
  <si>
    <r>
      <rPr>
        <b/>
        <sz val="9"/>
        <color rgb="FFFF0000"/>
        <rFont val="ＭＳ Ｐゴシック"/>
        <family val="3"/>
        <charset val="128"/>
      </rPr>
      <t>介護支援専門員等</t>
    </r>
    <r>
      <rPr>
        <sz val="9"/>
        <rFont val="ＭＳ Ｐゴシック"/>
        <family val="3"/>
        <charset val="128"/>
      </rPr>
      <t>の常勤換算後の人数：</t>
    </r>
    <rPh sb="0" eb="2">
      <t>カイゴ</t>
    </rPh>
    <rPh sb="2" eb="4">
      <t>シエン</t>
    </rPh>
    <rPh sb="4" eb="7">
      <t>センモンイン</t>
    </rPh>
    <rPh sb="7" eb="8">
      <t>トウ</t>
    </rPh>
    <rPh sb="9" eb="11">
      <t>ジョウキン</t>
    </rPh>
    <rPh sb="11" eb="13">
      <t>カンザン</t>
    </rPh>
    <rPh sb="13" eb="14">
      <t>ゴ</t>
    </rPh>
    <rPh sb="15" eb="17">
      <t>ニンズウ</t>
    </rPh>
    <phoneticPr fontId="3"/>
  </si>
  <si>
    <t>（B）介護支援専門員</t>
    <phoneticPr fontId="3"/>
  </si>
  <si>
    <t>（A）管理者（介護支援専門員を兼務する場合を含む）</t>
    <phoneticPr fontId="3"/>
  </si>
  <si>
    <t>１－５  居宅介護支援・勤務区分パターンで入力</t>
    <rPh sb="21" eb="23">
      <t>ニュウリョク</t>
    </rPh>
    <phoneticPr fontId="3"/>
  </si>
  <si>
    <t>（参考様式１－5）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</si>
</sst>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0.00;__xdc00_"/>
    <numFmt numFmtId="178" formatCode="0.00_ "/>
    <numFmt numFmtId="179" formatCode="\¥#,##0;[Red]&quot;¥-&quot;#,##0"/>
    <numFmt numFmtId="180" formatCode="#,##0_ ;[Red]\-#,##0\ "/>
    <numFmt numFmtId="181" formatCode="0.0"/>
  </numFmts>
  <fonts count="30" x14ac:knownFonts="1">
    <font>
      <sz val="10"/>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2"/>
      <name val="ＭＳ Ｐゴシック"/>
      <family val="3"/>
      <charset val="128"/>
    </font>
    <font>
      <b/>
      <sz val="12"/>
      <name val="ＭＳ Ｐゴシック"/>
      <family val="3"/>
      <charset val="128"/>
    </font>
    <font>
      <b/>
      <sz val="12"/>
      <color indexed="56"/>
      <name val="ＭＳ Ｐゴシック"/>
      <family val="3"/>
      <charset val="128"/>
    </font>
    <font>
      <b/>
      <sz val="11"/>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8"/>
      <color indexed="60"/>
      <name val="ＭＳ Ｐゴシック"/>
      <family val="3"/>
      <charset val="128"/>
    </font>
    <font>
      <b/>
      <sz val="10"/>
      <color rgb="FFFF0000"/>
      <name val="ＭＳ Ｐゴシック"/>
      <family val="3"/>
      <charset val="128"/>
    </font>
    <font>
      <sz val="11"/>
      <color indexed="81"/>
      <name val="游ゴシック"/>
      <family val="3"/>
      <charset val="128"/>
      <scheme val="minor"/>
    </font>
    <font>
      <sz val="6"/>
      <name val="ＭＳ Ｐゴシック"/>
      <family val="3"/>
      <charset val="128"/>
    </font>
    <font>
      <b/>
      <sz val="9"/>
      <color rgb="FFFF0000"/>
      <name val="ＭＳ Ｐゴシック"/>
      <family val="3"/>
      <charset val="128"/>
    </font>
    <font>
      <sz val="10"/>
      <color indexed="23"/>
      <name val="ＭＳ Ｐゴシック"/>
      <family val="3"/>
      <charset val="128"/>
    </font>
    <font>
      <sz val="9"/>
      <color indexed="8"/>
      <name val="ＭＳ Ｐゴシック"/>
      <family val="3"/>
      <charset val="128"/>
    </font>
    <font>
      <sz val="12"/>
      <color indexed="16"/>
      <name val="ＭＳ Ｐゴシック"/>
      <family val="3"/>
      <charset val="128"/>
    </font>
    <font>
      <sz val="14"/>
      <color indexed="16"/>
      <name val="ＭＳ Ｐゴシック"/>
      <family val="3"/>
      <charset val="128"/>
    </font>
    <font>
      <sz val="12"/>
      <color indexed="60"/>
      <name val="ＭＳ Ｐゴシック"/>
      <family val="3"/>
      <charset val="128"/>
    </font>
    <font>
      <sz val="10"/>
      <color indexed="60"/>
      <name val="ＭＳ Ｐゴシック"/>
      <family val="3"/>
      <charset val="128"/>
    </font>
    <font>
      <sz val="11"/>
      <color indexed="8"/>
      <name val="ＭＳ Ｐゴシック"/>
      <family val="3"/>
      <charset val="128"/>
    </font>
    <font>
      <sz val="10"/>
      <color indexed="8"/>
      <name val="ＭＳ Ｐゴシック"/>
      <family val="3"/>
      <charset val="128"/>
    </font>
    <font>
      <b/>
      <sz val="10"/>
      <name val="ＭＳ Ｐゴシック"/>
      <family val="3"/>
      <charset val="128"/>
    </font>
    <font>
      <b/>
      <sz val="12"/>
      <color rgb="FFFF0000"/>
      <name val="ＭＳ Ｐゴシック"/>
      <family val="3"/>
      <charset val="128"/>
    </font>
    <font>
      <b/>
      <sz val="14"/>
      <name val="ＭＳ Ｐゴシック"/>
      <family val="3"/>
      <charset val="128"/>
    </font>
    <font>
      <sz val="14"/>
      <name val="ＭＳ Ｐゴシック"/>
      <family val="3"/>
      <charset val="128"/>
    </font>
    <font>
      <u/>
      <sz val="10"/>
      <color theme="10"/>
      <name val="ＭＳ Ｐ明朝"/>
      <family val="1"/>
      <charset val="128"/>
    </font>
    <font>
      <b/>
      <u/>
      <sz val="14"/>
      <color theme="10"/>
      <name val="ＭＳ Ｐゴシック"/>
      <family val="3"/>
      <charset val="128"/>
    </font>
  </fonts>
  <fills count="10">
    <fill>
      <patternFill patternType="none"/>
    </fill>
    <fill>
      <patternFill patternType="gray125"/>
    </fill>
    <fill>
      <patternFill patternType="solid">
        <fgColor indexed="55"/>
        <bgColor indexed="64"/>
      </patternFill>
    </fill>
    <fill>
      <patternFill patternType="solid">
        <fgColor theme="9" tint="0.39997558519241921"/>
        <bgColor indexed="64"/>
      </patternFill>
    </fill>
    <fill>
      <patternFill patternType="solid">
        <fgColor indexed="9"/>
        <bgColor indexed="64"/>
      </patternFill>
    </fill>
    <fill>
      <patternFill patternType="solid">
        <fgColor theme="8" tint="0.79998168889431442"/>
        <bgColor indexed="64"/>
      </patternFill>
    </fill>
    <fill>
      <patternFill patternType="solid">
        <fgColor indexed="27"/>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55">
    <border>
      <left/>
      <right/>
      <top/>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hair">
        <color indexed="23"/>
      </bottom>
      <diagonal/>
    </border>
    <border>
      <left style="thin">
        <color indexed="8"/>
      </left>
      <right style="thin">
        <color indexed="8"/>
      </right>
      <top style="hair">
        <color indexed="23"/>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0"/>
      </right>
      <top style="thin">
        <color auto="1"/>
      </top>
      <bottom style="thin">
        <color auto="1"/>
      </bottom>
      <diagonal/>
    </border>
    <border>
      <left style="thin">
        <color indexed="60"/>
      </left>
      <right style="thin">
        <color auto="1"/>
      </right>
      <top style="thin">
        <color auto="1"/>
      </top>
      <bottom style="thin">
        <color auto="1"/>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23"/>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hair">
        <color indexed="23"/>
      </bottom>
      <diagonal/>
    </border>
    <border>
      <left style="thin">
        <color indexed="64"/>
      </left>
      <right style="thin">
        <color indexed="64"/>
      </right>
      <top style="thin">
        <color indexed="64"/>
      </top>
      <bottom style="thin">
        <color indexed="8"/>
      </bottom>
      <diagonal/>
    </border>
    <border>
      <left/>
      <right style="thin">
        <color indexed="8"/>
      </right>
      <top style="hair">
        <color indexed="23"/>
      </top>
      <bottom style="thin">
        <color indexed="8"/>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diagonalUp="1">
      <left style="thin">
        <color indexed="64"/>
      </left>
      <right/>
      <top style="thin">
        <color indexed="8"/>
      </top>
      <bottom style="thin">
        <color indexed="64"/>
      </bottom>
      <diagonal style="thin">
        <color indexed="64"/>
      </diagonal>
    </border>
    <border diagonalUp="1">
      <left/>
      <right style="thin">
        <color indexed="64"/>
      </right>
      <top style="thin">
        <color indexed="8"/>
      </top>
      <bottom style="thin">
        <color indexed="64"/>
      </bottom>
      <diagonal style="thin">
        <color indexed="64"/>
      </diagonal>
    </border>
    <border>
      <left style="thin">
        <color indexed="8"/>
      </left>
      <right/>
      <top style="hair">
        <color indexed="8"/>
      </top>
      <bottom style="thin">
        <color indexed="8"/>
      </bottom>
      <diagonal/>
    </border>
    <border>
      <left/>
      <right style="thin">
        <color indexed="64"/>
      </right>
      <top style="thin">
        <color indexed="64"/>
      </top>
      <bottom/>
      <diagonal/>
    </border>
    <border>
      <left style="thin">
        <color indexed="8"/>
      </left>
      <right style="thin">
        <color indexed="8"/>
      </right>
      <top style="hair">
        <color indexed="23"/>
      </top>
      <bottom/>
      <diagonal/>
    </border>
    <border>
      <left/>
      <right/>
      <top style="thin">
        <color indexed="64"/>
      </top>
      <bottom/>
      <diagonal/>
    </border>
    <border>
      <left style="thin">
        <color indexed="8"/>
      </left>
      <right style="thin">
        <color indexed="8"/>
      </right>
      <top style="thin">
        <color indexed="8"/>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s>
  <cellStyleXfs count="5">
    <xf numFmtId="0" fontId="0" fillId="0" borderId="0"/>
    <xf numFmtId="0" fontId="9" fillId="0" borderId="0"/>
    <xf numFmtId="179" fontId="1" fillId="0" borderId="0" applyFill="0" applyBorder="0" applyAlignment="0" applyProtection="0"/>
    <xf numFmtId="0" fontId="4" fillId="0" borderId="0" applyBorder="0"/>
    <xf numFmtId="0" fontId="28" fillId="0" borderId="0" applyNumberFormat="0" applyFill="0" applyBorder="0" applyAlignment="0" applyProtection="0"/>
  </cellStyleXfs>
  <cellXfs count="285">
    <xf numFmtId="0" fontId="0" fillId="0" borderId="0" xfId="0"/>
    <xf numFmtId="0" fontId="2" fillId="0" borderId="0" xfId="0" applyFont="1" applyFill="1" applyAlignment="1" applyProtection="1">
      <alignment vertical="top"/>
      <protection locked="0"/>
    </xf>
    <xf numFmtId="0" fontId="2" fillId="0" borderId="0" xfId="0" applyFont="1" applyFill="1" applyAlignment="1" applyProtection="1">
      <protection locked="0"/>
    </xf>
    <xf numFmtId="0" fontId="4" fillId="0" borderId="0" xfId="0" applyFont="1" applyFill="1" applyAlignment="1" applyProtection="1">
      <alignment horizontal="right" vertical="top"/>
      <protection locked="0"/>
    </xf>
    <xf numFmtId="0" fontId="2" fillId="0" borderId="0" xfId="0" applyFont="1" applyFill="1" applyBorder="1" applyAlignment="1" applyProtection="1">
      <protection locked="0"/>
    </xf>
    <xf numFmtId="0" fontId="5" fillId="0" borderId="0" xfId="0" applyFont="1" applyFill="1" applyAlignment="1" applyProtection="1">
      <alignment vertical="center"/>
      <protection locked="0"/>
    </xf>
    <xf numFmtId="0" fontId="7" fillId="0" borderId="0" xfId="0" applyFont="1" applyFill="1" applyAlignment="1" applyProtection="1">
      <protection locked="0"/>
    </xf>
    <xf numFmtId="49" fontId="2" fillId="3"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xf>
    <xf numFmtId="0" fontId="5" fillId="0" borderId="0" xfId="0" applyFont="1" applyFill="1" applyAlignment="1" applyProtection="1">
      <protection locked="0"/>
    </xf>
    <xf numFmtId="0" fontId="10" fillId="0" borderId="0" xfId="0" applyFont="1" applyFill="1" applyAlignment="1" applyProtection="1">
      <alignment shrinkToFit="1"/>
      <protection locked="0"/>
    </xf>
    <xf numFmtId="0" fontId="10" fillId="0" borderId="0" xfId="0" applyFont="1" applyFill="1" applyBorder="1" applyAlignment="1" applyProtection="1">
      <alignment shrinkToFit="1"/>
      <protection locked="0"/>
    </xf>
    <xf numFmtId="0" fontId="9"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20"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xf>
    <xf numFmtId="0" fontId="2" fillId="0" borderId="0" xfId="0" applyFont="1" applyFill="1" applyAlignment="1" applyProtection="1">
      <alignment horizontal="left" vertical="center"/>
      <protection locked="0"/>
    </xf>
    <xf numFmtId="177"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protection locked="0"/>
    </xf>
    <xf numFmtId="0" fontId="10"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shrinkToFit="1"/>
    </xf>
    <xf numFmtId="0" fontId="8" fillId="0" borderId="0" xfId="0" applyFont="1" applyFill="1" applyAlignment="1" applyProtection="1">
      <protection locked="0"/>
    </xf>
    <xf numFmtId="0" fontId="2" fillId="2" borderId="0" xfId="0" applyFont="1" applyFill="1" applyAlignment="1" applyProtection="1">
      <protection locked="0"/>
    </xf>
    <xf numFmtId="0" fontId="16" fillId="2" borderId="0" xfId="0" applyFont="1" applyFill="1" applyAlignment="1" applyProtection="1"/>
    <xf numFmtId="0" fontId="16" fillId="2" borderId="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0" xfId="0" applyFont="1" applyFill="1" applyAlignment="1" applyProtection="1">
      <alignment wrapText="1"/>
    </xf>
    <xf numFmtId="0" fontId="18" fillId="2" borderId="0" xfId="0" applyFont="1" applyFill="1" applyAlignment="1" applyProtection="1">
      <protection locked="0"/>
    </xf>
    <xf numFmtId="2" fontId="2" fillId="0" borderId="22"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vertical="top" wrapText="1"/>
      <protection locked="0"/>
    </xf>
    <xf numFmtId="0" fontId="20" fillId="2" borderId="0" xfId="0" applyFont="1" applyFill="1" applyAlignment="1" applyProtection="1">
      <alignment vertical="top" wrapText="1"/>
      <protection locked="0"/>
    </xf>
    <xf numFmtId="177" fontId="21" fillId="0" borderId="16" xfId="0" applyNumberFormat="1" applyFont="1" applyFill="1" applyBorder="1" applyAlignment="1" applyProtection="1">
      <alignment shrinkToFit="1"/>
    </xf>
    <xf numFmtId="177" fontId="21" fillId="0" borderId="18" xfId="0" applyNumberFormat="1" applyFont="1" applyFill="1" applyBorder="1" applyAlignment="1" applyProtection="1">
      <alignment shrinkToFit="1"/>
    </xf>
    <xf numFmtId="0" fontId="8" fillId="0" borderId="0" xfId="0" applyFont="1" applyFill="1" applyAlignment="1" applyProtection="1">
      <alignment horizontal="left"/>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horizontal="right"/>
      <protection locked="0"/>
    </xf>
    <xf numFmtId="0" fontId="4" fillId="7" borderId="15" xfId="0" applyFont="1" applyFill="1" applyBorder="1" applyAlignment="1" applyProtection="1">
      <alignment horizontal="center" vertical="center"/>
      <protection locked="0"/>
    </xf>
    <xf numFmtId="0" fontId="21" fillId="7" borderId="16"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9" fillId="0" borderId="0" xfId="0" applyFont="1" applyFill="1" applyAlignment="1" applyProtection="1">
      <alignment vertical="top"/>
      <protection locked="0"/>
    </xf>
    <xf numFmtId="2" fontId="2" fillId="0" borderId="0" xfId="0" applyNumberFormat="1" applyFont="1" applyFill="1" applyBorder="1" applyAlignment="1" applyProtection="1">
      <alignment horizontal="center"/>
      <protection locked="0"/>
    </xf>
    <xf numFmtId="0" fontId="17" fillId="0" borderId="0" xfId="1" applyFont="1" applyFill="1" applyBorder="1" applyAlignment="1">
      <alignment vertical="center" shrinkToFit="1"/>
    </xf>
    <xf numFmtId="0" fontId="22" fillId="4" borderId="0" xfId="1" applyFont="1" applyFill="1" applyAlignment="1">
      <alignment vertical="center"/>
    </xf>
    <xf numFmtId="49" fontId="8" fillId="7" borderId="0" xfId="1" applyNumberFormat="1" applyFont="1" applyFill="1" applyBorder="1" applyAlignment="1">
      <alignment horizontal="center" vertical="top" shrinkToFit="1"/>
    </xf>
    <xf numFmtId="0" fontId="5" fillId="0" borderId="0" xfId="0" applyFont="1" applyFill="1" applyBorder="1" applyAlignment="1" applyProtection="1">
      <protection locked="0"/>
    </xf>
    <xf numFmtId="0" fontId="17" fillId="4" borderId="0" xfId="1" applyFont="1" applyFill="1" applyBorder="1" applyAlignment="1">
      <alignment vertical="center"/>
    </xf>
    <xf numFmtId="0" fontId="17" fillId="4" borderId="0" xfId="1" applyFont="1" applyFill="1" applyBorder="1" applyAlignment="1">
      <alignment horizontal="left" vertical="center"/>
    </xf>
    <xf numFmtId="0" fontId="17" fillId="4" borderId="0" xfId="1" applyFont="1" applyFill="1" applyAlignment="1">
      <alignment horizontal="left" vertical="center"/>
    </xf>
    <xf numFmtId="0" fontId="17" fillId="4" borderId="0" xfId="1" applyFont="1" applyFill="1" applyAlignment="1">
      <alignment vertical="center"/>
    </xf>
    <xf numFmtId="0" fontId="8" fillId="4" borderId="0" xfId="1" applyNumberFormat="1" applyFont="1" applyFill="1" applyBorder="1" applyAlignment="1">
      <alignment vertical="top"/>
    </xf>
    <xf numFmtId="49" fontId="8" fillId="0" borderId="0" xfId="1" applyNumberFormat="1" applyFont="1" applyFill="1" applyBorder="1" applyAlignment="1">
      <alignment horizontal="center" vertical="top" shrinkToFit="1"/>
    </xf>
    <xf numFmtId="0" fontId="8" fillId="0" borderId="0" xfId="1" applyNumberFormat="1" applyFont="1" applyFill="1" applyBorder="1" applyAlignment="1">
      <alignment vertical="top"/>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17" fillId="0" borderId="0" xfId="1" applyFont="1" applyFill="1" applyBorder="1" applyAlignment="1">
      <alignment vertical="center"/>
    </xf>
    <xf numFmtId="0" fontId="8" fillId="0" borderId="0" xfId="0" applyFont="1" applyFill="1" applyBorder="1" applyAlignment="1" applyProtection="1">
      <alignment vertical="center"/>
      <protection locked="0"/>
    </xf>
    <xf numFmtId="0" fontId="10" fillId="0" borderId="1" xfId="0"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shrinkToFit="1"/>
      <protection locked="0"/>
    </xf>
    <xf numFmtId="0" fontId="8"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shrinkToFit="1"/>
      <protection locked="0"/>
    </xf>
    <xf numFmtId="0" fontId="8"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7" borderId="3" xfId="0" applyFont="1" applyFill="1" applyBorder="1" applyAlignment="1" applyProtection="1">
      <alignment horizontal="center" vertical="center" wrapText="1"/>
      <protection locked="0"/>
    </xf>
    <xf numFmtId="0" fontId="8" fillId="7" borderId="3" xfId="0" applyFont="1" applyFill="1" applyBorder="1" applyAlignment="1" applyProtection="1">
      <alignment horizontal="center" vertical="center" wrapText="1"/>
      <protection locked="0"/>
    </xf>
    <xf numFmtId="0" fontId="8" fillId="4" borderId="0" xfId="1" applyFont="1" applyFill="1" applyAlignment="1">
      <alignment horizontal="center" vertical="center"/>
    </xf>
    <xf numFmtId="0" fontId="8" fillId="0" borderId="0" xfId="1" applyNumberFormat="1" applyFont="1" applyFill="1" applyBorder="1" applyAlignment="1">
      <alignment horizontal="center" vertical="top" shrinkToFit="1"/>
    </xf>
    <xf numFmtId="0" fontId="8" fillId="4" borderId="0" xfId="1" applyNumberFormat="1" applyFont="1" applyFill="1" applyBorder="1" applyAlignment="1">
      <alignment horizontal="center" vertical="top" shrinkToFit="1"/>
    </xf>
    <xf numFmtId="0" fontId="22" fillId="7" borderId="0" xfId="1" applyFont="1" applyFill="1" applyBorder="1" applyAlignment="1">
      <alignment horizontal="center" vertical="center" shrinkToFit="1"/>
    </xf>
    <xf numFmtId="0" fontId="23" fillId="4" borderId="0" xfId="1" applyFont="1" applyFill="1" applyBorder="1" applyAlignment="1">
      <alignment horizontal="left" vertical="center"/>
    </xf>
    <xf numFmtId="0" fontId="22" fillId="7" borderId="0" xfId="1" applyFont="1" applyFill="1" applyBorder="1" applyAlignment="1">
      <alignment vertical="center" shrinkToFit="1"/>
    </xf>
    <xf numFmtId="0" fontId="8" fillId="4" borderId="0" xfId="1" applyNumberFormat="1" applyFont="1" applyFill="1" applyBorder="1" applyAlignment="1">
      <alignment vertical="top" shrinkToFit="1"/>
    </xf>
    <xf numFmtId="49" fontId="2" fillId="3" borderId="30" xfId="0" applyNumberFormat="1" applyFont="1" applyFill="1" applyBorder="1" applyAlignment="1" applyProtection="1">
      <alignment horizontal="center" vertical="center"/>
      <protection locked="0"/>
    </xf>
    <xf numFmtId="0" fontId="2" fillId="0" borderId="30" xfId="0" applyNumberFormat="1" applyFont="1" applyFill="1" applyBorder="1" applyAlignment="1" applyProtection="1">
      <alignment horizontal="center" vertical="center"/>
      <protection locked="0"/>
    </xf>
    <xf numFmtId="176" fontId="2" fillId="0" borderId="30" xfId="0" applyNumberFormat="1" applyFont="1" applyFill="1" applyBorder="1" applyAlignment="1" applyProtection="1">
      <alignment horizontal="center" vertical="center"/>
    </xf>
    <xf numFmtId="0" fontId="10" fillId="0" borderId="30"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shrinkToFit="1"/>
      <protection locked="0"/>
    </xf>
    <xf numFmtId="0" fontId="8" fillId="7" borderId="30" xfId="0"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protection locked="0"/>
    </xf>
    <xf numFmtId="0" fontId="10" fillId="7" borderId="30"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protection locked="0"/>
    </xf>
    <xf numFmtId="0" fontId="4" fillId="7" borderId="30" xfId="0" applyFont="1" applyFill="1" applyBorder="1" applyAlignment="1" applyProtection="1">
      <alignment horizontal="center" vertical="center"/>
      <protection locked="0"/>
    </xf>
    <xf numFmtId="0" fontId="8" fillId="7" borderId="37" xfId="0"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vertical="center"/>
      <protection locked="0"/>
    </xf>
    <xf numFmtId="0" fontId="21" fillId="7" borderId="42"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xf>
    <xf numFmtId="0" fontId="24" fillId="0" borderId="0" xfId="0" applyFont="1" applyFill="1" applyBorder="1" applyAlignment="1" applyProtection="1">
      <protection locked="0"/>
    </xf>
    <xf numFmtId="178" fontId="2" fillId="0" borderId="0" xfId="0" applyNumberFormat="1" applyFont="1" applyFill="1" applyBorder="1" applyAlignment="1" applyProtection="1">
      <alignment horizontal="center" vertical="center"/>
    </xf>
    <xf numFmtId="20" fontId="2" fillId="0" borderId="0" xfId="0" applyNumberFormat="1" applyFont="1" applyFill="1" applyBorder="1" applyAlignment="1" applyProtection="1">
      <alignment horizontal="center" vertical="center"/>
      <protection locked="0"/>
    </xf>
    <xf numFmtId="0" fontId="4" fillId="7" borderId="39"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2" fontId="2" fillId="0" borderId="22" xfId="0" applyNumberFormat="1" applyFont="1" applyFill="1" applyBorder="1" applyAlignment="1" applyProtection="1">
      <protection locked="0"/>
    </xf>
    <xf numFmtId="0" fontId="2" fillId="0" borderId="23" xfId="0" applyFont="1" applyFill="1" applyBorder="1" applyAlignment="1" applyProtection="1">
      <alignment vertical="center"/>
      <protection locked="0"/>
    </xf>
    <xf numFmtId="0" fontId="8" fillId="0" borderId="0" xfId="0" applyFont="1" applyFill="1" applyAlignment="1" applyProtection="1">
      <alignment horizontal="left" vertical="center"/>
      <protection locked="0"/>
    </xf>
    <xf numFmtId="0" fontId="10" fillId="0" borderId="0" xfId="0" applyFont="1" applyFill="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7" borderId="39" xfId="0" applyFont="1" applyFill="1" applyBorder="1" applyAlignment="1" applyProtection="1">
      <alignment horizontal="center" vertical="center" wrapText="1"/>
      <protection locked="0"/>
    </xf>
    <xf numFmtId="20" fontId="2" fillId="0" borderId="8" xfId="0" applyNumberFormat="1" applyFont="1" applyFill="1" applyBorder="1" applyAlignment="1" applyProtection="1">
      <alignment vertical="center"/>
      <protection locked="0"/>
    </xf>
    <xf numFmtId="20" fontId="2" fillId="0" borderId="0" xfId="0" applyNumberFormat="1" applyFont="1" applyFill="1" applyBorder="1" applyAlignment="1" applyProtection="1">
      <alignment vertical="center"/>
      <protection locked="0"/>
    </xf>
    <xf numFmtId="20" fontId="2" fillId="0" borderId="24" xfId="0" applyNumberFormat="1" applyFont="1" applyFill="1" applyBorder="1" applyAlignment="1" applyProtection="1">
      <alignment vertical="center"/>
      <protection locked="0"/>
    </xf>
    <xf numFmtId="177" fontId="21" fillId="0" borderId="47" xfId="0" applyNumberFormat="1" applyFont="1" applyFill="1" applyBorder="1" applyAlignment="1" applyProtection="1">
      <alignment shrinkToFit="1"/>
    </xf>
    <xf numFmtId="0" fontId="10" fillId="7" borderId="39" xfId="0" applyFont="1" applyFill="1" applyBorder="1" applyAlignment="1" applyProtection="1">
      <alignment horizontal="center" vertical="center"/>
      <protection locked="0"/>
    </xf>
    <xf numFmtId="0" fontId="21" fillId="7" borderId="49" xfId="0" applyNumberFormat="1" applyFont="1" applyFill="1" applyBorder="1" applyAlignment="1" applyProtection="1">
      <alignment horizontal="center" vertical="center"/>
      <protection locked="0"/>
    </xf>
    <xf numFmtId="0" fontId="2" fillId="0" borderId="50" xfId="0" applyFont="1" applyFill="1" applyBorder="1" applyAlignment="1" applyProtection="1">
      <alignment vertical="center"/>
      <protection locked="0"/>
    </xf>
    <xf numFmtId="0" fontId="2" fillId="0" borderId="48" xfId="0" applyFont="1" applyFill="1" applyBorder="1" applyAlignment="1" applyProtection="1">
      <alignment vertical="center"/>
      <protection locked="0"/>
    </xf>
    <xf numFmtId="2" fontId="2" fillId="0" borderId="22" xfId="0" applyNumberFormat="1" applyFont="1" applyFill="1" applyBorder="1" applyAlignment="1" applyProtection="1">
      <alignment horizontal="right"/>
      <protection locked="0"/>
    </xf>
    <xf numFmtId="2" fontId="2" fillId="0" borderId="31" xfId="0" applyNumberFormat="1" applyFont="1" applyFill="1" applyBorder="1" applyAlignment="1" applyProtection="1">
      <alignment shrinkToFit="1"/>
    </xf>
    <xf numFmtId="2" fontId="2" fillId="0" borderId="33" xfId="0" applyNumberFormat="1" applyFont="1" applyFill="1" applyBorder="1" applyAlignment="1" applyProtection="1">
      <alignment shrinkToFit="1"/>
    </xf>
    <xf numFmtId="2" fontId="2" fillId="0" borderId="32" xfId="0" applyNumberFormat="1" applyFont="1" applyFill="1" applyBorder="1" applyAlignment="1" applyProtection="1">
      <alignment shrinkToFit="1"/>
    </xf>
    <xf numFmtId="2" fontId="2" fillId="0" borderId="30" xfId="0" applyNumberFormat="1" applyFont="1" applyFill="1" applyBorder="1" applyAlignment="1" applyProtection="1">
      <alignment shrinkToFit="1"/>
    </xf>
    <xf numFmtId="2" fontId="2" fillId="0" borderId="37" xfId="0" applyNumberFormat="1" applyFont="1" applyFill="1" applyBorder="1" applyAlignment="1" applyProtection="1">
      <alignment shrinkToFit="1"/>
    </xf>
    <xf numFmtId="2" fontId="2" fillId="0" borderId="22" xfId="0" applyNumberFormat="1" applyFont="1" applyFill="1" applyBorder="1" applyAlignment="1" applyProtection="1">
      <alignment shrinkToFit="1"/>
    </xf>
    <xf numFmtId="0" fontId="2" fillId="0" borderId="0" xfId="0" applyFont="1" applyFill="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2" fillId="0" borderId="23" xfId="0" applyFont="1" applyFill="1" applyBorder="1" applyAlignment="1" applyProtection="1">
      <alignment horizontal="left" vertical="center"/>
      <protection locked="0"/>
    </xf>
    <xf numFmtId="0" fontId="2" fillId="7" borderId="22"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7" borderId="1" xfId="0" applyFont="1" applyFill="1" applyBorder="1" applyAlignment="1" applyProtection="1">
      <alignment horizontal="left" vertical="center"/>
      <protection locked="0"/>
    </xf>
    <xf numFmtId="20" fontId="2" fillId="7" borderId="22" xfId="0" applyNumberFormat="1" applyFont="1" applyFill="1" applyBorder="1" applyAlignment="1" applyProtection="1">
      <alignment horizontal="center" vertical="center"/>
      <protection locked="0"/>
    </xf>
    <xf numFmtId="2" fontId="2" fillId="0" borderId="15" xfId="0" applyNumberFormat="1" applyFont="1" applyFill="1" applyBorder="1" applyAlignment="1" applyProtection="1">
      <alignment shrinkToFit="1"/>
    </xf>
    <xf numFmtId="2" fontId="2" fillId="0" borderId="17" xfId="0" applyNumberFormat="1" applyFont="1" applyFill="1" applyBorder="1" applyAlignment="1" applyProtection="1">
      <alignment shrinkToFit="1"/>
    </xf>
    <xf numFmtId="2" fontId="2" fillId="0" borderId="41" xfId="0" applyNumberFormat="1" applyFont="1" applyFill="1" applyBorder="1" applyAlignment="1" applyProtection="1">
      <alignment shrinkToFit="1"/>
    </xf>
    <xf numFmtId="0" fontId="8" fillId="4" borderId="0" xfId="1" applyNumberFormat="1" applyFont="1" applyFill="1" applyBorder="1" applyAlignment="1">
      <alignment vertical="center" shrinkToFit="1"/>
    </xf>
    <xf numFmtId="2" fontId="2" fillId="0" borderId="0" xfId="0" applyNumberFormat="1" applyFont="1" applyFill="1" applyBorder="1" applyAlignment="1" applyProtection="1">
      <alignment horizontal="center" vertical="center"/>
      <protection locked="0"/>
    </xf>
    <xf numFmtId="0" fontId="8" fillId="4" borderId="0" xfId="1" applyFont="1" applyFill="1" applyAlignment="1">
      <alignment horizontal="left" vertical="center"/>
    </xf>
    <xf numFmtId="20"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xf>
    <xf numFmtId="0" fontId="22" fillId="7" borderId="0" xfId="1" applyFont="1" applyFill="1" applyBorder="1" applyAlignment="1">
      <alignment horizontal="center" vertical="center" shrinkToFit="1"/>
    </xf>
    <xf numFmtId="0" fontId="8" fillId="4" borderId="0" xfId="1" applyFont="1" applyFill="1" applyAlignment="1">
      <alignment horizontal="center" vertical="center"/>
    </xf>
    <xf numFmtId="0" fontId="8" fillId="0" borderId="0" xfId="1" applyNumberFormat="1" applyFont="1" applyFill="1" applyBorder="1" applyAlignment="1">
      <alignment horizontal="center" vertical="top" shrinkToFit="1"/>
    </xf>
    <xf numFmtId="0" fontId="8" fillId="4" borderId="0" xfId="1" applyNumberFormat="1" applyFont="1" applyFill="1" applyBorder="1" applyAlignment="1">
      <alignment horizontal="center" vertical="top" shrinkToFit="1"/>
    </xf>
    <xf numFmtId="0" fontId="23" fillId="4" borderId="0" xfId="1" applyFont="1" applyFill="1" applyBorder="1" applyAlignment="1">
      <alignment horizontal="left" vertical="center"/>
    </xf>
    <xf numFmtId="0" fontId="22" fillId="7" borderId="0" xfId="1" applyFont="1" applyFill="1" applyBorder="1" applyAlignment="1">
      <alignment vertical="center" shrinkToFit="1"/>
    </xf>
    <xf numFmtId="0" fontId="8" fillId="4" borderId="0" xfId="1" applyNumberFormat="1" applyFont="1" applyFill="1" applyBorder="1" applyAlignment="1">
      <alignment vertical="top" shrinkToFit="1"/>
    </xf>
    <xf numFmtId="0" fontId="4" fillId="7" borderId="51"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0" fillId="0" borderId="51" xfId="0" applyFont="1" applyFill="1" applyBorder="1" applyAlignment="1" applyProtection="1">
      <alignment horizontal="center" vertical="center" wrapText="1"/>
      <protection locked="0"/>
    </xf>
    <xf numFmtId="0" fontId="8" fillId="7" borderId="51" xfId="0" applyFont="1" applyFill="1" applyBorder="1" applyAlignment="1" applyProtection="1">
      <alignment horizontal="center" vertical="center" wrapText="1" shrinkToFit="1"/>
      <protection locked="0"/>
    </xf>
    <xf numFmtId="0" fontId="8" fillId="7" borderId="51" xfId="0" applyFont="1" applyFill="1" applyBorder="1" applyAlignment="1" applyProtection="1">
      <alignment horizontal="center" vertical="center" wrapText="1"/>
      <protection locked="0"/>
    </xf>
    <xf numFmtId="2" fontId="2" fillId="0" borderId="51" xfId="0" applyNumberFormat="1" applyFont="1" applyFill="1" applyBorder="1" applyAlignment="1" applyProtection="1">
      <alignment shrinkToFit="1"/>
    </xf>
    <xf numFmtId="0" fontId="10" fillId="7" borderId="51" xfId="0" applyFont="1" applyFill="1" applyBorder="1" applyAlignment="1" applyProtection="1">
      <alignment horizontal="center" vertical="center" wrapText="1"/>
      <protection locked="0"/>
    </xf>
    <xf numFmtId="0" fontId="2" fillId="0" borderId="0" xfId="0" applyFont="1"/>
    <xf numFmtId="0" fontId="26" fillId="0" borderId="0" xfId="0" applyFont="1" applyAlignment="1">
      <alignment horizontal="left" vertical="center"/>
    </xf>
    <xf numFmtId="0" fontId="27"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center"/>
    </xf>
    <xf numFmtId="0" fontId="26" fillId="0" borderId="0" xfId="0" applyFont="1" applyAlignment="1">
      <alignment vertical="center"/>
    </xf>
    <xf numFmtId="0" fontId="26" fillId="0" borderId="0" xfId="0" applyFont="1"/>
    <xf numFmtId="49" fontId="29" fillId="7" borderId="0" xfId="4" applyNumberFormat="1" applyFont="1" applyFill="1" applyAlignment="1">
      <alignment vertical="center"/>
    </xf>
    <xf numFmtId="49" fontId="26" fillId="7" borderId="0" xfId="0" applyNumberFormat="1" applyFont="1" applyFill="1" applyAlignment="1">
      <alignment vertical="center"/>
    </xf>
    <xf numFmtId="49" fontId="26" fillId="0" borderId="0" xfId="0" applyNumberFormat="1" applyFont="1" applyAlignment="1">
      <alignment vertical="center"/>
    </xf>
    <xf numFmtId="0" fontId="26" fillId="8" borderId="0" xfId="0" applyFont="1" applyFill="1" applyAlignment="1">
      <alignment vertical="center"/>
    </xf>
    <xf numFmtId="49" fontId="29" fillId="5" borderId="0" xfId="4" applyNumberFormat="1" applyFont="1" applyFill="1" applyAlignment="1">
      <alignment vertical="center"/>
    </xf>
    <xf numFmtId="49" fontId="29" fillId="9" borderId="0" xfId="4" applyNumberFormat="1" applyFont="1" applyFill="1" applyAlignment="1">
      <alignment vertical="center"/>
    </xf>
    <xf numFmtId="49" fontId="29" fillId="8" borderId="0" xfId="4" applyNumberFormat="1" applyFont="1" applyFill="1" applyAlignment="1">
      <alignment vertical="center"/>
    </xf>
    <xf numFmtId="20"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top" wrapText="1" shrinkToFit="1"/>
      <protection locked="0"/>
    </xf>
    <xf numFmtId="0" fontId="6" fillId="7" borderId="27" xfId="0" applyNumberFormat="1" applyFont="1" applyFill="1" applyBorder="1" applyAlignment="1" applyProtection="1">
      <alignment horizontal="center" vertical="center"/>
      <protection locked="0"/>
    </xf>
    <xf numFmtId="0" fontId="6" fillId="7" borderId="28"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protection locked="0"/>
    </xf>
    <xf numFmtId="0" fontId="2" fillId="7" borderId="1" xfId="0" applyFont="1" applyFill="1" applyBorder="1" applyAlignment="1" applyProtection="1">
      <alignment horizontal="center" vertical="center" shrinkToFit="1"/>
      <protection locked="0"/>
    </xf>
    <xf numFmtId="0" fontId="2" fillId="7" borderId="3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top"/>
      <protection locked="0"/>
    </xf>
    <xf numFmtId="0" fontId="9" fillId="0" borderId="2" xfId="0" applyFont="1" applyFill="1" applyBorder="1" applyAlignment="1" applyProtection="1">
      <alignment horizontal="center" vertical="center"/>
      <protection locked="0"/>
    </xf>
    <xf numFmtId="0" fontId="9" fillId="3" borderId="33"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protection locked="0"/>
    </xf>
    <xf numFmtId="0" fontId="2" fillId="0" borderId="38" xfId="0" applyFont="1" applyFill="1" applyBorder="1" applyAlignment="1" applyProtection="1">
      <alignment horizontal="center"/>
      <protection locked="0"/>
    </xf>
    <xf numFmtId="0" fontId="2" fillId="0" borderId="39" xfId="0" applyFont="1" applyFill="1" applyBorder="1" applyAlignment="1" applyProtection="1">
      <alignment horizontal="center"/>
      <protection locked="0"/>
    </xf>
    <xf numFmtId="0" fontId="2" fillId="3" borderId="30" xfId="0" applyFont="1" applyFill="1" applyBorder="1" applyAlignment="1" applyProtection="1">
      <alignment horizontal="center" vertical="center" wrapText="1" shrinkToFit="1"/>
      <protection locked="0"/>
    </xf>
    <xf numFmtId="0" fontId="2" fillId="3" borderId="30"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wrapText="1" shrinkToFit="1"/>
      <protection locked="0"/>
    </xf>
    <xf numFmtId="0" fontId="2" fillId="0" borderId="33" xfId="0" applyFont="1" applyFill="1" applyBorder="1" applyAlignment="1" applyProtection="1">
      <alignment horizontal="center" vertical="center" wrapText="1" shrinkToFit="1"/>
      <protection locked="0"/>
    </xf>
    <xf numFmtId="0" fontId="2" fillId="0" borderId="7" xfId="0" applyFont="1" applyFill="1" applyBorder="1" applyAlignment="1" applyProtection="1">
      <alignment horizontal="center" vertical="center" wrapText="1" shrinkToFit="1"/>
      <protection locked="0"/>
    </xf>
    <xf numFmtId="0" fontId="2" fillId="0" borderId="10" xfId="0" applyFont="1" applyFill="1" applyBorder="1" applyAlignment="1" applyProtection="1">
      <alignment horizontal="center" vertical="center" wrapText="1" shrinkToFit="1"/>
      <protection locked="0"/>
    </xf>
    <xf numFmtId="0" fontId="17" fillId="7" borderId="41" xfId="1" applyFont="1" applyFill="1" applyBorder="1" applyAlignment="1">
      <alignment horizontal="left" vertical="center" shrinkToFit="1"/>
    </xf>
    <xf numFmtId="0" fontId="2" fillId="0" borderId="19"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2" fontId="2" fillId="0" borderId="45" xfId="0" applyNumberFormat="1" applyFont="1" applyFill="1" applyBorder="1" applyAlignment="1" applyProtection="1">
      <alignment horizontal="center"/>
      <protection locked="0"/>
    </xf>
    <xf numFmtId="2" fontId="2" fillId="0" borderId="46" xfId="0" applyNumberFormat="1" applyFont="1" applyFill="1" applyBorder="1" applyAlignment="1" applyProtection="1">
      <alignment horizontal="center"/>
      <protection locked="0"/>
    </xf>
    <xf numFmtId="0" fontId="17" fillId="7" borderId="22" xfId="1" applyFont="1" applyFill="1" applyBorder="1" applyAlignment="1">
      <alignment horizontal="left" vertical="center" shrinkToFit="1"/>
    </xf>
    <xf numFmtId="0" fontId="2" fillId="7" borderId="19" xfId="0" applyFont="1" applyFill="1" applyBorder="1" applyAlignment="1" applyProtection="1">
      <alignment horizontal="center" vertical="center"/>
      <protection locked="0"/>
    </xf>
    <xf numFmtId="0" fontId="2" fillId="7" borderId="2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shrinkToFit="1"/>
      <protection locked="0"/>
    </xf>
    <xf numFmtId="20" fontId="2" fillId="7" borderId="1" xfId="0" applyNumberFormat="1" applyFont="1" applyFill="1" applyBorder="1" applyAlignment="1" applyProtection="1">
      <alignment horizontal="center" vertical="center"/>
      <protection locked="0"/>
    </xf>
    <xf numFmtId="178" fontId="2" fillId="0" borderId="1" xfId="0" applyNumberFormat="1" applyFont="1" applyFill="1" applyBorder="1" applyAlignment="1" applyProtection="1">
      <alignment horizontal="center" vertical="center"/>
    </xf>
    <xf numFmtId="0" fontId="2" fillId="7"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20" fontId="2" fillId="7" borderId="37" xfId="0" applyNumberFormat="1" applyFont="1" applyFill="1" applyBorder="1" applyAlignment="1" applyProtection="1">
      <alignment horizontal="center" vertical="center"/>
      <protection locked="0"/>
    </xf>
    <xf numFmtId="20" fontId="2" fillId="7" borderId="38" xfId="0" applyNumberFormat="1" applyFont="1" applyFill="1" applyBorder="1" applyAlignment="1" applyProtection="1">
      <alignment horizontal="center" vertical="center"/>
      <protection locked="0"/>
    </xf>
    <xf numFmtId="20" fontId="2" fillId="7" borderId="4" xfId="0" applyNumberFormat="1" applyFont="1" applyFill="1" applyBorder="1" applyAlignment="1" applyProtection="1">
      <alignment horizontal="center" vertical="center"/>
      <protection locked="0"/>
    </xf>
    <xf numFmtId="20" fontId="2" fillId="7" borderId="5" xfId="0" applyNumberFormat="1" applyFont="1" applyFill="1" applyBorder="1" applyAlignment="1" applyProtection="1">
      <alignment horizontal="center" vertical="center"/>
      <protection locked="0"/>
    </xf>
    <xf numFmtId="20" fontId="2" fillId="7" borderId="6"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3" borderId="1" xfId="0" applyFont="1" applyFill="1" applyBorder="1" applyAlignment="1" applyProtection="1">
      <alignment horizontal="center" vertical="center" wrapText="1" shrinkToFit="1"/>
      <protection locked="0"/>
    </xf>
    <xf numFmtId="0" fontId="2" fillId="3" borderId="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shrinkToFit="1"/>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17" fillId="7" borderId="34" xfId="1" applyFont="1" applyFill="1" applyBorder="1" applyAlignment="1">
      <alignment horizontal="left" vertical="center" shrinkToFit="1"/>
    </xf>
    <xf numFmtId="0" fontId="17" fillId="7" borderId="35" xfId="1" applyFont="1" applyFill="1" applyBorder="1" applyAlignment="1">
      <alignment horizontal="left" vertical="center" shrinkToFit="1"/>
    </xf>
    <xf numFmtId="0" fontId="17" fillId="7" borderId="36" xfId="1" applyFont="1" applyFill="1" applyBorder="1" applyAlignment="1">
      <alignment horizontal="left" vertical="center" shrinkToFit="1"/>
    </xf>
    <xf numFmtId="0" fontId="8" fillId="0" borderId="0" xfId="0" applyFont="1" applyFill="1" applyBorder="1" applyAlignment="1" applyProtection="1">
      <alignment horizontal="center" shrinkToFit="1"/>
      <protection locked="0"/>
    </xf>
    <xf numFmtId="0" fontId="8" fillId="0" borderId="0" xfId="0" applyFont="1" applyFill="1" applyBorder="1" applyAlignment="1" applyProtection="1">
      <alignment horizontal="center" vertical="center" shrinkToFit="1"/>
      <protection locked="0"/>
    </xf>
    <xf numFmtId="20"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xf>
    <xf numFmtId="20" fontId="2" fillId="7" borderId="19" xfId="0" applyNumberFormat="1" applyFont="1" applyFill="1" applyBorder="1" applyAlignment="1" applyProtection="1">
      <alignment horizontal="center" vertical="center"/>
      <protection locked="0"/>
    </xf>
    <xf numFmtId="20" fontId="2" fillId="7" borderId="21"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20" fontId="2" fillId="7" borderId="39" xfId="0" applyNumberFormat="1" applyFont="1" applyFill="1" applyBorder="1" applyAlignment="1" applyProtection="1">
      <alignment horizontal="center" vertical="center"/>
      <protection locked="0"/>
    </xf>
    <xf numFmtId="180" fontId="2" fillId="7" borderId="19" xfId="2" applyNumberFormat="1" applyFont="1" applyFill="1" applyBorder="1" applyAlignment="1" applyProtection="1">
      <alignment horizontal="center" vertical="center"/>
      <protection locked="0"/>
    </xf>
    <xf numFmtId="180" fontId="2" fillId="7" borderId="21" xfId="2" applyNumberFormat="1" applyFont="1" applyFill="1" applyBorder="1" applyAlignment="1" applyProtection="1">
      <alignment horizontal="center" vertical="center"/>
      <protection locked="0"/>
    </xf>
    <xf numFmtId="180" fontId="2" fillId="7" borderId="37" xfId="2" applyNumberFormat="1" applyFont="1" applyFill="1" applyBorder="1" applyAlignment="1" applyProtection="1">
      <alignment horizontal="center" vertical="center"/>
      <protection locked="0"/>
    </xf>
    <xf numFmtId="180" fontId="2" fillId="7" borderId="39" xfId="2" applyNumberFormat="1" applyFont="1" applyFill="1" applyBorder="1" applyAlignment="1" applyProtection="1">
      <alignment horizontal="center" vertical="center"/>
      <protection locked="0"/>
    </xf>
    <xf numFmtId="0" fontId="8" fillId="7" borderId="43" xfId="0" applyFont="1" applyFill="1" applyBorder="1" applyAlignment="1" applyProtection="1">
      <alignment horizontal="center" vertical="center" wrapText="1"/>
      <protection locked="0"/>
    </xf>
    <xf numFmtId="0" fontId="8" fillId="7" borderId="22" xfId="0"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protection locked="0"/>
    </xf>
    <xf numFmtId="0" fontId="2" fillId="7" borderId="39" xfId="0" applyFont="1" applyFill="1" applyBorder="1" applyAlignment="1" applyProtection="1">
      <alignment horizontal="center" vertical="center"/>
      <protection locked="0"/>
    </xf>
    <xf numFmtId="0" fontId="8" fillId="7" borderId="44" xfId="0" applyFont="1" applyFill="1" applyBorder="1" applyAlignment="1" applyProtection="1">
      <alignment horizontal="center" vertical="center" wrapText="1"/>
      <protection locked="0"/>
    </xf>
    <xf numFmtId="0" fontId="22" fillId="7" borderId="0" xfId="1" applyFont="1" applyFill="1" applyBorder="1" applyAlignment="1">
      <alignment horizontal="center" vertical="center" shrinkToFit="1"/>
    </xf>
    <xf numFmtId="0" fontId="8" fillId="4" borderId="0" xfId="1" applyFont="1" applyFill="1" applyBorder="1" applyAlignment="1">
      <alignment horizontal="left" vertical="center"/>
    </xf>
    <xf numFmtId="0" fontId="8" fillId="4" borderId="0" xfId="1" applyFont="1" applyFill="1" applyAlignment="1">
      <alignment horizontal="center" vertical="center"/>
    </xf>
    <xf numFmtId="0" fontId="22" fillId="5" borderId="0" xfId="1" applyFont="1" applyFill="1" applyBorder="1" applyAlignment="1">
      <alignment horizontal="center" vertical="center" shrinkToFit="1"/>
    </xf>
    <xf numFmtId="0" fontId="23" fillId="7" borderId="0" xfId="1" applyFont="1" applyFill="1" applyBorder="1" applyAlignment="1">
      <alignment horizontal="center" vertical="center"/>
    </xf>
    <xf numFmtId="0" fontId="8" fillId="0" borderId="12" xfId="0" applyFont="1" applyFill="1" applyBorder="1" applyAlignment="1" applyProtection="1">
      <alignment horizontal="center" shrinkToFit="1"/>
      <protection locked="0"/>
    </xf>
    <xf numFmtId="181" fontId="8" fillId="7" borderId="0" xfId="1" applyNumberFormat="1" applyFont="1" applyFill="1" applyBorder="1" applyAlignment="1">
      <alignment horizontal="center" vertical="top" shrinkToFit="1"/>
    </xf>
    <xf numFmtId="0" fontId="8" fillId="4" borderId="0" xfId="1" applyNumberFormat="1" applyFont="1" applyFill="1" applyBorder="1" applyAlignment="1">
      <alignment horizontal="center" vertical="top" shrinkToFit="1"/>
    </xf>
    <xf numFmtId="1" fontId="8" fillId="7" borderId="0" xfId="1" applyNumberFormat="1" applyFont="1" applyFill="1" applyBorder="1" applyAlignment="1">
      <alignment horizontal="center" vertical="top" shrinkToFit="1"/>
    </xf>
    <xf numFmtId="181" fontId="8" fillId="6" borderId="25" xfId="1" applyNumberFormat="1" applyFont="1" applyFill="1" applyBorder="1" applyAlignment="1">
      <alignment horizontal="center" vertical="top" shrinkToFit="1"/>
    </xf>
    <xf numFmtId="181" fontId="8" fillId="6" borderId="26" xfId="1" applyNumberFormat="1" applyFont="1" applyFill="1" applyBorder="1" applyAlignment="1">
      <alignment horizontal="center" vertical="top" shrinkToFit="1"/>
    </xf>
    <xf numFmtId="0" fontId="8" fillId="4" borderId="29" xfId="1" applyNumberFormat="1" applyFont="1" applyFill="1" applyBorder="1" applyAlignment="1">
      <alignment horizontal="center" vertical="top" shrinkToFit="1"/>
    </xf>
    <xf numFmtId="0" fontId="8" fillId="0" borderId="0" xfId="1" applyNumberFormat="1" applyFont="1" applyFill="1" applyBorder="1" applyAlignment="1">
      <alignment horizontal="center" vertical="top" shrinkToFit="1"/>
    </xf>
    <xf numFmtId="0" fontId="2" fillId="7" borderId="38"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cellXfs>
  <cellStyles count="5">
    <cellStyle name="ハイパーリンク" xfId="4" builtinId="8"/>
    <cellStyle name="通貨 2" xfId="2"/>
    <cellStyle name="標準" xfId="0" builtinId="0"/>
    <cellStyle name="標準 2" xfId="1"/>
    <cellStyle name="標準 3" xfId="3"/>
  </cellStyles>
  <dxfs count="217">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i val="0"/>
        <condense val="0"/>
        <extend val="0"/>
        <color indexed="18"/>
      </font>
    </dxf>
    <dxf>
      <font>
        <b val="0"/>
        <i/>
        <condense val="0"/>
        <extend val="0"/>
        <color indexed="16"/>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lor indexed="18"/>
      </font>
    </dxf>
    <dxf>
      <font>
        <b val="0"/>
        <i/>
        <condense val="0"/>
        <extend val="0"/>
        <color indexed="16"/>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55"/>
      </font>
    </dxf>
    <dxf>
      <font>
        <b val="0"/>
        <i val="0"/>
        <condense val="0"/>
        <extend val="0"/>
        <color indexed="10"/>
      </font>
    </dxf>
    <dxf>
      <font>
        <b val="0"/>
        <i val="0"/>
        <condense val="0"/>
        <extend val="0"/>
        <color indexed="40"/>
      </font>
    </dxf>
    <dxf>
      <font>
        <b val="0"/>
        <i val="0"/>
        <color indexed="18"/>
      </font>
    </dxf>
    <dxf>
      <font>
        <b val="0"/>
        <i/>
        <condense val="0"/>
        <extend val="0"/>
        <color indexed="16"/>
      </font>
    </dxf>
    <dxf>
      <font>
        <b val="0"/>
        <i val="0"/>
        <condense val="0"/>
        <extend val="0"/>
        <color indexed="55"/>
      </font>
    </dxf>
    <dxf>
      <font>
        <b val="0"/>
        <i val="0"/>
        <condense val="0"/>
        <extend val="0"/>
        <color indexed="10"/>
      </font>
    </dxf>
    <dxf>
      <font>
        <b val="0"/>
        <i val="0"/>
        <condense val="0"/>
        <extend val="0"/>
        <color indexed="4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43</xdr:col>
      <xdr:colOff>78856</xdr:colOff>
      <xdr:row>2</xdr:row>
      <xdr:rowOff>172201</xdr:rowOff>
    </xdr:from>
    <xdr:to>
      <xdr:col>53</xdr:col>
      <xdr:colOff>166688</xdr:colOff>
      <xdr:row>18</xdr:row>
      <xdr:rowOff>83344</xdr:rowOff>
    </xdr:to>
    <xdr:sp macro="" textlink="" fLocksText="0">
      <xdr:nvSpPr>
        <xdr:cNvPr id="3" name="角丸四角形 8"/>
        <xdr:cNvSpPr>
          <a:spLocks noChangeArrowheads="1"/>
        </xdr:cNvSpPr>
      </xdr:nvSpPr>
      <xdr:spPr bwMode="auto">
        <a:xfrm>
          <a:off x="13306700" y="660357"/>
          <a:ext cx="2445269" cy="3756862"/>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algn="l" rtl="0">
            <a:defRPr sz="1000"/>
          </a:pP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勤務区分パターン（</a:t>
          </a:r>
          <a:r>
            <a:rPr lang="ja-JP" altLang="en-US" sz="1200" b="1" i="0" u="sng" strike="noStrike" baseline="0">
              <a:solidFill>
                <a:srgbClr val="FF0000"/>
              </a:solidFill>
              <a:latin typeface="ＭＳ Ｐゴシック" panose="020B0600070205080204" pitchFamily="50" charset="-128"/>
              <a:ea typeface="ＭＳ Ｐゴシック" panose="020B0600070205080204" pitchFamily="50" charset="-128"/>
            </a:rPr>
            <a:t>ａ～ｌ</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）を設定し、各日程の区分を選択してください。</a:t>
          </a:r>
          <a:endParaRPr lang="en-US" altLang="ja-JP" sz="1200" b="0" i="0" u="sng"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endPar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3366"/>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勤務区分パターン（a～l）の設定</a:t>
          </a:r>
          <a:r>
            <a:rPr lang="en-US" altLang="ja-JP" sz="1200" b="0" i="0" u="none" strike="noStrike" baseline="0">
              <a:solidFill>
                <a:srgbClr val="003366"/>
              </a:solidFill>
              <a:latin typeface="ＭＳ Ｐゴシック" panose="020B0600070205080204" pitchFamily="50" charset="-128"/>
              <a:ea typeface="ＭＳ Ｐゴシック" panose="020B0600070205080204" pitchFamily="50" charset="-128"/>
            </a:rPr>
            <a:t>】</a:t>
          </a:r>
          <a:endPar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事業所のシフトに合わせて、色のついたセルに出勤時間、退社時間、休憩時間の３つを入力してください（</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必ず、時間形式00：00で入力すること</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勤務時間数は自動的に計算されます。</a:t>
          </a: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なお、a～dには</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入力例として既に時間が入っていますが、事業所の実態に応じて上書き修正</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し、使用してください。</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43</xdr:col>
      <xdr:colOff>152168</xdr:colOff>
      <xdr:row>3</xdr:row>
      <xdr:rowOff>18520</xdr:rowOff>
    </xdr:from>
    <xdr:to>
      <xdr:col>53</xdr:col>
      <xdr:colOff>142876</xdr:colOff>
      <xdr:row>14</xdr:row>
      <xdr:rowOff>71438</xdr:rowOff>
    </xdr:to>
    <xdr:sp macro="" textlink="" fLocksText="0">
      <xdr:nvSpPr>
        <xdr:cNvPr id="2" name="角丸四角形 3"/>
        <xdr:cNvSpPr>
          <a:spLocks noChangeArrowheads="1"/>
        </xdr:cNvSpPr>
      </xdr:nvSpPr>
      <xdr:spPr bwMode="auto">
        <a:xfrm>
          <a:off x="13439543" y="720989"/>
          <a:ext cx="2348146" cy="2541324"/>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algn="l" rtl="0">
            <a:lnSpc>
              <a:spcPts val="1500"/>
            </a:lnSpc>
            <a:defRPr sz="1000"/>
          </a:pP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勤務した時間を</a:t>
          </a:r>
          <a:r>
            <a:rPr lang="ja-JP" altLang="en-US" sz="1200" b="1" i="0" u="sng" strike="noStrike" baseline="0">
              <a:solidFill>
                <a:srgbClr val="FF0000"/>
              </a:solidFill>
              <a:latin typeface="ＭＳ Ｐゴシック" panose="020B0600070205080204" pitchFamily="50" charset="-128"/>
              <a:ea typeface="ＭＳ Ｐゴシック" panose="020B0600070205080204" pitchFamily="50" charset="-128"/>
            </a:rPr>
            <a:t>数値</a:t>
          </a:r>
          <a:r>
            <a:rPr lang="ja-JP" altLang="en-US" sz="1200" b="1" i="0" u="sng" strike="noStrike" baseline="0">
              <a:solidFill>
                <a:srgbClr val="003366"/>
              </a:solidFill>
              <a:latin typeface="ＭＳ Ｐゴシック" panose="020B0600070205080204" pitchFamily="50" charset="-128"/>
              <a:ea typeface="ＭＳ Ｐゴシック" panose="020B0600070205080204" pitchFamily="50" charset="-128"/>
            </a:rPr>
            <a:t>にて</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（7：45分なら、"7.75"と）入力</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してください。</a:t>
          </a:r>
        </a:p>
        <a:p>
          <a:pPr algn="l" rtl="0">
            <a:lnSpc>
              <a:spcPts val="1500"/>
            </a:lnSpc>
            <a:defRPr sz="1000"/>
          </a:pPr>
          <a:endPar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（※）「時間」欄の数値入力（例）</a:t>
          </a:r>
        </a:p>
        <a:p>
          <a:pPr algn="l" rtl="0">
            <a:lnSpc>
              <a:spcPts val="1600"/>
            </a:lnSpc>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7：１5  → 「</a:t>
          </a:r>
          <a:r>
            <a:rPr lang="ja-JP" altLang="en-US" sz="1200" b="1" i="0" u="none" strike="noStrike" baseline="0">
              <a:solidFill>
                <a:srgbClr val="FF0000"/>
              </a:solidFill>
              <a:latin typeface="ＭＳ Ｐゴシック" panose="020B0600070205080204" pitchFamily="50" charset="-128"/>
              <a:ea typeface="ＭＳ Ｐゴシック" panose="020B0600070205080204" pitchFamily="50" charset="-128"/>
            </a:rPr>
            <a:t>7．25</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p>
        <a:p>
          <a:pPr algn="l" rtl="0">
            <a:lnSpc>
              <a:spcPts val="1500"/>
            </a:lnSpc>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7：30  → 「</a:t>
          </a:r>
          <a:r>
            <a:rPr lang="ja-JP" altLang="en-US" sz="1200" b="1" i="0" u="none" strike="noStrike" baseline="0">
              <a:solidFill>
                <a:srgbClr val="FF0000"/>
              </a:solidFill>
              <a:latin typeface="ＭＳ Ｐゴシック" panose="020B0600070205080204" pitchFamily="50" charset="-128"/>
              <a:ea typeface="ＭＳ Ｐゴシック" panose="020B0600070205080204" pitchFamily="50" charset="-128"/>
            </a:rPr>
            <a:t>7．5</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p>
        <a:p>
          <a:pPr algn="l" rtl="0">
            <a:lnSpc>
              <a:spcPts val="1600"/>
            </a:lnSpc>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7：45 →  「</a:t>
          </a:r>
          <a:r>
            <a:rPr lang="ja-JP" altLang="en-US" sz="1200" b="1" i="0" u="none" strike="noStrike" baseline="0">
              <a:solidFill>
                <a:srgbClr val="FF0000"/>
              </a:solidFill>
              <a:latin typeface="ＭＳ Ｐゴシック" panose="020B0600070205080204" pitchFamily="50" charset="-128"/>
              <a:ea typeface="ＭＳ Ｐゴシック" panose="020B0600070205080204" pitchFamily="50" charset="-128"/>
            </a:rPr>
            <a:t>7．75</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p>
        <a:p>
          <a:pPr algn="l" rtl="0">
            <a:lnSpc>
              <a:spcPts val="1500"/>
            </a:lnSpc>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8：00 →  「</a:t>
          </a:r>
          <a:r>
            <a:rPr lang="ja-JP" altLang="en-US" sz="1200" b="1" i="0" u="none" strike="noStrike" baseline="0">
              <a:solidFill>
                <a:srgbClr val="FF0000"/>
              </a:solidFill>
              <a:latin typeface="ＭＳ Ｐゴシック" panose="020B0600070205080204" pitchFamily="50" charset="-128"/>
              <a:ea typeface="ＭＳ Ｐゴシック" panose="020B0600070205080204" pitchFamily="50" charset="-128"/>
            </a:rPr>
            <a:t>8</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endParaRPr lang="en-US" altLang="ja-JP" sz="1200" b="0" i="0" u="none" strike="noStrike" baseline="0">
            <a:solidFill>
              <a:srgbClr val="003366"/>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141403</xdr:colOff>
      <xdr:row>0</xdr:row>
      <xdr:rowOff>226218</xdr:rowOff>
    </xdr:from>
    <xdr:to>
      <xdr:col>53</xdr:col>
      <xdr:colOff>202406</xdr:colOff>
      <xdr:row>17</xdr:row>
      <xdr:rowOff>23813</xdr:rowOff>
    </xdr:to>
    <xdr:sp macro="" textlink="" fLocksText="0">
      <xdr:nvSpPr>
        <xdr:cNvPr id="2" name="角丸四角形 8"/>
        <xdr:cNvSpPr>
          <a:spLocks noChangeArrowheads="1"/>
        </xdr:cNvSpPr>
      </xdr:nvSpPr>
      <xdr:spPr bwMode="auto">
        <a:xfrm>
          <a:off x="13476403" y="226218"/>
          <a:ext cx="2418441" cy="3845720"/>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t>
          </a:r>
          <a:r>
            <a:rPr kumimoji="0" lang="ja-JP" altLang="en-US" sz="12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ａ～ｌ</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）を設定し、各日程の区分を選択してください。</a:t>
          </a:r>
          <a:endParaRPr kumimoji="0" lang="en-US" altLang="ja-JP"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勤務区分パターン（a～l）の設定</a:t>
          </a:r>
          <a:r>
            <a:rPr kumimoji="0" lang="en-US" altLang="ja-JP"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事業所のシフトに合わせて、色のついたセルに出勤時間、退社時間、休憩時間の３つを入力してください（</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必ず、時間形式00：00で入力すること</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勤務時間数は自動的に計算されます。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なお、a～dには</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入力例として既に時間が入っていますが、事業所の実態に応じて上書き修正</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し、使用してください。</a:t>
          </a:r>
          <a:endPar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43</xdr:col>
      <xdr:colOff>95248</xdr:colOff>
      <xdr:row>3</xdr:row>
      <xdr:rowOff>11906</xdr:rowOff>
    </xdr:from>
    <xdr:to>
      <xdr:col>53</xdr:col>
      <xdr:colOff>156252</xdr:colOff>
      <xdr:row>17</xdr:row>
      <xdr:rowOff>190501</xdr:rowOff>
    </xdr:to>
    <xdr:sp macro="" textlink="" fLocksText="0">
      <xdr:nvSpPr>
        <xdr:cNvPr id="4" name="角丸四角形 8"/>
        <xdr:cNvSpPr>
          <a:spLocks noChangeArrowheads="1"/>
        </xdr:cNvSpPr>
      </xdr:nvSpPr>
      <xdr:spPr bwMode="auto">
        <a:xfrm>
          <a:off x="13406436" y="714375"/>
          <a:ext cx="2418441" cy="3845720"/>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t>
          </a:r>
          <a:r>
            <a:rPr kumimoji="0" lang="ja-JP" altLang="en-US" sz="12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ａ～ｌ</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）を設定し、各日程の区分を選択してください。</a:t>
          </a:r>
          <a:endParaRPr kumimoji="0" lang="en-US" altLang="ja-JP"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勤務区分パターン（a～l）の設定</a:t>
          </a:r>
          <a:r>
            <a:rPr kumimoji="0" lang="en-US" altLang="ja-JP"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事業所のシフトに合わせて、色のついたセルに出勤時間、退社時間、休憩時間の３つを入力してください（</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必ず、時間形式00：00で入力すること</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勤務時間数は自動的に計算されます。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なお、a～dには</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入力例として既に時間が入っていますが、事業所の実態に応じて上書き修正</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し、使用してください。</a:t>
          </a:r>
          <a:endPar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42</xdr:col>
      <xdr:colOff>404813</xdr:colOff>
      <xdr:row>1</xdr:row>
      <xdr:rowOff>190499</xdr:rowOff>
    </xdr:from>
    <xdr:to>
      <xdr:col>53</xdr:col>
      <xdr:colOff>177265</xdr:colOff>
      <xdr:row>16</xdr:row>
      <xdr:rowOff>81944</xdr:rowOff>
    </xdr:to>
    <xdr:sp macro="" textlink="" fLocksText="0">
      <xdr:nvSpPr>
        <xdr:cNvPr id="4" name="角丸四角形 8"/>
        <xdr:cNvSpPr>
          <a:spLocks noChangeArrowheads="1"/>
        </xdr:cNvSpPr>
      </xdr:nvSpPr>
      <xdr:spPr bwMode="auto">
        <a:xfrm>
          <a:off x="13489782" y="464343"/>
          <a:ext cx="2344202" cy="3784789"/>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t>
          </a:r>
          <a:r>
            <a:rPr kumimoji="0" lang="ja-JP" altLang="en-US" sz="12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ａ～ｌ</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）を設定し、各日程の区分を選択してください。</a:t>
          </a:r>
          <a:endParaRPr kumimoji="0" lang="en-US" altLang="ja-JP"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勤務区分パターン（a～l）の設定</a:t>
          </a:r>
          <a:r>
            <a:rPr kumimoji="0" lang="en-US" altLang="ja-JP"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事業所のシフトに合わせて、色のついたセルに出勤時間、退社時間、休憩時間の３つを入力してください（</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必ず、時間形式00：00で入力すること</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勤務時間数は自動的に計算されます。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なお、a～dには</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入力例として既に時間が入っていますが、事業所の実態に応じて上書き修正</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し、使用してください。</a:t>
          </a:r>
          <a:endPar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68</xdr:col>
      <xdr:colOff>51546</xdr:colOff>
      <xdr:row>20</xdr:row>
      <xdr:rowOff>122371</xdr:rowOff>
    </xdr:from>
    <xdr:to>
      <xdr:col>74</xdr:col>
      <xdr:colOff>523554</xdr:colOff>
      <xdr:row>34</xdr:row>
      <xdr:rowOff>165750</xdr:rowOff>
    </xdr:to>
    <xdr:sp macro="" textlink="" fLocksText="0">
      <xdr:nvSpPr>
        <xdr:cNvPr id="3" name="角丸四角形 8"/>
        <xdr:cNvSpPr>
          <a:spLocks noChangeArrowheads="1"/>
        </xdr:cNvSpPr>
      </xdr:nvSpPr>
      <xdr:spPr bwMode="auto">
        <a:xfrm>
          <a:off x="18795626" y="5500634"/>
          <a:ext cx="3258069" cy="3298968"/>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algn="l" rtl="0">
            <a:defRPr sz="1000"/>
          </a:pP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上段の「</a:t>
          </a:r>
          <a:r>
            <a:rPr lang="ja-JP" altLang="en-US" sz="1200" b="1" i="0" u="sng" strike="noStrike" baseline="0">
              <a:solidFill>
                <a:srgbClr val="FF0000"/>
              </a:solidFill>
              <a:latin typeface="UD デジタル 教科書体 NK-R" panose="02020400000000000000" pitchFamily="18" charset="-128"/>
              <a:ea typeface="UD デジタル 教科書体 NK-R" panose="02020400000000000000" pitchFamily="18" charset="-128"/>
            </a:rPr>
            <a:t>形態</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」は、勤務形態パターン（</a:t>
          </a:r>
          <a:r>
            <a:rPr lang="ja-JP" altLang="en-US" sz="1200" b="1" i="0" u="sng" strike="noStrike" baseline="0">
              <a:solidFill>
                <a:srgbClr val="FF0000"/>
              </a:solidFill>
              <a:latin typeface="UD デジタル 教科書体 NK-R" panose="02020400000000000000" pitchFamily="18" charset="-128"/>
              <a:ea typeface="UD デジタル 教科書体 NK-R" panose="02020400000000000000" pitchFamily="18" charset="-128"/>
            </a:rPr>
            <a:t>ａ～ｌ</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）を選択してください。</a:t>
          </a:r>
          <a:endParaRPr lang="en-US" altLang="ja-JP"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endPar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105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勤務形態パターン（a～l）の設定</a:t>
          </a:r>
          <a:r>
            <a:rPr lang="en-US" altLang="ja-JP"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endPar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事業所のシフトに合わせて、色のついたセルに出勤時間、退社時間、休憩時間の３つを入力してください（</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必ず、時間形式00：00で入力すること</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勤務時間数は自動的に計算されます。</a:t>
          </a: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なお、a～dには</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入力例として既に時間が入っていますが、事業所の実態に応じて上書き修正</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し、使用してください。</a:t>
          </a:r>
          <a:endParaRPr lang="ja-JP" altLang="en-US" sz="105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absolute">
    <xdr:from>
      <xdr:col>43</xdr:col>
      <xdr:colOff>142175</xdr:colOff>
      <xdr:row>3</xdr:row>
      <xdr:rowOff>2102</xdr:rowOff>
    </xdr:from>
    <xdr:to>
      <xdr:col>53</xdr:col>
      <xdr:colOff>128939</xdr:colOff>
      <xdr:row>17</xdr:row>
      <xdr:rowOff>84047</xdr:rowOff>
    </xdr:to>
    <xdr:sp macro="" textlink="" fLocksText="0">
      <xdr:nvSpPr>
        <xdr:cNvPr id="4" name="角丸四角形 8"/>
        <xdr:cNvSpPr>
          <a:spLocks noChangeArrowheads="1"/>
        </xdr:cNvSpPr>
      </xdr:nvSpPr>
      <xdr:spPr bwMode="auto">
        <a:xfrm>
          <a:off x="13393831" y="704571"/>
          <a:ext cx="2344202" cy="3784789"/>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t>
          </a:r>
          <a:r>
            <a:rPr kumimoji="0" lang="ja-JP" altLang="en-US" sz="12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ａ～ｌ</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）を設定し、各日程の区分を選択してください。</a:t>
          </a:r>
          <a:endParaRPr kumimoji="0" lang="en-US" altLang="ja-JP"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勤務区分パターン（a～l）の設定</a:t>
          </a:r>
          <a:r>
            <a:rPr kumimoji="0" lang="en-US" altLang="ja-JP"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事業所のシフトに合わせて、色のついたセルに出勤時間、退社時間、休憩時間の３つを入力してください（</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必ず、時間形式00：00で入力すること</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勤務時間数は自動的に計算されます。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なお、a～dには</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入力例として既に時間が入っていますが、事業所の実態に応じて上書き修正</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し、使用してください。</a:t>
          </a:r>
          <a:endPar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68</xdr:col>
      <xdr:colOff>51546</xdr:colOff>
      <xdr:row>20</xdr:row>
      <xdr:rowOff>205715</xdr:rowOff>
    </xdr:from>
    <xdr:to>
      <xdr:col>74</xdr:col>
      <xdr:colOff>523554</xdr:colOff>
      <xdr:row>33</xdr:row>
      <xdr:rowOff>46687</xdr:rowOff>
    </xdr:to>
    <xdr:sp macro="" textlink="" fLocksText="0">
      <xdr:nvSpPr>
        <xdr:cNvPr id="2" name="角丸四角形 8"/>
        <xdr:cNvSpPr>
          <a:spLocks noChangeArrowheads="1"/>
        </xdr:cNvSpPr>
      </xdr:nvSpPr>
      <xdr:spPr bwMode="auto">
        <a:xfrm>
          <a:off x="18796746" y="5370646"/>
          <a:ext cx="3262833" cy="3224729"/>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algn="l" rtl="0">
            <a:defRPr sz="1000"/>
          </a:pP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上段の「</a:t>
          </a:r>
          <a:r>
            <a:rPr lang="ja-JP" altLang="en-US" sz="1200" b="1" i="0" u="sng" strike="noStrike" baseline="0">
              <a:solidFill>
                <a:srgbClr val="FF0000"/>
              </a:solidFill>
              <a:latin typeface="UD デジタル 教科書体 NK-R" panose="02020400000000000000" pitchFamily="18" charset="-128"/>
              <a:ea typeface="UD デジタル 教科書体 NK-R" panose="02020400000000000000" pitchFamily="18" charset="-128"/>
            </a:rPr>
            <a:t>形態</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」は、勤務形態パターン（</a:t>
          </a:r>
          <a:r>
            <a:rPr lang="ja-JP" altLang="en-US" sz="1200" b="1" i="0" u="sng" strike="noStrike" baseline="0">
              <a:solidFill>
                <a:srgbClr val="FF0000"/>
              </a:solidFill>
              <a:latin typeface="UD デジタル 教科書体 NK-R" panose="02020400000000000000" pitchFamily="18" charset="-128"/>
              <a:ea typeface="UD デジタル 教科書体 NK-R" panose="02020400000000000000" pitchFamily="18" charset="-128"/>
            </a:rPr>
            <a:t>ａ～ｌ</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）を選択してください。</a:t>
          </a:r>
          <a:endParaRPr lang="en-US" altLang="ja-JP"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endPar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105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勤務形態パターン（a～l）の設定</a:t>
          </a:r>
          <a:r>
            <a:rPr lang="en-US" altLang="ja-JP"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endPar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事業所のシフトに合わせて、色のついたセルに出勤時間、退社時間、休憩時間の３つを入力してください（</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必ず、時間形式00：00で入力すること</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a:t>
          </a: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勤務時間数は自動的に計算されます。</a:t>
          </a:r>
        </a:p>
        <a:p>
          <a:pPr algn="l" rtl="0">
            <a:defRPr sz="1000"/>
          </a:pP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なお、a～dには</a:t>
          </a:r>
          <a:r>
            <a:rPr lang="ja-JP" altLang="en-US" sz="1200" b="0" i="0" u="sng" strike="noStrike" baseline="0">
              <a:solidFill>
                <a:srgbClr val="003366"/>
              </a:solidFill>
              <a:latin typeface="UD デジタル 教科書体 NK-R" panose="02020400000000000000" pitchFamily="18" charset="-128"/>
              <a:ea typeface="UD デジタル 教科書体 NK-R" panose="02020400000000000000" pitchFamily="18" charset="-128"/>
            </a:rPr>
            <a:t>入力例として既に時間が入っていますが、事業所の実態に応じて上書き修正</a:t>
          </a:r>
          <a:r>
            <a:rPr lang="ja-JP" altLang="en-US" sz="1200" b="0" i="0" u="none" strike="noStrike" baseline="0">
              <a:solidFill>
                <a:srgbClr val="003366"/>
              </a:solidFill>
              <a:latin typeface="UD デジタル 教科書体 NK-R" panose="02020400000000000000" pitchFamily="18" charset="-128"/>
              <a:ea typeface="UD デジタル 教科書体 NK-R" panose="02020400000000000000" pitchFamily="18" charset="-128"/>
            </a:rPr>
            <a:t>し、使用してください。</a:t>
          </a:r>
          <a:endParaRPr lang="ja-JP" altLang="en-US" sz="105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absolute">
    <xdr:from>
      <xdr:col>43</xdr:col>
      <xdr:colOff>142175</xdr:colOff>
      <xdr:row>3</xdr:row>
      <xdr:rowOff>2102</xdr:rowOff>
    </xdr:from>
    <xdr:to>
      <xdr:col>53</xdr:col>
      <xdr:colOff>128939</xdr:colOff>
      <xdr:row>17</xdr:row>
      <xdr:rowOff>84047</xdr:rowOff>
    </xdr:to>
    <xdr:sp macro="" textlink="" fLocksText="0">
      <xdr:nvSpPr>
        <xdr:cNvPr id="3" name="角丸四角形 8"/>
        <xdr:cNvSpPr>
          <a:spLocks noChangeArrowheads="1"/>
        </xdr:cNvSpPr>
      </xdr:nvSpPr>
      <xdr:spPr bwMode="auto">
        <a:xfrm>
          <a:off x="13315250" y="697427"/>
          <a:ext cx="2377539" cy="3777645"/>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t>
          </a:r>
          <a:r>
            <a:rPr kumimoji="0" lang="ja-JP" altLang="en-US" sz="12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ａ～ｌ</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）を設定し、各日程の区分を選択してください。</a:t>
          </a:r>
          <a:endParaRPr kumimoji="0" lang="en-US" altLang="ja-JP"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勤務区分パターン（a～l）の設定</a:t>
          </a:r>
          <a:r>
            <a:rPr kumimoji="0" lang="en-US" altLang="ja-JP"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endPar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事業所のシフトに合わせて、色のついたセルに出勤時間、退社時間、休憩時間の３つを入力してください（</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必ず、時間形式00：00で入力すること</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勤務時間数は自動的に計算されます。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なお、a～dには</a:t>
          </a:r>
          <a:r>
            <a:rPr kumimoji="0" lang="ja-JP" altLang="en-US" sz="1200" b="0" i="0" u="sng"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入力例として既に時間が入っていますが、事業所の実態に応じて上書き修正</a:t>
          </a:r>
          <a:r>
            <a:rPr kumimoji="0" lang="ja-JP" altLang="en-US" sz="1200" b="0" i="0" u="none" strike="noStrike" kern="0" cap="none" spc="0" normalizeH="0" baseline="0" noProof="0">
              <a:ln>
                <a:noFill/>
              </a:ln>
              <a:solidFill>
                <a:srgbClr val="003366"/>
              </a:solidFill>
              <a:effectLst/>
              <a:uLnTx/>
              <a:uFillTx/>
              <a:latin typeface="ＭＳ Ｐゴシック" panose="020B0600070205080204" pitchFamily="50" charset="-128"/>
              <a:ea typeface="ＭＳ Ｐゴシック" panose="020B0600070205080204" pitchFamily="50" charset="-128"/>
              <a:cs typeface="+mn-cs"/>
            </a:rPr>
            <a:t>し、使用してください。</a:t>
          </a:r>
          <a:endPar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43</xdr:col>
      <xdr:colOff>0</xdr:colOff>
      <xdr:row>4</xdr:row>
      <xdr:rowOff>0</xdr:rowOff>
    </xdr:from>
    <xdr:to>
      <xdr:col>53</xdr:col>
      <xdr:colOff>64019</xdr:colOff>
      <xdr:row>19</xdr:row>
      <xdr:rowOff>82933</xdr:rowOff>
    </xdr:to>
    <xdr:sp macro="" textlink="" fLocksText="0">
      <xdr:nvSpPr>
        <xdr:cNvPr id="2" name="角丸四角形 8"/>
        <xdr:cNvSpPr>
          <a:spLocks noChangeArrowheads="1"/>
        </xdr:cNvSpPr>
      </xdr:nvSpPr>
      <xdr:spPr bwMode="auto">
        <a:xfrm>
          <a:off x="13321393" y="884464"/>
          <a:ext cx="2445269" cy="3756862"/>
        </a:xfrm>
        <a:prstGeom prst="roundRect">
          <a:avLst>
            <a:gd name="adj" fmla="val 5847"/>
          </a:avLst>
        </a:prstGeom>
        <a:solidFill>
          <a:srgbClr val="E6E0EC"/>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0" bIns="0" anchor="ctr"/>
        <a:lstStyle/>
        <a:p>
          <a:pPr algn="l" rtl="0">
            <a:defRPr sz="1000"/>
          </a:pP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勤務区分パターン（</a:t>
          </a:r>
          <a:r>
            <a:rPr lang="ja-JP" altLang="en-US" sz="1200" b="1" i="0" u="sng" strike="noStrike" baseline="0">
              <a:solidFill>
                <a:srgbClr val="FF0000"/>
              </a:solidFill>
              <a:latin typeface="ＭＳ Ｐゴシック" panose="020B0600070205080204" pitchFamily="50" charset="-128"/>
              <a:ea typeface="ＭＳ Ｐゴシック" panose="020B0600070205080204" pitchFamily="50" charset="-128"/>
            </a:rPr>
            <a:t>ａ～ｌ</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）を設定し、各日程の区分を選択してください。</a:t>
          </a:r>
          <a:endParaRPr lang="en-US" altLang="ja-JP" sz="1200" b="0" i="0" u="sng"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endPar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3366"/>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勤務区分パターン（a～l）の設定</a:t>
          </a:r>
          <a:r>
            <a:rPr lang="en-US" altLang="ja-JP" sz="1200" b="0" i="0" u="none" strike="noStrike" baseline="0">
              <a:solidFill>
                <a:srgbClr val="003366"/>
              </a:solidFill>
              <a:latin typeface="ＭＳ Ｐゴシック" panose="020B0600070205080204" pitchFamily="50" charset="-128"/>
              <a:ea typeface="ＭＳ Ｐゴシック" panose="020B0600070205080204" pitchFamily="50" charset="-128"/>
            </a:rPr>
            <a:t>】</a:t>
          </a:r>
          <a:endPar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endParaRP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事業所のシフトに合わせて、色のついたセルに出勤時間、退社時間、休憩時間の３つを入力してください（</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必ず、時間形式00：00で入力すること</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勤務時間数は自動的に計算されます。</a:t>
          </a:r>
        </a:p>
        <a:p>
          <a:pPr algn="l" rtl="0">
            <a:defRPr sz="1000"/>
          </a:pP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なお、a～dには</a:t>
          </a:r>
          <a:r>
            <a:rPr lang="ja-JP" altLang="en-US" sz="1200" b="0" i="0" u="sng" strike="noStrike" baseline="0">
              <a:solidFill>
                <a:srgbClr val="003366"/>
              </a:solidFill>
              <a:latin typeface="ＭＳ Ｐゴシック" panose="020B0600070205080204" pitchFamily="50" charset="-128"/>
              <a:ea typeface="ＭＳ Ｐゴシック" panose="020B0600070205080204" pitchFamily="50" charset="-128"/>
            </a:rPr>
            <a:t>入力例として既に時間が入っていますが、事業所の実態に応じて上書き修正</a:t>
          </a:r>
          <a:r>
            <a:rPr lang="ja-JP" altLang="en-US" sz="1200" b="0" i="0" u="none" strike="noStrike" baseline="0">
              <a:solidFill>
                <a:srgbClr val="003366"/>
              </a:solidFill>
              <a:latin typeface="ＭＳ Ｐゴシック" panose="020B0600070205080204" pitchFamily="50" charset="-128"/>
              <a:ea typeface="ＭＳ Ｐゴシック" panose="020B0600070205080204" pitchFamily="50" charset="-128"/>
            </a:rPr>
            <a:t>し、使用してください。</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7"/>
  <sheetViews>
    <sheetView showGridLines="0" tabSelected="1" workbookViewId="0">
      <selection activeCell="B17" sqref="B17"/>
    </sheetView>
  </sheetViews>
  <sheetFormatPr defaultRowHeight="17.25" x14ac:dyDescent="0.2"/>
  <cols>
    <col min="1" max="1" width="2.42578125" style="164" customWidth="1"/>
    <col min="2" max="2" width="93.5703125" style="166" customWidth="1"/>
    <col min="3" max="16384" width="9.140625" style="160"/>
  </cols>
  <sheetData>
    <row r="1" spans="1:2" s="162" customFormat="1" ht="30" customHeight="1" x14ac:dyDescent="0.15">
      <c r="A1" s="165" t="s">
        <v>132</v>
      </c>
      <c r="B1" s="161"/>
    </row>
    <row r="2" spans="1:2" x14ac:dyDescent="0.2">
      <c r="A2" s="163"/>
    </row>
    <row r="3" spans="1:2" ht="18" customHeight="1" x14ac:dyDescent="0.15">
      <c r="B3" s="167" t="s">
        <v>125</v>
      </c>
    </row>
    <row r="4" spans="1:2" ht="18" customHeight="1" x14ac:dyDescent="0.15">
      <c r="B4" s="168"/>
    </row>
    <row r="5" spans="1:2" ht="18" customHeight="1" x14ac:dyDescent="0.15">
      <c r="B5" s="167" t="s">
        <v>126</v>
      </c>
    </row>
    <row r="6" spans="1:2" ht="18" customHeight="1" x14ac:dyDescent="0.15">
      <c r="B6" s="169"/>
    </row>
    <row r="7" spans="1:2" ht="18" customHeight="1" x14ac:dyDescent="0.15">
      <c r="B7" s="171" t="s">
        <v>127</v>
      </c>
    </row>
    <row r="8" spans="1:2" ht="18" customHeight="1" x14ac:dyDescent="0.15">
      <c r="B8" s="169"/>
    </row>
    <row r="9" spans="1:2" ht="18" customHeight="1" x14ac:dyDescent="0.15">
      <c r="B9" s="172" t="s">
        <v>128</v>
      </c>
    </row>
    <row r="10" spans="1:2" ht="18" customHeight="1" x14ac:dyDescent="0.15">
      <c r="B10" s="169"/>
    </row>
    <row r="11" spans="1:2" ht="18" customHeight="1" x14ac:dyDescent="0.15">
      <c r="B11" s="173" t="s">
        <v>129</v>
      </c>
    </row>
    <row r="12" spans="1:2" ht="18" customHeight="1" x14ac:dyDescent="0.15">
      <c r="B12" s="170"/>
    </row>
    <row r="13" spans="1:2" ht="18" customHeight="1" x14ac:dyDescent="0.15">
      <c r="B13" s="173" t="s">
        <v>130</v>
      </c>
    </row>
    <row r="14" spans="1:2" ht="18" customHeight="1" x14ac:dyDescent="0.15">
      <c r="B14" s="170"/>
    </row>
    <row r="15" spans="1:2" ht="18" customHeight="1" x14ac:dyDescent="0.15">
      <c r="B15" s="173" t="s">
        <v>131</v>
      </c>
    </row>
    <row r="16" spans="1:2" x14ac:dyDescent="0.2">
      <c r="A16" s="163"/>
    </row>
    <row r="17" spans="2:2" x14ac:dyDescent="0.15">
      <c r="B17" s="173" t="s">
        <v>137</v>
      </c>
    </row>
  </sheetData>
  <phoneticPr fontId="3"/>
  <hyperlinks>
    <hyperlink ref="B3" location="'1－1 訪問系・勤務区分パターン'!A1" display="１－１　訪問系・勤務区分パターンで入力"/>
    <hyperlink ref="B5" location="'1－1 訪問系・時間（登録ヘルパー等）'!A1" display="１－１　訪問系・勤務時間で入力（登録ヘルパー等）"/>
    <hyperlink ref="B7" location="'1-2 通所系・勤務区分パターン'!A1" display="１－２　通所系・勤務区分パターンで入力"/>
    <hyperlink ref="B9" location="'1－3 訪看・勤務区分パターン'!A1" display="１－３　訪看・勤務区分パターンで入力"/>
    <hyperlink ref="B11" location="'1-4（施設）１枚目　勤務区分パターン'!A1" display="１－４　施設系・勤務区分パターンで入力（１枚目）"/>
    <hyperlink ref="B13" location="'1-4（施設、従来型）２枚目以降　勤務区分パターン'!A1" display="１－４　施設系（従来型）・勤務区分パターンで入力（２枚目以降）　"/>
    <hyperlink ref="B15" location="'1-4（施設、ユニット型）２枚目以降　勤務区分パターン'!A1" display="１－４　施設系（ユニット型）・勤務区分パターンで入力（２枚目以降）　"/>
    <hyperlink ref="B17" location="'１－５ 居宅介護支援・勤務区分パターンで入力'!A1" display="１－５  居宅介護支援・勤務区分パターンで入力"/>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BQ42"/>
  <sheetViews>
    <sheetView showGridLines="0" view="pageBreakPreview" zoomScale="80" zoomScaleNormal="90" zoomScaleSheetLayoutView="80" workbookViewId="0">
      <selection activeCell="O9" sqref="O9"/>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6" width="3.42578125" style="30" customWidth="1"/>
    <col min="7" max="7" width="3.28515625" style="30" customWidth="1"/>
    <col min="8" max="8" width="3.7109375" style="30" customWidth="1"/>
    <col min="9" max="39" width="4.42578125" style="30" customWidth="1"/>
    <col min="40" max="42" width="6.28515625" style="30" customWidth="1"/>
    <col min="43" max="43" width="9"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9" ht="21.75" customHeight="1" x14ac:dyDescent="0.15">
      <c r="A1" s="50" t="s">
        <v>80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9"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9"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9" ht="16.5" customHeight="1" x14ac:dyDescent="0.15">
      <c r="A4" s="5" t="s">
        <v>107</v>
      </c>
      <c r="B4" s="2"/>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row>
    <row r="5" spans="1:69" ht="11.25" customHeight="1" x14ac:dyDescent="0.15">
      <c r="A5" s="183"/>
      <c r="B5" s="184" t="s">
        <v>7</v>
      </c>
      <c r="C5" s="187" t="s">
        <v>8</v>
      </c>
      <c r="D5" s="226" t="s">
        <v>9</v>
      </c>
      <c r="E5" s="227"/>
      <c r="F5" s="227"/>
      <c r="G5" s="227"/>
      <c r="H5" s="228"/>
      <c r="I5" s="190" t="s">
        <v>103</v>
      </c>
      <c r="J5" s="191"/>
      <c r="K5" s="191"/>
      <c r="L5" s="191"/>
      <c r="M5" s="191"/>
      <c r="N5" s="191"/>
      <c r="O5" s="192"/>
      <c r="P5" s="190" t="s">
        <v>97</v>
      </c>
      <c r="Q5" s="191"/>
      <c r="R5" s="191"/>
      <c r="S5" s="191"/>
      <c r="T5" s="191"/>
      <c r="U5" s="191"/>
      <c r="V5" s="192"/>
      <c r="W5" s="190" t="s">
        <v>101</v>
      </c>
      <c r="X5" s="191"/>
      <c r="Y5" s="191"/>
      <c r="Z5" s="191"/>
      <c r="AA5" s="191"/>
      <c r="AB5" s="191"/>
      <c r="AC5" s="192"/>
      <c r="AD5" s="190" t="s">
        <v>104</v>
      </c>
      <c r="AE5" s="191"/>
      <c r="AF5" s="191"/>
      <c r="AG5" s="191"/>
      <c r="AH5" s="191"/>
      <c r="AI5" s="191"/>
      <c r="AJ5" s="192"/>
      <c r="AK5" s="194"/>
      <c r="AL5" s="195"/>
      <c r="AM5" s="196"/>
      <c r="AN5" s="197" t="s">
        <v>14</v>
      </c>
      <c r="AO5" s="199" t="s">
        <v>15</v>
      </c>
      <c r="AP5" s="200" t="s">
        <v>108</v>
      </c>
      <c r="AQ5" s="193" t="s">
        <v>16</v>
      </c>
    </row>
    <row r="6" spans="1:69" ht="16.5" customHeight="1" x14ac:dyDescent="0.15">
      <c r="A6" s="183"/>
      <c r="B6" s="185"/>
      <c r="C6" s="188"/>
      <c r="D6" s="229"/>
      <c r="E6" s="230"/>
      <c r="F6" s="230"/>
      <c r="G6" s="230"/>
      <c r="H6" s="231"/>
      <c r="I6" s="89">
        <v>1</v>
      </c>
      <c r="J6" s="89">
        <v>2</v>
      </c>
      <c r="K6" s="89">
        <v>3</v>
      </c>
      <c r="L6" s="89">
        <v>4</v>
      </c>
      <c r="M6" s="89">
        <v>5</v>
      </c>
      <c r="N6" s="89">
        <v>6</v>
      </c>
      <c r="O6" s="89">
        <v>7</v>
      </c>
      <c r="P6" s="89">
        <v>8</v>
      </c>
      <c r="Q6" s="89">
        <v>9</v>
      </c>
      <c r="R6" s="89">
        <v>10</v>
      </c>
      <c r="S6" s="89">
        <v>11</v>
      </c>
      <c r="T6" s="89">
        <v>12</v>
      </c>
      <c r="U6" s="89">
        <v>13</v>
      </c>
      <c r="V6" s="89">
        <v>14</v>
      </c>
      <c r="W6" s="89">
        <v>15</v>
      </c>
      <c r="X6" s="89">
        <v>16</v>
      </c>
      <c r="Y6" s="89" t="s">
        <v>17</v>
      </c>
      <c r="Z6" s="89">
        <v>18</v>
      </c>
      <c r="AA6" s="89">
        <v>19</v>
      </c>
      <c r="AB6" s="89">
        <v>20</v>
      </c>
      <c r="AC6" s="89">
        <v>21</v>
      </c>
      <c r="AD6" s="89">
        <v>22</v>
      </c>
      <c r="AE6" s="89">
        <v>23</v>
      </c>
      <c r="AF6" s="89">
        <v>24</v>
      </c>
      <c r="AG6" s="89">
        <v>25</v>
      </c>
      <c r="AH6" s="89">
        <v>26</v>
      </c>
      <c r="AI6" s="89">
        <v>27</v>
      </c>
      <c r="AJ6" s="89">
        <v>28</v>
      </c>
      <c r="AK6" s="90">
        <f>IF($L$2=2,IF(DAY(DATE($I$2,2,29))=29,29,"-"),29)</f>
        <v>29</v>
      </c>
      <c r="AL6" s="90">
        <f>IF($L$2=2,"-",30)</f>
        <v>30</v>
      </c>
      <c r="AM6" s="90" t="str">
        <f>IF(OR($L$2=2,$L$2=4,$L$2=6,$L$2=9,$L$2=11),"-",31)</f>
        <v>-</v>
      </c>
      <c r="AN6" s="198"/>
      <c r="AO6" s="199"/>
      <c r="AP6" s="201"/>
      <c r="AQ6" s="193"/>
      <c r="AT6" s="31" t="s">
        <v>18</v>
      </c>
      <c r="AU6" s="31"/>
      <c r="AV6" s="31"/>
      <c r="AW6" s="31"/>
      <c r="AX6" s="31"/>
      <c r="AY6" s="31"/>
      <c r="AZ6" s="31"/>
      <c r="BF6" s="31" t="s">
        <v>19</v>
      </c>
      <c r="BG6" s="31"/>
      <c r="BH6" s="31"/>
      <c r="BI6" s="31"/>
      <c r="BJ6" s="31"/>
      <c r="BK6" s="31"/>
      <c r="BL6" s="31"/>
      <c r="BM6" s="31"/>
    </row>
    <row r="7" spans="1:69" ht="16.5" customHeight="1" x14ac:dyDescent="0.15">
      <c r="A7" s="183"/>
      <c r="B7" s="186"/>
      <c r="C7" s="189"/>
      <c r="D7" s="229"/>
      <c r="E7" s="230"/>
      <c r="F7" s="230"/>
      <c r="G7" s="230"/>
      <c r="H7" s="231"/>
      <c r="I7" s="91">
        <f t="shared" ref="I7:AJ7" si="0">DATE($I$2,$L$2,I6)</f>
        <v>43922</v>
      </c>
      <c r="J7" s="91">
        <f t="shared" si="0"/>
        <v>43923</v>
      </c>
      <c r="K7" s="91">
        <f t="shared" si="0"/>
        <v>43924</v>
      </c>
      <c r="L7" s="91">
        <f t="shared" si="0"/>
        <v>43925</v>
      </c>
      <c r="M7" s="91">
        <f t="shared" si="0"/>
        <v>43926</v>
      </c>
      <c r="N7" s="91">
        <f t="shared" si="0"/>
        <v>43927</v>
      </c>
      <c r="O7" s="91">
        <f t="shared" si="0"/>
        <v>43928</v>
      </c>
      <c r="P7" s="91">
        <f t="shared" si="0"/>
        <v>43929</v>
      </c>
      <c r="Q7" s="91">
        <f t="shared" si="0"/>
        <v>43930</v>
      </c>
      <c r="R7" s="91">
        <f t="shared" si="0"/>
        <v>43931</v>
      </c>
      <c r="S7" s="91">
        <f t="shared" si="0"/>
        <v>43932</v>
      </c>
      <c r="T7" s="91">
        <f t="shared" si="0"/>
        <v>43933</v>
      </c>
      <c r="U7" s="91">
        <f t="shared" si="0"/>
        <v>43934</v>
      </c>
      <c r="V7" s="91">
        <f t="shared" si="0"/>
        <v>43935</v>
      </c>
      <c r="W7" s="91">
        <f t="shared" si="0"/>
        <v>43936</v>
      </c>
      <c r="X7" s="91">
        <f t="shared" si="0"/>
        <v>43937</v>
      </c>
      <c r="Y7" s="91">
        <f t="shared" si="0"/>
        <v>43938</v>
      </c>
      <c r="Z7" s="91">
        <f t="shared" si="0"/>
        <v>43939</v>
      </c>
      <c r="AA7" s="91">
        <f t="shared" si="0"/>
        <v>43940</v>
      </c>
      <c r="AB7" s="91">
        <f t="shared" si="0"/>
        <v>43941</v>
      </c>
      <c r="AC7" s="91">
        <f t="shared" si="0"/>
        <v>43942</v>
      </c>
      <c r="AD7" s="91">
        <f t="shared" si="0"/>
        <v>43943</v>
      </c>
      <c r="AE7" s="91">
        <f t="shared" si="0"/>
        <v>43944</v>
      </c>
      <c r="AF7" s="91">
        <f t="shared" si="0"/>
        <v>43945</v>
      </c>
      <c r="AG7" s="91">
        <f t="shared" si="0"/>
        <v>43946</v>
      </c>
      <c r="AH7" s="91">
        <f t="shared" si="0"/>
        <v>43947</v>
      </c>
      <c r="AI7" s="91">
        <f t="shared" si="0"/>
        <v>43948</v>
      </c>
      <c r="AJ7" s="91">
        <f t="shared" si="0"/>
        <v>43949</v>
      </c>
      <c r="AK7" s="91">
        <f>IFERROR(DATE($I$2,$L$2,AK6),"-")</f>
        <v>43950</v>
      </c>
      <c r="AL7" s="91">
        <f>IFERROR(DATE($I$2,$L$2,AL6),"-")</f>
        <v>43951</v>
      </c>
      <c r="AM7" s="91" t="str">
        <f>IFERROR(DATE($I$2,$L$2,AM6),"-")</f>
        <v>-</v>
      </c>
      <c r="AN7" s="198"/>
      <c r="AO7" s="199"/>
      <c r="AP7" s="202"/>
      <c r="AQ7" s="193"/>
      <c r="AS7" s="32"/>
      <c r="AT7" s="33" t="s">
        <v>20</v>
      </c>
      <c r="AU7" s="33" t="s">
        <v>21</v>
      </c>
      <c r="AV7" s="33" t="s">
        <v>22</v>
      </c>
      <c r="AW7" s="33" t="s">
        <v>23</v>
      </c>
      <c r="AX7" s="33" t="s">
        <v>24</v>
      </c>
      <c r="AY7" s="33" t="s">
        <v>25</v>
      </c>
      <c r="AZ7" s="33" t="s">
        <v>26</v>
      </c>
      <c r="BA7" s="33" t="s">
        <v>27</v>
      </c>
      <c r="BB7" s="33" t="s">
        <v>28</v>
      </c>
      <c r="BC7" s="33" t="s">
        <v>29</v>
      </c>
      <c r="BD7" s="33" t="s">
        <v>30</v>
      </c>
      <c r="BE7" s="34" t="s">
        <v>31</v>
      </c>
      <c r="BF7" s="35" t="s">
        <v>20</v>
      </c>
      <c r="BG7" s="33" t="s">
        <v>21</v>
      </c>
      <c r="BH7" s="33" t="s">
        <v>22</v>
      </c>
      <c r="BI7" s="33" t="s">
        <v>23</v>
      </c>
      <c r="BJ7" s="33" t="s">
        <v>24</v>
      </c>
      <c r="BK7" s="33" t="s">
        <v>25</v>
      </c>
      <c r="BL7" s="33" t="s">
        <v>26</v>
      </c>
      <c r="BM7" s="33" t="s">
        <v>27</v>
      </c>
      <c r="BN7" s="33" t="s">
        <v>28</v>
      </c>
      <c r="BO7" s="33" t="s">
        <v>29</v>
      </c>
      <c r="BP7" s="33" t="s">
        <v>30</v>
      </c>
      <c r="BQ7" s="33" t="s">
        <v>31</v>
      </c>
    </row>
    <row r="8" spans="1:69" ht="22.5" customHeight="1" x14ac:dyDescent="0.15">
      <c r="A8" s="92">
        <v>1</v>
      </c>
      <c r="B8" s="93"/>
      <c r="C8" s="99"/>
      <c r="D8" s="212"/>
      <c r="E8" s="212"/>
      <c r="F8" s="212"/>
      <c r="G8" s="212"/>
      <c r="H8" s="212"/>
      <c r="I8" s="100"/>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23">
        <f>BF8*$L$33+BG8*$Z$33+BH8*$L$34+BI8*$Z$34+BJ8*$L$35+BK8*$Z$35+BL8*$L$36+BM8*$Z$36+BN8*$L$37+BO8*$Z$37+BP8*$L$38+BQ8*$Z$38</f>
        <v>0</v>
      </c>
      <c r="AO8" s="123">
        <f>AT8*$L$33+AU8*$Z$33+AV8*$L$34+AW8*$Z$34+AX8*$L$35+AY8*$Z$35+AZ8*$L$36+BA8*$Z$36+BB8*$L$37+BC8*$Z$37+BD8*$L$38+BE8*$Z$38</f>
        <v>0</v>
      </c>
      <c r="AP8" s="124">
        <f>AN8/4</f>
        <v>0</v>
      </c>
      <c r="AQ8" s="96"/>
      <c r="AS8" s="32"/>
      <c r="AT8" s="33">
        <f t="shared" ref="AT8" si="1">COUNTIF(I8:AM8,"a")</f>
        <v>0</v>
      </c>
      <c r="AU8" s="33">
        <f t="shared" ref="AU8:AU10" si="2">COUNTIF(I8:AM8,"b")</f>
        <v>0</v>
      </c>
      <c r="AV8" s="33">
        <f t="shared" ref="AV8:AV10" si="3">COUNTIF(I8:AM8,"c")</f>
        <v>0</v>
      </c>
      <c r="AW8" s="33">
        <f t="shared" ref="AW8:AW10" si="4">COUNTIF(I8:AM8,"d")</f>
        <v>0</v>
      </c>
      <c r="AX8" s="33">
        <f t="shared" ref="AX8:AX10" si="5">COUNTIF(I8:AM8,"e")</f>
        <v>0</v>
      </c>
      <c r="AY8" s="33">
        <f t="shared" ref="AY8:AY10" si="6">COUNTIF(I8:AM8,"f")</f>
        <v>0</v>
      </c>
      <c r="AZ8" s="33">
        <f t="shared" ref="AZ8:AZ10" si="7">COUNTIF(I8:AM8,"g")</f>
        <v>0</v>
      </c>
      <c r="BA8" s="33">
        <f t="shared" ref="BA8:BA10" si="8">COUNTIF(I8:AM8,"h")</f>
        <v>0</v>
      </c>
      <c r="BB8" s="33">
        <f t="shared" ref="BB8:BB10" si="9">COUNTIF(I8:AM8,"i")</f>
        <v>0</v>
      </c>
      <c r="BC8" s="33">
        <f t="shared" ref="BC8:BC10" si="10">COUNTIF(I8:AM8,"j")</f>
        <v>0</v>
      </c>
      <c r="BD8" s="33">
        <f t="shared" ref="BD8:BD10" si="11">COUNTIF(I8:AM8,"k")</f>
        <v>0</v>
      </c>
      <c r="BE8" s="34">
        <f t="shared" ref="BE8:BE10" si="12">COUNTIF(I8:AM8,"l")</f>
        <v>0</v>
      </c>
      <c r="BF8" s="35">
        <f>COUNTIF(I8:AJ8,"a")</f>
        <v>0</v>
      </c>
      <c r="BG8" s="33">
        <f>COUNTIF(I8:AJ8,"b")</f>
        <v>0</v>
      </c>
      <c r="BH8" s="33">
        <f>COUNTIF(I8:AJ8,"c")</f>
        <v>0</v>
      </c>
      <c r="BI8" s="33">
        <f>COUNTIF(I8:AJ8,"d")</f>
        <v>0</v>
      </c>
      <c r="BJ8" s="33">
        <f>COUNTIF(I8:AJ8,"e")</f>
        <v>0</v>
      </c>
      <c r="BK8" s="33">
        <f>COUNTIF(I8:AJ8,"f")</f>
        <v>0</v>
      </c>
      <c r="BL8" s="33">
        <f>COUNTIF(I8:AJ8,"g")</f>
        <v>0</v>
      </c>
      <c r="BM8" s="33">
        <f>COUNTIF(I8:AJ8,"h")</f>
        <v>0</v>
      </c>
      <c r="BN8" s="33">
        <f>COUNTIF(I8:AJ8,"i")</f>
        <v>0</v>
      </c>
      <c r="BO8" s="33">
        <f>COUNTIF(I8:AJ8,"j")</f>
        <v>0</v>
      </c>
      <c r="BP8" s="33">
        <f>COUNTIF(I8:AJ8,"k")</f>
        <v>0</v>
      </c>
      <c r="BQ8" s="33">
        <f>COUNTIF(I8:AJ8,"l")</f>
        <v>0</v>
      </c>
    </row>
    <row r="9" spans="1:69" ht="22.5" customHeight="1" x14ac:dyDescent="0.15">
      <c r="A9" s="92">
        <v>2</v>
      </c>
      <c r="B9" s="93"/>
      <c r="C9" s="94"/>
      <c r="D9" s="212"/>
      <c r="E9" s="212"/>
      <c r="F9" s="212"/>
      <c r="G9" s="212"/>
      <c r="H9" s="212"/>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25">
        <f>BF9*$L$33+BG9*$Z$33+BH9*$L$34+BI9*$Z$34+BJ9*$L$35+BK9*$Z$35+BL9*$L$36+BM9*$Z$36+BN9*$L$37+BO9*$Z$37+BP9*$L$38+BQ9*$Z$38</f>
        <v>0</v>
      </c>
      <c r="AO9" s="125">
        <f>AT9*$L$33+AU9*$Z$33+AV9*$L$34+AW9*$Z$34+AX9*$L$35+AY9*$Z$35+AZ9*$L$36+BA9*$Z$36+BB9*$L$37+BC9*$Z$37+BD9*$L$38+BE9*$Z$38</f>
        <v>0</v>
      </c>
      <c r="AP9" s="124">
        <f t="shared" ref="AP9:AP10" si="13">AN9/4</f>
        <v>0</v>
      </c>
      <c r="AQ9" s="97"/>
      <c r="AS9" s="32"/>
      <c r="AT9" s="33">
        <f t="shared" ref="AT9:AT10" si="14">COUNTIF(I9:AM9,"a")</f>
        <v>0</v>
      </c>
      <c r="AU9" s="33">
        <f t="shared" si="2"/>
        <v>0</v>
      </c>
      <c r="AV9" s="33">
        <f t="shared" si="3"/>
        <v>0</v>
      </c>
      <c r="AW9" s="33">
        <f t="shared" si="4"/>
        <v>0</v>
      </c>
      <c r="AX9" s="33">
        <f t="shared" si="5"/>
        <v>0</v>
      </c>
      <c r="AY9" s="33">
        <f t="shared" si="6"/>
        <v>0</v>
      </c>
      <c r="AZ9" s="33">
        <f t="shared" si="7"/>
        <v>0</v>
      </c>
      <c r="BA9" s="33">
        <f t="shared" si="8"/>
        <v>0</v>
      </c>
      <c r="BB9" s="33">
        <f t="shared" si="9"/>
        <v>0</v>
      </c>
      <c r="BC9" s="33">
        <f t="shared" si="10"/>
        <v>0</v>
      </c>
      <c r="BD9" s="33">
        <f t="shared" si="11"/>
        <v>0</v>
      </c>
      <c r="BE9" s="34">
        <f t="shared" si="12"/>
        <v>0</v>
      </c>
      <c r="BF9" s="35">
        <f>COUNTIF(I9:AJ9,"a")</f>
        <v>0</v>
      </c>
      <c r="BG9" s="33">
        <f t="shared" ref="BG9:BG10" si="15">COUNTIF(I9:AJ9,"b")</f>
        <v>0</v>
      </c>
      <c r="BH9" s="33">
        <f t="shared" ref="BH9:BH10" si="16">COUNTIF(I9:AJ9,"c")</f>
        <v>0</v>
      </c>
      <c r="BI9" s="33">
        <f t="shared" ref="BI9:BI10" si="17">COUNTIF(I9:AJ9,"d")</f>
        <v>0</v>
      </c>
      <c r="BJ9" s="33">
        <f t="shared" ref="BJ9:BJ10" si="18">COUNTIF(I9:AJ9,"e")</f>
        <v>0</v>
      </c>
      <c r="BK9" s="33">
        <f t="shared" ref="BK9:BK10" si="19">COUNTIF(I9:AJ9,"f")</f>
        <v>0</v>
      </c>
      <c r="BL9" s="33">
        <f t="shared" ref="BL9:BL10" si="20">COUNTIF(I9:AJ9,"g")</f>
        <v>0</v>
      </c>
      <c r="BM9" s="33">
        <f t="shared" ref="BM9:BM10" si="21">COUNTIF(I9:AJ9,"h")</f>
        <v>0</v>
      </c>
      <c r="BN9" s="33">
        <f t="shared" ref="BN9:BN10" si="22">COUNTIF(I9:AJ9,"i")</f>
        <v>0</v>
      </c>
      <c r="BO9" s="33">
        <f t="shared" ref="BO9:BO10" si="23">COUNTIF(I9:AJ9,"j")</f>
        <v>0</v>
      </c>
      <c r="BP9" s="33">
        <f t="shared" ref="BP9:BP10" si="24">COUNTIF(I9:AJ9,"k")</f>
        <v>0</v>
      </c>
      <c r="BQ9" s="33">
        <f t="shared" ref="BQ9:BQ10" si="25">COUNTIF(I9:AJ9,"l")</f>
        <v>0</v>
      </c>
    </row>
    <row r="10" spans="1:69" ht="22.5" customHeight="1" x14ac:dyDescent="0.15">
      <c r="A10" s="92">
        <v>3</v>
      </c>
      <c r="B10" s="93"/>
      <c r="C10" s="94"/>
      <c r="D10" s="212"/>
      <c r="E10" s="212"/>
      <c r="F10" s="212"/>
      <c r="G10" s="212"/>
      <c r="H10" s="212"/>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126">
        <f>BF10*$L$33+BG10*$Z$33+BH10*$L$34+BI10*$Z$34+BJ10*$L$35+BK10*$Z$35+BL10*$L$36+BM10*$Z$36+BN10*$L$37+BO10*$Z$37+BP10*$L$38+BQ10*$Z$38</f>
        <v>0</v>
      </c>
      <c r="AO10" s="127">
        <f>AT10*$L$33+AU10*$Z$33+AV10*$L$34+AW10*$Z$34+AX10*$L$35+AY10*$Z$35+AZ10*$L$36+BA10*$Z$36+BB10*$L$37+BC10*$Z$37+BD10*$L$38+BE10*$Z$38</f>
        <v>0</v>
      </c>
      <c r="AP10" s="128">
        <f t="shared" si="13"/>
        <v>0</v>
      </c>
      <c r="AQ10" s="113"/>
      <c r="AS10" s="32"/>
      <c r="AT10" s="33">
        <f t="shared" si="14"/>
        <v>0</v>
      </c>
      <c r="AU10" s="33">
        <f t="shared" si="2"/>
        <v>0</v>
      </c>
      <c r="AV10" s="33">
        <f t="shared" si="3"/>
        <v>0</v>
      </c>
      <c r="AW10" s="33">
        <f t="shared" si="4"/>
        <v>0</v>
      </c>
      <c r="AX10" s="33">
        <f t="shared" si="5"/>
        <v>0</v>
      </c>
      <c r="AY10" s="33">
        <f t="shared" si="6"/>
        <v>0</v>
      </c>
      <c r="AZ10" s="33">
        <f t="shared" si="7"/>
        <v>0</v>
      </c>
      <c r="BA10" s="33">
        <f t="shared" si="8"/>
        <v>0</v>
      </c>
      <c r="BB10" s="33">
        <f t="shared" si="9"/>
        <v>0</v>
      </c>
      <c r="BC10" s="33">
        <f t="shared" si="10"/>
        <v>0</v>
      </c>
      <c r="BD10" s="33">
        <f t="shared" si="11"/>
        <v>0</v>
      </c>
      <c r="BE10" s="34">
        <f t="shared" si="12"/>
        <v>0</v>
      </c>
      <c r="BF10" s="35">
        <f t="shared" ref="BF10" si="26">COUNTIF(I10:AJ10,"a")</f>
        <v>0</v>
      </c>
      <c r="BG10" s="33">
        <f t="shared" si="15"/>
        <v>0</v>
      </c>
      <c r="BH10" s="33">
        <f t="shared" si="16"/>
        <v>0</v>
      </c>
      <c r="BI10" s="33">
        <f t="shared" si="17"/>
        <v>0</v>
      </c>
      <c r="BJ10" s="33">
        <f t="shared" si="18"/>
        <v>0</v>
      </c>
      <c r="BK10" s="33">
        <f t="shared" si="19"/>
        <v>0</v>
      </c>
      <c r="BL10" s="33">
        <f t="shared" si="20"/>
        <v>0</v>
      </c>
      <c r="BM10" s="33">
        <f t="shared" si="21"/>
        <v>0</v>
      </c>
      <c r="BN10" s="33">
        <f t="shared" si="22"/>
        <v>0</v>
      </c>
      <c r="BO10" s="33">
        <f t="shared" si="23"/>
        <v>0</v>
      </c>
      <c r="BP10" s="33">
        <f t="shared" si="24"/>
        <v>0</v>
      </c>
      <c r="BQ10" s="33">
        <f t="shared" si="25"/>
        <v>0</v>
      </c>
    </row>
    <row r="11" spans="1:69" ht="20.25" customHeight="1" x14ac:dyDescent="0.15">
      <c r="A11" s="10" t="s">
        <v>32</v>
      </c>
      <c r="B11" s="10"/>
      <c r="C11" s="2"/>
      <c r="D11" s="2"/>
      <c r="E11" s="2"/>
      <c r="F11" s="2"/>
      <c r="G11" s="2"/>
      <c r="H11" s="2"/>
      <c r="I11" s="2"/>
      <c r="J11" s="2"/>
      <c r="K11" s="2"/>
      <c r="L11" s="2"/>
      <c r="M11" s="4"/>
      <c r="N11" s="4"/>
      <c r="O11" s="4"/>
      <c r="P11" s="4"/>
      <c r="Q11" s="4"/>
      <c r="R11" s="4"/>
      <c r="S11" s="4"/>
      <c r="T11" s="2"/>
      <c r="U11" s="2"/>
      <c r="V11" s="6"/>
      <c r="W11" s="2"/>
      <c r="X11" s="2"/>
      <c r="Y11" s="2"/>
      <c r="Z11" s="2"/>
      <c r="AA11" s="6"/>
      <c r="AB11" s="2"/>
      <c r="AC11" s="2"/>
      <c r="AD11" s="2"/>
      <c r="AE11" s="2"/>
      <c r="AF11" s="2"/>
      <c r="AG11" s="2"/>
      <c r="AH11" s="2"/>
      <c r="AI11" s="2"/>
      <c r="AJ11" s="2"/>
      <c r="AK11" s="2"/>
      <c r="AL11" s="2"/>
      <c r="AM11" s="2"/>
      <c r="AN11" s="2"/>
      <c r="AO11" s="2"/>
      <c r="AP11" s="2"/>
      <c r="AQ11" s="2"/>
      <c r="AS11" s="36"/>
      <c r="AT11" s="36"/>
      <c r="AU11" s="36"/>
      <c r="AV11" s="36"/>
      <c r="AW11" s="36"/>
      <c r="AX11" s="36"/>
      <c r="AY11" s="36"/>
      <c r="AZ11" s="36"/>
    </row>
    <row r="12" spans="1:69" ht="12" customHeight="1" x14ac:dyDescent="0.15">
      <c r="A12" s="183"/>
      <c r="B12" s="184" t="s">
        <v>7</v>
      </c>
      <c r="C12" s="187" t="s">
        <v>8</v>
      </c>
      <c r="D12" s="226" t="s">
        <v>9</v>
      </c>
      <c r="E12" s="227"/>
      <c r="F12" s="227"/>
      <c r="G12" s="227"/>
      <c r="H12" s="228"/>
      <c r="I12" s="190" t="s">
        <v>103</v>
      </c>
      <c r="J12" s="191"/>
      <c r="K12" s="191"/>
      <c r="L12" s="191"/>
      <c r="M12" s="191"/>
      <c r="N12" s="191"/>
      <c r="O12" s="192"/>
      <c r="P12" s="190" t="s">
        <v>97</v>
      </c>
      <c r="Q12" s="191"/>
      <c r="R12" s="191"/>
      <c r="S12" s="191"/>
      <c r="T12" s="191"/>
      <c r="U12" s="191"/>
      <c r="V12" s="192"/>
      <c r="W12" s="190" t="s">
        <v>101</v>
      </c>
      <c r="X12" s="191"/>
      <c r="Y12" s="191"/>
      <c r="Z12" s="191"/>
      <c r="AA12" s="191"/>
      <c r="AB12" s="191"/>
      <c r="AC12" s="192"/>
      <c r="AD12" s="190" t="s">
        <v>99</v>
      </c>
      <c r="AE12" s="191"/>
      <c r="AF12" s="191"/>
      <c r="AG12" s="191"/>
      <c r="AH12" s="191"/>
      <c r="AI12" s="191"/>
      <c r="AJ12" s="192"/>
      <c r="AK12" s="194"/>
      <c r="AL12" s="195"/>
      <c r="AM12" s="196"/>
      <c r="AN12" s="197" t="s">
        <v>14</v>
      </c>
      <c r="AO12" s="199" t="s">
        <v>15</v>
      </c>
      <c r="AP12" s="200" t="s">
        <v>108</v>
      </c>
      <c r="AQ12" s="207" t="s">
        <v>16</v>
      </c>
      <c r="BG12" s="37" t="s">
        <v>33</v>
      </c>
      <c r="BH12" s="37" t="s">
        <v>34</v>
      </c>
      <c r="BI12" s="37" t="s">
        <v>35</v>
      </c>
      <c r="BJ12" s="37" t="s">
        <v>36</v>
      </c>
    </row>
    <row r="13" spans="1:69" ht="16.5" customHeight="1" x14ac:dyDescent="0.15">
      <c r="A13" s="183"/>
      <c r="B13" s="185"/>
      <c r="C13" s="188"/>
      <c r="D13" s="229"/>
      <c r="E13" s="230"/>
      <c r="F13" s="230"/>
      <c r="G13" s="230"/>
      <c r="H13" s="231"/>
      <c r="I13" s="89">
        <v>1</v>
      </c>
      <c r="J13" s="89">
        <v>2</v>
      </c>
      <c r="K13" s="89">
        <v>3</v>
      </c>
      <c r="L13" s="89">
        <v>4</v>
      </c>
      <c r="M13" s="89">
        <v>5</v>
      </c>
      <c r="N13" s="89">
        <v>6</v>
      </c>
      <c r="O13" s="89">
        <v>7</v>
      </c>
      <c r="P13" s="89">
        <v>8</v>
      </c>
      <c r="Q13" s="89">
        <v>9</v>
      </c>
      <c r="R13" s="89">
        <v>10</v>
      </c>
      <c r="S13" s="89">
        <v>11</v>
      </c>
      <c r="T13" s="89">
        <v>12</v>
      </c>
      <c r="U13" s="89">
        <v>13</v>
      </c>
      <c r="V13" s="89">
        <v>14</v>
      </c>
      <c r="W13" s="89">
        <v>15</v>
      </c>
      <c r="X13" s="89">
        <v>16</v>
      </c>
      <c r="Y13" s="89" t="s">
        <v>17</v>
      </c>
      <c r="Z13" s="89">
        <v>18</v>
      </c>
      <c r="AA13" s="89">
        <v>19</v>
      </c>
      <c r="AB13" s="89">
        <v>20</v>
      </c>
      <c r="AC13" s="89">
        <v>21</v>
      </c>
      <c r="AD13" s="89">
        <v>22</v>
      </c>
      <c r="AE13" s="89">
        <v>23</v>
      </c>
      <c r="AF13" s="89">
        <v>24</v>
      </c>
      <c r="AG13" s="89">
        <v>25</v>
      </c>
      <c r="AH13" s="89">
        <v>26</v>
      </c>
      <c r="AI13" s="89">
        <v>27</v>
      </c>
      <c r="AJ13" s="89">
        <v>28</v>
      </c>
      <c r="AK13" s="90">
        <f>IF($L$2=2,IF(DAY(DATE($I$2,2,29))=29,29,"-"),29)</f>
        <v>29</v>
      </c>
      <c r="AL13" s="90">
        <f>IF($L$2=2,"-",30)</f>
        <v>30</v>
      </c>
      <c r="AM13" s="90" t="str">
        <f>IF(OR($L$2=2,$L$2=4,$L$2=6,$L$2=9,$L$2=11),"-",31)</f>
        <v>-</v>
      </c>
      <c r="AN13" s="198"/>
      <c r="AO13" s="199"/>
      <c r="AP13" s="201"/>
      <c r="AQ13" s="208"/>
      <c r="AT13" s="31" t="s">
        <v>19</v>
      </c>
      <c r="AU13" s="31"/>
      <c r="AV13" s="31"/>
      <c r="AW13" s="31"/>
      <c r="AX13" s="31"/>
      <c r="AY13" s="31"/>
      <c r="AZ13" s="31"/>
      <c r="BA13" s="31"/>
      <c r="BB13" s="31"/>
      <c r="BC13" s="31"/>
      <c r="BD13" s="31"/>
      <c r="BE13" s="31" t="s">
        <v>18</v>
      </c>
      <c r="BF13" s="31"/>
      <c r="BG13" s="31"/>
      <c r="BH13" s="31"/>
      <c r="BI13" s="31"/>
      <c r="BJ13" s="31"/>
      <c r="BK13" s="31"/>
    </row>
    <row r="14" spans="1:69" ht="17.25" customHeight="1" x14ac:dyDescent="0.15">
      <c r="A14" s="183"/>
      <c r="B14" s="186"/>
      <c r="C14" s="189"/>
      <c r="D14" s="229"/>
      <c r="E14" s="230"/>
      <c r="F14" s="230"/>
      <c r="G14" s="230"/>
      <c r="H14" s="231"/>
      <c r="I14" s="91">
        <f t="shared" ref="I14:AJ14" si="27">DATE($I$2,$L$2,I13)</f>
        <v>43922</v>
      </c>
      <c r="J14" s="91">
        <f t="shared" si="27"/>
        <v>43923</v>
      </c>
      <c r="K14" s="91">
        <f t="shared" si="27"/>
        <v>43924</v>
      </c>
      <c r="L14" s="91">
        <f t="shared" si="27"/>
        <v>43925</v>
      </c>
      <c r="M14" s="91">
        <f t="shared" si="27"/>
        <v>43926</v>
      </c>
      <c r="N14" s="91">
        <f t="shared" si="27"/>
        <v>43927</v>
      </c>
      <c r="O14" s="91">
        <f t="shared" si="27"/>
        <v>43928</v>
      </c>
      <c r="P14" s="91">
        <f t="shared" si="27"/>
        <v>43929</v>
      </c>
      <c r="Q14" s="91">
        <f t="shared" si="27"/>
        <v>43930</v>
      </c>
      <c r="R14" s="91">
        <f t="shared" si="27"/>
        <v>43931</v>
      </c>
      <c r="S14" s="91">
        <f t="shared" si="27"/>
        <v>43932</v>
      </c>
      <c r="T14" s="91">
        <f t="shared" si="27"/>
        <v>43933</v>
      </c>
      <c r="U14" s="91">
        <f t="shared" si="27"/>
        <v>43934</v>
      </c>
      <c r="V14" s="91">
        <f t="shared" si="27"/>
        <v>43935</v>
      </c>
      <c r="W14" s="91">
        <f t="shared" si="27"/>
        <v>43936</v>
      </c>
      <c r="X14" s="91">
        <f t="shared" si="27"/>
        <v>43937</v>
      </c>
      <c r="Y14" s="91">
        <f t="shared" si="27"/>
        <v>43938</v>
      </c>
      <c r="Z14" s="91">
        <f t="shared" si="27"/>
        <v>43939</v>
      </c>
      <c r="AA14" s="91">
        <f t="shared" si="27"/>
        <v>43940</v>
      </c>
      <c r="AB14" s="91">
        <f t="shared" si="27"/>
        <v>43941</v>
      </c>
      <c r="AC14" s="91">
        <f t="shared" si="27"/>
        <v>43942</v>
      </c>
      <c r="AD14" s="91">
        <f t="shared" si="27"/>
        <v>43943</v>
      </c>
      <c r="AE14" s="91">
        <f t="shared" si="27"/>
        <v>43944</v>
      </c>
      <c r="AF14" s="91">
        <f t="shared" si="27"/>
        <v>43945</v>
      </c>
      <c r="AG14" s="91">
        <f t="shared" si="27"/>
        <v>43946</v>
      </c>
      <c r="AH14" s="91">
        <f t="shared" si="27"/>
        <v>43947</v>
      </c>
      <c r="AI14" s="91">
        <f t="shared" si="27"/>
        <v>43948</v>
      </c>
      <c r="AJ14" s="91">
        <f t="shared" si="27"/>
        <v>43949</v>
      </c>
      <c r="AK14" s="91">
        <f>IFERROR(DATE($I$2,$L$2,AK13),"-")</f>
        <v>43950</v>
      </c>
      <c r="AL14" s="91">
        <f>IFERROR(DATE($I$2,$L$2,AL13),"-")</f>
        <v>43951</v>
      </c>
      <c r="AM14" s="91" t="str">
        <f>IFERROR(DATE($I$2,$L$2,AM13),"-")</f>
        <v>-</v>
      </c>
      <c r="AN14" s="198"/>
      <c r="AO14" s="199"/>
      <c r="AP14" s="202"/>
      <c r="AQ14" s="209"/>
      <c r="AS14" s="33" t="s">
        <v>20</v>
      </c>
      <c r="AT14" s="33" t="s">
        <v>21</v>
      </c>
      <c r="AU14" s="33" t="s">
        <v>22</v>
      </c>
      <c r="AV14" s="33" t="s">
        <v>23</v>
      </c>
      <c r="AW14" s="33" t="s">
        <v>24</v>
      </c>
      <c r="AX14" s="33" t="s">
        <v>25</v>
      </c>
      <c r="AY14" s="33" t="s">
        <v>26</v>
      </c>
      <c r="AZ14" s="33" t="s">
        <v>27</v>
      </c>
      <c r="BA14" s="33" t="s">
        <v>28</v>
      </c>
      <c r="BB14" s="33" t="s">
        <v>29</v>
      </c>
      <c r="BC14" s="33" t="s">
        <v>30</v>
      </c>
      <c r="BD14" s="34" t="s">
        <v>31</v>
      </c>
      <c r="BE14" s="35" t="s">
        <v>20</v>
      </c>
      <c r="BF14" s="33" t="s">
        <v>21</v>
      </c>
      <c r="BG14" s="33" t="s">
        <v>22</v>
      </c>
      <c r="BH14" s="33" t="s">
        <v>23</v>
      </c>
      <c r="BI14" s="33" t="s">
        <v>24</v>
      </c>
      <c r="BJ14" s="33" t="s">
        <v>25</v>
      </c>
      <c r="BK14" s="33" t="s">
        <v>26</v>
      </c>
      <c r="BL14" s="33" t="s">
        <v>27</v>
      </c>
      <c r="BM14" s="33" t="s">
        <v>28</v>
      </c>
      <c r="BN14" s="33" t="s">
        <v>29</v>
      </c>
      <c r="BO14" s="33" t="s">
        <v>30</v>
      </c>
      <c r="BP14" s="33" t="s">
        <v>31</v>
      </c>
    </row>
    <row r="15" spans="1:69" ht="22.5" customHeight="1" x14ac:dyDescent="0.15">
      <c r="A15" s="92">
        <v>1</v>
      </c>
      <c r="B15" s="93"/>
      <c r="C15" s="94"/>
      <c r="D15" s="212"/>
      <c r="E15" s="212"/>
      <c r="F15" s="212"/>
      <c r="G15" s="212"/>
      <c r="H15" s="212"/>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123">
        <f t="shared" ref="AN15" si="28">AS15*$L$33+AT15*$Z$33+AU15*$L$34+AV15*$Z$34+AW15*$L$35+AX15*$Z$35+AY15*$L$36+AZ15*$Z$36+BA15*$L$37+BB15*$Z$37+BC15*$L$38+BD15*$Z$38</f>
        <v>0</v>
      </c>
      <c r="AO15" s="123">
        <f t="shared" ref="AO15" si="29">BE15*$L$33+BF15*$Z$33+BG15*$L$34+BH15*$Z$34+BI15*$L$35+BJ15*$Z$35+BK15*$L$36+BL15*$Z$36+BM15*$L$37+BN15*$Z$37+BO15*$L$38+BP15*$Z$38</f>
        <v>0</v>
      </c>
      <c r="AP15" s="124">
        <f>AN15/4</f>
        <v>0</v>
      </c>
      <c r="AQ15" s="96"/>
      <c r="AS15" s="33">
        <f>COUNTIF(I15:AJ15,"a")</f>
        <v>0</v>
      </c>
      <c r="AT15" s="33">
        <f>COUNTIF(I15:AJ15,"b")</f>
        <v>0</v>
      </c>
      <c r="AU15" s="33">
        <f>COUNTIF(I15:AJ15,"c")</f>
        <v>0</v>
      </c>
      <c r="AV15" s="33">
        <f>COUNTIF(I15:AJ15,"d")</f>
        <v>0</v>
      </c>
      <c r="AW15" s="33">
        <f>COUNTIF(I15:AJ15,"e")</f>
        <v>0</v>
      </c>
      <c r="AX15" s="33">
        <f>COUNTIF(I15:AJ15,"f")</f>
        <v>0</v>
      </c>
      <c r="AY15" s="33">
        <f>COUNTIF(I15:AJ15,"g")</f>
        <v>0</v>
      </c>
      <c r="AZ15" s="33">
        <f>COUNTIF(I15:AJ15,"h")</f>
        <v>0</v>
      </c>
      <c r="BA15" s="33">
        <f>COUNTIF(I15:AJ15,"i")</f>
        <v>0</v>
      </c>
      <c r="BB15" s="33">
        <f>COUNTIF(I15:AJ15,"j")</f>
        <v>0</v>
      </c>
      <c r="BC15" s="33">
        <f>COUNTIF(I15:AJ15,"k")</f>
        <v>0</v>
      </c>
      <c r="BD15" s="34">
        <f>COUNTIF(I15:AJ15,"l")</f>
        <v>0</v>
      </c>
      <c r="BE15" s="35">
        <f>COUNTIF(I15:AM15,"a")</f>
        <v>0</v>
      </c>
      <c r="BF15" s="33">
        <f>COUNTIF(I15:AM15,"b")</f>
        <v>0</v>
      </c>
      <c r="BG15" s="33">
        <f>COUNTIF(I15:AM15,"c")</f>
        <v>0</v>
      </c>
      <c r="BH15" s="33">
        <f>COUNTIF(I15:AM15,"d")</f>
        <v>0</v>
      </c>
      <c r="BI15" s="33">
        <f>COUNTIF(I15:AM15,"e")</f>
        <v>0</v>
      </c>
      <c r="BJ15" s="33">
        <f>COUNTIF(I15:AM15,"f")</f>
        <v>0</v>
      </c>
      <c r="BK15" s="33">
        <f>COUNTIF(I15:AM15,"g")</f>
        <v>0</v>
      </c>
      <c r="BL15" s="33">
        <f>COUNTIF(I15:AM15,"h")</f>
        <v>0</v>
      </c>
      <c r="BM15" s="33">
        <f>COUNTIF(I15:AM15,"i")</f>
        <v>0</v>
      </c>
      <c r="BN15" s="33">
        <f>COUNTIF(I15:AM15,"j")</f>
        <v>0</v>
      </c>
      <c r="BO15" s="33">
        <f>COUNTIF(I15:AM15,"k")</f>
        <v>0</v>
      </c>
      <c r="BP15" s="33">
        <f>COUNTIF(I15:AM15,"l")</f>
        <v>0</v>
      </c>
    </row>
    <row r="16" spans="1:69" ht="22.5" customHeight="1" x14ac:dyDescent="0.15">
      <c r="A16" s="92">
        <v>2</v>
      </c>
      <c r="B16" s="93"/>
      <c r="C16" s="94"/>
      <c r="D16" s="212"/>
      <c r="E16" s="212"/>
      <c r="F16" s="212"/>
      <c r="G16" s="212"/>
      <c r="H16" s="212"/>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123">
        <f t="shared" ref="AN16:AN29" si="30">AS16*$L$33+AT16*$Z$33+AU16*$L$34+AV16*$Z$34+AW16*$L$35+AX16*$Z$35+AY16*$L$36+AZ16*$Z$36+BA16*$L$37+BB16*$Z$37+BC16*$L$38+BD16*$Z$38</f>
        <v>0</v>
      </c>
      <c r="AO16" s="123">
        <f t="shared" ref="AO16:AO29" si="31">BE16*$L$33+BF16*$Z$33+BG16*$L$34+BH16*$Z$34+BI16*$L$35+BJ16*$Z$35+BK16*$L$36+BL16*$Z$36+BM16*$L$37+BN16*$Z$37+BO16*$L$38+BP16*$Z$38</f>
        <v>0</v>
      </c>
      <c r="AP16" s="124">
        <f>AN16/4</f>
        <v>0</v>
      </c>
      <c r="AQ16" s="97"/>
      <c r="AS16" s="33">
        <f>COUNTIF(I16:AJ16,"a")</f>
        <v>0</v>
      </c>
      <c r="AT16" s="33">
        <f t="shared" ref="AT16:AT19" si="32">COUNTIF(I16:AJ16,"b")</f>
        <v>0</v>
      </c>
      <c r="AU16" s="33">
        <f t="shared" ref="AU16:AU19" si="33">COUNTIF(I16:AJ16,"c")</f>
        <v>0</v>
      </c>
      <c r="AV16" s="33">
        <f t="shared" ref="AV16:AV19" si="34">COUNTIF(I16:AJ16,"d")</f>
        <v>0</v>
      </c>
      <c r="AW16" s="33">
        <f t="shared" ref="AW16:AW19" si="35">COUNTIF(I16:AJ16,"e")</f>
        <v>0</v>
      </c>
      <c r="AX16" s="33">
        <f t="shared" ref="AX16:AX19" si="36">COUNTIF(I16:AJ16,"f")</f>
        <v>0</v>
      </c>
      <c r="AY16" s="33">
        <f t="shared" ref="AY16:AY19" si="37">COUNTIF(I16:AJ16,"g")</f>
        <v>0</v>
      </c>
      <c r="AZ16" s="33">
        <f t="shared" ref="AZ16:AZ19" si="38">COUNTIF(I16:AJ16,"h")</f>
        <v>0</v>
      </c>
      <c r="BA16" s="33">
        <f t="shared" ref="BA16:BA19" si="39">COUNTIF(I16:AJ16,"i")</f>
        <v>0</v>
      </c>
      <c r="BB16" s="33">
        <f t="shared" ref="BB16:BB19" si="40">COUNTIF(I16:AJ16,"j")</f>
        <v>0</v>
      </c>
      <c r="BC16" s="33">
        <f t="shared" ref="BC16:BC19" si="41">COUNTIF(I16:AJ16,"k")</f>
        <v>0</v>
      </c>
      <c r="BD16" s="34">
        <f t="shared" ref="BD16:BD19" si="42">COUNTIF(I16:AJ16,"l")</f>
        <v>0</v>
      </c>
      <c r="BE16" s="35">
        <f>COUNTIF(I16:AM16,"a")</f>
        <v>0</v>
      </c>
      <c r="BF16" s="33">
        <f t="shared" ref="BF16:BF19" si="43">COUNTIF(I16:AM16,"b")</f>
        <v>0</v>
      </c>
      <c r="BG16" s="33">
        <f t="shared" ref="BG16:BG19" si="44">COUNTIF(I16:AM16,"c")</f>
        <v>0</v>
      </c>
      <c r="BH16" s="33">
        <f t="shared" ref="BH16:BH19" si="45">COUNTIF(I16:AM16,"d")</f>
        <v>0</v>
      </c>
      <c r="BI16" s="33">
        <f t="shared" ref="BI16:BI19" si="46">COUNTIF(I16:AM16,"e")</f>
        <v>0</v>
      </c>
      <c r="BJ16" s="33">
        <f t="shared" ref="BJ16:BJ19" si="47">COUNTIF(I16:AM16,"f")</f>
        <v>0</v>
      </c>
      <c r="BK16" s="33">
        <f t="shared" ref="BK16:BK19" si="48">COUNTIF(I16:AM16,"g")</f>
        <v>0</v>
      </c>
      <c r="BL16" s="33">
        <f t="shared" ref="BL16:BL19" si="49">COUNTIF(I16:AM16,"h")</f>
        <v>0</v>
      </c>
      <c r="BM16" s="33">
        <f t="shared" ref="BM16:BM19" si="50">COUNTIF(I16:AM16,"i")</f>
        <v>0</v>
      </c>
      <c r="BN16" s="33">
        <f t="shared" ref="BN16:BN19" si="51">COUNTIF(I16:AM16,"j")</f>
        <v>0</v>
      </c>
      <c r="BO16" s="33">
        <f t="shared" ref="BO16:BO19" si="52">COUNTIF(I16:AM16,"k")</f>
        <v>0</v>
      </c>
      <c r="BP16" s="33">
        <f t="shared" ref="BP16:BP19" si="53">COUNTIF(I16:AM16,"l")</f>
        <v>0</v>
      </c>
    </row>
    <row r="17" spans="1:68" ht="22.5" customHeight="1" x14ac:dyDescent="0.15">
      <c r="A17" s="92">
        <v>3</v>
      </c>
      <c r="B17" s="93"/>
      <c r="C17" s="94"/>
      <c r="D17" s="212"/>
      <c r="E17" s="212"/>
      <c r="F17" s="212"/>
      <c r="G17" s="212"/>
      <c r="H17" s="212"/>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123">
        <f t="shared" si="30"/>
        <v>0</v>
      </c>
      <c r="AO17" s="123">
        <f t="shared" si="31"/>
        <v>0</v>
      </c>
      <c r="AP17" s="124">
        <f t="shared" ref="AP17:AP29" si="54">AN17/4</f>
        <v>0</v>
      </c>
      <c r="AQ17" s="96"/>
      <c r="AS17" s="33">
        <f t="shared" ref="AS17" si="55">COUNTIF(I17:AJ17,"a")</f>
        <v>0</v>
      </c>
      <c r="AT17" s="33">
        <f t="shared" si="32"/>
        <v>0</v>
      </c>
      <c r="AU17" s="33">
        <f t="shared" si="33"/>
        <v>0</v>
      </c>
      <c r="AV17" s="33">
        <f t="shared" si="34"/>
        <v>0</v>
      </c>
      <c r="AW17" s="33">
        <f t="shared" si="35"/>
        <v>0</v>
      </c>
      <c r="AX17" s="33">
        <f t="shared" si="36"/>
        <v>0</v>
      </c>
      <c r="AY17" s="33">
        <f t="shared" si="37"/>
        <v>0</v>
      </c>
      <c r="AZ17" s="33">
        <f>COUNTIF(I17:AJ17,"h")</f>
        <v>0</v>
      </c>
      <c r="BA17" s="33">
        <f t="shared" si="39"/>
        <v>0</v>
      </c>
      <c r="BB17" s="33">
        <f t="shared" si="40"/>
        <v>0</v>
      </c>
      <c r="BC17" s="33">
        <f t="shared" si="41"/>
        <v>0</v>
      </c>
      <c r="BD17" s="34">
        <f t="shared" si="42"/>
        <v>0</v>
      </c>
      <c r="BE17" s="35">
        <f t="shared" ref="BE17:BE19" si="56">COUNTIF(I17:AM17,"a")</f>
        <v>0</v>
      </c>
      <c r="BF17" s="33">
        <f t="shared" si="43"/>
        <v>0</v>
      </c>
      <c r="BG17" s="33">
        <f t="shared" si="44"/>
        <v>0</v>
      </c>
      <c r="BH17" s="33">
        <f t="shared" si="45"/>
        <v>0</v>
      </c>
      <c r="BI17" s="33">
        <f t="shared" si="46"/>
        <v>0</v>
      </c>
      <c r="BJ17" s="33">
        <f t="shared" si="47"/>
        <v>0</v>
      </c>
      <c r="BK17" s="33">
        <f t="shared" si="48"/>
        <v>0</v>
      </c>
      <c r="BL17" s="33">
        <f t="shared" si="49"/>
        <v>0</v>
      </c>
      <c r="BM17" s="33">
        <f t="shared" si="50"/>
        <v>0</v>
      </c>
      <c r="BN17" s="33">
        <f t="shared" si="51"/>
        <v>0</v>
      </c>
      <c r="BO17" s="33">
        <f t="shared" si="52"/>
        <v>0</v>
      </c>
      <c r="BP17" s="33">
        <f t="shared" si="53"/>
        <v>0</v>
      </c>
    </row>
    <row r="18" spans="1:68" ht="22.5" customHeight="1" x14ac:dyDescent="0.15">
      <c r="A18" s="92">
        <v>4</v>
      </c>
      <c r="B18" s="93"/>
      <c r="C18" s="94"/>
      <c r="D18" s="212"/>
      <c r="E18" s="212"/>
      <c r="F18" s="212"/>
      <c r="G18" s="212"/>
      <c r="H18" s="212"/>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23">
        <f t="shared" si="30"/>
        <v>0</v>
      </c>
      <c r="AO18" s="123">
        <f t="shared" si="31"/>
        <v>0</v>
      </c>
      <c r="AP18" s="124">
        <f t="shared" si="54"/>
        <v>0</v>
      </c>
      <c r="AQ18" s="96"/>
      <c r="AS18" s="33">
        <f>COUNTIF(I18:AJ18,"a")</f>
        <v>0</v>
      </c>
      <c r="AT18" s="33">
        <f t="shared" si="32"/>
        <v>0</v>
      </c>
      <c r="AU18" s="33">
        <f t="shared" si="33"/>
        <v>0</v>
      </c>
      <c r="AV18" s="33">
        <f t="shared" si="34"/>
        <v>0</v>
      </c>
      <c r="AW18" s="33">
        <f t="shared" si="35"/>
        <v>0</v>
      </c>
      <c r="AX18" s="33">
        <f t="shared" si="36"/>
        <v>0</v>
      </c>
      <c r="AY18" s="33">
        <f t="shared" si="37"/>
        <v>0</v>
      </c>
      <c r="AZ18" s="33">
        <f t="shared" si="38"/>
        <v>0</v>
      </c>
      <c r="BA18" s="33">
        <f t="shared" si="39"/>
        <v>0</v>
      </c>
      <c r="BB18" s="33">
        <f t="shared" si="40"/>
        <v>0</v>
      </c>
      <c r="BC18" s="33">
        <f t="shared" si="41"/>
        <v>0</v>
      </c>
      <c r="BD18" s="34">
        <f t="shared" si="42"/>
        <v>0</v>
      </c>
      <c r="BE18" s="35">
        <f>COUNTIF(I18:AM18,"a")</f>
        <v>0</v>
      </c>
      <c r="BF18" s="33">
        <f t="shared" si="43"/>
        <v>0</v>
      </c>
      <c r="BG18" s="33">
        <f t="shared" si="44"/>
        <v>0</v>
      </c>
      <c r="BH18" s="33">
        <f t="shared" si="45"/>
        <v>0</v>
      </c>
      <c r="BI18" s="33">
        <f t="shared" si="46"/>
        <v>0</v>
      </c>
      <c r="BJ18" s="33">
        <f t="shared" si="47"/>
        <v>0</v>
      </c>
      <c r="BK18" s="33">
        <f t="shared" si="48"/>
        <v>0</v>
      </c>
      <c r="BL18" s="33">
        <f t="shared" si="49"/>
        <v>0</v>
      </c>
      <c r="BM18" s="33">
        <f t="shared" si="50"/>
        <v>0</v>
      </c>
      <c r="BN18" s="33">
        <f t="shared" si="51"/>
        <v>0</v>
      </c>
      <c r="BO18" s="33">
        <f t="shared" si="52"/>
        <v>0</v>
      </c>
      <c r="BP18" s="33">
        <f t="shared" si="53"/>
        <v>0</v>
      </c>
    </row>
    <row r="19" spans="1:68" ht="22.5" customHeight="1" x14ac:dyDescent="0.15">
      <c r="A19" s="92">
        <v>5</v>
      </c>
      <c r="B19" s="93"/>
      <c r="C19" s="94"/>
      <c r="D19" s="212"/>
      <c r="E19" s="212"/>
      <c r="F19" s="212"/>
      <c r="G19" s="212"/>
      <c r="H19" s="212"/>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23">
        <f t="shared" si="30"/>
        <v>0</v>
      </c>
      <c r="AO19" s="123">
        <f t="shared" si="31"/>
        <v>0</v>
      </c>
      <c r="AP19" s="124">
        <f t="shared" si="54"/>
        <v>0</v>
      </c>
      <c r="AQ19" s="96"/>
      <c r="AS19" s="33">
        <f>COUNTIF(I19:AJ19,"a")</f>
        <v>0</v>
      </c>
      <c r="AT19" s="33">
        <f t="shared" si="32"/>
        <v>0</v>
      </c>
      <c r="AU19" s="33">
        <f t="shared" si="33"/>
        <v>0</v>
      </c>
      <c r="AV19" s="33">
        <f t="shared" si="34"/>
        <v>0</v>
      </c>
      <c r="AW19" s="33">
        <f t="shared" si="35"/>
        <v>0</v>
      </c>
      <c r="AX19" s="33">
        <f t="shared" si="36"/>
        <v>0</v>
      </c>
      <c r="AY19" s="33">
        <f t="shared" si="37"/>
        <v>0</v>
      </c>
      <c r="AZ19" s="33">
        <f t="shared" si="38"/>
        <v>0</v>
      </c>
      <c r="BA19" s="33">
        <f t="shared" si="39"/>
        <v>0</v>
      </c>
      <c r="BB19" s="33">
        <f t="shared" si="40"/>
        <v>0</v>
      </c>
      <c r="BC19" s="33">
        <f t="shared" si="41"/>
        <v>0</v>
      </c>
      <c r="BD19" s="34">
        <f t="shared" si="42"/>
        <v>0</v>
      </c>
      <c r="BE19" s="35">
        <f t="shared" si="56"/>
        <v>0</v>
      </c>
      <c r="BF19" s="33">
        <f t="shared" si="43"/>
        <v>0</v>
      </c>
      <c r="BG19" s="33">
        <f t="shared" si="44"/>
        <v>0</v>
      </c>
      <c r="BH19" s="33">
        <f t="shared" si="45"/>
        <v>0</v>
      </c>
      <c r="BI19" s="33">
        <f t="shared" si="46"/>
        <v>0</v>
      </c>
      <c r="BJ19" s="33">
        <f t="shared" si="47"/>
        <v>0</v>
      </c>
      <c r="BK19" s="33">
        <f t="shared" si="48"/>
        <v>0</v>
      </c>
      <c r="BL19" s="33">
        <f t="shared" si="49"/>
        <v>0</v>
      </c>
      <c r="BM19" s="33">
        <f t="shared" si="50"/>
        <v>0</v>
      </c>
      <c r="BN19" s="33">
        <f t="shared" si="51"/>
        <v>0</v>
      </c>
      <c r="BO19" s="33">
        <f t="shared" si="52"/>
        <v>0</v>
      </c>
      <c r="BP19" s="33">
        <f t="shared" si="53"/>
        <v>0</v>
      </c>
    </row>
    <row r="20" spans="1:68" ht="22.5" customHeight="1" x14ac:dyDescent="0.15">
      <c r="A20" s="92">
        <v>6</v>
      </c>
      <c r="B20" s="93"/>
      <c r="C20" s="94"/>
      <c r="D20" s="212"/>
      <c r="E20" s="212"/>
      <c r="F20" s="212"/>
      <c r="G20" s="212"/>
      <c r="H20" s="212"/>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123">
        <f t="shared" si="30"/>
        <v>0</v>
      </c>
      <c r="AO20" s="123">
        <f t="shared" si="31"/>
        <v>0</v>
      </c>
      <c r="AP20" s="124">
        <f t="shared" si="54"/>
        <v>0</v>
      </c>
      <c r="AQ20" s="96"/>
      <c r="AS20" s="33">
        <f t="shared" ref="AS20:AS25" si="57">COUNTIF(I20:AJ20,"a")</f>
        <v>0</v>
      </c>
      <c r="AT20" s="33">
        <f t="shared" ref="AT20:AT26" si="58">COUNTIF(I20:AJ20,"b")</f>
        <v>0</v>
      </c>
      <c r="AU20" s="33">
        <f t="shared" ref="AU20:AU26" si="59">COUNTIF(I20:AJ20,"c")</f>
        <v>0</v>
      </c>
      <c r="AV20" s="33">
        <f t="shared" ref="AV20:AV26" si="60">COUNTIF(I20:AJ20,"d")</f>
        <v>0</v>
      </c>
      <c r="AW20" s="33">
        <f t="shared" ref="AW20:AW26" si="61">COUNTIF(I20:AJ20,"e")</f>
        <v>0</v>
      </c>
      <c r="AX20" s="33">
        <f t="shared" ref="AX20:AX26" si="62">COUNTIF(I20:AJ20,"f")</f>
        <v>0</v>
      </c>
      <c r="AY20" s="33">
        <f t="shared" ref="AY20:AY26" si="63">COUNTIF(I20:AJ20,"g")</f>
        <v>0</v>
      </c>
      <c r="AZ20" s="33">
        <f t="shared" ref="AZ20:AZ26" si="64">COUNTIF(I20:AJ20,"h")</f>
        <v>0</v>
      </c>
      <c r="BA20" s="33">
        <f t="shared" ref="BA20:BA26" si="65">COUNTIF(I20:AJ20,"i")</f>
        <v>0</v>
      </c>
      <c r="BB20" s="33">
        <f t="shared" ref="BB20:BB26" si="66">COUNTIF(I20:AJ20,"j")</f>
        <v>0</v>
      </c>
      <c r="BC20" s="33">
        <f t="shared" ref="BC20:BC26" si="67">COUNTIF(I20:AJ20,"k")</f>
        <v>0</v>
      </c>
      <c r="BD20" s="34">
        <f t="shared" ref="BD20:BD26" si="68">COUNTIF(I20:AJ20,"l")</f>
        <v>0</v>
      </c>
      <c r="BE20" s="35">
        <f t="shared" ref="BE20:BE26" si="69">COUNTIF(I20:AM20,"a")</f>
        <v>0</v>
      </c>
      <c r="BF20" s="33">
        <f t="shared" ref="BF20:BF26" si="70">COUNTIF(I20:AM20,"b")</f>
        <v>0</v>
      </c>
      <c r="BG20" s="33">
        <f t="shared" ref="BG20:BG26" si="71">COUNTIF(I20:AM20,"c")</f>
        <v>0</v>
      </c>
      <c r="BH20" s="33">
        <f t="shared" ref="BH20:BH26" si="72">COUNTIF(I20:AM20,"d")</f>
        <v>0</v>
      </c>
      <c r="BI20" s="33">
        <f t="shared" ref="BI20:BI26" si="73">COUNTIF(I20:AM20,"e")</f>
        <v>0</v>
      </c>
      <c r="BJ20" s="33">
        <f t="shared" ref="BJ20:BJ26" si="74">COUNTIF(I20:AM20,"f")</f>
        <v>0</v>
      </c>
      <c r="BK20" s="33">
        <f t="shared" ref="BK20:BK26" si="75">COUNTIF(I20:AM20,"g")</f>
        <v>0</v>
      </c>
      <c r="BL20" s="33">
        <f t="shared" ref="BL20:BL26" si="76">COUNTIF(I20:AM20,"h")</f>
        <v>0</v>
      </c>
      <c r="BM20" s="33">
        <f t="shared" ref="BM20:BM26" si="77">COUNTIF(I20:AM20,"i")</f>
        <v>0</v>
      </c>
      <c r="BN20" s="33">
        <f t="shared" ref="BN20:BN26" si="78">COUNTIF(I20:AM20,"j")</f>
        <v>0</v>
      </c>
      <c r="BO20" s="33">
        <f t="shared" ref="BO20:BO26" si="79">COUNTIF(I20:AM20,"k")</f>
        <v>0</v>
      </c>
      <c r="BP20" s="33">
        <f t="shared" ref="BP20:BP26" si="80">COUNTIF(I20:AM20,"l")</f>
        <v>0</v>
      </c>
    </row>
    <row r="21" spans="1:68" ht="22.5" customHeight="1" x14ac:dyDescent="0.15">
      <c r="A21" s="92">
        <v>7</v>
      </c>
      <c r="B21" s="93"/>
      <c r="C21" s="94"/>
      <c r="D21" s="212"/>
      <c r="E21" s="212"/>
      <c r="F21" s="212"/>
      <c r="G21" s="212"/>
      <c r="H21" s="212"/>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3">
        <f t="shared" si="30"/>
        <v>0</v>
      </c>
      <c r="AO21" s="123">
        <f t="shared" si="31"/>
        <v>0</v>
      </c>
      <c r="AP21" s="124">
        <f t="shared" si="54"/>
        <v>0</v>
      </c>
      <c r="AQ21" s="97"/>
      <c r="AS21" s="33">
        <f t="shared" si="57"/>
        <v>0</v>
      </c>
      <c r="AT21" s="33">
        <f t="shared" si="58"/>
        <v>0</v>
      </c>
      <c r="AU21" s="33">
        <f t="shared" si="59"/>
        <v>0</v>
      </c>
      <c r="AV21" s="33">
        <f t="shared" si="60"/>
        <v>0</v>
      </c>
      <c r="AW21" s="33">
        <f t="shared" si="61"/>
        <v>0</v>
      </c>
      <c r="AX21" s="33">
        <f t="shared" si="62"/>
        <v>0</v>
      </c>
      <c r="AY21" s="33">
        <f t="shared" si="63"/>
        <v>0</v>
      </c>
      <c r="AZ21" s="33">
        <f t="shared" si="64"/>
        <v>0</v>
      </c>
      <c r="BA21" s="33">
        <f t="shared" si="65"/>
        <v>0</v>
      </c>
      <c r="BB21" s="33">
        <f t="shared" si="66"/>
        <v>0</v>
      </c>
      <c r="BC21" s="33">
        <f t="shared" si="67"/>
        <v>0</v>
      </c>
      <c r="BD21" s="34">
        <f t="shared" si="68"/>
        <v>0</v>
      </c>
      <c r="BE21" s="35">
        <f t="shared" si="69"/>
        <v>0</v>
      </c>
      <c r="BF21" s="33">
        <f t="shared" si="70"/>
        <v>0</v>
      </c>
      <c r="BG21" s="33">
        <f t="shared" si="71"/>
        <v>0</v>
      </c>
      <c r="BH21" s="33">
        <f t="shared" si="72"/>
        <v>0</v>
      </c>
      <c r="BI21" s="33">
        <f t="shared" si="73"/>
        <v>0</v>
      </c>
      <c r="BJ21" s="33">
        <f t="shared" si="74"/>
        <v>0</v>
      </c>
      <c r="BK21" s="33">
        <f t="shared" si="75"/>
        <v>0</v>
      </c>
      <c r="BL21" s="33">
        <f t="shared" si="76"/>
        <v>0</v>
      </c>
      <c r="BM21" s="33">
        <f t="shared" si="77"/>
        <v>0</v>
      </c>
      <c r="BN21" s="33">
        <f t="shared" si="78"/>
        <v>0</v>
      </c>
      <c r="BO21" s="33">
        <f t="shared" si="79"/>
        <v>0</v>
      </c>
      <c r="BP21" s="33">
        <f t="shared" si="80"/>
        <v>0</v>
      </c>
    </row>
    <row r="22" spans="1:68" ht="22.5" customHeight="1" x14ac:dyDescent="0.15">
      <c r="A22" s="92">
        <v>8</v>
      </c>
      <c r="B22" s="93"/>
      <c r="C22" s="94"/>
      <c r="D22" s="212"/>
      <c r="E22" s="212"/>
      <c r="F22" s="212"/>
      <c r="G22" s="212"/>
      <c r="H22" s="212"/>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23">
        <f t="shared" si="30"/>
        <v>0</v>
      </c>
      <c r="AO22" s="123">
        <f t="shared" si="31"/>
        <v>0</v>
      </c>
      <c r="AP22" s="124">
        <f t="shared" si="54"/>
        <v>0</v>
      </c>
      <c r="AQ22" s="96"/>
      <c r="AS22" s="33">
        <f t="shared" si="57"/>
        <v>0</v>
      </c>
      <c r="AT22" s="33">
        <f t="shared" si="58"/>
        <v>0</v>
      </c>
      <c r="AU22" s="33">
        <f t="shared" si="59"/>
        <v>0</v>
      </c>
      <c r="AV22" s="33">
        <f t="shared" si="60"/>
        <v>0</v>
      </c>
      <c r="AW22" s="33">
        <f t="shared" si="61"/>
        <v>0</v>
      </c>
      <c r="AX22" s="33">
        <f t="shared" si="62"/>
        <v>0</v>
      </c>
      <c r="AY22" s="33">
        <f t="shared" si="63"/>
        <v>0</v>
      </c>
      <c r="AZ22" s="33">
        <f t="shared" si="64"/>
        <v>0</v>
      </c>
      <c r="BA22" s="33">
        <f t="shared" si="65"/>
        <v>0</v>
      </c>
      <c r="BB22" s="33">
        <f t="shared" si="66"/>
        <v>0</v>
      </c>
      <c r="BC22" s="33">
        <f t="shared" si="67"/>
        <v>0</v>
      </c>
      <c r="BD22" s="34">
        <f t="shared" si="68"/>
        <v>0</v>
      </c>
      <c r="BE22" s="35">
        <f t="shared" si="69"/>
        <v>0</v>
      </c>
      <c r="BF22" s="33">
        <f t="shared" si="70"/>
        <v>0</v>
      </c>
      <c r="BG22" s="33">
        <f t="shared" si="71"/>
        <v>0</v>
      </c>
      <c r="BH22" s="33">
        <f t="shared" si="72"/>
        <v>0</v>
      </c>
      <c r="BI22" s="33">
        <f t="shared" si="73"/>
        <v>0</v>
      </c>
      <c r="BJ22" s="33">
        <f t="shared" si="74"/>
        <v>0</v>
      </c>
      <c r="BK22" s="33">
        <f t="shared" si="75"/>
        <v>0</v>
      </c>
      <c r="BL22" s="33">
        <f t="shared" si="76"/>
        <v>0</v>
      </c>
      <c r="BM22" s="33">
        <f t="shared" si="77"/>
        <v>0</v>
      </c>
      <c r="BN22" s="33">
        <f t="shared" si="78"/>
        <v>0</v>
      </c>
      <c r="BO22" s="33">
        <f t="shared" si="79"/>
        <v>0</v>
      </c>
      <c r="BP22" s="33">
        <f t="shared" si="80"/>
        <v>0</v>
      </c>
    </row>
    <row r="23" spans="1:68" ht="22.5" customHeight="1" x14ac:dyDescent="0.15">
      <c r="A23" s="92">
        <v>9</v>
      </c>
      <c r="B23" s="93"/>
      <c r="C23" s="94"/>
      <c r="D23" s="212"/>
      <c r="E23" s="212"/>
      <c r="F23" s="212"/>
      <c r="G23" s="212"/>
      <c r="H23" s="212"/>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23">
        <f t="shared" si="30"/>
        <v>0</v>
      </c>
      <c r="AO23" s="123">
        <f t="shared" si="31"/>
        <v>0</v>
      </c>
      <c r="AP23" s="124">
        <f>AN23/4</f>
        <v>0</v>
      </c>
      <c r="AQ23" s="96"/>
      <c r="AS23" s="33">
        <f t="shared" si="57"/>
        <v>0</v>
      </c>
      <c r="AT23" s="33">
        <f t="shared" si="58"/>
        <v>0</v>
      </c>
      <c r="AU23" s="33">
        <f t="shared" si="59"/>
        <v>0</v>
      </c>
      <c r="AV23" s="33">
        <f t="shared" si="60"/>
        <v>0</v>
      </c>
      <c r="AW23" s="33">
        <f t="shared" si="61"/>
        <v>0</v>
      </c>
      <c r="AX23" s="33">
        <f t="shared" si="62"/>
        <v>0</v>
      </c>
      <c r="AY23" s="33">
        <f t="shared" si="63"/>
        <v>0</v>
      </c>
      <c r="AZ23" s="33">
        <f t="shared" si="64"/>
        <v>0</v>
      </c>
      <c r="BA23" s="33">
        <f t="shared" si="65"/>
        <v>0</v>
      </c>
      <c r="BB23" s="33">
        <f t="shared" si="66"/>
        <v>0</v>
      </c>
      <c r="BC23" s="33">
        <f t="shared" si="67"/>
        <v>0</v>
      </c>
      <c r="BD23" s="34">
        <f t="shared" si="68"/>
        <v>0</v>
      </c>
      <c r="BE23" s="35">
        <f t="shared" si="69"/>
        <v>0</v>
      </c>
      <c r="BF23" s="33">
        <f t="shared" si="70"/>
        <v>0</v>
      </c>
      <c r="BG23" s="33">
        <f t="shared" si="71"/>
        <v>0</v>
      </c>
      <c r="BH23" s="33">
        <f t="shared" si="72"/>
        <v>0</v>
      </c>
      <c r="BI23" s="33">
        <f t="shared" si="73"/>
        <v>0</v>
      </c>
      <c r="BJ23" s="33">
        <f t="shared" si="74"/>
        <v>0</v>
      </c>
      <c r="BK23" s="33">
        <f t="shared" si="75"/>
        <v>0</v>
      </c>
      <c r="BL23" s="33">
        <f t="shared" si="76"/>
        <v>0</v>
      </c>
      <c r="BM23" s="33">
        <f t="shared" si="77"/>
        <v>0</v>
      </c>
      <c r="BN23" s="33">
        <f t="shared" si="78"/>
        <v>0</v>
      </c>
      <c r="BO23" s="33">
        <f t="shared" si="79"/>
        <v>0</v>
      </c>
      <c r="BP23" s="33">
        <f t="shared" si="80"/>
        <v>0</v>
      </c>
    </row>
    <row r="24" spans="1:68" ht="22.5" customHeight="1" x14ac:dyDescent="0.15">
      <c r="A24" s="92">
        <v>10</v>
      </c>
      <c r="B24" s="93"/>
      <c r="C24" s="94"/>
      <c r="D24" s="212"/>
      <c r="E24" s="212"/>
      <c r="F24" s="212"/>
      <c r="G24" s="212"/>
      <c r="H24" s="212"/>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23">
        <f t="shared" si="30"/>
        <v>0</v>
      </c>
      <c r="AO24" s="123">
        <f t="shared" si="31"/>
        <v>0</v>
      </c>
      <c r="AP24" s="124">
        <f>AN24/4</f>
        <v>0</v>
      </c>
      <c r="AQ24" s="96"/>
      <c r="AS24" s="33">
        <f t="shared" si="57"/>
        <v>0</v>
      </c>
      <c r="AT24" s="33">
        <f t="shared" si="58"/>
        <v>0</v>
      </c>
      <c r="AU24" s="33">
        <f>COUNTIF(I24:AJ24,"c")</f>
        <v>0</v>
      </c>
      <c r="AV24" s="33">
        <f t="shared" si="60"/>
        <v>0</v>
      </c>
      <c r="AW24" s="33">
        <f t="shared" si="61"/>
        <v>0</v>
      </c>
      <c r="AX24" s="33">
        <f t="shared" si="62"/>
        <v>0</v>
      </c>
      <c r="AY24" s="33">
        <f t="shared" si="63"/>
        <v>0</v>
      </c>
      <c r="AZ24" s="33">
        <f t="shared" si="64"/>
        <v>0</v>
      </c>
      <c r="BA24" s="33">
        <f t="shared" si="65"/>
        <v>0</v>
      </c>
      <c r="BB24" s="33">
        <f t="shared" si="66"/>
        <v>0</v>
      </c>
      <c r="BC24" s="33">
        <f t="shared" si="67"/>
        <v>0</v>
      </c>
      <c r="BD24" s="34">
        <f t="shared" si="68"/>
        <v>0</v>
      </c>
      <c r="BE24" s="35">
        <f>COUNTIF(I24:AM24,"a")</f>
        <v>0</v>
      </c>
      <c r="BF24" s="33">
        <f t="shared" si="70"/>
        <v>0</v>
      </c>
      <c r="BG24" s="33">
        <f>COUNTIF(I24:AM24,"c")</f>
        <v>0</v>
      </c>
      <c r="BH24" s="33">
        <f>COUNTIF(I24:AM24,"d")</f>
        <v>0</v>
      </c>
      <c r="BI24" s="33">
        <f>COUNTIF(I24:AM24,"e")</f>
        <v>0</v>
      </c>
      <c r="BJ24" s="33">
        <f t="shared" si="74"/>
        <v>0</v>
      </c>
      <c r="BK24" s="33">
        <f t="shared" si="75"/>
        <v>0</v>
      </c>
      <c r="BL24" s="33">
        <f t="shared" si="76"/>
        <v>0</v>
      </c>
      <c r="BM24" s="33">
        <f t="shared" si="77"/>
        <v>0</v>
      </c>
      <c r="BN24" s="33">
        <f t="shared" si="78"/>
        <v>0</v>
      </c>
      <c r="BO24" s="33">
        <f t="shared" si="79"/>
        <v>0</v>
      </c>
      <c r="BP24" s="33">
        <f t="shared" si="80"/>
        <v>0</v>
      </c>
    </row>
    <row r="25" spans="1:68" ht="22.5" customHeight="1" x14ac:dyDescent="0.15">
      <c r="A25" s="92">
        <v>11</v>
      </c>
      <c r="B25" s="93"/>
      <c r="C25" s="94"/>
      <c r="D25" s="212"/>
      <c r="E25" s="212"/>
      <c r="F25" s="212"/>
      <c r="G25" s="212"/>
      <c r="H25" s="212"/>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23">
        <f t="shared" si="30"/>
        <v>0</v>
      </c>
      <c r="AO25" s="123">
        <f t="shared" si="31"/>
        <v>0</v>
      </c>
      <c r="AP25" s="124">
        <f>AN25/4</f>
        <v>0</v>
      </c>
      <c r="AQ25" s="96"/>
      <c r="AS25" s="33">
        <f t="shared" si="57"/>
        <v>0</v>
      </c>
      <c r="AT25" s="33">
        <f>COUNTIF(I25:AJ25,"b")</f>
        <v>0</v>
      </c>
      <c r="AU25" s="33">
        <f t="shared" si="59"/>
        <v>0</v>
      </c>
      <c r="AV25" s="33">
        <f t="shared" si="60"/>
        <v>0</v>
      </c>
      <c r="AW25" s="33">
        <f t="shared" si="61"/>
        <v>0</v>
      </c>
      <c r="AX25" s="33">
        <f t="shared" si="62"/>
        <v>0</v>
      </c>
      <c r="AY25" s="33">
        <f t="shared" si="63"/>
        <v>0</v>
      </c>
      <c r="AZ25" s="33">
        <f t="shared" si="64"/>
        <v>0</v>
      </c>
      <c r="BA25" s="33">
        <f t="shared" si="65"/>
        <v>0</v>
      </c>
      <c r="BB25" s="33">
        <f t="shared" si="66"/>
        <v>0</v>
      </c>
      <c r="BC25" s="33">
        <f t="shared" si="67"/>
        <v>0</v>
      </c>
      <c r="BD25" s="34">
        <f t="shared" si="68"/>
        <v>0</v>
      </c>
      <c r="BE25" s="35">
        <f t="shared" si="69"/>
        <v>0</v>
      </c>
      <c r="BF25" s="33">
        <f t="shared" si="70"/>
        <v>0</v>
      </c>
      <c r="BG25" s="33">
        <f t="shared" si="71"/>
        <v>0</v>
      </c>
      <c r="BH25" s="33">
        <f t="shared" si="72"/>
        <v>0</v>
      </c>
      <c r="BI25" s="33">
        <f t="shared" si="73"/>
        <v>0</v>
      </c>
      <c r="BJ25" s="33">
        <f t="shared" si="74"/>
        <v>0</v>
      </c>
      <c r="BK25" s="33">
        <f t="shared" si="75"/>
        <v>0</v>
      </c>
      <c r="BL25" s="33">
        <f t="shared" si="76"/>
        <v>0</v>
      </c>
      <c r="BM25" s="33">
        <f t="shared" si="77"/>
        <v>0</v>
      </c>
      <c r="BN25" s="33">
        <f t="shared" si="78"/>
        <v>0</v>
      </c>
      <c r="BO25" s="33">
        <f t="shared" si="79"/>
        <v>0</v>
      </c>
      <c r="BP25" s="33">
        <f t="shared" si="80"/>
        <v>0</v>
      </c>
    </row>
    <row r="26" spans="1:68" ht="22.5" customHeight="1" x14ac:dyDescent="0.15">
      <c r="A26" s="92">
        <v>12</v>
      </c>
      <c r="B26" s="93"/>
      <c r="C26" s="94"/>
      <c r="D26" s="212"/>
      <c r="E26" s="212"/>
      <c r="F26" s="212"/>
      <c r="G26" s="212"/>
      <c r="H26" s="212"/>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23">
        <f t="shared" si="30"/>
        <v>0</v>
      </c>
      <c r="AO26" s="123">
        <f t="shared" si="31"/>
        <v>0</v>
      </c>
      <c r="AP26" s="124">
        <f>AN26/4</f>
        <v>0</v>
      </c>
      <c r="AQ26" s="96"/>
      <c r="AS26" s="33">
        <f>COUNTIF(I26:AJ26,"a")</f>
        <v>0</v>
      </c>
      <c r="AT26" s="33">
        <f t="shared" si="58"/>
        <v>0</v>
      </c>
      <c r="AU26" s="33">
        <f t="shared" si="59"/>
        <v>0</v>
      </c>
      <c r="AV26" s="33">
        <f t="shared" si="60"/>
        <v>0</v>
      </c>
      <c r="AW26" s="33">
        <f t="shared" si="61"/>
        <v>0</v>
      </c>
      <c r="AX26" s="33">
        <f t="shared" si="62"/>
        <v>0</v>
      </c>
      <c r="AY26" s="33">
        <f t="shared" si="63"/>
        <v>0</v>
      </c>
      <c r="AZ26" s="33">
        <f t="shared" si="64"/>
        <v>0</v>
      </c>
      <c r="BA26" s="33">
        <f t="shared" si="65"/>
        <v>0</v>
      </c>
      <c r="BB26" s="33">
        <f t="shared" si="66"/>
        <v>0</v>
      </c>
      <c r="BC26" s="33">
        <f t="shared" si="67"/>
        <v>0</v>
      </c>
      <c r="BD26" s="34">
        <f t="shared" si="68"/>
        <v>0</v>
      </c>
      <c r="BE26" s="35">
        <f t="shared" si="69"/>
        <v>0</v>
      </c>
      <c r="BF26" s="33">
        <f t="shared" si="70"/>
        <v>0</v>
      </c>
      <c r="BG26" s="33">
        <f t="shared" si="71"/>
        <v>0</v>
      </c>
      <c r="BH26" s="33">
        <f t="shared" si="72"/>
        <v>0</v>
      </c>
      <c r="BI26" s="33">
        <f t="shared" si="73"/>
        <v>0</v>
      </c>
      <c r="BJ26" s="33">
        <f t="shared" si="74"/>
        <v>0</v>
      </c>
      <c r="BK26" s="33">
        <f t="shared" si="75"/>
        <v>0</v>
      </c>
      <c r="BL26" s="33">
        <f t="shared" si="76"/>
        <v>0</v>
      </c>
      <c r="BM26" s="33">
        <f t="shared" si="77"/>
        <v>0</v>
      </c>
      <c r="BN26" s="33">
        <f t="shared" si="78"/>
        <v>0</v>
      </c>
      <c r="BO26" s="33">
        <f t="shared" si="79"/>
        <v>0</v>
      </c>
      <c r="BP26" s="33">
        <f t="shared" si="80"/>
        <v>0</v>
      </c>
    </row>
    <row r="27" spans="1:68" ht="22.5" customHeight="1" x14ac:dyDescent="0.15">
      <c r="A27" s="92">
        <v>13</v>
      </c>
      <c r="B27" s="93"/>
      <c r="C27" s="94"/>
      <c r="D27" s="212"/>
      <c r="E27" s="212"/>
      <c r="F27" s="212"/>
      <c r="G27" s="212"/>
      <c r="H27" s="212"/>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123">
        <f t="shared" si="30"/>
        <v>0</v>
      </c>
      <c r="AO27" s="123">
        <f t="shared" si="31"/>
        <v>0</v>
      </c>
      <c r="AP27" s="124">
        <f t="shared" si="54"/>
        <v>0</v>
      </c>
      <c r="AQ27" s="96"/>
      <c r="AS27" s="33">
        <f>COUNTIF(I27:AJ27,"a")</f>
        <v>0</v>
      </c>
      <c r="AT27" s="33">
        <f t="shared" ref="AT27:AT29" si="81">COUNTIF(I27:AJ27,"b")</f>
        <v>0</v>
      </c>
      <c r="AU27" s="33">
        <f t="shared" ref="AU27:AU28" si="82">COUNTIF(I27:AJ27,"c")</f>
        <v>0</v>
      </c>
      <c r="AV27" s="33">
        <f t="shared" ref="AV27:AV29" si="83">COUNTIF(I27:AJ27,"d")</f>
        <v>0</v>
      </c>
      <c r="AW27" s="33">
        <f t="shared" ref="AW27:AW29" si="84">COUNTIF(I27:AJ27,"e")</f>
        <v>0</v>
      </c>
      <c r="AX27" s="33">
        <f t="shared" ref="AX27:AX28" si="85">COUNTIF(I27:AJ27,"f")</f>
        <v>0</v>
      </c>
      <c r="AY27" s="33">
        <f t="shared" ref="AY27:AY29" si="86">COUNTIF(I27:AJ27,"g")</f>
        <v>0</v>
      </c>
      <c r="AZ27" s="33">
        <f t="shared" ref="AZ27:AZ28" si="87">COUNTIF(I27:AJ27,"h")</f>
        <v>0</v>
      </c>
      <c r="BA27" s="33">
        <f t="shared" ref="BA27:BA29" si="88">COUNTIF(I27:AJ27,"i")</f>
        <v>0</v>
      </c>
      <c r="BB27" s="33">
        <f t="shared" ref="BB27:BB28" si="89">COUNTIF(I27:AJ27,"j")</f>
        <v>0</v>
      </c>
      <c r="BC27" s="33">
        <f t="shared" ref="BC27:BC29" si="90">COUNTIF(I27:AJ27,"k")</f>
        <v>0</v>
      </c>
      <c r="BD27" s="34">
        <f t="shared" ref="BD27:BD28" si="91">COUNTIF(I27:AJ27,"l")</f>
        <v>0</v>
      </c>
      <c r="BE27" s="35">
        <f t="shared" ref="BE27:BE28" si="92">COUNTIF(I27:AM27,"a")</f>
        <v>0</v>
      </c>
      <c r="BF27" s="33">
        <f t="shared" ref="BF27:BF28" si="93">COUNTIF(I27:AM27,"b")</f>
        <v>0</v>
      </c>
      <c r="BG27" s="33">
        <f t="shared" ref="BG27:BG28" si="94">COUNTIF(I27:AM27,"c")</f>
        <v>0</v>
      </c>
      <c r="BH27" s="33">
        <f t="shared" ref="BH27:BH28" si="95">COUNTIF(I27:AM27,"d")</f>
        <v>0</v>
      </c>
      <c r="BI27" s="33">
        <f t="shared" ref="BI27:BI28" si="96">COUNTIF(I27:AM27,"e")</f>
        <v>0</v>
      </c>
      <c r="BJ27" s="33">
        <f t="shared" ref="BJ27:BJ28" si="97">COUNTIF(I27:AM27,"f")</f>
        <v>0</v>
      </c>
      <c r="BK27" s="33">
        <f t="shared" ref="BK27:BK28" si="98">COUNTIF(I27:AM27,"g")</f>
        <v>0</v>
      </c>
      <c r="BL27" s="33">
        <f t="shared" ref="BL27:BL28" si="99">COUNTIF(I27:AM27,"h")</f>
        <v>0</v>
      </c>
      <c r="BM27" s="33">
        <f t="shared" ref="BM27:BM28" si="100">COUNTIF(I27:AM27,"i")</f>
        <v>0</v>
      </c>
      <c r="BN27" s="33">
        <f t="shared" ref="BN27:BN28" si="101">COUNTIF(I27:AM27,"j")</f>
        <v>0</v>
      </c>
      <c r="BO27" s="33">
        <f t="shared" ref="BO27:BO28" si="102">COUNTIF(I27:AM27,"k")</f>
        <v>0</v>
      </c>
      <c r="BP27" s="33">
        <f t="shared" ref="BP27:BP28" si="103">COUNTIF(I27:AM27,"l")</f>
        <v>0</v>
      </c>
    </row>
    <row r="28" spans="1:68" ht="22.5" customHeight="1" x14ac:dyDescent="0.15">
      <c r="A28" s="92">
        <v>14</v>
      </c>
      <c r="B28" s="93"/>
      <c r="C28" s="94"/>
      <c r="D28" s="212"/>
      <c r="E28" s="212"/>
      <c r="F28" s="212"/>
      <c r="G28" s="212"/>
      <c r="H28" s="212"/>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23">
        <f t="shared" si="30"/>
        <v>0</v>
      </c>
      <c r="AO28" s="123">
        <f t="shared" si="31"/>
        <v>0</v>
      </c>
      <c r="AP28" s="124">
        <f t="shared" si="54"/>
        <v>0</v>
      </c>
      <c r="AQ28" s="96"/>
      <c r="AS28" s="33">
        <f t="shared" ref="AS28" si="104">COUNTIF(I28:AJ28,"a")</f>
        <v>0</v>
      </c>
      <c r="AT28" s="33">
        <f t="shared" si="81"/>
        <v>0</v>
      </c>
      <c r="AU28" s="33">
        <f t="shared" si="82"/>
        <v>0</v>
      </c>
      <c r="AV28" s="33">
        <f t="shared" si="83"/>
        <v>0</v>
      </c>
      <c r="AW28" s="33">
        <f t="shared" si="84"/>
        <v>0</v>
      </c>
      <c r="AX28" s="33">
        <f t="shared" si="85"/>
        <v>0</v>
      </c>
      <c r="AY28" s="33">
        <f t="shared" si="86"/>
        <v>0</v>
      </c>
      <c r="AZ28" s="33">
        <f t="shared" si="87"/>
        <v>0</v>
      </c>
      <c r="BA28" s="33">
        <f t="shared" si="88"/>
        <v>0</v>
      </c>
      <c r="BB28" s="33">
        <f t="shared" si="89"/>
        <v>0</v>
      </c>
      <c r="BC28" s="33">
        <f t="shared" si="90"/>
        <v>0</v>
      </c>
      <c r="BD28" s="34">
        <f t="shared" si="91"/>
        <v>0</v>
      </c>
      <c r="BE28" s="35">
        <f t="shared" si="92"/>
        <v>0</v>
      </c>
      <c r="BF28" s="33">
        <f t="shared" si="93"/>
        <v>0</v>
      </c>
      <c r="BG28" s="33">
        <f t="shared" si="94"/>
        <v>0</v>
      </c>
      <c r="BH28" s="33">
        <f t="shared" si="95"/>
        <v>0</v>
      </c>
      <c r="BI28" s="33">
        <f t="shared" si="96"/>
        <v>0</v>
      </c>
      <c r="BJ28" s="33">
        <f t="shared" si="97"/>
        <v>0</v>
      </c>
      <c r="BK28" s="33">
        <f t="shared" si="98"/>
        <v>0</v>
      </c>
      <c r="BL28" s="33">
        <f t="shared" si="99"/>
        <v>0</v>
      </c>
      <c r="BM28" s="33">
        <f t="shared" si="100"/>
        <v>0</v>
      </c>
      <c r="BN28" s="33">
        <f t="shared" si="101"/>
        <v>0</v>
      </c>
      <c r="BO28" s="33">
        <f t="shared" si="102"/>
        <v>0</v>
      </c>
      <c r="BP28" s="33">
        <f t="shared" si="103"/>
        <v>0</v>
      </c>
    </row>
    <row r="29" spans="1:68" ht="22.5" customHeight="1" x14ac:dyDescent="0.15">
      <c r="A29" s="92">
        <v>15</v>
      </c>
      <c r="B29" s="93"/>
      <c r="C29" s="94"/>
      <c r="D29" s="203"/>
      <c r="E29" s="203"/>
      <c r="F29" s="203"/>
      <c r="G29" s="203"/>
      <c r="H29" s="203"/>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23">
        <f t="shared" si="30"/>
        <v>0</v>
      </c>
      <c r="AO29" s="123">
        <f t="shared" si="31"/>
        <v>0</v>
      </c>
      <c r="AP29" s="124">
        <f t="shared" si="54"/>
        <v>0</v>
      </c>
      <c r="AQ29" s="97"/>
      <c r="AS29" s="33">
        <f>COUNTIF(I29:AJ29,"a")</f>
        <v>0</v>
      </c>
      <c r="AT29" s="33">
        <f t="shared" si="81"/>
        <v>0</v>
      </c>
      <c r="AU29" s="33">
        <f>COUNTIF(I29:AJ29,"c")</f>
        <v>0</v>
      </c>
      <c r="AV29" s="33">
        <f t="shared" si="83"/>
        <v>0</v>
      </c>
      <c r="AW29" s="33">
        <f t="shared" si="84"/>
        <v>0</v>
      </c>
      <c r="AX29" s="33">
        <f>COUNTIF(I29:AJ29,"f")</f>
        <v>0</v>
      </c>
      <c r="AY29" s="33">
        <f t="shared" si="86"/>
        <v>0</v>
      </c>
      <c r="AZ29" s="33">
        <f>COUNTIF(I29:AJ29,"h")</f>
        <v>0</v>
      </c>
      <c r="BA29" s="33">
        <f t="shared" si="88"/>
        <v>0</v>
      </c>
      <c r="BB29" s="33">
        <f>COUNTIF(I29:AJ29,"j")</f>
        <v>0</v>
      </c>
      <c r="BC29" s="33">
        <f t="shared" si="90"/>
        <v>0</v>
      </c>
      <c r="BD29" s="34">
        <f>COUNTIF(I29:AJ29,"l")</f>
        <v>0</v>
      </c>
      <c r="BE29" s="35">
        <f>COUNTIF(I29:AM29,"a")</f>
        <v>0</v>
      </c>
      <c r="BF29" s="33">
        <f>COUNTIF(I29:AM29,"b")</f>
        <v>0</v>
      </c>
      <c r="BG29" s="33">
        <f>COUNTIF(I29:AM29,"c")</f>
        <v>0</v>
      </c>
      <c r="BH29" s="33">
        <f>COUNTIF(I29:AM29,"d")</f>
        <v>0</v>
      </c>
      <c r="BI29" s="33">
        <f>COUNTIF(I29:AM29,"e")</f>
        <v>0</v>
      </c>
      <c r="BJ29" s="33">
        <f>COUNTIF(I29:AM29,"f")</f>
        <v>0</v>
      </c>
      <c r="BK29" s="33">
        <f>COUNTIF(I29:AM29,"g")</f>
        <v>0</v>
      </c>
      <c r="BL29" s="33">
        <f>COUNTIF(I29:AM29,"h")</f>
        <v>0</v>
      </c>
      <c r="BM29" s="33">
        <f>COUNTIF(I29:AM29,"i")</f>
        <v>0</v>
      </c>
      <c r="BN29" s="33">
        <f>COUNTIF(I29:AM29,"j")</f>
        <v>0</v>
      </c>
      <c r="BO29" s="33">
        <f>COUNTIF(I29:AM29,"k")</f>
        <v>0</v>
      </c>
      <c r="BP29" s="33">
        <f>COUNTIF(I29:AM29,"l")</f>
        <v>0</v>
      </c>
    </row>
    <row r="30" spans="1:68" ht="12.75" customHeight="1" x14ac:dyDescent="0.15">
      <c r="A30" s="4"/>
      <c r="B30" s="10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107"/>
      <c r="AE30" s="107"/>
      <c r="AF30" s="2"/>
      <c r="AG30" s="204" t="s">
        <v>106</v>
      </c>
      <c r="AH30" s="205"/>
      <c r="AI30" s="205"/>
      <c r="AJ30" s="205"/>
      <c r="AK30" s="205"/>
      <c r="AL30" s="205"/>
      <c r="AM30" s="206"/>
      <c r="AN30" s="39">
        <f>SUM(AN15:AN29)</f>
        <v>0</v>
      </c>
      <c r="AO30" s="108">
        <f>SUM(AO15:AO29)</f>
        <v>0</v>
      </c>
      <c r="AP30" s="210"/>
      <c r="AQ30" s="211"/>
    </row>
    <row r="31" spans="1:68" ht="12.75" customHeight="1" x14ac:dyDescent="0.15">
      <c r="A31" s="4"/>
      <c r="B31" s="4" t="s">
        <v>105</v>
      </c>
      <c r="C31" s="4"/>
      <c r="D31" s="4"/>
      <c r="E31" s="4"/>
      <c r="F31" s="4"/>
      <c r="G31" s="4"/>
      <c r="H31" s="4"/>
      <c r="I31" s="4"/>
      <c r="J31" s="4"/>
      <c r="K31" s="4"/>
      <c r="L31" s="4"/>
      <c r="M31" s="4"/>
      <c r="N31" s="4"/>
      <c r="O31" s="4"/>
      <c r="P31" s="4"/>
      <c r="Q31" s="4"/>
      <c r="R31" s="4"/>
      <c r="S31" s="4"/>
      <c r="T31" s="4"/>
      <c r="U31" s="4"/>
      <c r="V31" s="4"/>
      <c r="W31" s="4"/>
      <c r="X31" s="4"/>
      <c r="Y31" s="4"/>
      <c r="Z31" s="4"/>
      <c r="AA31" s="4"/>
      <c r="AB31" s="4"/>
      <c r="AC31" s="72"/>
      <c r="AD31" s="72"/>
      <c r="AE31" s="72"/>
      <c r="AF31" s="72"/>
      <c r="AG31" s="72"/>
      <c r="AH31" s="72"/>
      <c r="AI31" s="72"/>
      <c r="AJ31" s="102"/>
      <c r="AK31" s="102"/>
      <c r="AL31" s="24"/>
      <c r="AM31" s="24"/>
      <c r="AN31" s="51"/>
      <c r="AO31" s="4"/>
      <c r="AP31" s="4"/>
      <c r="AQ31" s="24"/>
    </row>
    <row r="32" spans="1:68" ht="16.5" customHeight="1" x14ac:dyDescent="0.15">
      <c r="A32" s="4"/>
      <c r="B32" s="4"/>
      <c r="C32" s="215" t="s">
        <v>38</v>
      </c>
      <c r="D32" s="215"/>
      <c r="E32" s="111"/>
      <c r="F32" s="215" t="s">
        <v>39</v>
      </c>
      <c r="G32" s="215"/>
      <c r="H32" s="112"/>
      <c r="I32" s="215" t="s">
        <v>40</v>
      </c>
      <c r="J32" s="215"/>
      <c r="K32" s="112"/>
      <c r="L32" s="215" t="s">
        <v>41</v>
      </c>
      <c r="M32" s="215"/>
      <c r="N32" s="215"/>
      <c r="O32" s="112"/>
      <c r="P32" s="112"/>
      <c r="Q32" s="215" t="s">
        <v>38</v>
      </c>
      <c r="R32" s="215"/>
      <c r="S32" s="111"/>
      <c r="T32" s="215" t="s">
        <v>39</v>
      </c>
      <c r="U32" s="215"/>
      <c r="V32" s="112"/>
      <c r="W32" s="215" t="s">
        <v>40</v>
      </c>
      <c r="X32" s="215"/>
      <c r="Y32" s="112"/>
      <c r="Z32" s="215" t="s">
        <v>41</v>
      </c>
      <c r="AA32" s="215"/>
      <c r="AB32" s="215"/>
      <c r="AC32" s="4"/>
      <c r="AD32" s="4"/>
      <c r="AE32" s="4"/>
      <c r="AF32" s="4"/>
      <c r="AG32" s="110" t="s">
        <v>81</v>
      </c>
      <c r="AH32" s="2"/>
      <c r="AI32" s="2"/>
      <c r="AJ32" s="2"/>
      <c r="AK32" s="2"/>
      <c r="AL32" s="2"/>
      <c r="AM32" s="109"/>
      <c r="AN32" s="213"/>
      <c r="AO32" s="214"/>
      <c r="AP32" s="16" t="s">
        <v>46</v>
      </c>
      <c r="AQ32" s="72"/>
    </row>
    <row r="33" spans="1:67" ht="16.149999999999999" customHeight="1" x14ac:dyDescent="0.15">
      <c r="A33" s="2"/>
      <c r="B33" s="13" t="s">
        <v>42</v>
      </c>
      <c r="C33" s="216">
        <v>0.33333333333333331</v>
      </c>
      <c r="D33" s="216"/>
      <c r="E33" s="72" t="s">
        <v>43</v>
      </c>
      <c r="F33" s="216">
        <v>0.70833333333333337</v>
      </c>
      <c r="G33" s="216"/>
      <c r="H33" s="72" t="s">
        <v>44</v>
      </c>
      <c r="I33" s="216">
        <v>4.1666666666666664E-2</v>
      </c>
      <c r="J33" s="216"/>
      <c r="K33" s="14" t="s">
        <v>45</v>
      </c>
      <c r="L33" s="217">
        <f t="shared" ref="L33:L38" si="105">IF(OR(C33=0,F33=0),0,IF(F33&gt;C33,(DAY(F33-C33-I33)*24+HOUR(F33-C33-I33))+(MINUTE(F33-C33-I33)/60),(DAY(F33-C33-I33+1)*24+HOUR(F33-C33-I33+1))+(MINUTE(F33-C33-I33+1)/60)))</f>
        <v>8</v>
      </c>
      <c r="M33" s="217"/>
      <c r="N33" s="217"/>
      <c r="O33" s="4"/>
      <c r="P33" s="15" t="s">
        <v>21</v>
      </c>
      <c r="Q33" s="216">
        <v>0.35416666666666669</v>
      </c>
      <c r="R33" s="216"/>
      <c r="S33" s="72" t="s">
        <v>43</v>
      </c>
      <c r="T33" s="216">
        <v>0.6875</v>
      </c>
      <c r="U33" s="216"/>
      <c r="V33" s="72" t="s">
        <v>44</v>
      </c>
      <c r="W33" s="216">
        <v>4.1666666666666664E-2</v>
      </c>
      <c r="X33" s="216"/>
      <c r="Y33" s="14" t="s">
        <v>45</v>
      </c>
      <c r="Z33" s="217">
        <f t="shared" ref="Z33:Z37" si="106">IF(OR(Q33=0,T33=0),0,IF(T33&gt;Q33,(DAY(T33-Q33-W33)*24+HOUR(T33-Q33-W33))+(MINUTE(T33-Q33-W33)/60),(DAY(T33-Q33-W33+1)*24+HOUR(T33-Q33-W33+1))+(MINUTE(T33-Q33-W33+1)/60)))</f>
        <v>7</v>
      </c>
      <c r="AA33" s="217"/>
      <c r="AB33" s="217"/>
      <c r="AC33" s="4"/>
      <c r="AD33" s="4"/>
      <c r="AE33" s="4"/>
      <c r="AF33" s="72"/>
      <c r="AG33" s="2"/>
      <c r="AH33" s="2"/>
      <c r="AI33" s="2"/>
      <c r="AJ33" s="2"/>
      <c r="AK33" s="2"/>
      <c r="AL33" s="2"/>
      <c r="AM33" s="2"/>
      <c r="AN33" s="2"/>
      <c r="AO33" s="2"/>
      <c r="AP33" s="2"/>
      <c r="AQ33" s="2"/>
    </row>
    <row r="34" spans="1:67" ht="16.149999999999999" customHeight="1" x14ac:dyDescent="0.15">
      <c r="A34" s="2"/>
      <c r="B34" s="13" t="s">
        <v>47</v>
      </c>
      <c r="C34" s="216">
        <v>0.35416666666666669</v>
      </c>
      <c r="D34" s="216"/>
      <c r="E34" s="72" t="s">
        <v>43</v>
      </c>
      <c r="F34" s="216">
        <v>0.5</v>
      </c>
      <c r="G34" s="216"/>
      <c r="H34" s="72" t="s">
        <v>44</v>
      </c>
      <c r="I34" s="216">
        <v>0</v>
      </c>
      <c r="J34" s="216"/>
      <c r="K34" s="14" t="s">
        <v>45</v>
      </c>
      <c r="L34" s="217">
        <f t="shared" si="105"/>
        <v>3.5</v>
      </c>
      <c r="M34" s="217"/>
      <c r="N34" s="217"/>
      <c r="O34" s="4"/>
      <c r="P34" s="15" t="s">
        <v>23</v>
      </c>
      <c r="Q34" s="216">
        <v>0.54166666666666663</v>
      </c>
      <c r="R34" s="216"/>
      <c r="S34" s="72" t="s">
        <v>43</v>
      </c>
      <c r="T34" s="216">
        <v>0.6875</v>
      </c>
      <c r="U34" s="216"/>
      <c r="V34" s="72" t="s">
        <v>44</v>
      </c>
      <c r="W34" s="216">
        <v>0</v>
      </c>
      <c r="X34" s="216"/>
      <c r="Y34" s="14" t="s">
        <v>45</v>
      </c>
      <c r="Z34" s="217">
        <f t="shared" si="106"/>
        <v>3.5</v>
      </c>
      <c r="AA34" s="217"/>
      <c r="AB34" s="217"/>
      <c r="AC34" s="4"/>
      <c r="AD34" s="4"/>
      <c r="AE34" s="4"/>
      <c r="AF34" s="72"/>
      <c r="AG34" s="17" t="s">
        <v>50</v>
      </c>
      <c r="AH34" s="72"/>
      <c r="AI34" s="72"/>
      <c r="AJ34" s="72"/>
      <c r="AK34" s="72"/>
      <c r="AL34" s="72"/>
      <c r="AM34" s="218"/>
      <c r="AN34" s="219"/>
      <c r="AO34" s="220"/>
      <c r="AP34" s="16" t="s">
        <v>51</v>
      </c>
      <c r="AQ34" s="72"/>
      <c r="AT34" s="40" t="s">
        <v>48</v>
      </c>
      <c r="AU34" s="40"/>
      <c r="AV34" s="40"/>
      <c r="AW34" s="40"/>
      <c r="AX34" s="40"/>
      <c r="AY34" s="40"/>
      <c r="AZ34" s="40"/>
      <c r="BA34" s="40"/>
      <c r="BB34" s="40"/>
      <c r="BC34" s="40"/>
      <c r="BD34" s="40"/>
      <c r="BE34" s="40"/>
      <c r="BF34" s="40"/>
      <c r="BG34" s="40"/>
      <c r="BH34" s="40"/>
      <c r="BI34" s="40"/>
    </row>
    <row r="35" spans="1:67" ht="16.149999999999999" customHeight="1" x14ac:dyDescent="0.15">
      <c r="A35" s="2"/>
      <c r="B35" s="13" t="s">
        <v>49</v>
      </c>
      <c r="C35" s="216"/>
      <c r="D35" s="216"/>
      <c r="E35" s="72" t="s">
        <v>43</v>
      </c>
      <c r="F35" s="216"/>
      <c r="G35" s="216"/>
      <c r="H35" s="72" t="s">
        <v>44</v>
      </c>
      <c r="I35" s="216">
        <v>0</v>
      </c>
      <c r="J35" s="216"/>
      <c r="K35" s="14" t="s">
        <v>45</v>
      </c>
      <c r="L35" s="217">
        <f t="shared" si="105"/>
        <v>0</v>
      </c>
      <c r="M35" s="217"/>
      <c r="N35" s="217"/>
      <c r="O35" s="4"/>
      <c r="P35" s="15" t="s">
        <v>25</v>
      </c>
      <c r="Q35" s="216"/>
      <c r="R35" s="216"/>
      <c r="S35" s="72" t="s">
        <v>43</v>
      </c>
      <c r="T35" s="216"/>
      <c r="U35" s="216"/>
      <c r="V35" s="72" t="s">
        <v>44</v>
      </c>
      <c r="W35" s="216">
        <v>0</v>
      </c>
      <c r="X35" s="216"/>
      <c r="Y35" s="14" t="s">
        <v>45</v>
      </c>
      <c r="Z35" s="217">
        <f t="shared" si="106"/>
        <v>0</v>
      </c>
      <c r="AA35" s="217"/>
      <c r="AB35" s="217"/>
      <c r="AC35" s="4"/>
      <c r="AD35" s="4"/>
      <c r="AE35" s="4"/>
      <c r="AF35" s="72"/>
      <c r="AG35" s="2"/>
      <c r="AH35" s="2"/>
      <c r="AI35" s="2"/>
      <c r="AJ35" s="2"/>
      <c r="AK35" s="2"/>
      <c r="AL35" s="2"/>
      <c r="AM35" s="2"/>
      <c r="AN35" s="2"/>
      <c r="AO35" s="2"/>
      <c r="AP35" s="2"/>
      <c r="AQ35" s="2"/>
      <c r="AT35" s="40"/>
      <c r="AU35" s="40"/>
      <c r="AV35" s="40"/>
      <c r="AW35" s="40"/>
      <c r="AX35" s="40"/>
      <c r="AY35" s="40"/>
      <c r="AZ35" s="40"/>
      <c r="BA35" s="40"/>
      <c r="BB35" s="40"/>
      <c r="BC35" s="40"/>
      <c r="BD35" s="40"/>
      <c r="BE35" s="40"/>
      <c r="BF35" s="40"/>
      <c r="BG35" s="40"/>
      <c r="BH35" s="40"/>
      <c r="BI35" s="40"/>
    </row>
    <row r="36" spans="1:67" ht="16.149999999999999" customHeight="1" x14ac:dyDescent="0.15">
      <c r="A36" s="2"/>
      <c r="B36" s="13" t="s">
        <v>84</v>
      </c>
      <c r="C36" s="216"/>
      <c r="D36" s="216"/>
      <c r="E36" s="72" t="s">
        <v>43</v>
      </c>
      <c r="F36" s="216"/>
      <c r="G36" s="216"/>
      <c r="H36" s="72" t="s">
        <v>44</v>
      </c>
      <c r="I36" s="216">
        <v>0</v>
      </c>
      <c r="J36" s="216"/>
      <c r="K36" s="14" t="s">
        <v>45</v>
      </c>
      <c r="L36" s="217">
        <f t="shared" si="105"/>
        <v>0</v>
      </c>
      <c r="M36" s="217"/>
      <c r="N36" s="217"/>
      <c r="O36" s="4"/>
      <c r="P36" s="15" t="s">
        <v>27</v>
      </c>
      <c r="Q36" s="216"/>
      <c r="R36" s="216"/>
      <c r="S36" s="72" t="s">
        <v>43</v>
      </c>
      <c r="T36" s="216"/>
      <c r="U36" s="216"/>
      <c r="V36" s="72" t="s">
        <v>44</v>
      </c>
      <c r="W36" s="216">
        <v>0</v>
      </c>
      <c r="X36" s="216"/>
      <c r="Y36" s="14" t="s">
        <v>45</v>
      </c>
      <c r="Z36" s="217">
        <f t="shared" si="106"/>
        <v>0</v>
      </c>
      <c r="AA36" s="217"/>
      <c r="AB36" s="217"/>
      <c r="AC36" s="4"/>
      <c r="AD36" s="4"/>
      <c r="AE36" s="4"/>
      <c r="AF36" s="72"/>
      <c r="AG36" s="17" t="s">
        <v>109</v>
      </c>
      <c r="AH36" s="2"/>
      <c r="AI36" s="223"/>
      <c r="AJ36" s="225"/>
      <c r="AK36" s="45" t="s">
        <v>54</v>
      </c>
      <c r="AL36" s="14"/>
      <c r="AM36" s="223"/>
      <c r="AN36" s="225"/>
      <c r="AO36" s="45" t="s">
        <v>55</v>
      </c>
      <c r="AP36" s="46" t="s">
        <v>56</v>
      </c>
      <c r="AQ36" s="49"/>
      <c r="AT36" s="40"/>
      <c r="AU36" s="40"/>
      <c r="AV36" s="40"/>
      <c r="AW36" s="40"/>
      <c r="AX36" s="40"/>
      <c r="AY36" s="40"/>
      <c r="AZ36" s="40"/>
      <c r="BA36" s="40"/>
      <c r="BB36" s="40"/>
      <c r="BC36" s="40"/>
      <c r="BD36" s="40"/>
      <c r="BE36" s="40"/>
      <c r="BF36" s="40"/>
      <c r="BG36" s="40"/>
      <c r="BH36" s="40"/>
      <c r="BI36" s="40"/>
    </row>
    <row r="37" spans="1:67" ht="16.149999999999999" customHeight="1" x14ac:dyDescent="0.15">
      <c r="A37" s="2"/>
      <c r="B37" s="13" t="s">
        <v>83</v>
      </c>
      <c r="C37" s="216"/>
      <c r="D37" s="216"/>
      <c r="E37" s="72" t="s">
        <v>43</v>
      </c>
      <c r="F37" s="216"/>
      <c r="G37" s="216"/>
      <c r="H37" s="72" t="s">
        <v>44</v>
      </c>
      <c r="I37" s="216">
        <v>0</v>
      </c>
      <c r="J37" s="216"/>
      <c r="K37" s="14" t="s">
        <v>45</v>
      </c>
      <c r="L37" s="217">
        <f t="shared" si="105"/>
        <v>0</v>
      </c>
      <c r="M37" s="217"/>
      <c r="N37" s="217"/>
      <c r="O37" s="4"/>
      <c r="P37" s="15" t="s">
        <v>29</v>
      </c>
      <c r="Q37" s="216"/>
      <c r="R37" s="216"/>
      <c r="S37" s="72" t="s">
        <v>43</v>
      </c>
      <c r="T37" s="216"/>
      <c r="U37" s="216"/>
      <c r="V37" s="72" t="s">
        <v>44</v>
      </c>
      <c r="W37" s="216">
        <v>0</v>
      </c>
      <c r="X37" s="216"/>
      <c r="Y37" s="14" t="s">
        <v>45</v>
      </c>
      <c r="Z37" s="217">
        <f t="shared" si="106"/>
        <v>0</v>
      </c>
      <c r="AA37" s="217"/>
      <c r="AB37" s="217"/>
      <c r="AC37" s="4"/>
      <c r="AD37" s="4"/>
      <c r="AE37" s="4"/>
      <c r="AF37" s="72"/>
      <c r="AG37" s="2"/>
      <c r="AH37" s="2"/>
      <c r="AI37" s="2"/>
      <c r="AJ37" s="2"/>
      <c r="AK37" s="2"/>
      <c r="AL37" s="2"/>
      <c r="AM37" s="2"/>
      <c r="AN37" s="19"/>
      <c r="AO37" s="72"/>
      <c r="AP37" s="2"/>
      <c r="AQ37" s="2"/>
      <c r="AT37" s="40"/>
      <c r="AU37" s="40"/>
      <c r="AV37" s="40"/>
      <c r="AW37" s="40"/>
      <c r="AX37" s="40"/>
      <c r="AY37" s="40"/>
      <c r="AZ37" s="40"/>
      <c r="BA37" s="40"/>
      <c r="BB37" s="40"/>
      <c r="BC37" s="40"/>
      <c r="BD37" s="40"/>
      <c r="BE37" s="40"/>
      <c r="BF37" s="40"/>
      <c r="BG37" s="40"/>
      <c r="BH37" s="40"/>
      <c r="BI37" s="40"/>
    </row>
    <row r="38" spans="1:67" ht="16.149999999999999" customHeight="1" x14ac:dyDescent="0.15">
      <c r="A38" s="2"/>
      <c r="B38" s="13" t="s">
        <v>82</v>
      </c>
      <c r="C38" s="216"/>
      <c r="D38" s="216"/>
      <c r="E38" s="72" t="s">
        <v>43</v>
      </c>
      <c r="F38" s="216"/>
      <c r="G38" s="216"/>
      <c r="H38" s="72" t="s">
        <v>44</v>
      </c>
      <c r="I38" s="216">
        <v>0</v>
      </c>
      <c r="J38" s="216"/>
      <c r="K38" s="14" t="s">
        <v>45</v>
      </c>
      <c r="L38" s="217">
        <f t="shared" si="105"/>
        <v>0</v>
      </c>
      <c r="M38" s="217"/>
      <c r="N38" s="217"/>
      <c r="O38" s="4"/>
      <c r="P38" s="15" t="s">
        <v>58</v>
      </c>
      <c r="Q38" s="216"/>
      <c r="R38" s="216"/>
      <c r="S38" s="72" t="s">
        <v>43</v>
      </c>
      <c r="T38" s="216"/>
      <c r="U38" s="216"/>
      <c r="V38" s="72" t="s">
        <v>44</v>
      </c>
      <c r="W38" s="216">
        <v>0</v>
      </c>
      <c r="X38" s="216"/>
      <c r="Y38" s="14" t="s">
        <v>45</v>
      </c>
      <c r="Z38" s="217">
        <f>IF(OR(Q38=0,T38=0),0,IF(T38&gt;Q38,(DAY(T38-Q38-W38)*24+HOUR(T38-Q38-W38))+(MINUTE(T38-Q38-W38)/60),(DAY(T38-Q38-W38+1)*24+HOUR(T38-Q38-W38+1))+(MINUTE(T38-Q38-W38+1)/60)))</f>
        <v>0</v>
      </c>
      <c r="AA38" s="217"/>
      <c r="AB38" s="217"/>
      <c r="AC38" s="4"/>
      <c r="AD38" s="4"/>
      <c r="AE38" s="4"/>
      <c r="AF38" s="72"/>
      <c r="AG38" s="17" t="s">
        <v>110</v>
      </c>
      <c r="AH38" s="72"/>
      <c r="AI38" s="72"/>
      <c r="AJ38" s="14"/>
      <c r="AK38" s="223"/>
      <c r="AL38" s="224"/>
      <c r="AM38" s="225"/>
      <c r="AN38" s="72" t="s">
        <v>43</v>
      </c>
      <c r="AO38" s="221"/>
      <c r="AP38" s="222"/>
      <c r="AQ38" s="114"/>
      <c r="AT38" s="40"/>
      <c r="AU38" s="40"/>
      <c r="AV38" s="40"/>
      <c r="AW38" s="40"/>
      <c r="AX38" s="40"/>
      <c r="AY38" s="40"/>
      <c r="AZ38" s="40"/>
      <c r="BA38" s="40"/>
      <c r="BB38" s="40"/>
      <c r="BC38" s="40"/>
      <c r="BD38" s="40"/>
      <c r="BE38" s="40"/>
      <c r="BF38" s="40"/>
      <c r="BG38" s="40"/>
      <c r="BH38" s="40"/>
      <c r="BI38" s="40"/>
    </row>
    <row r="39" spans="1:67" ht="16.149999999999999" customHeight="1" x14ac:dyDescent="0.15">
      <c r="A39" s="13"/>
      <c r="B39" s="13"/>
      <c r="C39" s="19"/>
      <c r="D39" s="19"/>
      <c r="E39" s="72"/>
      <c r="F39" s="19"/>
      <c r="G39" s="19"/>
      <c r="H39" s="72"/>
      <c r="I39" s="19"/>
      <c r="J39" s="19"/>
      <c r="K39" s="14"/>
      <c r="L39" s="20"/>
      <c r="M39" s="20"/>
      <c r="N39" s="20"/>
      <c r="O39" s="4"/>
      <c r="P39" s="15"/>
      <c r="Q39" s="19"/>
      <c r="R39" s="19"/>
      <c r="S39" s="72"/>
      <c r="T39" s="19"/>
      <c r="U39" s="19"/>
      <c r="V39" s="72"/>
      <c r="W39" s="19"/>
      <c r="X39" s="19"/>
      <c r="Y39" s="14"/>
      <c r="Z39" s="20"/>
      <c r="AA39" s="20"/>
      <c r="AB39" s="20"/>
      <c r="AC39" s="4"/>
      <c r="AD39" s="4"/>
      <c r="AE39" s="4"/>
      <c r="AF39" s="72"/>
      <c r="AG39" s="2"/>
      <c r="AH39" s="2"/>
      <c r="AI39" s="2"/>
      <c r="AJ39" s="2"/>
      <c r="AK39" s="2"/>
      <c r="AL39" s="2"/>
      <c r="AM39" s="2"/>
      <c r="AN39" s="19"/>
      <c r="AO39" s="72"/>
      <c r="AP39" s="72"/>
      <c r="AQ39" s="72"/>
      <c r="AT39" s="40"/>
      <c r="AU39" s="40"/>
      <c r="AV39" s="40"/>
      <c r="AW39" s="40"/>
      <c r="AX39" s="40"/>
      <c r="AY39" s="40"/>
      <c r="AZ39" s="40"/>
      <c r="BA39" s="40"/>
      <c r="BB39" s="40"/>
      <c r="BC39" s="40"/>
      <c r="BD39" s="40"/>
      <c r="BE39" s="40"/>
      <c r="BF39" s="40"/>
      <c r="BG39" s="40"/>
      <c r="BH39" s="40"/>
      <c r="BI39" s="40"/>
    </row>
    <row r="40" spans="1:67" ht="12.75" customHeight="1" x14ac:dyDescent="0.15">
      <c r="A40" s="2"/>
      <c r="B40" s="2"/>
      <c r="C40" s="2"/>
      <c r="D40" s="2"/>
      <c r="E40" s="6"/>
      <c r="F40" s="6"/>
      <c r="G40" s="6"/>
      <c r="H40" s="6"/>
      <c r="I40" s="2"/>
      <c r="J40" s="2"/>
      <c r="K40" s="2"/>
      <c r="L40" s="2"/>
      <c r="M40" s="2"/>
      <c r="N40" s="2"/>
      <c r="O40" s="2"/>
      <c r="P40" s="2"/>
      <c r="Q40" s="2"/>
      <c r="R40" s="2"/>
      <c r="S40" s="2"/>
      <c r="T40" s="2"/>
      <c r="U40" s="2"/>
      <c r="V40" s="2"/>
      <c r="W40" s="2"/>
      <c r="X40" s="2"/>
      <c r="Y40" s="2"/>
      <c r="Z40" s="2"/>
      <c r="AA40" s="2"/>
      <c r="AB40" s="2"/>
      <c r="AC40" s="4"/>
      <c r="AD40" s="4"/>
      <c r="AE40" s="2"/>
      <c r="AF40" s="14"/>
      <c r="AG40" s="2"/>
      <c r="AH40" s="2"/>
      <c r="AI40" s="2"/>
      <c r="AJ40" s="2"/>
      <c r="AK40" s="2"/>
      <c r="AL40" s="2"/>
      <c r="AM40" s="2"/>
      <c r="AN40" s="2"/>
      <c r="AO40" s="2"/>
      <c r="AP40" s="2"/>
      <c r="AQ40" s="2"/>
    </row>
    <row r="41" spans="1:67" ht="18" customHeight="1" x14ac:dyDescent="0.15"/>
    <row r="42" spans="1:67" ht="18" customHeight="1" x14ac:dyDescent="0.15">
      <c r="AR42" s="41"/>
      <c r="BF42" s="41"/>
      <c r="BG42" s="41"/>
      <c r="BH42" s="41"/>
      <c r="BI42" s="41"/>
      <c r="BJ42" s="41"/>
      <c r="BK42" s="41"/>
      <c r="BL42" s="41"/>
      <c r="BM42" s="41"/>
      <c r="BN42" s="41"/>
      <c r="BO42" s="41"/>
    </row>
  </sheetData>
  <sheetProtection formatCells="0" formatColumns="0" formatRows="0" insertColumns="0" insertRows="0" insertHyperlinks="0" deleteRows="0" sort="0" autoFilter="0" pivotTables="0"/>
  <mergeCells count="116">
    <mergeCell ref="AO38:AP38"/>
    <mergeCell ref="D18:H18"/>
    <mergeCell ref="D19:H19"/>
    <mergeCell ref="D20:H20"/>
    <mergeCell ref="D26:H26"/>
    <mergeCell ref="D27:H27"/>
    <mergeCell ref="D28:H28"/>
    <mergeCell ref="AK38:AM38"/>
    <mergeCell ref="D5:H7"/>
    <mergeCell ref="D8:H8"/>
    <mergeCell ref="D9:H9"/>
    <mergeCell ref="D10:H10"/>
    <mergeCell ref="D12:H14"/>
    <mergeCell ref="D15:H15"/>
    <mergeCell ref="D16:H16"/>
    <mergeCell ref="D17:H17"/>
    <mergeCell ref="AI36:AJ36"/>
    <mergeCell ref="AM36:AN36"/>
    <mergeCell ref="C38:D38"/>
    <mergeCell ref="F38:G38"/>
    <mergeCell ref="I38:J38"/>
    <mergeCell ref="L38:N38"/>
    <mergeCell ref="Q38:R38"/>
    <mergeCell ref="T38:U38"/>
    <mergeCell ref="W38:X38"/>
    <mergeCell ref="Z38:AB38"/>
    <mergeCell ref="Z36:AB36"/>
    <mergeCell ref="C37:D37"/>
    <mergeCell ref="F37:G37"/>
    <mergeCell ref="I37:J37"/>
    <mergeCell ref="L37:N37"/>
    <mergeCell ref="Q37:R37"/>
    <mergeCell ref="T37:U37"/>
    <mergeCell ref="W37:X37"/>
    <mergeCell ref="Z37:AB37"/>
    <mergeCell ref="W35:X35"/>
    <mergeCell ref="Z35:AB35"/>
    <mergeCell ref="AM34:AO34"/>
    <mergeCell ref="C36:D36"/>
    <mergeCell ref="F36:G36"/>
    <mergeCell ref="I36:J36"/>
    <mergeCell ref="L36:N36"/>
    <mergeCell ref="Q36:R36"/>
    <mergeCell ref="T36:U36"/>
    <mergeCell ref="W36:X36"/>
    <mergeCell ref="C35:D35"/>
    <mergeCell ref="F35:G35"/>
    <mergeCell ref="I35:J35"/>
    <mergeCell ref="L35:N35"/>
    <mergeCell ref="Q35:R35"/>
    <mergeCell ref="T35:U35"/>
    <mergeCell ref="C34:D34"/>
    <mergeCell ref="F34:G34"/>
    <mergeCell ref="I34:J34"/>
    <mergeCell ref="L34:N34"/>
    <mergeCell ref="Q34:R34"/>
    <mergeCell ref="T34:U34"/>
    <mergeCell ref="W34:X34"/>
    <mergeCell ref="Z34:AB34"/>
    <mergeCell ref="AN32:AO32"/>
    <mergeCell ref="Z32:AB32"/>
    <mergeCell ref="C33:D33"/>
    <mergeCell ref="F33:G33"/>
    <mergeCell ref="I33:J33"/>
    <mergeCell ref="L33:N33"/>
    <mergeCell ref="Q33:R33"/>
    <mergeCell ref="T33:U33"/>
    <mergeCell ref="W33:X33"/>
    <mergeCell ref="Z33:AB33"/>
    <mergeCell ref="C32:D32"/>
    <mergeCell ref="F32:G32"/>
    <mergeCell ref="I32:J32"/>
    <mergeCell ref="L32:N32"/>
    <mergeCell ref="Q32:R32"/>
    <mergeCell ref="T32:U32"/>
    <mergeCell ref="W32:X32"/>
    <mergeCell ref="D29:H29"/>
    <mergeCell ref="AG30:AM30"/>
    <mergeCell ref="AQ12:AQ14"/>
    <mergeCell ref="P12:V12"/>
    <mergeCell ref="W12:AC12"/>
    <mergeCell ref="AD12:AJ12"/>
    <mergeCell ref="AK12:AM12"/>
    <mergeCell ref="AN12:AN14"/>
    <mergeCell ref="AO12:AO14"/>
    <mergeCell ref="AP30:AQ30"/>
    <mergeCell ref="AP12:AP14"/>
    <mergeCell ref="D21:H21"/>
    <mergeCell ref="D22:H22"/>
    <mergeCell ref="D23:H23"/>
    <mergeCell ref="D24:H24"/>
    <mergeCell ref="D25:H25"/>
    <mergeCell ref="A2:H3"/>
    <mergeCell ref="I2:J2"/>
    <mergeCell ref="L2:M2"/>
    <mergeCell ref="AA2:AE2"/>
    <mergeCell ref="AF2:AQ2"/>
    <mergeCell ref="I3:J3"/>
    <mergeCell ref="AA3:AE3"/>
    <mergeCell ref="AF3:AQ3"/>
    <mergeCell ref="A12:A14"/>
    <mergeCell ref="B12:B14"/>
    <mergeCell ref="C12:C14"/>
    <mergeCell ref="I12:O12"/>
    <mergeCell ref="AQ5:AQ7"/>
    <mergeCell ref="P5:V5"/>
    <mergeCell ref="W5:AC5"/>
    <mergeCell ref="AD5:AJ5"/>
    <mergeCell ref="AK5:AM5"/>
    <mergeCell ref="AN5:AN7"/>
    <mergeCell ref="AO5:AO7"/>
    <mergeCell ref="A5:A7"/>
    <mergeCell ref="B5:B7"/>
    <mergeCell ref="C5:C7"/>
    <mergeCell ref="I5:O5"/>
    <mergeCell ref="AP5:AP7"/>
  </mergeCells>
  <phoneticPr fontId="3"/>
  <conditionalFormatting sqref="I14:AM14">
    <cfRule type="expression" dxfId="216" priority="35" stopIfTrue="1">
      <formula>WEEKDAY(I14)=7</formula>
    </cfRule>
    <cfRule type="expression" dxfId="215" priority="36" stopIfTrue="1">
      <formula>WEEKDAY(I14)=1</formula>
    </cfRule>
  </conditionalFormatting>
  <conditionalFormatting sqref="L33:L39 M38:N39 Z33:Z37 Z39 AN8:AP10 AN15:AP29">
    <cfRule type="cellIs" dxfId="214" priority="37" stopIfTrue="1" operator="equal">
      <formula>0</formula>
    </cfRule>
  </conditionalFormatting>
  <conditionalFormatting sqref="C8:C10 C20 C26:C29">
    <cfRule type="expression" dxfId="213" priority="38" stopIfTrue="1">
      <formula>LEFT(C8,2)="非常"</formula>
    </cfRule>
    <cfRule type="expression" dxfId="212" priority="39" stopIfTrue="1">
      <formula>LEFT(C8,2)="常勤"</formula>
    </cfRule>
  </conditionalFormatting>
  <conditionalFormatting sqref="I7:AM7">
    <cfRule type="expression" dxfId="211" priority="32" stopIfTrue="1">
      <formula>WEEKDAY(I7)=7</formula>
    </cfRule>
    <cfRule type="expression" dxfId="210" priority="33" stopIfTrue="1">
      <formula>WEEKDAY(I7)=1</formula>
    </cfRule>
  </conditionalFormatting>
  <conditionalFormatting sqref="AO5:AP5 AO6:AO7">
    <cfRule type="cellIs" dxfId="209" priority="34" stopIfTrue="1" operator="equal">
      <formula>0</formula>
    </cfRule>
  </conditionalFormatting>
  <conditionalFormatting sqref="AN5:AN7">
    <cfRule type="cellIs" dxfId="208" priority="28" stopIfTrue="1" operator="equal">
      <formula>0</formula>
    </cfRule>
  </conditionalFormatting>
  <conditionalFormatting sqref="AN12:AN14">
    <cfRule type="cellIs" dxfId="207" priority="25" stopIfTrue="1" operator="equal">
      <formula>0</formula>
    </cfRule>
  </conditionalFormatting>
  <conditionalFormatting sqref="AO12:AO14">
    <cfRule type="cellIs" dxfId="206" priority="24" stopIfTrue="1" operator="equal">
      <formula>0</formula>
    </cfRule>
  </conditionalFormatting>
  <conditionalFormatting sqref="Z38">
    <cfRule type="cellIs" dxfId="205" priority="23" stopIfTrue="1" operator="equal">
      <formula>0</formula>
    </cfRule>
  </conditionalFormatting>
  <conditionalFormatting sqref="C15">
    <cfRule type="expression" dxfId="204" priority="21" stopIfTrue="1">
      <formula>LEFT(C15,2)="非常"</formula>
    </cfRule>
    <cfRule type="expression" dxfId="203" priority="22" stopIfTrue="1">
      <formula>LEFT(C15,2)="常勤"</formula>
    </cfRule>
  </conditionalFormatting>
  <conditionalFormatting sqref="C16">
    <cfRule type="expression" dxfId="202" priority="19" stopIfTrue="1">
      <formula>LEFT(C16,2)="非常"</formula>
    </cfRule>
    <cfRule type="expression" dxfId="201" priority="20" stopIfTrue="1">
      <formula>LEFT(C16,2)="常勤"</formula>
    </cfRule>
  </conditionalFormatting>
  <conditionalFormatting sqref="C17">
    <cfRule type="expression" dxfId="200" priority="17" stopIfTrue="1">
      <formula>LEFT(C17,2)="非常"</formula>
    </cfRule>
    <cfRule type="expression" dxfId="199" priority="18" stopIfTrue="1">
      <formula>LEFT(C17,2)="常勤"</formula>
    </cfRule>
  </conditionalFormatting>
  <conditionalFormatting sqref="C18">
    <cfRule type="expression" dxfId="198" priority="15" stopIfTrue="1">
      <formula>LEFT(C18,2)="非常"</formula>
    </cfRule>
    <cfRule type="expression" dxfId="197" priority="16" stopIfTrue="1">
      <formula>LEFT(C18,2)="常勤"</formula>
    </cfRule>
  </conditionalFormatting>
  <conditionalFormatting sqref="C19">
    <cfRule type="expression" dxfId="196" priority="13" stopIfTrue="1">
      <formula>LEFT(C19,2)="非常"</formula>
    </cfRule>
    <cfRule type="expression" dxfId="195" priority="14" stopIfTrue="1">
      <formula>LEFT(C19,2)="常勤"</formula>
    </cfRule>
  </conditionalFormatting>
  <conditionalFormatting sqref="AP12">
    <cfRule type="cellIs" dxfId="194" priority="12" stopIfTrue="1" operator="equal">
      <formula>0</formula>
    </cfRule>
  </conditionalFormatting>
  <conditionalFormatting sqref="C25">
    <cfRule type="expression" dxfId="193" priority="10" stopIfTrue="1">
      <formula>LEFT(C25,2)="非常"</formula>
    </cfRule>
    <cfRule type="expression" dxfId="192" priority="11" stopIfTrue="1">
      <formula>LEFT(C25,2)="常勤"</formula>
    </cfRule>
  </conditionalFormatting>
  <conditionalFormatting sqref="C21">
    <cfRule type="expression" dxfId="191" priority="7" stopIfTrue="1">
      <formula>LEFT(C21,2)="非常"</formula>
    </cfRule>
    <cfRule type="expression" dxfId="190" priority="8" stopIfTrue="1">
      <formula>LEFT(C21,2)="常勤"</formula>
    </cfRule>
  </conditionalFormatting>
  <conditionalFormatting sqref="C22">
    <cfRule type="expression" dxfId="189" priority="5" stopIfTrue="1">
      <formula>LEFT(C22,2)="非常"</formula>
    </cfRule>
    <cfRule type="expression" dxfId="188" priority="6" stopIfTrue="1">
      <formula>LEFT(C22,2)="常勤"</formula>
    </cfRule>
  </conditionalFormatting>
  <conditionalFormatting sqref="C23">
    <cfRule type="expression" dxfId="187" priority="3" stopIfTrue="1">
      <formula>LEFT(C23,2)="非常"</formula>
    </cfRule>
    <cfRule type="expression" dxfId="186" priority="4" stopIfTrue="1">
      <formula>LEFT(C23,2)="常勤"</formula>
    </cfRule>
  </conditionalFormatting>
  <conditionalFormatting sqref="C24">
    <cfRule type="expression" dxfId="185" priority="1" stopIfTrue="1">
      <formula>LEFT(C24,2)="非常"</formula>
    </cfRule>
    <cfRule type="expression" dxfId="184" priority="2" stopIfTrue="1">
      <formula>LEFT(C24,2)="常勤"</formula>
    </cfRule>
  </conditionalFormatting>
  <dataValidations count="9">
    <dataValidation type="list" allowBlank="1" showErrorMessage="1" sqref="I8:AM10 I15:AM29">
      <formula1>$AS$14:$BD$14</formula1>
    </dataValidation>
    <dataValidation type="time" errorStyle="warning" allowBlank="1" showErrorMessage="1" error="時間形式（ ○○：○○ ）で入力してください！" sqref="C33:C39 F33:F39 G38:G39 D38:D39 T33:T39 Q33:Q39">
      <formula1>0.00347222222222222</formula1>
      <formula2>0.999305555555556</formula2>
    </dataValidation>
    <dataValidation type="time" errorStyle="warning" operator="lessThanOrEqual" allowBlank="1" showErrorMessage="1" error="時間形式（ ○○：○○ ）で入力してください！" sqref="I33:I39 X39 J38:J39 W33:W39">
      <formula1>0.999305555555556</formula1>
    </dataValidation>
    <dataValidation type="list" allowBlank="1" showErrorMessage="1" sqref="AQ36">
      <formula1>"含む,含まない"</formula1>
    </dataValidation>
    <dataValidation allowBlank="1" showErrorMessage="1" sqref="AF2:AQ3 A8:B10 AQ8:AQ10 AQ15:AQ29 A15:B29"/>
    <dataValidation type="whole" allowBlank="1" showErrorMessage="1" sqref="L2:M2">
      <formula1>1</formula1>
      <formula2>12</formula2>
    </dataValidation>
    <dataValidation type="whole" operator="greaterThanOrEqual" allowBlank="1" showErrorMessage="1" sqref="I2:J2">
      <formula1>2012</formula1>
    </dataValidation>
    <dataValidation type="list" allowBlank="1" showErrorMessage="1" sqref="AI36:AJ36 AM36:AN36">
      <formula1>"月,火,水,木,金,土,日"</formula1>
    </dataValidation>
    <dataValidation type="list" allowBlank="1" showErrorMessage="1" sqref="C8:C10 C15:C29">
      <formula1>$BG$12:$BJ$12</formula1>
    </dataValidation>
  </dataValidations>
  <printOptions horizontalCentered="1"/>
  <pageMargins left="0.23622047244094491" right="0.23622047244094491" top="0.55118110236220474" bottom="0.23622047244094491" header="0.51181102362204722" footer="0.51181102362204722"/>
  <pageSetup paperSize="9" scale="77" firstPageNumber="0" orientation="landscape" blackAndWhite="1" useFirstPageNumber="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BQ41"/>
  <sheetViews>
    <sheetView showGridLines="0" view="pageBreakPreview" zoomScale="80" zoomScaleNormal="90" zoomScaleSheetLayoutView="80" workbookViewId="0">
      <selection activeCell="W21" sqref="W21"/>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6" width="3.42578125" style="30" customWidth="1"/>
    <col min="7" max="7" width="3" style="30" customWidth="1"/>
    <col min="8" max="8" width="3.5703125" style="30" customWidth="1"/>
    <col min="9" max="39" width="4.42578125" style="30" customWidth="1"/>
    <col min="40" max="42" width="6.42578125" style="30" customWidth="1"/>
    <col min="43" max="43" width="9.5703125"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9" ht="21.75" customHeight="1" x14ac:dyDescent="0.15">
      <c r="A1" s="50" t="s">
        <v>80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9"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9"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9" ht="16.5" customHeight="1" x14ac:dyDescent="0.15">
      <c r="A4" s="5" t="s">
        <v>107</v>
      </c>
      <c r="B4" s="2"/>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row>
    <row r="5" spans="1:69" ht="11.25" customHeight="1" x14ac:dyDescent="0.15">
      <c r="A5" s="183"/>
      <c r="B5" s="232" t="s">
        <v>7</v>
      </c>
      <c r="C5" s="233" t="s">
        <v>8</v>
      </c>
      <c r="D5" s="226" t="s">
        <v>9</v>
      </c>
      <c r="E5" s="227"/>
      <c r="F5" s="227"/>
      <c r="G5" s="227"/>
      <c r="H5" s="228"/>
      <c r="I5" s="234" t="s">
        <v>100</v>
      </c>
      <c r="J5" s="235"/>
      <c r="K5" s="235"/>
      <c r="L5" s="235"/>
      <c r="M5" s="235"/>
      <c r="N5" s="235"/>
      <c r="O5" s="236"/>
      <c r="P5" s="234" t="s">
        <v>97</v>
      </c>
      <c r="Q5" s="235"/>
      <c r="R5" s="235"/>
      <c r="S5" s="235"/>
      <c r="T5" s="235"/>
      <c r="U5" s="235"/>
      <c r="V5" s="236"/>
      <c r="W5" s="234" t="s">
        <v>101</v>
      </c>
      <c r="X5" s="235"/>
      <c r="Y5" s="235"/>
      <c r="Z5" s="235"/>
      <c r="AA5" s="235"/>
      <c r="AB5" s="235"/>
      <c r="AC5" s="236"/>
      <c r="AD5" s="234" t="s">
        <v>102</v>
      </c>
      <c r="AE5" s="235"/>
      <c r="AF5" s="235"/>
      <c r="AG5" s="235"/>
      <c r="AH5" s="235"/>
      <c r="AI5" s="235"/>
      <c r="AJ5" s="236"/>
      <c r="AK5" s="238"/>
      <c r="AL5" s="239"/>
      <c r="AM5" s="240"/>
      <c r="AN5" s="241" t="s">
        <v>14</v>
      </c>
      <c r="AO5" s="243" t="s">
        <v>15</v>
      </c>
      <c r="AP5" s="200" t="s">
        <v>108</v>
      </c>
      <c r="AQ5" s="237" t="s">
        <v>16</v>
      </c>
    </row>
    <row r="6" spans="1:69" ht="16.5" customHeight="1" x14ac:dyDescent="0.15">
      <c r="A6" s="183"/>
      <c r="B6" s="185"/>
      <c r="C6" s="188"/>
      <c r="D6" s="229"/>
      <c r="E6" s="230"/>
      <c r="F6" s="230"/>
      <c r="G6" s="230"/>
      <c r="H6" s="231"/>
      <c r="I6" s="7">
        <v>1</v>
      </c>
      <c r="J6" s="7">
        <v>2</v>
      </c>
      <c r="K6" s="7">
        <v>3</v>
      </c>
      <c r="L6" s="7">
        <v>4</v>
      </c>
      <c r="M6" s="7">
        <v>5</v>
      </c>
      <c r="N6" s="7">
        <v>6</v>
      </c>
      <c r="O6" s="7">
        <v>7</v>
      </c>
      <c r="P6" s="7">
        <v>8</v>
      </c>
      <c r="Q6" s="7">
        <v>9</v>
      </c>
      <c r="R6" s="7">
        <v>10</v>
      </c>
      <c r="S6" s="7">
        <v>11</v>
      </c>
      <c r="T6" s="7">
        <v>12</v>
      </c>
      <c r="U6" s="7">
        <v>13</v>
      </c>
      <c r="V6" s="7">
        <v>14</v>
      </c>
      <c r="W6" s="7">
        <v>15</v>
      </c>
      <c r="X6" s="7">
        <v>16</v>
      </c>
      <c r="Y6" s="7" t="s">
        <v>17</v>
      </c>
      <c r="Z6" s="7">
        <v>18</v>
      </c>
      <c r="AA6" s="7">
        <v>19</v>
      </c>
      <c r="AB6" s="7">
        <v>20</v>
      </c>
      <c r="AC6" s="7">
        <v>21</v>
      </c>
      <c r="AD6" s="7">
        <v>22</v>
      </c>
      <c r="AE6" s="7">
        <v>23</v>
      </c>
      <c r="AF6" s="7">
        <v>24</v>
      </c>
      <c r="AG6" s="7">
        <v>25</v>
      </c>
      <c r="AH6" s="7">
        <v>26</v>
      </c>
      <c r="AI6" s="7">
        <v>27</v>
      </c>
      <c r="AJ6" s="7">
        <v>28</v>
      </c>
      <c r="AK6" s="8">
        <f>IF($L$2=2,IF(DAY(DATE($I$2,2,29))=29,29,"-"),29)</f>
        <v>29</v>
      </c>
      <c r="AL6" s="8">
        <f>IF($L$2=2,"-",30)</f>
        <v>30</v>
      </c>
      <c r="AM6" s="8" t="str">
        <f>IF(OR($L$2=2,$L$2=4,$L$2=6,$L$2=9,$L$2=11),"-",31)</f>
        <v>-</v>
      </c>
      <c r="AN6" s="242"/>
      <c r="AO6" s="243"/>
      <c r="AP6" s="201"/>
      <c r="AQ6" s="237"/>
      <c r="AT6" s="31" t="s">
        <v>18</v>
      </c>
      <c r="AU6" s="31"/>
      <c r="AV6" s="31"/>
      <c r="AW6" s="31"/>
      <c r="AX6" s="31"/>
      <c r="AY6" s="31"/>
      <c r="AZ6" s="31"/>
      <c r="BF6" s="31" t="s">
        <v>19</v>
      </c>
      <c r="BG6" s="31"/>
      <c r="BH6" s="31"/>
      <c r="BI6" s="31"/>
      <c r="BJ6" s="31"/>
      <c r="BK6" s="31"/>
      <c r="BL6" s="31"/>
      <c r="BM6" s="31"/>
    </row>
    <row r="7" spans="1:69" ht="16.5" customHeight="1" x14ac:dyDescent="0.15">
      <c r="A7" s="183"/>
      <c r="B7" s="186"/>
      <c r="C7" s="189"/>
      <c r="D7" s="244"/>
      <c r="E7" s="245"/>
      <c r="F7" s="245"/>
      <c r="G7" s="245"/>
      <c r="H7" s="246"/>
      <c r="I7" s="9">
        <f t="shared" ref="I7:AJ7" si="0">DATE($I$2,$L$2,I6)</f>
        <v>43922</v>
      </c>
      <c r="J7" s="9">
        <f t="shared" si="0"/>
        <v>43923</v>
      </c>
      <c r="K7" s="9">
        <f t="shared" si="0"/>
        <v>43924</v>
      </c>
      <c r="L7" s="9">
        <f t="shared" si="0"/>
        <v>43925</v>
      </c>
      <c r="M7" s="9">
        <f t="shared" si="0"/>
        <v>43926</v>
      </c>
      <c r="N7" s="9">
        <f t="shared" si="0"/>
        <v>43927</v>
      </c>
      <c r="O7" s="9">
        <f t="shared" si="0"/>
        <v>43928</v>
      </c>
      <c r="P7" s="9">
        <f t="shared" si="0"/>
        <v>43929</v>
      </c>
      <c r="Q7" s="9">
        <f t="shared" si="0"/>
        <v>43930</v>
      </c>
      <c r="R7" s="9">
        <f t="shared" si="0"/>
        <v>43931</v>
      </c>
      <c r="S7" s="9">
        <f t="shared" si="0"/>
        <v>43932</v>
      </c>
      <c r="T7" s="9">
        <f t="shared" si="0"/>
        <v>43933</v>
      </c>
      <c r="U7" s="9">
        <f t="shared" si="0"/>
        <v>43934</v>
      </c>
      <c r="V7" s="9">
        <f t="shared" si="0"/>
        <v>43935</v>
      </c>
      <c r="W7" s="9">
        <f t="shared" si="0"/>
        <v>43936</v>
      </c>
      <c r="X7" s="9">
        <f t="shared" si="0"/>
        <v>43937</v>
      </c>
      <c r="Y7" s="9">
        <f t="shared" si="0"/>
        <v>43938</v>
      </c>
      <c r="Z7" s="9">
        <f t="shared" si="0"/>
        <v>43939</v>
      </c>
      <c r="AA7" s="9">
        <f t="shared" si="0"/>
        <v>43940</v>
      </c>
      <c r="AB7" s="9">
        <f t="shared" si="0"/>
        <v>43941</v>
      </c>
      <c r="AC7" s="9">
        <f t="shared" si="0"/>
        <v>43942</v>
      </c>
      <c r="AD7" s="9">
        <f t="shared" si="0"/>
        <v>43943</v>
      </c>
      <c r="AE7" s="9">
        <f t="shared" si="0"/>
        <v>43944</v>
      </c>
      <c r="AF7" s="9">
        <f t="shared" si="0"/>
        <v>43945</v>
      </c>
      <c r="AG7" s="9">
        <f t="shared" si="0"/>
        <v>43946</v>
      </c>
      <c r="AH7" s="9">
        <f t="shared" si="0"/>
        <v>43947</v>
      </c>
      <c r="AI7" s="9">
        <f t="shared" si="0"/>
        <v>43948</v>
      </c>
      <c r="AJ7" s="9">
        <f t="shared" si="0"/>
        <v>43949</v>
      </c>
      <c r="AK7" s="9">
        <f>IFERROR(DATE($I$2,$L$2,AK6),"-")</f>
        <v>43950</v>
      </c>
      <c r="AL7" s="9">
        <f>IFERROR(DATE($I$2,$L$2,AL6),"-")</f>
        <v>43951</v>
      </c>
      <c r="AM7" s="9" t="str">
        <f>IFERROR(DATE($I$2,$L$2,AM6),"-")</f>
        <v>-</v>
      </c>
      <c r="AN7" s="242"/>
      <c r="AO7" s="243"/>
      <c r="AP7" s="202"/>
      <c r="AQ7" s="237"/>
      <c r="AS7" s="32"/>
      <c r="AT7" s="33" t="s">
        <v>20</v>
      </c>
      <c r="AU7" s="33" t="s">
        <v>21</v>
      </c>
      <c r="AV7" s="33" t="s">
        <v>22</v>
      </c>
      <c r="AW7" s="33" t="s">
        <v>23</v>
      </c>
      <c r="AX7" s="33" t="s">
        <v>24</v>
      </c>
      <c r="AY7" s="33" t="s">
        <v>25</v>
      </c>
      <c r="AZ7" s="33" t="s">
        <v>26</v>
      </c>
      <c r="BA7" s="33" t="s">
        <v>27</v>
      </c>
      <c r="BB7" s="33" t="s">
        <v>28</v>
      </c>
      <c r="BC7" s="33" t="s">
        <v>29</v>
      </c>
      <c r="BD7" s="33" t="s">
        <v>30</v>
      </c>
      <c r="BE7" s="34" t="s">
        <v>31</v>
      </c>
      <c r="BF7" s="35" t="s">
        <v>20</v>
      </c>
      <c r="BG7" s="33" t="s">
        <v>21</v>
      </c>
      <c r="BH7" s="33" t="s">
        <v>22</v>
      </c>
      <c r="BI7" s="33" t="s">
        <v>23</v>
      </c>
      <c r="BJ7" s="33" t="s">
        <v>24</v>
      </c>
      <c r="BK7" s="33" t="s">
        <v>25</v>
      </c>
      <c r="BL7" s="33" t="s">
        <v>26</v>
      </c>
      <c r="BM7" s="33" t="s">
        <v>27</v>
      </c>
      <c r="BN7" s="33" t="s">
        <v>28</v>
      </c>
      <c r="BO7" s="33" t="s">
        <v>29</v>
      </c>
      <c r="BP7" s="33" t="s">
        <v>30</v>
      </c>
      <c r="BQ7" s="33" t="s">
        <v>31</v>
      </c>
    </row>
    <row r="8" spans="1:69" ht="22.5" customHeight="1" x14ac:dyDescent="0.15">
      <c r="A8" s="67">
        <v>1</v>
      </c>
      <c r="B8" s="68"/>
      <c r="C8" s="69"/>
      <c r="D8" s="247"/>
      <c r="E8" s="248"/>
      <c r="F8" s="248"/>
      <c r="G8" s="248"/>
      <c r="H8" s="249"/>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2">
        <f>SUM(I8:AJ8)</f>
        <v>0</v>
      </c>
      <c r="AO8" s="42">
        <f>SUM(I8:AM8)</f>
        <v>0</v>
      </c>
      <c r="AP8" s="124">
        <f>AN8/4</f>
        <v>0</v>
      </c>
      <c r="AQ8" s="71"/>
      <c r="AS8" s="32"/>
      <c r="AT8" s="33">
        <f>COUNTIF(I8:AM8,"a")</f>
        <v>0</v>
      </c>
      <c r="AU8" s="33">
        <f t="shared" ref="AU8:AU10" si="1">COUNTIF(I8:AM8,"b")</f>
        <v>0</v>
      </c>
      <c r="AV8" s="33">
        <f t="shared" ref="AV8:AV10" si="2">COUNTIF(I8:AM8,"c")</f>
        <v>0</v>
      </c>
      <c r="AW8" s="33">
        <f t="shared" ref="AW8:AW10" si="3">COUNTIF(I8:AM8,"d")</f>
        <v>0</v>
      </c>
      <c r="AX8" s="33">
        <f t="shared" ref="AX8:AX10" si="4">COUNTIF(I8:AM8,"e")</f>
        <v>0</v>
      </c>
      <c r="AY8" s="33">
        <f t="shared" ref="AY8:AY10" si="5">COUNTIF(I8:AM8,"f")</f>
        <v>0</v>
      </c>
      <c r="AZ8" s="33">
        <f t="shared" ref="AZ8:AZ10" si="6">COUNTIF(I8:AM8,"g")</f>
        <v>0</v>
      </c>
      <c r="BA8" s="33">
        <f t="shared" ref="BA8:BA10" si="7">COUNTIF(I8:AM8,"h")</f>
        <v>0</v>
      </c>
      <c r="BB8" s="33">
        <f t="shared" ref="BB8:BB10" si="8">COUNTIF(I8:AM8,"i")</f>
        <v>0</v>
      </c>
      <c r="BC8" s="33">
        <f t="shared" ref="BC8:BC10" si="9">COUNTIF(I8:AM8,"j")</f>
        <v>0</v>
      </c>
      <c r="BD8" s="33">
        <f t="shared" ref="BD8:BD10" si="10">COUNTIF(I8:AM8,"k")</f>
        <v>0</v>
      </c>
      <c r="BE8" s="34">
        <f t="shared" ref="BE8:BE10" si="11">COUNTIF(I8:AM8,"l")</f>
        <v>0</v>
      </c>
      <c r="BF8" s="35">
        <f t="shared" ref="BF8:BF10" si="12">COUNTIF(I8:AJ8,"a")</f>
        <v>0</v>
      </c>
      <c r="BG8" s="33">
        <f t="shared" ref="BG8:BG10" si="13">COUNTIF(I8:AJ8,"b")</f>
        <v>0</v>
      </c>
      <c r="BH8" s="33">
        <f t="shared" ref="BH8:BH10" si="14">COUNTIF(I8:AJ8,"c")</f>
        <v>0</v>
      </c>
      <c r="BI8" s="33">
        <f t="shared" ref="BI8:BI10" si="15">COUNTIF(I8:AJ8,"d")</f>
        <v>0</v>
      </c>
      <c r="BJ8" s="33">
        <f t="shared" ref="BJ8:BJ10" si="16">COUNTIF(I8:AJ8,"e")</f>
        <v>0</v>
      </c>
      <c r="BK8" s="33">
        <f t="shared" ref="BK8:BK10" si="17">COUNTIF(I8:AJ8,"f")</f>
        <v>0</v>
      </c>
      <c r="BL8" s="33">
        <f t="shared" ref="BL8:BL10" si="18">COUNTIF(I8:AJ8,"g")</f>
        <v>0</v>
      </c>
      <c r="BM8" s="33">
        <f t="shared" ref="BM8:BM10" si="19">COUNTIF(I8:AJ8,"h")</f>
        <v>0</v>
      </c>
      <c r="BN8" s="33">
        <f t="shared" ref="BN8:BN10" si="20">COUNTIF(I8:AJ8,"i")</f>
        <v>0</v>
      </c>
      <c r="BO8" s="33">
        <f t="shared" ref="BO8:BO10" si="21">COUNTIF(I8:AJ8,"j")</f>
        <v>0</v>
      </c>
      <c r="BP8" s="33">
        <f t="shared" ref="BP8:BP10" si="22">COUNTIF(I8:AJ8,"k")</f>
        <v>0</v>
      </c>
      <c r="BQ8" s="33">
        <f t="shared" ref="BQ8:BQ10" si="23">COUNTIF(I8:AJ8,"l")</f>
        <v>0</v>
      </c>
    </row>
    <row r="9" spans="1:69" ht="22.5" customHeight="1" x14ac:dyDescent="0.15">
      <c r="A9" s="67">
        <v>2</v>
      </c>
      <c r="B9" s="68"/>
      <c r="C9" s="69"/>
      <c r="D9" s="247"/>
      <c r="E9" s="248"/>
      <c r="F9" s="248"/>
      <c r="G9" s="248"/>
      <c r="H9" s="249"/>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3">
        <f>SUM(I9:AJ9)</f>
        <v>0</v>
      </c>
      <c r="AO9" s="43">
        <f>SUM(I9:AM9)</f>
        <v>0</v>
      </c>
      <c r="AP9" s="124">
        <f t="shared" ref="AP9:AP10" si="24">AN9/4</f>
        <v>0</v>
      </c>
      <c r="AQ9" s="70"/>
      <c r="AS9" s="32"/>
      <c r="AT9" s="33">
        <f t="shared" ref="AT9:AT10" si="25">COUNTIF(I9:AM9,"a")</f>
        <v>0</v>
      </c>
      <c r="AU9" s="33">
        <f t="shared" si="1"/>
        <v>0</v>
      </c>
      <c r="AV9" s="33">
        <f t="shared" si="2"/>
        <v>0</v>
      </c>
      <c r="AW9" s="33">
        <f t="shared" si="3"/>
        <v>0</v>
      </c>
      <c r="AX9" s="33">
        <f t="shared" si="4"/>
        <v>0</v>
      </c>
      <c r="AY9" s="33">
        <f t="shared" si="5"/>
        <v>0</v>
      </c>
      <c r="AZ9" s="33">
        <f t="shared" si="6"/>
        <v>0</v>
      </c>
      <c r="BA9" s="33">
        <f t="shared" si="7"/>
        <v>0</v>
      </c>
      <c r="BB9" s="33">
        <f t="shared" si="8"/>
        <v>0</v>
      </c>
      <c r="BC9" s="33">
        <f t="shared" si="9"/>
        <v>0</v>
      </c>
      <c r="BD9" s="33">
        <f t="shared" si="10"/>
        <v>0</v>
      </c>
      <c r="BE9" s="34">
        <f t="shared" si="11"/>
        <v>0</v>
      </c>
      <c r="BF9" s="35">
        <f t="shared" si="12"/>
        <v>0</v>
      </c>
      <c r="BG9" s="33">
        <f t="shared" si="13"/>
        <v>0</v>
      </c>
      <c r="BH9" s="33">
        <f t="shared" si="14"/>
        <v>0</v>
      </c>
      <c r="BI9" s="33">
        <f t="shared" si="15"/>
        <v>0</v>
      </c>
      <c r="BJ9" s="33">
        <f t="shared" si="16"/>
        <v>0</v>
      </c>
      <c r="BK9" s="33">
        <f t="shared" si="17"/>
        <v>0</v>
      </c>
      <c r="BL9" s="33">
        <f t="shared" si="18"/>
        <v>0</v>
      </c>
      <c r="BM9" s="33">
        <f t="shared" si="19"/>
        <v>0</v>
      </c>
      <c r="BN9" s="33">
        <f t="shared" si="20"/>
        <v>0</v>
      </c>
      <c r="BO9" s="33">
        <f t="shared" si="21"/>
        <v>0</v>
      </c>
      <c r="BP9" s="33">
        <f t="shared" si="22"/>
        <v>0</v>
      </c>
      <c r="BQ9" s="33">
        <f t="shared" si="23"/>
        <v>0</v>
      </c>
    </row>
    <row r="10" spans="1:69" ht="22.5" customHeight="1" x14ac:dyDescent="0.15">
      <c r="A10" s="67">
        <v>3</v>
      </c>
      <c r="B10" s="68"/>
      <c r="C10" s="99"/>
      <c r="D10" s="212"/>
      <c r="E10" s="212"/>
      <c r="F10" s="212"/>
      <c r="G10" s="212"/>
      <c r="H10" s="212"/>
      <c r="I10" s="101"/>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3">
        <f>SUM(I10:AJ10)</f>
        <v>0</v>
      </c>
      <c r="AO10" s="43">
        <f>SUM(I10:AM10)</f>
        <v>0</v>
      </c>
      <c r="AP10" s="128">
        <f t="shared" si="24"/>
        <v>0</v>
      </c>
      <c r="AQ10" s="71"/>
      <c r="AS10" s="32"/>
      <c r="AT10" s="33">
        <f t="shared" si="25"/>
        <v>0</v>
      </c>
      <c r="AU10" s="33">
        <f t="shared" si="1"/>
        <v>0</v>
      </c>
      <c r="AV10" s="33">
        <f t="shared" si="2"/>
        <v>0</v>
      </c>
      <c r="AW10" s="33">
        <f t="shared" si="3"/>
        <v>0</v>
      </c>
      <c r="AX10" s="33">
        <f t="shared" si="4"/>
        <v>0</v>
      </c>
      <c r="AY10" s="33">
        <f t="shared" si="5"/>
        <v>0</v>
      </c>
      <c r="AZ10" s="33">
        <f t="shared" si="6"/>
        <v>0</v>
      </c>
      <c r="BA10" s="33">
        <f t="shared" si="7"/>
        <v>0</v>
      </c>
      <c r="BB10" s="33">
        <f t="shared" si="8"/>
        <v>0</v>
      </c>
      <c r="BC10" s="33">
        <f t="shared" si="9"/>
        <v>0</v>
      </c>
      <c r="BD10" s="33">
        <f t="shared" si="10"/>
        <v>0</v>
      </c>
      <c r="BE10" s="34">
        <f t="shared" si="11"/>
        <v>0</v>
      </c>
      <c r="BF10" s="35">
        <f t="shared" si="12"/>
        <v>0</v>
      </c>
      <c r="BG10" s="33">
        <f t="shared" si="13"/>
        <v>0</v>
      </c>
      <c r="BH10" s="33">
        <f t="shared" si="14"/>
        <v>0</v>
      </c>
      <c r="BI10" s="33">
        <f t="shared" si="15"/>
        <v>0</v>
      </c>
      <c r="BJ10" s="33">
        <f t="shared" si="16"/>
        <v>0</v>
      </c>
      <c r="BK10" s="33">
        <f t="shared" si="17"/>
        <v>0</v>
      </c>
      <c r="BL10" s="33">
        <f t="shared" si="18"/>
        <v>0</v>
      </c>
      <c r="BM10" s="33">
        <f t="shared" si="19"/>
        <v>0</v>
      </c>
      <c r="BN10" s="33">
        <f t="shared" si="20"/>
        <v>0</v>
      </c>
      <c r="BO10" s="33">
        <f t="shared" si="21"/>
        <v>0</v>
      </c>
      <c r="BP10" s="33">
        <f t="shared" si="22"/>
        <v>0</v>
      </c>
      <c r="BQ10" s="33">
        <f t="shared" si="23"/>
        <v>0</v>
      </c>
    </row>
    <row r="11" spans="1:69" ht="20.25" customHeight="1" x14ac:dyDescent="0.15">
      <c r="A11" s="10" t="s">
        <v>32</v>
      </c>
      <c r="B11" s="10"/>
      <c r="C11" s="2"/>
      <c r="D11" s="2"/>
      <c r="E11" s="2"/>
      <c r="F11" s="2"/>
      <c r="G11" s="2"/>
      <c r="H11" s="2"/>
      <c r="I11" s="2"/>
      <c r="J11" s="2"/>
      <c r="K11" s="2"/>
      <c r="L11" s="2"/>
      <c r="M11" s="4"/>
      <c r="N11" s="4"/>
      <c r="O11" s="4"/>
      <c r="P11" s="4"/>
      <c r="Q11" s="4"/>
      <c r="R11" s="4"/>
      <c r="S11" s="4"/>
      <c r="T11" s="2"/>
      <c r="U11" s="2"/>
      <c r="V11" s="6"/>
      <c r="W11" s="2"/>
      <c r="X11" s="2"/>
      <c r="Y11" s="2"/>
      <c r="Z11" s="2"/>
      <c r="AA11" s="6"/>
      <c r="AB11" s="2"/>
      <c r="AC11" s="2"/>
      <c r="AD11" s="2"/>
      <c r="AE11" s="2"/>
      <c r="AF11" s="2"/>
      <c r="AG11" s="2"/>
      <c r="AH11" s="2"/>
      <c r="AI11" s="2"/>
      <c r="AJ11" s="2"/>
      <c r="AK11" s="2"/>
      <c r="AL11" s="2"/>
      <c r="AM11" s="2"/>
      <c r="AN11" s="2"/>
      <c r="AO11" s="2"/>
      <c r="AP11" s="2"/>
      <c r="AQ11" s="2"/>
      <c r="AS11" s="36"/>
      <c r="AT11" s="36"/>
      <c r="AU11" s="36"/>
      <c r="AV11" s="36"/>
      <c r="AW11" s="36"/>
      <c r="AX11" s="36"/>
      <c r="AY11" s="36"/>
      <c r="AZ11" s="36"/>
    </row>
    <row r="12" spans="1:69" ht="12" customHeight="1" x14ac:dyDescent="0.15">
      <c r="A12" s="183"/>
      <c r="B12" s="232" t="s">
        <v>7</v>
      </c>
      <c r="C12" s="233" t="s">
        <v>8</v>
      </c>
      <c r="D12" s="226" t="s">
        <v>9</v>
      </c>
      <c r="E12" s="227"/>
      <c r="F12" s="227"/>
      <c r="G12" s="227"/>
      <c r="H12" s="228"/>
      <c r="I12" s="234" t="s">
        <v>96</v>
      </c>
      <c r="J12" s="235"/>
      <c r="K12" s="235"/>
      <c r="L12" s="235"/>
      <c r="M12" s="235"/>
      <c r="N12" s="235"/>
      <c r="O12" s="236"/>
      <c r="P12" s="234" t="s">
        <v>97</v>
      </c>
      <c r="Q12" s="235"/>
      <c r="R12" s="235"/>
      <c r="S12" s="235"/>
      <c r="T12" s="235"/>
      <c r="U12" s="235"/>
      <c r="V12" s="236"/>
      <c r="W12" s="234" t="s">
        <v>98</v>
      </c>
      <c r="X12" s="235"/>
      <c r="Y12" s="235"/>
      <c r="Z12" s="235"/>
      <c r="AA12" s="235"/>
      <c r="AB12" s="235"/>
      <c r="AC12" s="236"/>
      <c r="AD12" s="234" t="s">
        <v>99</v>
      </c>
      <c r="AE12" s="235"/>
      <c r="AF12" s="235"/>
      <c r="AG12" s="235"/>
      <c r="AH12" s="235"/>
      <c r="AI12" s="235"/>
      <c r="AJ12" s="236"/>
      <c r="AK12" s="238"/>
      <c r="AL12" s="239"/>
      <c r="AM12" s="240"/>
      <c r="AN12" s="241" t="s">
        <v>14</v>
      </c>
      <c r="AO12" s="243" t="s">
        <v>15</v>
      </c>
      <c r="AP12" s="200" t="s">
        <v>108</v>
      </c>
      <c r="AQ12" s="256" t="s">
        <v>16</v>
      </c>
      <c r="BG12" s="37" t="s">
        <v>33</v>
      </c>
      <c r="BH12" s="37" t="s">
        <v>34</v>
      </c>
      <c r="BI12" s="37" t="s">
        <v>35</v>
      </c>
      <c r="BJ12" s="37" t="s">
        <v>36</v>
      </c>
    </row>
    <row r="13" spans="1:69" ht="16.5" customHeight="1" x14ac:dyDescent="0.15">
      <c r="A13" s="183"/>
      <c r="B13" s="185"/>
      <c r="C13" s="188"/>
      <c r="D13" s="229"/>
      <c r="E13" s="230"/>
      <c r="F13" s="230"/>
      <c r="G13" s="230"/>
      <c r="H13" s="231"/>
      <c r="I13" s="7">
        <v>1</v>
      </c>
      <c r="J13" s="7">
        <v>2</v>
      </c>
      <c r="K13" s="7">
        <v>3</v>
      </c>
      <c r="L13" s="7">
        <v>4</v>
      </c>
      <c r="M13" s="7">
        <v>5</v>
      </c>
      <c r="N13" s="7">
        <v>6</v>
      </c>
      <c r="O13" s="7">
        <v>7</v>
      </c>
      <c r="P13" s="7">
        <v>8</v>
      </c>
      <c r="Q13" s="7">
        <v>9</v>
      </c>
      <c r="R13" s="7">
        <v>10</v>
      </c>
      <c r="S13" s="7">
        <v>11</v>
      </c>
      <c r="T13" s="7">
        <v>12</v>
      </c>
      <c r="U13" s="7">
        <v>13</v>
      </c>
      <c r="V13" s="7">
        <v>14</v>
      </c>
      <c r="W13" s="7">
        <v>15</v>
      </c>
      <c r="X13" s="7">
        <v>16</v>
      </c>
      <c r="Y13" s="7" t="s">
        <v>17</v>
      </c>
      <c r="Z13" s="7">
        <v>18</v>
      </c>
      <c r="AA13" s="7">
        <v>19</v>
      </c>
      <c r="AB13" s="7">
        <v>20</v>
      </c>
      <c r="AC13" s="7">
        <v>21</v>
      </c>
      <c r="AD13" s="7">
        <v>22</v>
      </c>
      <c r="AE13" s="7">
        <v>23</v>
      </c>
      <c r="AF13" s="7">
        <v>24</v>
      </c>
      <c r="AG13" s="7">
        <v>25</v>
      </c>
      <c r="AH13" s="7">
        <v>26</v>
      </c>
      <c r="AI13" s="7">
        <v>27</v>
      </c>
      <c r="AJ13" s="7">
        <v>28</v>
      </c>
      <c r="AK13" s="8">
        <f>IF($L$2=2,IF(DAY(DATE($I$2,2,29))=29,29,"-"),29)</f>
        <v>29</v>
      </c>
      <c r="AL13" s="8">
        <f>IF($L$2=2,"-",30)</f>
        <v>30</v>
      </c>
      <c r="AM13" s="8" t="str">
        <f>IF(OR($L$2=2,$L$2=4,$L$2=6,$L$2=9,$L$2=11),"-",31)</f>
        <v>-</v>
      </c>
      <c r="AN13" s="242"/>
      <c r="AO13" s="243"/>
      <c r="AP13" s="201"/>
      <c r="AQ13" s="208"/>
      <c r="AT13" s="31" t="s">
        <v>19</v>
      </c>
      <c r="AU13" s="31"/>
      <c r="AV13" s="31"/>
      <c r="AW13" s="31"/>
      <c r="AX13" s="31"/>
      <c r="AY13" s="31"/>
      <c r="AZ13" s="31"/>
      <c r="BA13" s="31"/>
      <c r="BB13" s="31"/>
      <c r="BC13" s="31"/>
      <c r="BD13" s="31"/>
      <c r="BE13" s="31" t="s">
        <v>18</v>
      </c>
      <c r="BF13" s="31"/>
      <c r="BG13" s="31"/>
      <c r="BH13" s="31"/>
      <c r="BI13" s="31"/>
      <c r="BJ13" s="31"/>
      <c r="BK13" s="31"/>
    </row>
    <row r="14" spans="1:69" ht="17.25" customHeight="1" x14ac:dyDescent="0.15">
      <c r="A14" s="183"/>
      <c r="B14" s="186"/>
      <c r="C14" s="189"/>
      <c r="D14" s="244"/>
      <c r="E14" s="245"/>
      <c r="F14" s="245"/>
      <c r="G14" s="245"/>
      <c r="H14" s="246"/>
      <c r="I14" s="9">
        <f t="shared" ref="I14:AJ14" si="26">DATE($I$2,$L$2,I13)</f>
        <v>43922</v>
      </c>
      <c r="J14" s="9">
        <f t="shared" si="26"/>
        <v>43923</v>
      </c>
      <c r="K14" s="9">
        <f t="shared" si="26"/>
        <v>43924</v>
      </c>
      <c r="L14" s="9">
        <f t="shared" si="26"/>
        <v>43925</v>
      </c>
      <c r="M14" s="9">
        <f t="shared" si="26"/>
        <v>43926</v>
      </c>
      <c r="N14" s="9">
        <f t="shared" si="26"/>
        <v>43927</v>
      </c>
      <c r="O14" s="9">
        <f t="shared" si="26"/>
        <v>43928</v>
      </c>
      <c r="P14" s="9">
        <f t="shared" si="26"/>
        <v>43929</v>
      </c>
      <c r="Q14" s="9">
        <f t="shared" si="26"/>
        <v>43930</v>
      </c>
      <c r="R14" s="9">
        <f t="shared" si="26"/>
        <v>43931</v>
      </c>
      <c r="S14" s="9">
        <f t="shared" si="26"/>
        <v>43932</v>
      </c>
      <c r="T14" s="9">
        <f t="shared" si="26"/>
        <v>43933</v>
      </c>
      <c r="U14" s="9">
        <f t="shared" si="26"/>
        <v>43934</v>
      </c>
      <c r="V14" s="9">
        <f t="shared" si="26"/>
        <v>43935</v>
      </c>
      <c r="W14" s="9">
        <f t="shared" si="26"/>
        <v>43936</v>
      </c>
      <c r="X14" s="9">
        <f t="shared" si="26"/>
        <v>43937</v>
      </c>
      <c r="Y14" s="9">
        <f t="shared" si="26"/>
        <v>43938</v>
      </c>
      <c r="Z14" s="9">
        <f t="shared" si="26"/>
        <v>43939</v>
      </c>
      <c r="AA14" s="9">
        <f t="shared" si="26"/>
        <v>43940</v>
      </c>
      <c r="AB14" s="9">
        <f t="shared" si="26"/>
        <v>43941</v>
      </c>
      <c r="AC14" s="9">
        <f t="shared" si="26"/>
        <v>43942</v>
      </c>
      <c r="AD14" s="9">
        <f t="shared" si="26"/>
        <v>43943</v>
      </c>
      <c r="AE14" s="9">
        <f t="shared" si="26"/>
        <v>43944</v>
      </c>
      <c r="AF14" s="9">
        <f t="shared" si="26"/>
        <v>43945</v>
      </c>
      <c r="AG14" s="9">
        <f t="shared" si="26"/>
        <v>43946</v>
      </c>
      <c r="AH14" s="9">
        <f t="shared" si="26"/>
        <v>43947</v>
      </c>
      <c r="AI14" s="9">
        <f t="shared" si="26"/>
        <v>43948</v>
      </c>
      <c r="AJ14" s="9">
        <f t="shared" si="26"/>
        <v>43949</v>
      </c>
      <c r="AK14" s="9">
        <f>IFERROR(DATE($I$2,$L$2,AK13),"-")</f>
        <v>43950</v>
      </c>
      <c r="AL14" s="9">
        <f>IFERROR(DATE($I$2,$L$2,AL13),"-")</f>
        <v>43951</v>
      </c>
      <c r="AM14" s="9" t="str">
        <f>IFERROR(DATE($I$2,$L$2,AM13),"-")</f>
        <v>-</v>
      </c>
      <c r="AN14" s="242"/>
      <c r="AO14" s="243"/>
      <c r="AP14" s="202"/>
      <c r="AQ14" s="209"/>
      <c r="AS14" s="33" t="s">
        <v>20</v>
      </c>
      <c r="AT14" s="33" t="s">
        <v>21</v>
      </c>
      <c r="AU14" s="33" t="s">
        <v>22</v>
      </c>
      <c r="AV14" s="33" t="s">
        <v>23</v>
      </c>
      <c r="AW14" s="33" t="s">
        <v>24</v>
      </c>
      <c r="AX14" s="33" t="s">
        <v>25</v>
      </c>
      <c r="AY14" s="33" t="s">
        <v>26</v>
      </c>
      <c r="AZ14" s="33" t="s">
        <v>27</v>
      </c>
      <c r="BA14" s="33" t="s">
        <v>28</v>
      </c>
      <c r="BB14" s="33" t="s">
        <v>29</v>
      </c>
      <c r="BC14" s="33" t="s">
        <v>30</v>
      </c>
      <c r="BD14" s="34" t="s">
        <v>31</v>
      </c>
      <c r="BE14" s="35" t="s">
        <v>20</v>
      </c>
      <c r="BF14" s="33" t="s">
        <v>21</v>
      </c>
      <c r="BG14" s="33" t="s">
        <v>22</v>
      </c>
      <c r="BH14" s="33" t="s">
        <v>23</v>
      </c>
      <c r="BI14" s="33" t="s">
        <v>24</v>
      </c>
      <c r="BJ14" s="33" t="s">
        <v>25</v>
      </c>
      <c r="BK14" s="33" t="s">
        <v>26</v>
      </c>
      <c r="BL14" s="33" t="s">
        <v>27</v>
      </c>
      <c r="BM14" s="33" t="s">
        <v>28</v>
      </c>
      <c r="BN14" s="33" t="s">
        <v>29</v>
      </c>
      <c r="BO14" s="33" t="s">
        <v>30</v>
      </c>
      <c r="BP14" s="33" t="s">
        <v>31</v>
      </c>
    </row>
    <row r="15" spans="1:69" ht="22.5" customHeight="1" x14ac:dyDescent="0.15">
      <c r="A15" s="67">
        <v>1</v>
      </c>
      <c r="B15" s="68"/>
      <c r="C15" s="69"/>
      <c r="D15" s="247"/>
      <c r="E15" s="248"/>
      <c r="F15" s="248"/>
      <c r="G15" s="248"/>
      <c r="H15" s="249"/>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2">
        <f>SUM(I15:AJ15)</f>
        <v>0</v>
      </c>
      <c r="AO15" s="42">
        <f t="shared" ref="AO15:AO29" si="27">SUM(I15:AM15)</f>
        <v>0</v>
      </c>
      <c r="AP15" s="124">
        <f>AN15/4</f>
        <v>0</v>
      </c>
      <c r="AQ15" s="71"/>
      <c r="AR15" s="38"/>
      <c r="AS15" s="33">
        <f>COUNTIF(I15:AJ15,"a")</f>
        <v>0</v>
      </c>
      <c r="AT15" s="33">
        <f t="shared" ref="AT15:AT29" si="28">COUNTIF(I15:AJ15,"b")</f>
        <v>0</v>
      </c>
      <c r="AU15" s="33">
        <f t="shared" ref="AU15:AU29" si="29">COUNTIF(I15:AJ15,"c")</f>
        <v>0</v>
      </c>
      <c r="AV15" s="33">
        <f t="shared" ref="AV15:AV29" si="30">COUNTIF(I15:AJ15,"d")</f>
        <v>0</v>
      </c>
      <c r="AW15" s="33">
        <f t="shared" ref="AW15:AW29" si="31">COUNTIF(I15:AJ15,"e")</f>
        <v>0</v>
      </c>
      <c r="AX15" s="33">
        <f t="shared" ref="AX15:AX29" si="32">COUNTIF(I15:AJ15,"f")</f>
        <v>0</v>
      </c>
      <c r="AY15" s="33">
        <f t="shared" ref="AY15:AY29" si="33">COUNTIF(I15:AJ15,"g")</f>
        <v>0</v>
      </c>
      <c r="AZ15" s="33">
        <f t="shared" ref="AZ15:AZ29" si="34">COUNTIF(I15:AJ15,"h")</f>
        <v>0</v>
      </c>
      <c r="BA15" s="33">
        <f t="shared" ref="BA15:BA29" si="35">COUNTIF(I15:AJ15,"i")</f>
        <v>0</v>
      </c>
      <c r="BB15" s="33">
        <f t="shared" ref="BB15:BB29" si="36">COUNTIF(I15:AJ15,"j")</f>
        <v>0</v>
      </c>
      <c r="BC15" s="33">
        <f t="shared" ref="BC15:BC29" si="37">COUNTIF(I15:AJ15,"k")</f>
        <v>0</v>
      </c>
      <c r="BD15" s="34">
        <f t="shared" ref="BD15:BD29" si="38">COUNTIF(I15:AJ15,"l")</f>
        <v>0</v>
      </c>
      <c r="BE15" s="35">
        <f>COUNTIF(I15:AM15,"a")</f>
        <v>0</v>
      </c>
      <c r="BF15" s="33">
        <f t="shared" ref="BF15:BF29" si="39">COUNTIF(I15:AM15,"b")</f>
        <v>0</v>
      </c>
      <c r="BG15" s="33">
        <f t="shared" ref="BG15:BG29" si="40">COUNTIF(I15:AM15,"c")</f>
        <v>0</v>
      </c>
      <c r="BH15" s="33">
        <f t="shared" ref="BH15:BH29" si="41">COUNTIF(I15:AM15,"d")</f>
        <v>0</v>
      </c>
      <c r="BI15" s="33">
        <f t="shared" ref="BI15:BI29" si="42">COUNTIF(I15:AM15,"e")</f>
        <v>0</v>
      </c>
      <c r="BJ15" s="33">
        <f t="shared" ref="BJ15:BJ29" si="43">COUNTIF(I15:AM15,"f")</f>
        <v>0</v>
      </c>
      <c r="BK15" s="33">
        <f t="shared" ref="BK15:BK29" si="44">COUNTIF(I15:AM15,"g")</f>
        <v>0</v>
      </c>
      <c r="BL15" s="33">
        <f t="shared" ref="BL15:BL29" si="45">COUNTIF(I15:AM15,"h")</f>
        <v>0</v>
      </c>
      <c r="BM15" s="33">
        <f t="shared" ref="BM15:BM29" si="46">COUNTIF(I15:AM15,"i")</f>
        <v>0</v>
      </c>
      <c r="BN15" s="33">
        <f t="shared" ref="BN15:BN29" si="47">COUNTIF(I15:AM15,"j")</f>
        <v>0</v>
      </c>
      <c r="BO15" s="33">
        <f t="shared" ref="BO15:BO29" si="48">COUNTIF(I15:AM15,"k")</f>
        <v>0</v>
      </c>
      <c r="BP15" s="33">
        <f t="shared" ref="BP15:BP29" si="49">COUNTIF(I15:AM15,"l")</f>
        <v>0</v>
      </c>
    </row>
    <row r="16" spans="1:69" ht="22.5" customHeight="1" x14ac:dyDescent="0.15">
      <c r="A16" s="67">
        <v>2</v>
      </c>
      <c r="B16" s="68"/>
      <c r="C16" s="69"/>
      <c r="D16" s="247"/>
      <c r="E16" s="248"/>
      <c r="F16" s="248"/>
      <c r="G16" s="248"/>
      <c r="H16" s="249"/>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3">
        <f t="shared" ref="AN16:AN29" si="50">SUM(I16:AJ16)</f>
        <v>0</v>
      </c>
      <c r="AO16" s="43">
        <f t="shared" si="27"/>
        <v>0</v>
      </c>
      <c r="AP16" s="124">
        <f t="shared" ref="AP16:AP29" si="51">AN16/4</f>
        <v>0</v>
      </c>
      <c r="AQ16" s="70"/>
      <c r="AS16" s="33">
        <f>COUNTIF(I16:AJ16,"a")</f>
        <v>0</v>
      </c>
      <c r="AT16" s="33">
        <f t="shared" si="28"/>
        <v>0</v>
      </c>
      <c r="AU16" s="33">
        <f t="shared" si="29"/>
        <v>0</v>
      </c>
      <c r="AV16" s="33">
        <f t="shared" si="30"/>
        <v>0</v>
      </c>
      <c r="AW16" s="33">
        <f t="shared" si="31"/>
        <v>0</v>
      </c>
      <c r="AX16" s="33">
        <f t="shared" si="32"/>
        <v>0</v>
      </c>
      <c r="AY16" s="33">
        <f t="shared" si="33"/>
        <v>0</v>
      </c>
      <c r="AZ16" s="33">
        <f t="shared" si="34"/>
        <v>0</v>
      </c>
      <c r="BA16" s="33">
        <f t="shared" si="35"/>
        <v>0</v>
      </c>
      <c r="BB16" s="33">
        <f t="shared" si="36"/>
        <v>0</v>
      </c>
      <c r="BC16" s="33">
        <f t="shared" si="37"/>
        <v>0</v>
      </c>
      <c r="BD16" s="34">
        <f t="shared" si="38"/>
        <v>0</v>
      </c>
      <c r="BE16" s="35">
        <f>COUNTIF(I16:AM16,"a")</f>
        <v>0</v>
      </c>
      <c r="BF16" s="33">
        <f t="shared" si="39"/>
        <v>0</v>
      </c>
      <c r="BG16" s="33">
        <f t="shared" si="40"/>
        <v>0</v>
      </c>
      <c r="BH16" s="33">
        <f t="shared" si="41"/>
        <v>0</v>
      </c>
      <c r="BI16" s="33">
        <f t="shared" si="42"/>
        <v>0</v>
      </c>
      <c r="BJ16" s="33">
        <f t="shared" si="43"/>
        <v>0</v>
      </c>
      <c r="BK16" s="33">
        <f t="shared" si="44"/>
        <v>0</v>
      </c>
      <c r="BL16" s="33">
        <f t="shared" si="45"/>
        <v>0</v>
      </c>
      <c r="BM16" s="33">
        <f t="shared" si="46"/>
        <v>0</v>
      </c>
      <c r="BN16" s="33">
        <f t="shared" si="47"/>
        <v>0</v>
      </c>
      <c r="BO16" s="33">
        <f t="shared" si="48"/>
        <v>0</v>
      </c>
      <c r="BP16" s="33">
        <f t="shared" si="49"/>
        <v>0</v>
      </c>
    </row>
    <row r="17" spans="1:68" ht="22.5" customHeight="1" x14ac:dyDescent="0.15">
      <c r="A17" s="67">
        <v>3</v>
      </c>
      <c r="B17" s="68"/>
      <c r="C17" s="69"/>
      <c r="D17" s="212"/>
      <c r="E17" s="212"/>
      <c r="F17" s="212"/>
      <c r="G17" s="212"/>
      <c r="H17" s="212"/>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3">
        <f t="shared" si="50"/>
        <v>0</v>
      </c>
      <c r="AO17" s="43">
        <f t="shared" si="27"/>
        <v>0</v>
      </c>
      <c r="AP17" s="124">
        <f t="shared" si="51"/>
        <v>0</v>
      </c>
      <c r="AQ17" s="71"/>
      <c r="AS17" s="33">
        <f t="shared" ref="AS17:AS29" si="52">COUNTIF(I17:AJ17,"a")</f>
        <v>0</v>
      </c>
      <c r="AT17" s="33">
        <f t="shared" si="28"/>
        <v>0</v>
      </c>
      <c r="AU17" s="33">
        <f t="shared" si="29"/>
        <v>0</v>
      </c>
      <c r="AV17" s="33">
        <f t="shared" si="30"/>
        <v>0</v>
      </c>
      <c r="AW17" s="33">
        <f t="shared" si="31"/>
        <v>0</v>
      </c>
      <c r="AX17" s="33">
        <f t="shared" si="32"/>
        <v>0</v>
      </c>
      <c r="AY17" s="33">
        <f t="shared" si="33"/>
        <v>0</v>
      </c>
      <c r="AZ17" s="33">
        <f t="shared" si="34"/>
        <v>0</v>
      </c>
      <c r="BA17" s="33">
        <f t="shared" si="35"/>
        <v>0</v>
      </c>
      <c r="BB17" s="33">
        <f t="shared" si="36"/>
        <v>0</v>
      </c>
      <c r="BC17" s="33">
        <f t="shared" si="37"/>
        <v>0</v>
      </c>
      <c r="BD17" s="34">
        <f t="shared" si="38"/>
        <v>0</v>
      </c>
      <c r="BE17" s="35">
        <f>COUNTIF(I17:AM17,"a")</f>
        <v>0</v>
      </c>
      <c r="BF17" s="33">
        <f t="shared" si="39"/>
        <v>0</v>
      </c>
      <c r="BG17" s="33">
        <f t="shared" si="40"/>
        <v>0</v>
      </c>
      <c r="BH17" s="33">
        <f t="shared" si="41"/>
        <v>0</v>
      </c>
      <c r="BI17" s="33">
        <f t="shared" si="42"/>
        <v>0</v>
      </c>
      <c r="BJ17" s="33">
        <f t="shared" si="43"/>
        <v>0</v>
      </c>
      <c r="BK17" s="33">
        <f t="shared" si="44"/>
        <v>0</v>
      </c>
      <c r="BL17" s="33">
        <f t="shared" si="45"/>
        <v>0</v>
      </c>
      <c r="BM17" s="33">
        <f t="shared" si="46"/>
        <v>0</v>
      </c>
      <c r="BN17" s="33">
        <f t="shared" si="47"/>
        <v>0</v>
      </c>
      <c r="BO17" s="33">
        <f t="shared" si="48"/>
        <v>0</v>
      </c>
      <c r="BP17" s="33">
        <f t="shared" si="49"/>
        <v>0</v>
      </c>
    </row>
    <row r="18" spans="1:68" ht="22.5" customHeight="1" x14ac:dyDescent="0.15">
      <c r="A18" s="67">
        <v>4</v>
      </c>
      <c r="B18" s="68"/>
      <c r="C18" s="69"/>
      <c r="D18" s="212"/>
      <c r="E18" s="212"/>
      <c r="F18" s="212"/>
      <c r="G18" s="212"/>
      <c r="H18" s="212"/>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3">
        <f t="shared" si="50"/>
        <v>0</v>
      </c>
      <c r="AO18" s="43">
        <f t="shared" si="27"/>
        <v>0</v>
      </c>
      <c r="AP18" s="124">
        <f t="shared" si="51"/>
        <v>0</v>
      </c>
      <c r="AQ18" s="71"/>
      <c r="AS18" s="33">
        <f t="shared" si="52"/>
        <v>0</v>
      </c>
      <c r="AT18" s="33">
        <f t="shared" si="28"/>
        <v>0</v>
      </c>
      <c r="AU18" s="33">
        <f t="shared" si="29"/>
        <v>0</v>
      </c>
      <c r="AV18" s="33">
        <f t="shared" si="30"/>
        <v>0</v>
      </c>
      <c r="AW18" s="33">
        <f t="shared" si="31"/>
        <v>0</v>
      </c>
      <c r="AX18" s="33">
        <f t="shared" si="32"/>
        <v>0</v>
      </c>
      <c r="AY18" s="33">
        <f t="shared" si="33"/>
        <v>0</v>
      </c>
      <c r="AZ18" s="33">
        <f t="shared" si="34"/>
        <v>0</v>
      </c>
      <c r="BA18" s="33">
        <f t="shared" si="35"/>
        <v>0</v>
      </c>
      <c r="BB18" s="33">
        <f t="shared" si="36"/>
        <v>0</v>
      </c>
      <c r="BC18" s="33">
        <f t="shared" si="37"/>
        <v>0</v>
      </c>
      <c r="BD18" s="34">
        <f t="shared" si="38"/>
        <v>0</v>
      </c>
      <c r="BE18" s="35">
        <f t="shared" ref="BE18:BE29" si="53">COUNTIF(I18:AM18,"a")</f>
        <v>0</v>
      </c>
      <c r="BF18" s="33">
        <f t="shared" si="39"/>
        <v>0</v>
      </c>
      <c r="BG18" s="33">
        <f t="shared" si="40"/>
        <v>0</v>
      </c>
      <c r="BH18" s="33">
        <f t="shared" si="41"/>
        <v>0</v>
      </c>
      <c r="BI18" s="33">
        <f t="shared" si="42"/>
        <v>0</v>
      </c>
      <c r="BJ18" s="33">
        <f t="shared" si="43"/>
        <v>0</v>
      </c>
      <c r="BK18" s="33">
        <f t="shared" si="44"/>
        <v>0</v>
      </c>
      <c r="BL18" s="33">
        <f t="shared" si="45"/>
        <v>0</v>
      </c>
      <c r="BM18" s="33">
        <f t="shared" si="46"/>
        <v>0</v>
      </c>
      <c r="BN18" s="33">
        <f t="shared" si="47"/>
        <v>0</v>
      </c>
      <c r="BO18" s="33">
        <f t="shared" si="48"/>
        <v>0</v>
      </c>
      <c r="BP18" s="33">
        <f t="shared" si="49"/>
        <v>0</v>
      </c>
    </row>
    <row r="19" spans="1:68" ht="22.5" customHeight="1" x14ac:dyDescent="0.15">
      <c r="A19" s="67">
        <v>5</v>
      </c>
      <c r="B19" s="68"/>
      <c r="C19" s="69"/>
      <c r="D19" s="212"/>
      <c r="E19" s="212"/>
      <c r="F19" s="212"/>
      <c r="G19" s="212"/>
      <c r="H19" s="212"/>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3">
        <f t="shared" si="50"/>
        <v>0</v>
      </c>
      <c r="AO19" s="43">
        <f t="shared" si="27"/>
        <v>0</v>
      </c>
      <c r="AP19" s="124">
        <f t="shared" si="51"/>
        <v>0</v>
      </c>
      <c r="AQ19" s="71"/>
      <c r="AS19" s="33">
        <f t="shared" si="52"/>
        <v>0</v>
      </c>
      <c r="AT19" s="33">
        <f t="shared" si="28"/>
        <v>0</v>
      </c>
      <c r="AU19" s="33">
        <f t="shared" si="29"/>
        <v>0</v>
      </c>
      <c r="AV19" s="33">
        <f t="shared" si="30"/>
        <v>0</v>
      </c>
      <c r="AW19" s="33">
        <f t="shared" si="31"/>
        <v>0</v>
      </c>
      <c r="AX19" s="33">
        <f t="shared" si="32"/>
        <v>0</v>
      </c>
      <c r="AY19" s="33">
        <f t="shared" si="33"/>
        <v>0</v>
      </c>
      <c r="AZ19" s="33">
        <f t="shared" si="34"/>
        <v>0</v>
      </c>
      <c r="BA19" s="33">
        <f t="shared" si="35"/>
        <v>0</v>
      </c>
      <c r="BB19" s="33">
        <f t="shared" si="36"/>
        <v>0</v>
      </c>
      <c r="BC19" s="33">
        <f t="shared" si="37"/>
        <v>0</v>
      </c>
      <c r="BD19" s="34">
        <f t="shared" si="38"/>
        <v>0</v>
      </c>
      <c r="BE19" s="35">
        <f t="shared" si="53"/>
        <v>0</v>
      </c>
      <c r="BF19" s="33">
        <f t="shared" si="39"/>
        <v>0</v>
      </c>
      <c r="BG19" s="33">
        <f t="shared" si="40"/>
        <v>0</v>
      </c>
      <c r="BH19" s="33">
        <f t="shared" si="41"/>
        <v>0</v>
      </c>
      <c r="BI19" s="33">
        <f t="shared" si="42"/>
        <v>0</v>
      </c>
      <c r="BJ19" s="33">
        <f t="shared" si="43"/>
        <v>0</v>
      </c>
      <c r="BK19" s="33">
        <f t="shared" si="44"/>
        <v>0</v>
      </c>
      <c r="BL19" s="33">
        <f t="shared" si="45"/>
        <v>0</v>
      </c>
      <c r="BM19" s="33">
        <f t="shared" si="46"/>
        <v>0</v>
      </c>
      <c r="BN19" s="33">
        <f t="shared" si="47"/>
        <v>0</v>
      </c>
      <c r="BO19" s="33">
        <f t="shared" si="48"/>
        <v>0</v>
      </c>
      <c r="BP19" s="33">
        <f t="shared" si="49"/>
        <v>0</v>
      </c>
    </row>
    <row r="20" spans="1:68" ht="22.5" customHeight="1" x14ac:dyDescent="0.15">
      <c r="A20" s="73">
        <v>6</v>
      </c>
      <c r="B20" s="74"/>
      <c r="C20" s="75"/>
      <c r="D20" s="247"/>
      <c r="E20" s="248"/>
      <c r="F20" s="248"/>
      <c r="G20" s="248"/>
      <c r="H20" s="249"/>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2">
        <f t="shared" ref="AN20:AN23" si="54">SUM(I20:AJ20)</f>
        <v>0</v>
      </c>
      <c r="AO20" s="42">
        <f t="shared" ref="AO20:AO24" si="55">SUM(I20:AM20)</f>
        <v>0</v>
      </c>
      <c r="AP20" s="124">
        <f>AN20/4</f>
        <v>0</v>
      </c>
      <c r="AQ20" s="76"/>
      <c r="AS20" s="33">
        <f t="shared" ref="AS20:AS25" si="56">COUNTIF(I20:AJ20,"a")</f>
        <v>0</v>
      </c>
      <c r="AT20" s="33">
        <f t="shared" ref="AT20:AT25" si="57">COUNTIF(I20:AJ20,"b")</f>
        <v>0</v>
      </c>
      <c r="AU20" s="33">
        <f t="shared" ref="AU20:AU25" si="58">COUNTIF(I20:AJ20,"c")</f>
        <v>0</v>
      </c>
      <c r="AV20" s="33">
        <f t="shared" ref="AV20:AV25" si="59">COUNTIF(I20:AJ20,"d")</f>
        <v>0</v>
      </c>
      <c r="AW20" s="33">
        <f t="shared" ref="AW20:AW25" si="60">COUNTIF(I20:AJ20,"e")</f>
        <v>0</v>
      </c>
      <c r="AX20" s="33">
        <f t="shared" ref="AX20:AX25" si="61">COUNTIF(I20:AJ20,"f")</f>
        <v>0</v>
      </c>
      <c r="AY20" s="33">
        <f t="shared" ref="AY20:AY25" si="62">COUNTIF(I20:AJ20,"g")</f>
        <v>0</v>
      </c>
      <c r="AZ20" s="33">
        <f t="shared" ref="AZ20:AZ25" si="63">COUNTIF(I20:AJ20,"h")</f>
        <v>0</v>
      </c>
      <c r="BA20" s="33">
        <f t="shared" ref="BA20:BA25" si="64">COUNTIF(I20:AJ20,"i")</f>
        <v>0</v>
      </c>
      <c r="BB20" s="33">
        <f t="shared" ref="BB20:BB25" si="65">COUNTIF(I20:AJ20,"j")</f>
        <v>0</v>
      </c>
      <c r="BC20" s="33">
        <f t="shared" ref="BC20:BC25" si="66">COUNTIF(I20:AJ20,"k")</f>
        <v>0</v>
      </c>
      <c r="BD20" s="34">
        <f t="shared" ref="BD20:BD25" si="67">COUNTIF(I20:AJ20,"l")</f>
        <v>0</v>
      </c>
      <c r="BE20" s="35">
        <f t="shared" ref="BE20:BE24" si="68">COUNTIF(I20:AM20,"a")</f>
        <v>0</v>
      </c>
      <c r="BF20" s="33">
        <f t="shared" ref="BF20:BF25" si="69">COUNTIF(I20:AM20,"b")</f>
        <v>0</v>
      </c>
      <c r="BG20" s="33">
        <f t="shared" ref="BG20:BG24" si="70">COUNTIF(I20:AM20,"c")</f>
        <v>0</v>
      </c>
      <c r="BH20" s="33">
        <f t="shared" ref="BH20:BH25" si="71">COUNTIF(I20:AM20,"d")</f>
        <v>0</v>
      </c>
      <c r="BI20" s="33">
        <f t="shared" ref="BI20:BI25" si="72">COUNTIF(I20:AM20,"e")</f>
        <v>0</v>
      </c>
      <c r="BJ20" s="33">
        <f t="shared" ref="BJ20:BJ25" si="73">COUNTIF(I20:AM20,"f")</f>
        <v>0</v>
      </c>
      <c r="BK20" s="33">
        <f t="shared" ref="BK20:BK25" si="74">COUNTIF(I20:AM20,"g")</f>
        <v>0</v>
      </c>
      <c r="BL20" s="33">
        <f t="shared" ref="BL20:BL25" si="75">COUNTIF(I20:AM20,"h")</f>
        <v>0</v>
      </c>
      <c r="BM20" s="33">
        <f t="shared" ref="BM20:BM25" si="76">COUNTIF(I20:AM20,"i")</f>
        <v>0</v>
      </c>
      <c r="BN20" s="33">
        <f t="shared" ref="BN20:BN25" si="77">COUNTIF(I20:AM20,"j")</f>
        <v>0</v>
      </c>
      <c r="BO20" s="33">
        <f t="shared" ref="BO20:BO25" si="78">COUNTIF(I20:AM20,"k")</f>
        <v>0</v>
      </c>
      <c r="BP20" s="33">
        <f t="shared" ref="BP20:BP25" si="79">COUNTIF(I20:AM20,"l")</f>
        <v>0</v>
      </c>
    </row>
    <row r="21" spans="1:68" ht="22.5" customHeight="1" x14ac:dyDescent="0.15">
      <c r="A21" s="73">
        <v>7</v>
      </c>
      <c r="B21" s="74"/>
      <c r="C21" s="75"/>
      <c r="D21" s="247"/>
      <c r="E21" s="248"/>
      <c r="F21" s="248"/>
      <c r="G21" s="248"/>
      <c r="H21" s="249"/>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3">
        <f t="shared" si="54"/>
        <v>0</v>
      </c>
      <c r="AO21" s="43">
        <f t="shared" si="55"/>
        <v>0</v>
      </c>
      <c r="AP21" s="124">
        <f t="shared" ref="AP21:AP23" si="80">AN21/4</f>
        <v>0</v>
      </c>
      <c r="AQ21" s="77"/>
      <c r="AS21" s="33">
        <f t="shared" si="56"/>
        <v>0</v>
      </c>
      <c r="AT21" s="33">
        <f t="shared" si="57"/>
        <v>0</v>
      </c>
      <c r="AU21" s="33">
        <f t="shared" si="58"/>
        <v>0</v>
      </c>
      <c r="AV21" s="33">
        <f t="shared" si="59"/>
        <v>0</v>
      </c>
      <c r="AW21" s="33">
        <f t="shared" si="60"/>
        <v>0</v>
      </c>
      <c r="AX21" s="33">
        <f t="shared" si="61"/>
        <v>0</v>
      </c>
      <c r="AY21" s="33">
        <f t="shared" si="62"/>
        <v>0</v>
      </c>
      <c r="AZ21" s="33">
        <f t="shared" si="63"/>
        <v>0</v>
      </c>
      <c r="BA21" s="33">
        <f t="shared" si="64"/>
        <v>0</v>
      </c>
      <c r="BB21" s="33">
        <f t="shared" si="65"/>
        <v>0</v>
      </c>
      <c r="BC21" s="33">
        <f t="shared" si="66"/>
        <v>0</v>
      </c>
      <c r="BD21" s="34">
        <f t="shared" si="67"/>
        <v>0</v>
      </c>
      <c r="BE21" s="35">
        <f t="shared" si="68"/>
        <v>0</v>
      </c>
      <c r="BF21" s="33">
        <f t="shared" si="69"/>
        <v>0</v>
      </c>
      <c r="BG21" s="33">
        <f t="shared" si="70"/>
        <v>0</v>
      </c>
      <c r="BH21" s="33">
        <f t="shared" si="71"/>
        <v>0</v>
      </c>
      <c r="BI21" s="33">
        <f t="shared" si="72"/>
        <v>0</v>
      </c>
      <c r="BJ21" s="33">
        <f t="shared" si="73"/>
        <v>0</v>
      </c>
      <c r="BK21" s="33">
        <f t="shared" si="74"/>
        <v>0</v>
      </c>
      <c r="BL21" s="33">
        <f t="shared" si="75"/>
        <v>0</v>
      </c>
      <c r="BM21" s="33">
        <f t="shared" si="76"/>
        <v>0</v>
      </c>
      <c r="BN21" s="33">
        <f t="shared" si="77"/>
        <v>0</v>
      </c>
      <c r="BO21" s="33">
        <f t="shared" si="78"/>
        <v>0</v>
      </c>
      <c r="BP21" s="33">
        <f t="shared" si="79"/>
        <v>0</v>
      </c>
    </row>
    <row r="22" spans="1:68" ht="22.5" customHeight="1" x14ac:dyDescent="0.15">
      <c r="A22" s="73">
        <v>8</v>
      </c>
      <c r="B22" s="74"/>
      <c r="C22" s="75"/>
      <c r="D22" s="212"/>
      <c r="E22" s="212"/>
      <c r="F22" s="212"/>
      <c r="G22" s="212"/>
      <c r="H22" s="212"/>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3">
        <f t="shared" si="54"/>
        <v>0</v>
      </c>
      <c r="AO22" s="43">
        <f t="shared" si="55"/>
        <v>0</v>
      </c>
      <c r="AP22" s="124">
        <f t="shared" si="80"/>
        <v>0</v>
      </c>
      <c r="AQ22" s="76"/>
      <c r="AS22" s="33">
        <f t="shared" si="56"/>
        <v>0</v>
      </c>
      <c r="AT22" s="33">
        <f t="shared" si="57"/>
        <v>0</v>
      </c>
      <c r="AU22" s="33">
        <f t="shared" si="58"/>
        <v>0</v>
      </c>
      <c r="AV22" s="33">
        <f t="shared" si="59"/>
        <v>0</v>
      </c>
      <c r="AW22" s="33">
        <f t="shared" si="60"/>
        <v>0</v>
      </c>
      <c r="AX22" s="33">
        <f t="shared" si="61"/>
        <v>0</v>
      </c>
      <c r="AY22" s="33">
        <f t="shared" si="62"/>
        <v>0</v>
      </c>
      <c r="AZ22" s="33">
        <f t="shared" si="63"/>
        <v>0</v>
      </c>
      <c r="BA22" s="33">
        <f t="shared" si="64"/>
        <v>0</v>
      </c>
      <c r="BB22" s="33">
        <f t="shared" si="65"/>
        <v>0</v>
      </c>
      <c r="BC22" s="33">
        <f t="shared" si="66"/>
        <v>0</v>
      </c>
      <c r="BD22" s="34">
        <f t="shared" si="67"/>
        <v>0</v>
      </c>
      <c r="BE22" s="35">
        <f t="shared" si="68"/>
        <v>0</v>
      </c>
      <c r="BF22" s="33">
        <f t="shared" si="69"/>
        <v>0</v>
      </c>
      <c r="BG22" s="33">
        <f t="shared" si="70"/>
        <v>0</v>
      </c>
      <c r="BH22" s="33">
        <f t="shared" si="71"/>
        <v>0</v>
      </c>
      <c r="BI22" s="33">
        <f t="shared" si="72"/>
        <v>0</v>
      </c>
      <c r="BJ22" s="33">
        <f t="shared" si="73"/>
        <v>0</v>
      </c>
      <c r="BK22" s="33">
        <f t="shared" si="74"/>
        <v>0</v>
      </c>
      <c r="BL22" s="33">
        <f t="shared" si="75"/>
        <v>0</v>
      </c>
      <c r="BM22" s="33">
        <f t="shared" si="76"/>
        <v>0</v>
      </c>
      <c r="BN22" s="33">
        <f t="shared" si="77"/>
        <v>0</v>
      </c>
      <c r="BO22" s="33">
        <f t="shared" si="78"/>
        <v>0</v>
      </c>
      <c r="BP22" s="33">
        <f t="shared" si="79"/>
        <v>0</v>
      </c>
    </row>
    <row r="23" spans="1:68" ht="22.5" customHeight="1" x14ac:dyDescent="0.15">
      <c r="A23" s="73">
        <v>9</v>
      </c>
      <c r="B23" s="74"/>
      <c r="C23" s="75"/>
      <c r="D23" s="212"/>
      <c r="E23" s="212"/>
      <c r="F23" s="212"/>
      <c r="G23" s="212"/>
      <c r="H23" s="212"/>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3">
        <f t="shared" si="54"/>
        <v>0</v>
      </c>
      <c r="AO23" s="43">
        <f t="shared" si="55"/>
        <v>0</v>
      </c>
      <c r="AP23" s="124">
        <f t="shared" si="80"/>
        <v>0</v>
      </c>
      <c r="AQ23" s="76"/>
      <c r="AS23" s="33">
        <f t="shared" si="56"/>
        <v>0</v>
      </c>
      <c r="AT23" s="33">
        <f t="shared" si="57"/>
        <v>0</v>
      </c>
      <c r="AU23" s="33">
        <f t="shared" si="58"/>
        <v>0</v>
      </c>
      <c r="AV23" s="33">
        <f t="shared" si="59"/>
        <v>0</v>
      </c>
      <c r="AW23" s="33">
        <f t="shared" si="60"/>
        <v>0</v>
      </c>
      <c r="AX23" s="33">
        <f t="shared" si="61"/>
        <v>0</v>
      </c>
      <c r="AY23" s="33">
        <f>COUNTIF(I23:AJ23,"g")</f>
        <v>0</v>
      </c>
      <c r="AZ23" s="33">
        <f t="shared" si="63"/>
        <v>0</v>
      </c>
      <c r="BA23" s="33">
        <f t="shared" si="64"/>
        <v>0</v>
      </c>
      <c r="BB23" s="33">
        <f t="shared" si="65"/>
        <v>0</v>
      </c>
      <c r="BC23" s="33">
        <f t="shared" si="66"/>
        <v>0</v>
      </c>
      <c r="BD23" s="34">
        <f t="shared" si="67"/>
        <v>0</v>
      </c>
      <c r="BE23" s="35">
        <f t="shared" si="68"/>
        <v>0</v>
      </c>
      <c r="BF23" s="33">
        <f t="shared" si="69"/>
        <v>0</v>
      </c>
      <c r="BG23" s="33">
        <f t="shared" si="70"/>
        <v>0</v>
      </c>
      <c r="BH23" s="33">
        <f t="shared" si="71"/>
        <v>0</v>
      </c>
      <c r="BI23" s="33">
        <f t="shared" si="72"/>
        <v>0</v>
      </c>
      <c r="BJ23" s="33">
        <f t="shared" si="73"/>
        <v>0</v>
      </c>
      <c r="BK23" s="33">
        <f t="shared" si="74"/>
        <v>0</v>
      </c>
      <c r="BL23" s="33">
        <f t="shared" si="75"/>
        <v>0</v>
      </c>
      <c r="BM23" s="33">
        <f t="shared" si="76"/>
        <v>0</v>
      </c>
      <c r="BN23" s="33">
        <f t="shared" si="77"/>
        <v>0</v>
      </c>
      <c r="BO23" s="33">
        <f t="shared" si="78"/>
        <v>0</v>
      </c>
      <c r="BP23" s="33">
        <f t="shared" si="79"/>
        <v>0</v>
      </c>
    </row>
    <row r="24" spans="1:68" ht="22.5" customHeight="1" x14ac:dyDescent="0.15">
      <c r="A24" s="73">
        <v>10</v>
      </c>
      <c r="B24" s="74"/>
      <c r="C24" s="75"/>
      <c r="D24" s="212"/>
      <c r="E24" s="212"/>
      <c r="F24" s="212"/>
      <c r="G24" s="212"/>
      <c r="H24" s="212"/>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3">
        <f>SUM(I24:AJ24)</f>
        <v>0</v>
      </c>
      <c r="AO24" s="43">
        <f t="shared" si="55"/>
        <v>0</v>
      </c>
      <c r="AP24" s="124">
        <f>AN24/4</f>
        <v>0</v>
      </c>
      <c r="AQ24" s="76"/>
      <c r="AS24" s="33">
        <f t="shared" si="56"/>
        <v>0</v>
      </c>
      <c r="AT24" s="33">
        <f t="shared" si="57"/>
        <v>0</v>
      </c>
      <c r="AU24" s="33">
        <f t="shared" si="58"/>
        <v>0</v>
      </c>
      <c r="AV24" s="33">
        <f t="shared" si="59"/>
        <v>0</v>
      </c>
      <c r="AW24" s="33">
        <f t="shared" si="60"/>
        <v>0</v>
      </c>
      <c r="AX24" s="33">
        <f t="shared" si="61"/>
        <v>0</v>
      </c>
      <c r="AY24" s="33">
        <f t="shared" si="62"/>
        <v>0</v>
      </c>
      <c r="AZ24" s="33">
        <f>COUNTIF(I24:AJ24,"h")</f>
        <v>0</v>
      </c>
      <c r="BA24" s="33">
        <f t="shared" si="64"/>
        <v>0</v>
      </c>
      <c r="BB24" s="33">
        <f t="shared" si="65"/>
        <v>0</v>
      </c>
      <c r="BC24" s="33">
        <f t="shared" si="66"/>
        <v>0</v>
      </c>
      <c r="BD24" s="34">
        <f t="shared" si="67"/>
        <v>0</v>
      </c>
      <c r="BE24" s="35">
        <f t="shared" si="68"/>
        <v>0</v>
      </c>
      <c r="BF24" s="33">
        <f t="shared" si="69"/>
        <v>0</v>
      </c>
      <c r="BG24" s="33">
        <f t="shared" si="70"/>
        <v>0</v>
      </c>
      <c r="BH24" s="33">
        <f t="shared" si="71"/>
        <v>0</v>
      </c>
      <c r="BI24" s="33">
        <f t="shared" si="72"/>
        <v>0</v>
      </c>
      <c r="BJ24" s="33">
        <f t="shared" si="73"/>
        <v>0</v>
      </c>
      <c r="BK24" s="33">
        <f t="shared" si="74"/>
        <v>0</v>
      </c>
      <c r="BL24" s="33">
        <f t="shared" si="75"/>
        <v>0</v>
      </c>
      <c r="BM24" s="33">
        <f t="shared" si="76"/>
        <v>0</v>
      </c>
      <c r="BN24" s="33">
        <f t="shared" si="77"/>
        <v>0</v>
      </c>
      <c r="BO24" s="33">
        <f t="shared" si="78"/>
        <v>0</v>
      </c>
      <c r="BP24" s="33">
        <f t="shared" si="79"/>
        <v>0</v>
      </c>
    </row>
    <row r="25" spans="1:68" ht="22.5" customHeight="1" x14ac:dyDescent="0.15">
      <c r="A25" s="73">
        <v>11</v>
      </c>
      <c r="B25" s="74"/>
      <c r="C25" s="75"/>
      <c r="D25" s="212"/>
      <c r="E25" s="212"/>
      <c r="F25" s="212"/>
      <c r="G25" s="212"/>
      <c r="H25" s="212"/>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3">
        <f t="shared" ref="AN25" si="81">SUM(I25:AJ25)</f>
        <v>0</v>
      </c>
      <c r="AO25" s="43">
        <f>SUM(I25:AM25)</f>
        <v>0</v>
      </c>
      <c r="AP25" s="124">
        <f>AN25/4</f>
        <v>0</v>
      </c>
      <c r="AQ25" s="76"/>
      <c r="AS25" s="33">
        <f t="shared" si="56"/>
        <v>0</v>
      </c>
      <c r="AT25" s="33">
        <f t="shared" si="57"/>
        <v>0</v>
      </c>
      <c r="AU25" s="33">
        <f t="shared" si="58"/>
        <v>0</v>
      </c>
      <c r="AV25" s="33">
        <f t="shared" si="59"/>
        <v>0</v>
      </c>
      <c r="AW25" s="33">
        <f t="shared" si="60"/>
        <v>0</v>
      </c>
      <c r="AX25" s="33">
        <f t="shared" si="61"/>
        <v>0</v>
      </c>
      <c r="AY25" s="33">
        <f t="shared" si="62"/>
        <v>0</v>
      </c>
      <c r="AZ25" s="33">
        <f t="shared" si="63"/>
        <v>0</v>
      </c>
      <c r="BA25" s="33">
        <f t="shared" si="64"/>
        <v>0</v>
      </c>
      <c r="BB25" s="33">
        <f t="shared" si="65"/>
        <v>0</v>
      </c>
      <c r="BC25" s="33">
        <f t="shared" si="66"/>
        <v>0</v>
      </c>
      <c r="BD25" s="34">
        <f t="shared" si="67"/>
        <v>0</v>
      </c>
      <c r="BE25" s="35">
        <f>COUNTIF(I25:AM25,"a")</f>
        <v>0</v>
      </c>
      <c r="BF25" s="33">
        <f t="shared" si="69"/>
        <v>0</v>
      </c>
      <c r="BG25" s="33">
        <f>COUNTIF(I25:AM25,"c")</f>
        <v>0</v>
      </c>
      <c r="BH25" s="33">
        <f t="shared" si="71"/>
        <v>0</v>
      </c>
      <c r="BI25" s="33">
        <f t="shared" si="72"/>
        <v>0</v>
      </c>
      <c r="BJ25" s="33">
        <f t="shared" si="73"/>
        <v>0</v>
      </c>
      <c r="BK25" s="33">
        <f t="shared" si="74"/>
        <v>0</v>
      </c>
      <c r="BL25" s="33">
        <f t="shared" si="75"/>
        <v>0</v>
      </c>
      <c r="BM25" s="33">
        <f t="shared" si="76"/>
        <v>0</v>
      </c>
      <c r="BN25" s="33">
        <f t="shared" si="77"/>
        <v>0</v>
      </c>
      <c r="BO25" s="33">
        <f t="shared" si="78"/>
        <v>0</v>
      </c>
      <c r="BP25" s="33">
        <f t="shared" si="79"/>
        <v>0</v>
      </c>
    </row>
    <row r="26" spans="1:68" ht="22.5" customHeight="1" x14ac:dyDescent="0.15">
      <c r="A26" s="73">
        <v>12</v>
      </c>
      <c r="B26" s="68"/>
      <c r="C26" s="69"/>
      <c r="D26" s="212"/>
      <c r="E26" s="212"/>
      <c r="F26" s="212"/>
      <c r="G26" s="212"/>
      <c r="H26" s="212"/>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3">
        <f>SUM(I26:AJ26)</f>
        <v>0</v>
      </c>
      <c r="AO26" s="43">
        <f>SUM(I26:AM26)</f>
        <v>0</v>
      </c>
      <c r="AP26" s="124">
        <f t="shared" si="51"/>
        <v>0</v>
      </c>
      <c r="AQ26" s="71"/>
      <c r="AS26" s="33">
        <f t="shared" si="52"/>
        <v>0</v>
      </c>
      <c r="AT26" s="33">
        <f t="shared" si="28"/>
        <v>0</v>
      </c>
      <c r="AU26" s="33">
        <f t="shared" si="29"/>
        <v>0</v>
      </c>
      <c r="AV26" s="33">
        <f t="shared" si="30"/>
        <v>0</v>
      </c>
      <c r="AW26" s="33">
        <f t="shared" si="31"/>
        <v>0</v>
      </c>
      <c r="AX26" s="33">
        <f t="shared" si="32"/>
        <v>0</v>
      </c>
      <c r="AY26" s="33">
        <f t="shared" si="33"/>
        <v>0</v>
      </c>
      <c r="AZ26" s="33">
        <f t="shared" si="34"/>
        <v>0</v>
      </c>
      <c r="BA26" s="33">
        <f t="shared" si="35"/>
        <v>0</v>
      </c>
      <c r="BB26" s="33">
        <f t="shared" si="36"/>
        <v>0</v>
      </c>
      <c r="BC26" s="33">
        <f t="shared" si="37"/>
        <v>0</v>
      </c>
      <c r="BD26" s="34">
        <f t="shared" si="38"/>
        <v>0</v>
      </c>
      <c r="BE26" s="35">
        <f t="shared" si="53"/>
        <v>0</v>
      </c>
      <c r="BF26" s="33">
        <f t="shared" si="39"/>
        <v>0</v>
      </c>
      <c r="BG26" s="33">
        <f t="shared" si="40"/>
        <v>0</v>
      </c>
      <c r="BH26" s="33">
        <f t="shared" si="41"/>
        <v>0</v>
      </c>
      <c r="BI26" s="33">
        <f t="shared" si="42"/>
        <v>0</v>
      </c>
      <c r="BJ26" s="33">
        <f t="shared" si="43"/>
        <v>0</v>
      </c>
      <c r="BK26" s="33">
        <f t="shared" si="44"/>
        <v>0</v>
      </c>
      <c r="BL26" s="33">
        <f t="shared" si="45"/>
        <v>0</v>
      </c>
      <c r="BM26" s="33">
        <f t="shared" si="46"/>
        <v>0</v>
      </c>
      <c r="BN26" s="33">
        <f t="shared" si="47"/>
        <v>0</v>
      </c>
      <c r="BO26" s="33">
        <f t="shared" si="48"/>
        <v>0</v>
      </c>
      <c r="BP26" s="33">
        <f t="shared" si="49"/>
        <v>0</v>
      </c>
    </row>
    <row r="27" spans="1:68" ht="22.5" customHeight="1" x14ac:dyDescent="0.15">
      <c r="A27" s="73">
        <v>13</v>
      </c>
      <c r="B27" s="68"/>
      <c r="C27" s="69"/>
      <c r="D27" s="212"/>
      <c r="E27" s="212"/>
      <c r="F27" s="212"/>
      <c r="G27" s="212"/>
      <c r="H27" s="212"/>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3">
        <f t="shared" si="50"/>
        <v>0</v>
      </c>
      <c r="AO27" s="43">
        <f t="shared" si="27"/>
        <v>0</v>
      </c>
      <c r="AP27" s="124">
        <f t="shared" si="51"/>
        <v>0</v>
      </c>
      <c r="AQ27" s="71"/>
      <c r="AS27" s="33">
        <f t="shared" si="52"/>
        <v>0</v>
      </c>
      <c r="AT27" s="33">
        <f t="shared" si="28"/>
        <v>0</v>
      </c>
      <c r="AU27" s="33">
        <f t="shared" si="29"/>
        <v>0</v>
      </c>
      <c r="AV27" s="33">
        <f t="shared" si="30"/>
        <v>0</v>
      </c>
      <c r="AW27" s="33">
        <f t="shared" si="31"/>
        <v>0</v>
      </c>
      <c r="AX27" s="33">
        <f t="shared" si="32"/>
        <v>0</v>
      </c>
      <c r="AY27" s="33">
        <f t="shared" si="33"/>
        <v>0</v>
      </c>
      <c r="AZ27" s="33">
        <f t="shared" si="34"/>
        <v>0</v>
      </c>
      <c r="BA27" s="33">
        <f t="shared" si="35"/>
        <v>0</v>
      </c>
      <c r="BB27" s="33">
        <f t="shared" si="36"/>
        <v>0</v>
      </c>
      <c r="BC27" s="33">
        <f t="shared" si="37"/>
        <v>0</v>
      </c>
      <c r="BD27" s="34">
        <f t="shared" si="38"/>
        <v>0</v>
      </c>
      <c r="BE27" s="35">
        <f t="shared" si="53"/>
        <v>0</v>
      </c>
      <c r="BF27" s="33">
        <f t="shared" si="39"/>
        <v>0</v>
      </c>
      <c r="BG27" s="33">
        <f t="shared" si="40"/>
        <v>0</v>
      </c>
      <c r="BH27" s="33">
        <f t="shared" si="41"/>
        <v>0</v>
      </c>
      <c r="BI27" s="33">
        <f t="shared" si="42"/>
        <v>0</v>
      </c>
      <c r="BJ27" s="33">
        <f t="shared" si="43"/>
        <v>0</v>
      </c>
      <c r="BK27" s="33">
        <f t="shared" si="44"/>
        <v>0</v>
      </c>
      <c r="BL27" s="33">
        <f t="shared" si="45"/>
        <v>0</v>
      </c>
      <c r="BM27" s="33">
        <f t="shared" si="46"/>
        <v>0</v>
      </c>
      <c r="BN27" s="33">
        <f t="shared" si="47"/>
        <v>0</v>
      </c>
      <c r="BO27" s="33">
        <f t="shared" si="48"/>
        <v>0</v>
      </c>
      <c r="BP27" s="33">
        <f>COUNTIF(I27:AM27,"l")</f>
        <v>0</v>
      </c>
    </row>
    <row r="28" spans="1:68" ht="22.5" customHeight="1" x14ac:dyDescent="0.15">
      <c r="A28" s="73">
        <v>14</v>
      </c>
      <c r="B28" s="68"/>
      <c r="C28" s="69"/>
      <c r="D28" s="212"/>
      <c r="E28" s="212"/>
      <c r="F28" s="212"/>
      <c r="G28" s="212"/>
      <c r="H28" s="212"/>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3">
        <f t="shared" si="50"/>
        <v>0</v>
      </c>
      <c r="AO28" s="43">
        <f t="shared" si="27"/>
        <v>0</v>
      </c>
      <c r="AP28" s="124">
        <f t="shared" si="51"/>
        <v>0</v>
      </c>
      <c r="AQ28" s="71"/>
      <c r="AS28" s="33">
        <f t="shared" si="52"/>
        <v>0</v>
      </c>
      <c r="AT28" s="33">
        <f t="shared" si="28"/>
        <v>0</v>
      </c>
      <c r="AU28" s="33">
        <f t="shared" si="29"/>
        <v>0</v>
      </c>
      <c r="AV28" s="33">
        <f t="shared" si="30"/>
        <v>0</v>
      </c>
      <c r="AW28" s="33">
        <f t="shared" si="31"/>
        <v>0</v>
      </c>
      <c r="AX28" s="33">
        <f t="shared" si="32"/>
        <v>0</v>
      </c>
      <c r="AY28" s="33">
        <f t="shared" si="33"/>
        <v>0</v>
      </c>
      <c r="AZ28" s="33">
        <f t="shared" si="34"/>
        <v>0</v>
      </c>
      <c r="BA28" s="33">
        <f t="shared" si="35"/>
        <v>0</v>
      </c>
      <c r="BB28" s="33">
        <f t="shared" si="36"/>
        <v>0</v>
      </c>
      <c r="BC28" s="33">
        <f t="shared" si="37"/>
        <v>0</v>
      </c>
      <c r="BD28" s="34">
        <f t="shared" si="38"/>
        <v>0</v>
      </c>
      <c r="BE28" s="35">
        <f t="shared" si="53"/>
        <v>0</v>
      </c>
      <c r="BF28" s="33">
        <f t="shared" si="39"/>
        <v>0</v>
      </c>
      <c r="BG28" s="33">
        <f t="shared" si="40"/>
        <v>0</v>
      </c>
      <c r="BH28" s="33">
        <f t="shared" si="41"/>
        <v>0</v>
      </c>
      <c r="BI28" s="33">
        <f t="shared" si="42"/>
        <v>0</v>
      </c>
      <c r="BJ28" s="33">
        <f t="shared" si="43"/>
        <v>0</v>
      </c>
      <c r="BK28" s="33">
        <f t="shared" si="44"/>
        <v>0</v>
      </c>
      <c r="BL28" s="33">
        <f t="shared" si="45"/>
        <v>0</v>
      </c>
      <c r="BM28" s="33">
        <f t="shared" si="46"/>
        <v>0</v>
      </c>
      <c r="BN28" s="33">
        <f t="shared" si="47"/>
        <v>0</v>
      </c>
      <c r="BO28" s="33">
        <f t="shared" si="48"/>
        <v>0</v>
      </c>
      <c r="BP28" s="33">
        <f t="shared" si="49"/>
        <v>0</v>
      </c>
    </row>
    <row r="29" spans="1:68" ht="22.5" customHeight="1" x14ac:dyDescent="0.15">
      <c r="A29" s="73">
        <v>15</v>
      </c>
      <c r="B29" s="68"/>
      <c r="C29" s="69"/>
      <c r="D29" s="212"/>
      <c r="E29" s="212"/>
      <c r="F29" s="212"/>
      <c r="G29" s="212"/>
      <c r="H29" s="212"/>
      <c r="I29" s="48"/>
      <c r="J29" s="48"/>
      <c r="K29" s="48"/>
      <c r="L29" s="48"/>
      <c r="M29" s="48"/>
      <c r="N29" s="48"/>
      <c r="O29" s="48"/>
      <c r="P29" s="48"/>
      <c r="Q29" s="48"/>
      <c r="R29" s="48"/>
      <c r="S29" s="48"/>
      <c r="T29" s="48"/>
      <c r="U29" s="48"/>
      <c r="V29" s="48"/>
      <c r="W29" s="48"/>
      <c r="X29" s="48"/>
      <c r="Y29" s="48"/>
      <c r="Z29" s="48"/>
      <c r="AA29" s="48"/>
      <c r="AB29" s="48"/>
      <c r="AC29" s="119"/>
      <c r="AD29" s="119"/>
      <c r="AE29" s="119"/>
      <c r="AF29" s="119"/>
      <c r="AG29" s="48"/>
      <c r="AH29" s="48"/>
      <c r="AI29" s="48"/>
      <c r="AJ29" s="48"/>
      <c r="AK29" s="48"/>
      <c r="AL29" s="48"/>
      <c r="AM29" s="48"/>
      <c r="AN29" s="43">
        <f t="shared" si="50"/>
        <v>0</v>
      </c>
      <c r="AO29" s="117">
        <f t="shared" si="27"/>
        <v>0</v>
      </c>
      <c r="AP29" s="128">
        <f t="shared" si="51"/>
        <v>0</v>
      </c>
      <c r="AQ29" s="118"/>
      <c r="AS29" s="33">
        <f t="shared" si="52"/>
        <v>0</v>
      </c>
      <c r="AT29" s="33">
        <f t="shared" si="28"/>
        <v>0</v>
      </c>
      <c r="AU29" s="33">
        <f t="shared" si="29"/>
        <v>0</v>
      </c>
      <c r="AV29" s="33">
        <f t="shared" si="30"/>
        <v>0</v>
      </c>
      <c r="AW29" s="33">
        <f t="shared" si="31"/>
        <v>0</v>
      </c>
      <c r="AX29" s="33">
        <f t="shared" si="32"/>
        <v>0</v>
      </c>
      <c r="AY29" s="33">
        <f t="shared" si="33"/>
        <v>0</v>
      </c>
      <c r="AZ29" s="33">
        <f t="shared" si="34"/>
        <v>0</v>
      </c>
      <c r="BA29" s="33">
        <f t="shared" si="35"/>
        <v>0</v>
      </c>
      <c r="BB29" s="33">
        <f t="shared" si="36"/>
        <v>0</v>
      </c>
      <c r="BC29" s="33">
        <f t="shared" si="37"/>
        <v>0</v>
      </c>
      <c r="BD29" s="34">
        <f t="shared" si="38"/>
        <v>0</v>
      </c>
      <c r="BE29" s="35">
        <f t="shared" si="53"/>
        <v>0</v>
      </c>
      <c r="BF29" s="33">
        <f t="shared" si="39"/>
        <v>0</v>
      </c>
      <c r="BG29" s="33">
        <f t="shared" si="40"/>
        <v>0</v>
      </c>
      <c r="BH29" s="33">
        <f t="shared" si="41"/>
        <v>0</v>
      </c>
      <c r="BI29" s="33">
        <f t="shared" si="42"/>
        <v>0</v>
      </c>
      <c r="BJ29" s="33">
        <f t="shared" si="43"/>
        <v>0</v>
      </c>
      <c r="BK29" s="33">
        <f t="shared" si="44"/>
        <v>0</v>
      </c>
      <c r="BL29" s="33">
        <f t="shared" si="45"/>
        <v>0</v>
      </c>
      <c r="BM29" s="33">
        <f t="shared" si="46"/>
        <v>0</v>
      </c>
      <c r="BN29" s="33">
        <f t="shared" si="47"/>
        <v>0</v>
      </c>
      <c r="BO29" s="33">
        <f t="shared" si="48"/>
        <v>0</v>
      </c>
      <c r="BP29" s="33">
        <f t="shared" si="49"/>
        <v>0</v>
      </c>
    </row>
    <row r="30" spans="1:68" ht="12.7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120"/>
      <c r="AD30" s="120"/>
      <c r="AE30" s="120"/>
      <c r="AF30" s="121"/>
      <c r="AG30" s="204" t="s">
        <v>106</v>
      </c>
      <c r="AH30" s="205"/>
      <c r="AI30" s="205"/>
      <c r="AJ30" s="205"/>
      <c r="AK30" s="205"/>
      <c r="AL30" s="205"/>
      <c r="AM30" s="206"/>
      <c r="AN30" s="122">
        <f>SUM(AN15:AN29)</f>
        <v>0</v>
      </c>
      <c r="AO30" s="122">
        <f>SUM(AO15:AO29)</f>
        <v>0</v>
      </c>
      <c r="AP30" s="210"/>
      <c r="AQ30" s="211"/>
    </row>
    <row r="31" spans="1:68" ht="13.15" customHeight="1" x14ac:dyDescent="0.15">
      <c r="A31" s="4"/>
      <c r="B31" s="4"/>
      <c r="C31" s="250"/>
      <c r="D31" s="250"/>
      <c r="E31" s="11"/>
      <c r="F31" s="250"/>
      <c r="G31" s="250"/>
      <c r="H31" s="12"/>
      <c r="I31" s="250"/>
      <c r="J31" s="250"/>
      <c r="K31" s="12"/>
      <c r="L31" s="250"/>
      <c r="M31" s="250"/>
      <c r="N31" s="250"/>
      <c r="O31" s="12"/>
      <c r="P31" s="12"/>
      <c r="Q31" s="250"/>
      <c r="R31" s="250"/>
      <c r="S31" s="11"/>
      <c r="T31" s="250"/>
      <c r="U31" s="250"/>
      <c r="V31" s="12"/>
      <c r="W31" s="250"/>
      <c r="X31" s="250"/>
      <c r="Y31" s="12"/>
      <c r="Z31" s="250"/>
      <c r="AA31" s="250"/>
      <c r="AB31" s="250"/>
      <c r="AC31" s="4"/>
      <c r="AD31" s="4"/>
      <c r="AE31" s="4"/>
      <c r="AF31" s="4"/>
      <c r="AG31" s="4"/>
      <c r="AH31" s="4"/>
      <c r="AI31" s="4"/>
      <c r="AJ31" s="4"/>
      <c r="AK31" s="4"/>
      <c r="AL31" s="4"/>
      <c r="AM31" s="4"/>
      <c r="AN31" s="4"/>
      <c r="AO31" s="4"/>
      <c r="AP31" s="4"/>
      <c r="AQ31" s="4"/>
    </row>
    <row r="32" spans="1:68" ht="16.5" customHeight="1" x14ac:dyDescent="0.15">
      <c r="A32" s="4"/>
      <c r="B32" s="4"/>
      <c r="C32" s="251"/>
      <c r="D32" s="251"/>
      <c r="E32" s="112"/>
      <c r="F32" s="251"/>
      <c r="G32" s="251"/>
      <c r="H32" s="112"/>
      <c r="I32" s="251"/>
      <c r="J32" s="251"/>
      <c r="K32" s="112"/>
      <c r="L32" s="251"/>
      <c r="M32" s="251"/>
      <c r="N32" s="251"/>
      <c r="O32" s="112"/>
      <c r="P32" s="112"/>
      <c r="Q32" s="251"/>
      <c r="R32" s="251"/>
      <c r="S32" s="112"/>
      <c r="T32" s="251"/>
      <c r="U32" s="251"/>
      <c r="V32" s="112"/>
      <c r="W32" s="251"/>
      <c r="X32" s="251"/>
      <c r="Y32" s="112"/>
      <c r="Z32" s="251"/>
      <c r="AA32" s="251"/>
      <c r="AB32" s="251"/>
      <c r="AC32" s="4"/>
      <c r="AD32" s="4"/>
      <c r="AE32" s="4"/>
      <c r="AF32" s="4"/>
      <c r="AG32" s="110" t="s">
        <v>81</v>
      </c>
      <c r="AH32" s="2"/>
      <c r="AI32" s="2"/>
      <c r="AJ32" s="2"/>
      <c r="AK32" s="2"/>
      <c r="AL32" s="2"/>
      <c r="AM32" s="109"/>
      <c r="AN32" s="213"/>
      <c r="AO32" s="214"/>
      <c r="AP32" s="16" t="s">
        <v>46</v>
      </c>
      <c r="AQ32" s="2"/>
      <c r="AR32" s="72"/>
    </row>
    <row r="33" spans="1:67" ht="16.149999999999999" customHeight="1" x14ac:dyDescent="0.15">
      <c r="A33" s="2"/>
      <c r="B33" s="13"/>
      <c r="C33" s="252"/>
      <c r="D33" s="252"/>
      <c r="E33" s="72"/>
      <c r="F33" s="252"/>
      <c r="G33" s="252"/>
      <c r="H33" s="72"/>
      <c r="I33" s="252"/>
      <c r="J33" s="252"/>
      <c r="K33" s="72"/>
      <c r="L33" s="253"/>
      <c r="M33" s="253"/>
      <c r="N33" s="253"/>
      <c r="O33" s="4"/>
      <c r="P33" s="15"/>
      <c r="Q33" s="252"/>
      <c r="R33" s="252"/>
      <c r="S33" s="72"/>
      <c r="T33" s="252"/>
      <c r="U33" s="252"/>
      <c r="V33" s="72"/>
      <c r="W33" s="252"/>
      <c r="X33" s="252"/>
      <c r="Y33" s="72"/>
      <c r="Z33" s="253"/>
      <c r="AA33" s="253"/>
      <c r="AB33" s="253"/>
      <c r="AC33" s="4"/>
      <c r="AD33" s="4"/>
      <c r="AE33" s="4"/>
      <c r="AF33" s="72"/>
      <c r="AG33" s="2"/>
      <c r="AH33" s="2"/>
      <c r="AI33" s="2"/>
      <c r="AJ33" s="2"/>
      <c r="AK33" s="2"/>
      <c r="AL33" s="2"/>
      <c r="AM33" s="2"/>
      <c r="AN33" s="2"/>
      <c r="AO33" s="2"/>
      <c r="AP33" s="2"/>
      <c r="AQ33" s="2"/>
      <c r="AR33" s="2"/>
    </row>
    <row r="34" spans="1:67" ht="16.149999999999999" customHeight="1" x14ac:dyDescent="0.15">
      <c r="A34" s="2"/>
      <c r="B34" s="13"/>
      <c r="C34" s="252"/>
      <c r="D34" s="252"/>
      <c r="E34" s="72"/>
      <c r="F34" s="252"/>
      <c r="G34" s="252"/>
      <c r="H34" s="72"/>
      <c r="I34" s="252"/>
      <c r="J34" s="252"/>
      <c r="K34" s="72"/>
      <c r="L34" s="253"/>
      <c r="M34" s="253"/>
      <c r="N34" s="253"/>
      <c r="O34" s="4"/>
      <c r="P34" s="15"/>
      <c r="Q34" s="252"/>
      <c r="R34" s="252"/>
      <c r="S34" s="72"/>
      <c r="T34" s="252"/>
      <c r="U34" s="252"/>
      <c r="V34" s="72"/>
      <c r="W34" s="252"/>
      <c r="X34" s="252"/>
      <c r="Y34" s="72"/>
      <c r="Z34" s="253"/>
      <c r="AA34" s="253"/>
      <c r="AB34" s="253"/>
      <c r="AC34" s="4"/>
      <c r="AD34" s="4"/>
      <c r="AE34" s="4"/>
      <c r="AF34" s="72"/>
      <c r="AG34" s="17" t="s">
        <v>50</v>
      </c>
      <c r="AH34" s="72"/>
      <c r="AI34" s="72"/>
      <c r="AJ34" s="72"/>
      <c r="AK34" s="72"/>
      <c r="AL34" s="72"/>
      <c r="AM34" s="218"/>
      <c r="AN34" s="219"/>
      <c r="AO34" s="220"/>
      <c r="AP34" s="16" t="s">
        <v>51</v>
      </c>
      <c r="AQ34" s="2"/>
      <c r="AR34" s="72"/>
      <c r="AU34" s="40" t="s">
        <v>48</v>
      </c>
      <c r="AV34" s="40"/>
      <c r="AW34" s="40"/>
      <c r="AX34" s="40"/>
      <c r="AY34" s="40"/>
      <c r="AZ34" s="40"/>
      <c r="BA34" s="40"/>
      <c r="BB34" s="40"/>
      <c r="BC34" s="40"/>
      <c r="BD34" s="40"/>
      <c r="BE34" s="40"/>
      <c r="BF34" s="40"/>
      <c r="BG34" s="40"/>
      <c r="BH34" s="40"/>
      <c r="BI34" s="40"/>
      <c r="BJ34" s="40"/>
    </row>
    <row r="35" spans="1:67" ht="16.149999999999999" customHeight="1" x14ac:dyDescent="0.15">
      <c r="A35" s="2"/>
      <c r="B35" s="13"/>
      <c r="C35" s="252"/>
      <c r="D35" s="252"/>
      <c r="E35" s="72"/>
      <c r="F35" s="252"/>
      <c r="G35" s="252"/>
      <c r="H35" s="72"/>
      <c r="I35" s="252"/>
      <c r="J35" s="252"/>
      <c r="K35" s="72"/>
      <c r="L35" s="253"/>
      <c r="M35" s="253"/>
      <c r="N35" s="253"/>
      <c r="O35" s="4"/>
      <c r="P35" s="15"/>
      <c r="Q35" s="252"/>
      <c r="R35" s="252"/>
      <c r="S35" s="72"/>
      <c r="T35" s="252"/>
      <c r="U35" s="252"/>
      <c r="V35" s="72"/>
      <c r="W35" s="252"/>
      <c r="X35" s="252"/>
      <c r="Y35" s="72"/>
      <c r="Z35" s="253"/>
      <c r="AA35" s="253"/>
      <c r="AB35" s="253"/>
      <c r="AC35" s="4"/>
      <c r="AD35" s="4"/>
      <c r="AE35" s="4"/>
      <c r="AF35" s="72"/>
      <c r="AG35" s="2"/>
      <c r="AH35" s="2"/>
      <c r="AI35" s="2"/>
      <c r="AJ35" s="2"/>
      <c r="AK35" s="2"/>
      <c r="AL35" s="2"/>
      <c r="AM35" s="2"/>
      <c r="AN35" s="2"/>
      <c r="AO35" s="2"/>
      <c r="AP35" s="2"/>
      <c r="AQ35" s="2"/>
      <c r="AR35" s="2"/>
      <c r="AU35" s="40"/>
      <c r="AV35" s="40"/>
      <c r="AW35" s="40"/>
      <c r="AX35" s="40"/>
      <c r="AY35" s="40"/>
      <c r="AZ35" s="40"/>
      <c r="BA35" s="40"/>
      <c r="BB35" s="40"/>
      <c r="BC35" s="40"/>
      <c r="BD35" s="40"/>
      <c r="BE35" s="40"/>
      <c r="BF35" s="40"/>
      <c r="BG35" s="40"/>
      <c r="BH35" s="40"/>
      <c r="BI35" s="40"/>
      <c r="BJ35" s="40"/>
    </row>
    <row r="36" spans="1:67" ht="16.149999999999999" customHeight="1" x14ac:dyDescent="0.15">
      <c r="A36" s="2"/>
      <c r="B36" s="13"/>
      <c r="C36" s="252"/>
      <c r="D36" s="252"/>
      <c r="E36" s="72"/>
      <c r="F36" s="252"/>
      <c r="G36" s="252"/>
      <c r="H36" s="72"/>
      <c r="I36" s="252"/>
      <c r="J36" s="252"/>
      <c r="K36" s="72"/>
      <c r="L36" s="253"/>
      <c r="M36" s="253"/>
      <c r="N36" s="253"/>
      <c r="O36" s="4"/>
      <c r="P36" s="15"/>
      <c r="Q36" s="252"/>
      <c r="R36" s="252"/>
      <c r="S36" s="72"/>
      <c r="T36" s="252"/>
      <c r="U36" s="252"/>
      <c r="V36" s="72"/>
      <c r="W36" s="252"/>
      <c r="X36" s="252"/>
      <c r="Y36" s="72"/>
      <c r="Z36" s="253"/>
      <c r="AA36" s="253"/>
      <c r="AB36" s="253"/>
      <c r="AC36" s="4"/>
      <c r="AD36" s="4"/>
      <c r="AE36" s="4"/>
      <c r="AF36" s="72"/>
      <c r="AG36" s="17" t="s">
        <v>109</v>
      </c>
      <c r="AH36" s="2"/>
      <c r="AI36" s="223"/>
      <c r="AJ36" s="225"/>
      <c r="AK36" s="45" t="s">
        <v>54</v>
      </c>
      <c r="AL36" s="14"/>
      <c r="AM36" s="223"/>
      <c r="AN36" s="225"/>
      <c r="AO36" s="45" t="s">
        <v>55</v>
      </c>
      <c r="AP36" s="46" t="s">
        <v>56</v>
      </c>
      <c r="AQ36" s="49"/>
      <c r="AU36" s="40"/>
      <c r="AV36" s="40"/>
      <c r="AW36" s="40"/>
      <c r="AX36" s="40"/>
      <c r="AY36" s="40"/>
      <c r="AZ36" s="40"/>
      <c r="BA36" s="40"/>
      <c r="BB36" s="40"/>
      <c r="BC36" s="40"/>
      <c r="BD36" s="40"/>
      <c r="BE36" s="40"/>
      <c r="BF36" s="40"/>
      <c r="BG36" s="40"/>
      <c r="BH36" s="40"/>
      <c r="BI36" s="40"/>
      <c r="BJ36" s="40"/>
    </row>
    <row r="37" spans="1:67" ht="16.149999999999999" customHeight="1" x14ac:dyDescent="0.15">
      <c r="A37" s="2"/>
      <c r="B37" s="13"/>
      <c r="C37" s="252"/>
      <c r="D37" s="252"/>
      <c r="E37" s="72"/>
      <c r="F37" s="252"/>
      <c r="G37" s="252"/>
      <c r="H37" s="72"/>
      <c r="I37" s="252"/>
      <c r="J37" s="252"/>
      <c r="K37" s="72"/>
      <c r="L37" s="253"/>
      <c r="M37" s="253"/>
      <c r="N37" s="253"/>
      <c r="O37" s="4"/>
      <c r="P37" s="15"/>
      <c r="Q37" s="252"/>
      <c r="R37" s="252"/>
      <c r="S37" s="72"/>
      <c r="T37" s="252"/>
      <c r="U37" s="252"/>
      <c r="V37" s="72"/>
      <c r="W37" s="252"/>
      <c r="X37" s="252"/>
      <c r="Y37" s="72"/>
      <c r="Z37" s="253"/>
      <c r="AA37" s="253"/>
      <c r="AB37" s="253"/>
      <c r="AC37" s="4"/>
      <c r="AD37" s="4"/>
      <c r="AE37" s="4"/>
      <c r="AF37" s="72"/>
      <c r="AG37" s="2"/>
      <c r="AH37" s="2"/>
      <c r="AI37" s="2"/>
      <c r="AJ37" s="2"/>
      <c r="AK37" s="2"/>
      <c r="AL37" s="2"/>
      <c r="AM37" s="2"/>
      <c r="AN37" s="19"/>
      <c r="AO37" s="72"/>
      <c r="AP37" s="72"/>
      <c r="AQ37" s="2"/>
      <c r="AR37" s="2"/>
      <c r="AU37" s="40"/>
      <c r="AV37" s="40"/>
      <c r="AW37" s="40"/>
      <c r="AX37" s="40"/>
      <c r="AY37" s="40"/>
      <c r="AZ37" s="40"/>
      <c r="BA37" s="40"/>
      <c r="BB37" s="40"/>
      <c r="BC37" s="40"/>
      <c r="BD37" s="40"/>
      <c r="BE37" s="40"/>
      <c r="BF37" s="40"/>
      <c r="BG37" s="40"/>
      <c r="BH37" s="40"/>
      <c r="BI37" s="40"/>
      <c r="BJ37" s="40"/>
    </row>
    <row r="38" spans="1:67" ht="16.149999999999999" customHeight="1" x14ac:dyDescent="0.15">
      <c r="A38" s="2"/>
      <c r="B38" s="13"/>
      <c r="C38" s="252"/>
      <c r="D38" s="252"/>
      <c r="E38" s="72"/>
      <c r="F38" s="252"/>
      <c r="G38" s="252"/>
      <c r="H38" s="72"/>
      <c r="I38" s="252"/>
      <c r="J38" s="252"/>
      <c r="K38" s="72"/>
      <c r="L38" s="253"/>
      <c r="M38" s="253"/>
      <c r="N38" s="253"/>
      <c r="O38" s="4"/>
      <c r="P38" s="15"/>
      <c r="Q38" s="252"/>
      <c r="R38" s="252"/>
      <c r="S38" s="72"/>
      <c r="T38" s="252"/>
      <c r="U38" s="252"/>
      <c r="V38" s="72"/>
      <c r="W38" s="252"/>
      <c r="X38" s="252"/>
      <c r="Y38" s="72"/>
      <c r="Z38" s="253"/>
      <c r="AA38" s="253"/>
      <c r="AB38" s="253"/>
      <c r="AC38" s="4"/>
      <c r="AD38" s="4"/>
      <c r="AE38" s="4"/>
      <c r="AF38" s="72"/>
      <c r="AG38" s="17" t="s">
        <v>110</v>
      </c>
      <c r="AH38" s="72"/>
      <c r="AI38" s="72"/>
      <c r="AJ38" s="14"/>
      <c r="AK38" s="223"/>
      <c r="AL38" s="224"/>
      <c r="AM38" s="225"/>
      <c r="AN38" s="72" t="s">
        <v>43</v>
      </c>
      <c r="AO38" s="254"/>
      <c r="AP38" s="255"/>
      <c r="AQ38" s="116"/>
      <c r="AR38" s="115"/>
      <c r="AU38" s="40"/>
      <c r="AV38" s="40"/>
      <c r="AW38" s="40"/>
      <c r="AX38" s="40"/>
      <c r="AY38" s="40"/>
      <c r="AZ38" s="40"/>
      <c r="BA38" s="40"/>
      <c r="BB38" s="40"/>
      <c r="BC38" s="40"/>
      <c r="BD38" s="40"/>
      <c r="BE38" s="40"/>
      <c r="BF38" s="40"/>
      <c r="BG38" s="40"/>
      <c r="BH38" s="40"/>
      <c r="BI38" s="40"/>
      <c r="BJ38" s="40"/>
    </row>
    <row r="39" spans="1:67" ht="12.75" customHeight="1" x14ac:dyDescent="0.15">
      <c r="A39" s="2"/>
      <c r="B39" s="2"/>
      <c r="C39" s="2"/>
      <c r="D39" s="2"/>
      <c r="E39" s="6"/>
      <c r="F39" s="6"/>
      <c r="G39" s="6"/>
      <c r="H39" s="6"/>
      <c r="I39" s="2"/>
      <c r="J39" s="2"/>
      <c r="K39" s="2"/>
      <c r="L39" s="2"/>
      <c r="M39" s="2"/>
      <c r="N39" s="2"/>
      <c r="O39" s="2"/>
      <c r="P39" s="2"/>
      <c r="Q39" s="2"/>
      <c r="R39" s="2"/>
      <c r="S39" s="2"/>
      <c r="T39" s="2"/>
      <c r="U39" s="2"/>
      <c r="V39" s="2"/>
      <c r="W39" s="2"/>
      <c r="X39" s="2"/>
      <c r="Y39" s="2"/>
      <c r="Z39" s="2"/>
      <c r="AA39" s="2"/>
      <c r="AB39" s="2"/>
      <c r="AC39" s="4"/>
      <c r="AD39" s="4"/>
      <c r="AE39" s="2"/>
      <c r="AF39" s="14"/>
      <c r="AG39" s="2"/>
      <c r="AH39" s="2"/>
      <c r="AI39" s="2"/>
      <c r="AJ39" s="2"/>
      <c r="AK39" s="2"/>
      <c r="AL39" s="2"/>
      <c r="AM39" s="2"/>
      <c r="AN39" s="2"/>
      <c r="AO39" s="2"/>
      <c r="AP39" s="2"/>
      <c r="AQ39" s="2"/>
    </row>
    <row r="40" spans="1:67" ht="18" customHeight="1" x14ac:dyDescent="0.15"/>
    <row r="41" spans="1:67" ht="18" customHeight="1" x14ac:dyDescent="0.15">
      <c r="AR41" s="41"/>
      <c r="BF41" s="41"/>
      <c r="BG41" s="41"/>
      <c r="BH41" s="41"/>
      <c r="BI41" s="41"/>
      <c r="BJ41" s="41"/>
      <c r="BK41" s="41"/>
      <c r="BL41" s="41"/>
      <c r="BM41" s="41"/>
      <c r="BN41" s="41"/>
      <c r="BO41" s="41"/>
    </row>
  </sheetData>
  <sheetProtection formatCells="0" formatColumns="0" formatRows="0" insertColumns="0" insertRows="0" insertHyperlinks="0" deleteRows="0" sort="0" autoFilter="0" pivotTables="0"/>
  <mergeCells count="124">
    <mergeCell ref="C38:D38"/>
    <mergeCell ref="F38:G38"/>
    <mergeCell ref="I38:J38"/>
    <mergeCell ref="L38:N38"/>
    <mergeCell ref="Q38:R38"/>
    <mergeCell ref="T38:U38"/>
    <mergeCell ref="AI36:AJ36"/>
    <mergeCell ref="AM36:AN36"/>
    <mergeCell ref="C37:D37"/>
    <mergeCell ref="F37:G37"/>
    <mergeCell ref="I37:J37"/>
    <mergeCell ref="L37:N37"/>
    <mergeCell ref="Q37:R37"/>
    <mergeCell ref="T37:U37"/>
    <mergeCell ref="W37:X37"/>
    <mergeCell ref="Z37:AB37"/>
    <mergeCell ref="C36:D36"/>
    <mergeCell ref="F36:G36"/>
    <mergeCell ref="W38:X38"/>
    <mergeCell ref="Z38:AB38"/>
    <mergeCell ref="W34:X34"/>
    <mergeCell ref="Z34:AB34"/>
    <mergeCell ref="AK38:AM38"/>
    <mergeCell ref="AO38:AP38"/>
    <mergeCell ref="AP5:AP7"/>
    <mergeCell ref="AP12:AP14"/>
    <mergeCell ref="AG30:AM30"/>
    <mergeCell ref="AP30:AQ30"/>
    <mergeCell ref="AN32:AO32"/>
    <mergeCell ref="W36:X36"/>
    <mergeCell ref="Z36:AB36"/>
    <mergeCell ref="AM34:AO34"/>
    <mergeCell ref="W35:X35"/>
    <mergeCell ref="Z35:AB35"/>
    <mergeCell ref="W33:X33"/>
    <mergeCell ref="Z33:AB33"/>
    <mergeCell ref="AQ12:AQ14"/>
    <mergeCell ref="I33:J33"/>
    <mergeCell ref="L33:N33"/>
    <mergeCell ref="Q33:R33"/>
    <mergeCell ref="T33:U33"/>
    <mergeCell ref="I36:J36"/>
    <mergeCell ref="L36:N36"/>
    <mergeCell ref="Q36:R36"/>
    <mergeCell ref="T36:U36"/>
    <mergeCell ref="C35:D35"/>
    <mergeCell ref="F35:G35"/>
    <mergeCell ref="I35:J35"/>
    <mergeCell ref="L35:N35"/>
    <mergeCell ref="Q35:R35"/>
    <mergeCell ref="T35:U35"/>
    <mergeCell ref="C34:D34"/>
    <mergeCell ref="F34:G34"/>
    <mergeCell ref="I34:J34"/>
    <mergeCell ref="L34:N34"/>
    <mergeCell ref="Q34:R34"/>
    <mergeCell ref="T34:U34"/>
    <mergeCell ref="D26:H26"/>
    <mergeCell ref="D27:H27"/>
    <mergeCell ref="D28:H28"/>
    <mergeCell ref="D20:H20"/>
    <mergeCell ref="D21:H21"/>
    <mergeCell ref="D29:H29"/>
    <mergeCell ref="F32:G32"/>
    <mergeCell ref="C33:D33"/>
    <mergeCell ref="F33:G33"/>
    <mergeCell ref="D15:H15"/>
    <mergeCell ref="D16:H16"/>
    <mergeCell ref="D17:H17"/>
    <mergeCell ref="Z31:AB31"/>
    <mergeCell ref="C32:D32"/>
    <mergeCell ref="C31:D31"/>
    <mergeCell ref="F31:G31"/>
    <mergeCell ref="I31:J31"/>
    <mergeCell ref="L31:N31"/>
    <mergeCell ref="Q31:R31"/>
    <mergeCell ref="T31:U31"/>
    <mergeCell ref="W31:X31"/>
    <mergeCell ref="D22:H22"/>
    <mergeCell ref="D23:H23"/>
    <mergeCell ref="D25:H25"/>
    <mergeCell ref="I32:J32"/>
    <mergeCell ref="L32:N32"/>
    <mergeCell ref="Q32:R32"/>
    <mergeCell ref="T32:U32"/>
    <mergeCell ref="W32:X32"/>
    <mergeCell ref="Z32:AB32"/>
    <mergeCell ref="D18:H18"/>
    <mergeCell ref="D19:H19"/>
    <mergeCell ref="D24:H24"/>
    <mergeCell ref="P12:V12"/>
    <mergeCell ref="W12:AC12"/>
    <mergeCell ref="AD12:AJ12"/>
    <mergeCell ref="AK12:AM12"/>
    <mergeCell ref="AN12:AN14"/>
    <mergeCell ref="AO12:AO14"/>
    <mergeCell ref="D8:H8"/>
    <mergeCell ref="D9:H9"/>
    <mergeCell ref="D10:H10"/>
    <mergeCell ref="D12:H14"/>
    <mergeCell ref="A2:H3"/>
    <mergeCell ref="I2:J2"/>
    <mergeCell ref="L2:M2"/>
    <mergeCell ref="AA2:AE2"/>
    <mergeCell ref="AF2:AQ2"/>
    <mergeCell ref="I3:J3"/>
    <mergeCell ref="AA3:AE3"/>
    <mergeCell ref="AF3:AQ3"/>
    <mergeCell ref="A12:A14"/>
    <mergeCell ref="B12:B14"/>
    <mergeCell ref="C12:C14"/>
    <mergeCell ref="I12:O12"/>
    <mergeCell ref="AQ5:AQ7"/>
    <mergeCell ref="P5:V5"/>
    <mergeCell ref="W5:AC5"/>
    <mergeCell ref="AD5:AJ5"/>
    <mergeCell ref="AK5:AM5"/>
    <mergeCell ref="AN5:AN7"/>
    <mergeCell ref="AO5:AO7"/>
    <mergeCell ref="A5:A7"/>
    <mergeCell ref="B5:B7"/>
    <mergeCell ref="C5:C7"/>
    <mergeCell ref="I5:O5"/>
    <mergeCell ref="D5:H7"/>
  </mergeCells>
  <phoneticPr fontId="3"/>
  <conditionalFormatting sqref="I14:AM14">
    <cfRule type="expression" dxfId="183" priority="37" stopIfTrue="1">
      <formula>WEEKDAY(I14)=7</formula>
    </cfRule>
    <cfRule type="expression" dxfId="182" priority="38" stopIfTrue="1">
      <formula>WEEKDAY(I14)=1</formula>
    </cfRule>
  </conditionalFormatting>
  <conditionalFormatting sqref="AN8:AO10 AN15:AO19 AN26:AO29">
    <cfRule type="cellIs" dxfId="181" priority="39" stopIfTrue="1" operator="equal">
      <formula>0</formula>
    </cfRule>
  </conditionalFormatting>
  <conditionalFormatting sqref="C8:C10 C15:C19 C26:C29">
    <cfRule type="expression" dxfId="180" priority="40" stopIfTrue="1">
      <formula>LEFT(C8,2)="非常"</formula>
    </cfRule>
    <cfRule type="expression" dxfId="179" priority="41" stopIfTrue="1">
      <formula>LEFT(C8,2)="常勤"</formula>
    </cfRule>
  </conditionalFormatting>
  <conditionalFormatting sqref="I7:AM7">
    <cfRule type="expression" dxfId="178" priority="34" stopIfTrue="1">
      <formula>WEEKDAY(I7)=7</formula>
    </cfRule>
    <cfRule type="expression" dxfId="177" priority="35" stopIfTrue="1">
      <formula>WEEKDAY(I7)=1</formula>
    </cfRule>
  </conditionalFormatting>
  <conditionalFormatting sqref="AO5:AO7">
    <cfRule type="cellIs" dxfId="176" priority="36" stopIfTrue="1" operator="equal">
      <formula>0</formula>
    </cfRule>
  </conditionalFormatting>
  <conditionalFormatting sqref="AN5:AN7">
    <cfRule type="cellIs" dxfId="175" priority="30" stopIfTrue="1" operator="equal">
      <formula>0</formula>
    </cfRule>
  </conditionalFormatting>
  <conditionalFormatting sqref="AN12:AN14">
    <cfRule type="cellIs" dxfId="174" priority="27" stopIfTrue="1" operator="equal">
      <formula>0</formula>
    </cfRule>
  </conditionalFormatting>
  <conditionalFormatting sqref="AO12:AO14">
    <cfRule type="cellIs" dxfId="173" priority="26" stopIfTrue="1" operator="equal">
      <formula>0</formula>
    </cfRule>
  </conditionalFormatting>
  <conditionalFormatting sqref="L33:L38 M38:N38 Z33:Z37">
    <cfRule type="cellIs" dxfId="172" priority="14" stopIfTrue="1" operator="equal">
      <formula>0</formula>
    </cfRule>
  </conditionalFormatting>
  <conditionalFormatting sqref="Z38">
    <cfRule type="cellIs" dxfId="171" priority="13" stopIfTrue="1" operator="equal">
      <formula>0</formula>
    </cfRule>
  </conditionalFormatting>
  <conditionalFormatting sqref="AP8:AP10">
    <cfRule type="cellIs" dxfId="170" priority="12" stopIfTrue="1" operator="equal">
      <formula>0</formula>
    </cfRule>
  </conditionalFormatting>
  <conditionalFormatting sqref="AP5">
    <cfRule type="cellIs" dxfId="169" priority="11" stopIfTrue="1" operator="equal">
      <formula>0</formula>
    </cfRule>
  </conditionalFormatting>
  <conditionalFormatting sqref="AP15:AP19 AP26:AP29">
    <cfRule type="cellIs" dxfId="168" priority="10" stopIfTrue="1" operator="equal">
      <formula>0</formula>
    </cfRule>
  </conditionalFormatting>
  <conditionalFormatting sqref="AP12">
    <cfRule type="cellIs" dxfId="167" priority="9" stopIfTrue="1" operator="equal">
      <formula>0</formula>
    </cfRule>
  </conditionalFormatting>
  <conditionalFormatting sqref="AN20:AO24">
    <cfRule type="cellIs" dxfId="166" priority="6" stopIfTrue="1" operator="equal">
      <formula>0</formula>
    </cfRule>
  </conditionalFormatting>
  <conditionalFormatting sqref="C20:C24">
    <cfRule type="expression" dxfId="165" priority="7" stopIfTrue="1">
      <formula>LEFT(C20,2)="非常"</formula>
    </cfRule>
    <cfRule type="expression" dxfId="164" priority="8" stopIfTrue="1">
      <formula>LEFT(C20,2)="常勤"</formula>
    </cfRule>
  </conditionalFormatting>
  <conditionalFormatting sqref="AP20:AP24">
    <cfRule type="cellIs" dxfId="163" priority="5" stopIfTrue="1" operator="equal">
      <formula>0</formula>
    </cfRule>
  </conditionalFormatting>
  <conditionalFormatting sqref="AN25:AO25">
    <cfRule type="cellIs" dxfId="162" priority="2" stopIfTrue="1" operator="equal">
      <formula>0</formula>
    </cfRule>
  </conditionalFormatting>
  <conditionalFormatting sqref="C25">
    <cfRule type="expression" dxfId="161" priority="3" stopIfTrue="1">
      <formula>LEFT(C25,2)="非常"</formula>
    </cfRule>
    <cfRule type="expression" dxfId="160" priority="4" stopIfTrue="1">
      <formula>LEFT(C25,2)="常勤"</formula>
    </cfRule>
  </conditionalFormatting>
  <conditionalFormatting sqref="AP25">
    <cfRule type="cellIs" dxfId="159" priority="1" stopIfTrue="1" operator="equal">
      <formula>0</formula>
    </cfRule>
  </conditionalFormatting>
  <dataValidations count="9">
    <dataValidation type="time" errorStyle="warning" allowBlank="1" showErrorMessage="1" error="時間形式（ ○○：○○ ）で入力してください！" sqref="C33:C38 F33:F38 T33:T38 Q33:Q38 G38 D38">
      <formula1>0.00347222222222222</formula1>
      <formula2>0.999305555555556</formula2>
    </dataValidation>
    <dataValidation type="time" errorStyle="warning" operator="lessThanOrEqual" allowBlank="1" showErrorMessage="1" error="時間形式（ ○○：○○ ）で入力してください！" sqref="I33:I38 W33:W38 J38">
      <formula1>0.999305555555556</formula1>
    </dataValidation>
    <dataValidation type="list" allowBlank="1" showErrorMessage="1" sqref="AQ36">
      <formula1>"含む,含まない"</formula1>
    </dataValidation>
    <dataValidation type="decimal" allowBlank="1" showErrorMessage="1" error="実績には、勤務時間数（例…7：30勤務なら、7.5）を入力して下さい。" sqref="I8:AM10 I15:AM29">
      <formula1>0.1</formula1>
      <formula2>24</formula2>
    </dataValidation>
    <dataValidation allowBlank="1" showErrorMessage="1" sqref="AF2:AQ3 A8:B10 AQ8:AQ10 AQ15:AQ29 A15:B29"/>
    <dataValidation type="whole" allowBlank="1" showErrorMessage="1" sqref="L2:M2">
      <formula1>1</formula1>
      <formula2>12</formula2>
    </dataValidation>
    <dataValidation type="whole" operator="greaterThanOrEqual" allowBlank="1" showErrorMessage="1" sqref="I2:J2">
      <formula1>2012</formula1>
    </dataValidation>
    <dataValidation type="list" allowBlank="1" showErrorMessage="1" sqref="AI36:AJ36 AM36:AN36">
      <formula1>"月,火,水,木,金,土,日"</formula1>
    </dataValidation>
    <dataValidation type="list" allowBlank="1" showErrorMessage="1" sqref="C8:C10 C28:C29 C15:C25">
      <formula1>$BG$12:$BJ$12</formula1>
    </dataValidation>
  </dataValidations>
  <printOptions horizontalCentered="1"/>
  <pageMargins left="0.23622047244094491" right="0.23622047244094491" top="0.55118110236220474" bottom="0.23622047244094491" header="0.51181102362204722" footer="0.51181102362204722"/>
  <pageSetup paperSize="9" scale="78" firstPageNumber="0" orientation="landscape" blackAndWhite="1" useFirstPageNumber="1"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Q42"/>
  <sheetViews>
    <sheetView showGridLines="0" view="pageBreakPreview" zoomScale="80" zoomScaleNormal="90" zoomScaleSheetLayoutView="80" workbookViewId="0">
      <selection activeCell="V22" sqref="V22"/>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7" width="3.42578125" style="30" customWidth="1"/>
    <col min="8" max="8" width="4" style="30" customWidth="1"/>
    <col min="9" max="39" width="4.42578125" style="30" customWidth="1"/>
    <col min="40" max="42" width="6.42578125" style="30" customWidth="1"/>
    <col min="43" max="43" width="9.5703125"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9" ht="21.75" customHeight="1" x14ac:dyDescent="0.15">
      <c r="A1" s="50" t="s">
        <v>87</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9"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9"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9" ht="16.5" customHeight="1" x14ac:dyDescent="0.15">
      <c r="A4" s="5" t="s">
        <v>124</v>
      </c>
      <c r="B4" s="2"/>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row>
    <row r="5" spans="1:69" ht="11.25" customHeight="1" x14ac:dyDescent="0.15">
      <c r="A5" s="183"/>
      <c r="B5" s="232" t="s">
        <v>7</v>
      </c>
      <c r="C5" s="233" t="s">
        <v>8</v>
      </c>
      <c r="D5" s="226" t="s">
        <v>9</v>
      </c>
      <c r="E5" s="227"/>
      <c r="F5" s="227"/>
      <c r="G5" s="227"/>
      <c r="H5" s="228"/>
      <c r="I5" s="234" t="s">
        <v>10</v>
      </c>
      <c r="J5" s="235"/>
      <c r="K5" s="235"/>
      <c r="L5" s="235"/>
      <c r="M5" s="235"/>
      <c r="N5" s="235"/>
      <c r="O5" s="236"/>
      <c r="P5" s="234" t="s">
        <v>11</v>
      </c>
      <c r="Q5" s="235"/>
      <c r="R5" s="235"/>
      <c r="S5" s="235"/>
      <c r="T5" s="235"/>
      <c r="U5" s="235"/>
      <c r="V5" s="236"/>
      <c r="W5" s="234" t="s">
        <v>12</v>
      </c>
      <c r="X5" s="235"/>
      <c r="Y5" s="235"/>
      <c r="Z5" s="235"/>
      <c r="AA5" s="235"/>
      <c r="AB5" s="235"/>
      <c r="AC5" s="236"/>
      <c r="AD5" s="234" t="s">
        <v>13</v>
      </c>
      <c r="AE5" s="235"/>
      <c r="AF5" s="235"/>
      <c r="AG5" s="235"/>
      <c r="AH5" s="235"/>
      <c r="AI5" s="235"/>
      <c r="AJ5" s="236"/>
      <c r="AK5" s="238"/>
      <c r="AL5" s="239"/>
      <c r="AM5" s="240"/>
      <c r="AN5" s="241" t="s">
        <v>14</v>
      </c>
      <c r="AO5" s="243" t="s">
        <v>15</v>
      </c>
      <c r="AP5" s="200" t="s">
        <v>108</v>
      </c>
      <c r="AQ5" s="237" t="s">
        <v>16</v>
      </c>
    </row>
    <row r="6" spans="1:69" ht="16.5" customHeight="1" x14ac:dyDescent="0.15">
      <c r="A6" s="183"/>
      <c r="B6" s="185"/>
      <c r="C6" s="188"/>
      <c r="D6" s="229"/>
      <c r="E6" s="230"/>
      <c r="F6" s="230"/>
      <c r="G6" s="230"/>
      <c r="H6" s="231"/>
      <c r="I6" s="7">
        <v>1</v>
      </c>
      <c r="J6" s="7">
        <v>2</v>
      </c>
      <c r="K6" s="7">
        <v>3</v>
      </c>
      <c r="L6" s="7">
        <v>4</v>
      </c>
      <c r="M6" s="7">
        <v>5</v>
      </c>
      <c r="N6" s="7">
        <v>6</v>
      </c>
      <c r="O6" s="7">
        <v>7</v>
      </c>
      <c r="P6" s="7">
        <v>8</v>
      </c>
      <c r="Q6" s="7">
        <v>9</v>
      </c>
      <c r="R6" s="7">
        <v>10</v>
      </c>
      <c r="S6" s="7">
        <v>11</v>
      </c>
      <c r="T6" s="7">
        <v>12</v>
      </c>
      <c r="U6" s="7">
        <v>13</v>
      </c>
      <c r="V6" s="7">
        <v>14</v>
      </c>
      <c r="W6" s="7">
        <v>15</v>
      </c>
      <c r="X6" s="7">
        <v>16</v>
      </c>
      <c r="Y6" s="7" t="s">
        <v>17</v>
      </c>
      <c r="Z6" s="7">
        <v>18</v>
      </c>
      <c r="AA6" s="7">
        <v>19</v>
      </c>
      <c r="AB6" s="7">
        <v>20</v>
      </c>
      <c r="AC6" s="7">
        <v>21</v>
      </c>
      <c r="AD6" s="7">
        <v>22</v>
      </c>
      <c r="AE6" s="7">
        <v>23</v>
      </c>
      <c r="AF6" s="7">
        <v>24</v>
      </c>
      <c r="AG6" s="7">
        <v>25</v>
      </c>
      <c r="AH6" s="7">
        <v>26</v>
      </c>
      <c r="AI6" s="7">
        <v>27</v>
      </c>
      <c r="AJ6" s="7">
        <v>28</v>
      </c>
      <c r="AK6" s="8">
        <f>IF($L$2=2,IF(DAY(DATE($I$2,2,29))=29,29,"-"),29)</f>
        <v>29</v>
      </c>
      <c r="AL6" s="8">
        <f>IF($L$2=2,"-",30)</f>
        <v>30</v>
      </c>
      <c r="AM6" s="8" t="str">
        <f>IF(OR($L$2=2,$L$2=4,$L$2=6,$L$2=9,$L$2=11),"-",31)</f>
        <v>-</v>
      </c>
      <c r="AN6" s="242"/>
      <c r="AO6" s="243"/>
      <c r="AP6" s="201"/>
      <c r="AQ6" s="237"/>
      <c r="AT6" s="31" t="s">
        <v>18</v>
      </c>
      <c r="AU6" s="31"/>
      <c r="AV6" s="31"/>
      <c r="AW6" s="31"/>
      <c r="AX6" s="31"/>
      <c r="AY6" s="31"/>
      <c r="AZ6" s="31"/>
      <c r="BF6" s="31" t="s">
        <v>19</v>
      </c>
      <c r="BG6" s="31"/>
      <c r="BH6" s="31"/>
      <c r="BI6" s="31"/>
      <c r="BJ6" s="31"/>
      <c r="BK6" s="31"/>
      <c r="BL6" s="31"/>
      <c r="BM6" s="31"/>
    </row>
    <row r="7" spans="1:69" ht="16.5" customHeight="1" x14ac:dyDescent="0.15">
      <c r="A7" s="183"/>
      <c r="B7" s="186"/>
      <c r="C7" s="189"/>
      <c r="D7" s="229"/>
      <c r="E7" s="230"/>
      <c r="F7" s="230"/>
      <c r="G7" s="230"/>
      <c r="H7" s="231"/>
      <c r="I7" s="9">
        <f t="shared" ref="I7:AJ7" si="0">DATE($I$2,$L$2,I6)</f>
        <v>43922</v>
      </c>
      <c r="J7" s="9">
        <f t="shared" si="0"/>
        <v>43923</v>
      </c>
      <c r="K7" s="9">
        <f t="shared" si="0"/>
        <v>43924</v>
      </c>
      <c r="L7" s="9">
        <f t="shared" si="0"/>
        <v>43925</v>
      </c>
      <c r="M7" s="9">
        <f t="shared" si="0"/>
        <v>43926</v>
      </c>
      <c r="N7" s="9">
        <f t="shared" si="0"/>
        <v>43927</v>
      </c>
      <c r="O7" s="9">
        <f t="shared" si="0"/>
        <v>43928</v>
      </c>
      <c r="P7" s="9">
        <f t="shared" si="0"/>
        <v>43929</v>
      </c>
      <c r="Q7" s="9">
        <f t="shared" si="0"/>
        <v>43930</v>
      </c>
      <c r="R7" s="9">
        <f t="shared" si="0"/>
        <v>43931</v>
      </c>
      <c r="S7" s="9">
        <f t="shared" si="0"/>
        <v>43932</v>
      </c>
      <c r="T7" s="9">
        <f t="shared" si="0"/>
        <v>43933</v>
      </c>
      <c r="U7" s="9">
        <f t="shared" si="0"/>
        <v>43934</v>
      </c>
      <c r="V7" s="9">
        <f t="shared" si="0"/>
        <v>43935</v>
      </c>
      <c r="W7" s="9">
        <f t="shared" si="0"/>
        <v>43936</v>
      </c>
      <c r="X7" s="9">
        <f t="shared" si="0"/>
        <v>43937</v>
      </c>
      <c r="Y7" s="9">
        <f t="shared" si="0"/>
        <v>43938</v>
      </c>
      <c r="Z7" s="9">
        <f t="shared" si="0"/>
        <v>43939</v>
      </c>
      <c r="AA7" s="9">
        <f t="shared" si="0"/>
        <v>43940</v>
      </c>
      <c r="AB7" s="9">
        <f t="shared" si="0"/>
        <v>43941</v>
      </c>
      <c r="AC7" s="9">
        <f t="shared" si="0"/>
        <v>43942</v>
      </c>
      <c r="AD7" s="9">
        <f t="shared" si="0"/>
        <v>43943</v>
      </c>
      <c r="AE7" s="9">
        <f t="shared" si="0"/>
        <v>43944</v>
      </c>
      <c r="AF7" s="9">
        <f t="shared" si="0"/>
        <v>43945</v>
      </c>
      <c r="AG7" s="9">
        <f t="shared" si="0"/>
        <v>43946</v>
      </c>
      <c r="AH7" s="9">
        <f t="shared" si="0"/>
        <v>43947</v>
      </c>
      <c r="AI7" s="9">
        <f t="shared" si="0"/>
        <v>43948</v>
      </c>
      <c r="AJ7" s="9">
        <f t="shared" si="0"/>
        <v>43949</v>
      </c>
      <c r="AK7" s="9">
        <f>IFERROR(DATE($I$2,$L$2,AK6),"-")</f>
        <v>43950</v>
      </c>
      <c r="AL7" s="9">
        <f>IFERROR(DATE($I$2,$L$2,AL6),"-")</f>
        <v>43951</v>
      </c>
      <c r="AM7" s="9" t="str">
        <f>IFERROR(DATE($I$2,$L$2,AM6),"-")</f>
        <v>-</v>
      </c>
      <c r="AN7" s="242"/>
      <c r="AO7" s="243"/>
      <c r="AP7" s="202"/>
      <c r="AQ7" s="237"/>
      <c r="AS7" s="32"/>
      <c r="AT7" s="33" t="s">
        <v>20</v>
      </c>
      <c r="AU7" s="33" t="s">
        <v>21</v>
      </c>
      <c r="AV7" s="33" t="s">
        <v>22</v>
      </c>
      <c r="AW7" s="33" t="s">
        <v>23</v>
      </c>
      <c r="AX7" s="33" t="s">
        <v>24</v>
      </c>
      <c r="AY7" s="33" t="s">
        <v>25</v>
      </c>
      <c r="AZ7" s="33" t="s">
        <v>26</v>
      </c>
      <c r="BA7" s="33" t="s">
        <v>27</v>
      </c>
      <c r="BB7" s="33" t="s">
        <v>28</v>
      </c>
      <c r="BC7" s="33" t="s">
        <v>29</v>
      </c>
      <c r="BD7" s="33" t="s">
        <v>30</v>
      </c>
      <c r="BE7" s="34" t="s">
        <v>31</v>
      </c>
      <c r="BF7" s="35" t="s">
        <v>20</v>
      </c>
      <c r="BG7" s="33" t="s">
        <v>21</v>
      </c>
      <c r="BH7" s="33" t="s">
        <v>22</v>
      </c>
      <c r="BI7" s="33" t="s">
        <v>23</v>
      </c>
      <c r="BJ7" s="33" t="s">
        <v>24</v>
      </c>
      <c r="BK7" s="33" t="s">
        <v>25</v>
      </c>
      <c r="BL7" s="33" t="s">
        <v>26</v>
      </c>
      <c r="BM7" s="33" t="s">
        <v>27</v>
      </c>
      <c r="BN7" s="33" t="s">
        <v>28</v>
      </c>
      <c r="BO7" s="33" t="s">
        <v>29</v>
      </c>
      <c r="BP7" s="33" t="s">
        <v>30</v>
      </c>
      <c r="BQ7" s="33" t="s">
        <v>31</v>
      </c>
    </row>
    <row r="8" spans="1:69" ht="22.5" customHeight="1" x14ac:dyDescent="0.15">
      <c r="A8" s="92">
        <v>1</v>
      </c>
      <c r="B8" s="96"/>
      <c r="C8" s="99"/>
      <c r="D8" s="263"/>
      <c r="E8" s="263"/>
      <c r="F8" s="263"/>
      <c r="G8" s="263"/>
      <c r="H8" s="263"/>
      <c r="I8" s="100"/>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23">
        <f t="shared" ref="AN8:AN13" si="1">BF8*$L$33+BG8*$Z$33+BH8*$L$34+BI8*$Z$34+BJ8*$L$35+BK8*$Z$35+BL8*$L$36+BM8*$Z$36+BN8*$L$37+BO8*$Z$37+BP8*$L$38+BQ8*$Z$38</f>
        <v>0</v>
      </c>
      <c r="AO8" s="123">
        <f t="shared" ref="AO8:AO13" si="2">AT8*$L$33+AU8*$Z$33+AV8*$L$34+AW8*$Z$34+AX8*$L$35+AY8*$Z$35+AZ8*$L$36+BA8*$Z$36+BB8*$L$37+BC8*$Z$37+BD8*$L$38+BE8*$Z$38</f>
        <v>0</v>
      </c>
      <c r="AP8" s="124">
        <f>AN8/4</f>
        <v>0</v>
      </c>
      <c r="AQ8" s="96"/>
      <c r="AS8" s="32"/>
      <c r="AT8" s="33">
        <f t="shared" ref="AT8" si="3">COUNTIF(I8:AM8,"a")</f>
        <v>0</v>
      </c>
      <c r="AU8" s="33">
        <f t="shared" ref="AU8:AU13" si="4">COUNTIF(I8:AM8,"b")</f>
        <v>0</v>
      </c>
      <c r="AV8" s="33">
        <f t="shared" ref="AV8:AV13" si="5">COUNTIF(I8:AM8,"c")</f>
        <v>0</v>
      </c>
      <c r="AW8" s="33">
        <f t="shared" ref="AW8:AW13" si="6">COUNTIF(I8:AM8,"d")</f>
        <v>0</v>
      </c>
      <c r="AX8" s="33">
        <f t="shared" ref="AX8:AX13" si="7">COUNTIF(I8:AM8,"e")</f>
        <v>0</v>
      </c>
      <c r="AY8" s="33">
        <f t="shared" ref="AY8:AY13" si="8">COUNTIF(I8:AM8,"f")</f>
        <v>0</v>
      </c>
      <c r="AZ8" s="33">
        <f t="shared" ref="AZ8:AZ13" si="9">COUNTIF(I8:AM8,"g")</f>
        <v>0</v>
      </c>
      <c r="BA8" s="33">
        <f t="shared" ref="BA8:BA13" si="10">COUNTIF(I8:AM8,"h")</f>
        <v>0</v>
      </c>
      <c r="BB8" s="33">
        <f t="shared" ref="BB8:BB13" si="11">COUNTIF(I8:AM8,"i")</f>
        <v>0</v>
      </c>
      <c r="BC8" s="33">
        <f t="shared" ref="BC8:BC13" si="12">COUNTIF(I8:AM8,"j")</f>
        <v>0</v>
      </c>
      <c r="BD8" s="33">
        <f t="shared" ref="BD8:BD13" si="13">COUNTIF(I8:AM8,"k")</f>
        <v>0</v>
      </c>
      <c r="BE8" s="34">
        <f t="shared" ref="BE8:BE13" si="14">COUNTIF(I8:AM8,"l")</f>
        <v>0</v>
      </c>
      <c r="BF8" s="35">
        <f>COUNTIF(I8:AJ8,"a")</f>
        <v>0</v>
      </c>
      <c r="BG8" s="33">
        <f>COUNTIF(I8:AJ8,"b")</f>
        <v>0</v>
      </c>
      <c r="BH8" s="33">
        <f>COUNTIF(I8:AJ8,"c")</f>
        <v>0</v>
      </c>
      <c r="BI8" s="33">
        <f>COUNTIF(I8:AJ8,"d")</f>
        <v>0</v>
      </c>
      <c r="BJ8" s="33">
        <f>COUNTIF(I8:AJ8,"e")</f>
        <v>0</v>
      </c>
      <c r="BK8" s="33">
        <f>COUNTIF(I8:AJ8,"f")</f>
        <v>0</v>
      </c>
      <c r="BL8" s="33">
        <f>COUNTIF(I8:AJ8,"g")</f>
        <v>0</v>
      </c>
      <c r="BM8" s="33">
        <f>COUNTIF(I8:AJ8,"h")</f>
        <v>0</v>
      </c>
      <c r="BN8" s="33">
        <f>COUNTIF(I8:AJ8,"i")</f>
        <v>0</v>
      </c>
      <c r="BO8" s="33">
        <f>COUNTIF(I8:AJ8,"j")</f>
        <v>0</v>
      </c>
      <c r="BP8" s="33">
        <f>COUNTIF(I8:AJ8,"k")</f>
        <v>0</v>
      </c>
      <c r="BQ8" s="33">
        <f>COUNTIF(I8:AJ8,"l")</f>
        <v>0</v>
      </c>
    </row>
    <row r="9" spans="1:69" ht="22.5" customHeight="1" x14ac:dyDescent="0.15">
      <c r="A9" s="92">
        <v>2</v>
      </c>
      <c r="B9" s="96"/>
      <c r="C9" s="99"/>
      <c r="D9" s="263"/>
      <c r="E9" s="263"/>
      <c r="F9" s="263"/>
      <c r="G9" s="263"/>
      <c r="H9" s="263"/>
      <c r="I9" s="100"/>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25">
        <f t="shared" si="1"/>
        <v>0</v>
      </c>
      <c r="AO9" s="125">
        <f t="shared" si="2"/>
        <v>0</v>
      </c>
      <c r="AP9" s="124">
        <f t="shared" ref="AP9" si="15">AN9/4</f>
        <v>0</v>
      </c>
      <c r="AQ9" s="97"/>
      <c r="AS9" s="32"/>
      <c r="AT9" s="33">
        <f t="shared" ref="AT9:AT11" si="16">COUNTIF(I9:AM9,"a")</f>
        <v>0</v>
      </c>
      <c r="AU9" s="33">
        <f t="shared" si="4"/>
        <v>0</v>
      </c>
      <c r="AV9" s="33">
        <f t="shared" si="5"/>
        <v>0</v>
      </c>
      <c r="AW9" s="33">
        <f t="shared" si="6"/>
        <v>0</v>
      </c>
      <c r="AX9" s="33">
        <f t="shared" si="7"/>
        <v>0</v>
      </c>
      <c r="AY9" s="33">
        <f t="shared" si="8"/>
        <v>0</v>
      </c>
      <c r="AZ9" s="33">
        <f t="shared" si="9"/>
        <v>0</v>
      </c>
      <c r="BA9" s="33">
        <f t="shared" si="10"/>
        <v>0</v>
      </c>
      <c r="BB9" s="33">
        <f t="shared" si="11"/>
        <v>0</v>
      </c>
      <c r="BC9" s="33">
        <f t="shared" si="12"/>
        <v>0</v>
      </c>
      <c r="BD9" s="33">
        <f t="shared" si="13"/>
        <v>0</v>
      </c>
      <c r="BE9" s="34">
        <f t="shared" si="14"/>
        <v>0</v>
      </c>
      <c r="BF9" s="35">
        <f>COUNTIF(I9:AJ9,"a")</f>
        <v>0</v>
      </c>
      <c r="BG9" s="33">
        <f t="shared" ref="BG9:BG10" si="17">COUNTIF(I9:AJ9,"b")</f>
        <v>0</v>
      </c>
      <c r="BH9" s="33">
        <f t="shared" ref="BH9:BH10" si="18">COUNTIF(I9:AJ9,"c")</f>
        <v>0</v>
      </c>
      <c r="BI9" s="33">
        <f t="shared" ref="BI9:BI10" si="19">COUNTIF(I9:AJ9,"d")</f>
        <v>0</v>
      </c>
      <c r="BJ9" s="33">
        <f t="shared" ref="BJ9:BJ10" si="20">COUNTIF(I9:AJ9,"e")</f>
        <v>0</v>
      </c>
      <c r="BK9" s="33">
        <f t="shared" ref="BK9:BK10" si="21">COUNTIF(I9:AJ9,"f")</f>
        <v>0</v>
      </c>
      <c r="BL9" s="33">
        <f t="shared" ref="BL9:BL10" si="22">COUNTIF(I9:AJ9,"g")</f>
        <v>0</v>
      </c>
      <c r="BM9" s="33">
        <f t="shared" ref="BM9:BM10" si="23">COUNTIF(I9:AJ9,"h")</f>
        <v>0</v>
      </c>
      <c r="BN9" s="33">
        <f t="shared" ref="BN9:BN10" si="24">COUNTIF(I9:AJ9,"i")</f>
        <v>0</v>
      </c>
      <c r="BO9" s="33">
        <f t="shared" ref="BO9:BO10" si="25">COUNTIF(I9:AJ9,"j")</f>
        <v>0</v>
      </c>
      <c r="BP9" s="33">
        <f t="shared" ref="BP9:BP10" si="26">COUNTIF(I9:AJ9,"k")</f>
        <v>0</v>
      </c>
      <c r="BQ9" s="33">
        <f t="shared" ref="BQ9:BQ10" si="27">COUNTIF(I9:AJ9,"l")</f>
        <v>0</v>
      </c>
    </row>
    <row r="10" spans="1:69" ht="22.5" customHeight="1" x14ac:dyDescent="0.15">
      <c r="A10" s="92">
        <v>3</v>
      </c>
      <c r="B10" s="96"/>
      <c r="C10" s="99"/>
      <c r="D10" s="263"/>
      <c r="E10" s="263"/>
      <c r="F10" s="263"/>
      <c r="G10" s="263"/>
      <c r="H10" s="263"/>
      <c r="I10" s="100"/>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25">
        <f t="shared" si="1"/>
        <v>0</v>
      </c>
      <c r="AO10" s="125">
        <f t="shared" si="2"/>
        <v>0</v>
      </c>
      <c r="AP10" s="128">
        <f>AN10/4</f>
        <v>0</v>
      </c>
      <c r="AQ10" s="96"/>
      <c r="AS10" s="32"/>
      <c r="AT10" s="33">
        <f t="shared" si="16"/>
        <v>0</v>
      </c>
      <c r="AU10" s="33">
        <f t="shared" si="4"/>
        <v>0</v>
      </c>
      <c r="AV10" s="33">
        <f t="shared" si="5"/>
        <v>0</v>
      </c>
      <c r="AW10" s="33">
        <f t="shared" si="6"/>
        <v>0</v>
      </c>
      <c r="AX10" s="33">
        <f t="shared" si="7"/>
        <v>0</v>
      </c>
      <c r="AY10" s="33">
        <f t="shared" si="8"/>
        <v>0</v>
      </c>
      <c r="AZ10" s="33">
        <f t="shared" si="9"/>
        <v>0</v>
      </c>
      <c r="BA10" s="33">
        <f t="shared" si="10"/>
        <v>0</v>
      </c>
      <c r="BB10" s="33">
        <f t="shared" si="11"/>
        <v>0</v>
      </c>
      <c r="BC10" s="33">
        <f t="shared" si="12"/>
        <v>0</v>
      </c>
      <c r="BD10" s="33">
        <f t="shared" si="13"/>
        <v>0</v>
      </c>
      <c r="BE10" s="34">
        <f t="shared" si="14"/>
        <v>0</v>
      </c>
      <c r="BF10" s="35">
        <f t="shared" ref="BF10" si="28">COUNTIF(I10:AJ10,"a")</f>
        <v>0</v>
      </c>
      <c r="BG10" s="33">
        <f t="shared" si="17"/>
        <v>0</v>
      </c>
      <c r="BH10" s="33">
        <f t="shared" si="18"/>
        <v>0</v>
      </c>
      <c r="BI10" s="33">
        <f t="shared" si="19"/>
        <v>0</v>
      </c>
      <c r="BJ10" s="33">
        <f t="shared" si="20"/>
        <v>0</v>
      </c>
      <c r="BK10" s="33">
        <f t="shared" si="21"/>
        <v>0</v>
      </c>
      <c r="BL10" s="33">
        <f t="shared" si="22"/>
        <v>0</v>
      </c>
      <c r="BM10" s="33">
        <f t="shared" si="23"/>
        <v>0</v>
      </c>
      <c r="BN10" s="33">
        <f t="shared" si="24"/>
        <v>0</v>
      </c>
      <c r="BO10" s="33">
        <f t="shared" si="25"/>
        <v>0</v>
      </c>
      <c r="BP10" s="33">
        <f t="shared" si="26"/>
        <v>0</v>
      </c>
      <c r="BQ10" s="33">
        <f t="shared" si="27"/>
        <v>0</v>
      </c>
    </row>
    <row r="11" spans="1:69" ht="22.5" customHeight="1" x14ac:dyDescent="0.15">
      <c r="A11" s="92">
        <v>4</v>
      </c>
      <c r="B11" s="96"/>
      <c r="C11" s="99"/>
      <c r="D11" s="263"/>
      <c r="E11" s="263"/>
      <c r="F11" s="263"/>
      <c r="G11" s="263"/>
      <c r="H11" s="263"/>
      <c r="I11" s="100"/>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125">
        <f t="shared" si="1"/>
        <v>0</v>
      </c>
      <c r="AO11" s="125">
        <f t="shared" si="2"/>
        <v>0</v>
      </c>
      <c r="AP11" s="128">
        <f t="shared" ref="AP11:AP12" si="29">AN11/4</f>
        <v>0</v>
      </c>
      <c r="AQ11" s="96"/>
      <c r="AS11" s="36"/>
      <c r="AT11" s="33">
        <f t="shared" si="16"/>
        <v>0</v>
      </c>
      <c r="AU11" s="33">
        <f t="shared" si="4"/>
        <v>0</v>
      </c>
      <c r="AV11" s="33">
        <f t="shared" si="5"/>
        <v>0</v>
      </c>
      <c r="AW11" s="33">
        <f t="shared" si="6"/>
        <v>0</v>
      </c>
      <c r="AX11" s="33">
        <f t="shared" si="7"/>
        <v>0</v>
      </c>
      <c r="AY11" s="33">
        <f t="shared" si="8"/>
        <v>0</v>
      </c>
      <c r="AZ11" s="33">
        <f t="shared" si="9"/>
        <v>0</v>
      </c>
      <c r="BA11" s="33">
        <f t="shared" si="10"/>
        <v>0</v>
      </c>
      <c r="BB11" s="33">
        <f t="shared" si="11"/>
        <v>0</v>
      </c>
      <c r="BC11" s="33">
        <f t="shared" si="12"/>
        <v>0</v>
      </c>
      <c r="BD11" s="33">
        <f t="shared" si="13"/>
        <v>0</v>
      </c>
      <c r="BE11" s="34">
        <f t="shared" si="14"/>
        <v>0</v>
      </c>
      <c r="BF11" s="35">
        <f>COUNTIF(I11:AJ11,"a")</f>
        <v>0</v>
      </c>
      <c r="BG11" s="33">
        <f>COUNTIF(I11:AJ11,"b")</f>
        <v>0</v>
      </c>
      <c r="BH11" s="33">
        <f>COUNTIF(I11:AJ11,"c")</f>
        <v>0</v>
      </c>
      <c r="BI11" s="33">
        <f>COUNTIF(I11:AJ11,"d")</f>
        <v>0</v>
      </c>
      <c r="BJ11" s="33">
        <f>COUNTIF(I11:AJ11,"e")</f>
        <v>0</v>
      </c>
      <c r="BK11" s="33">
        <f>COUNTIF(I11:AJ11,"f")</f>
        <v>0</v>
      </c>
      <c r="BL11" s="33">
        <f>COUNTIF(I11:AJ11,"g")</f>
        <v>0</v>
      </c>
      <c r="BM11" s="33">
        <f>COUNTIF(I11:AJ11,"h")</f>
        <v>0</v>
      </c>
      <c r="BN11" s="33">
        <f>COUNTIF(I11:AJ11,"i")</f>
        <v>0</v>
      </c>
      <c r="BO11" s="33">
        <f>COUNTIF(I11:AJ11,"j")</f>
        <v>0</v>
      </c>
      <c r="BP11" s="33">
        <f>COUNTIF(I11:AJ11,"k")</f>
        <v>0</v>
      </c>
      <c r="BQ11" s="33">
        <f>COUNTIF(I11:AJ11,"l")</f>
        <v>0</v>
      </c>
    </row>
    <row r="12" spans="1:69" ht="22.5" customHeight="1" x14ac:dyDescent="0.15">
      <c r="A12" s="92">
        <v>5</v>
      </c>
      <c r="B12" s="96"/>
      <c r="C12" s="99"/>
      <c r="D12" s="263"/>
      <c r="E12" s="263"/>
      <c r="F12" s="263"/>
      <c r="G12" s="263"/>
      <c r="H12" s="263"/>
      <c r="I12" s="100"/>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125">
        <f t="shared" si="1"/>
        <v>0</v>
      </c>
      <c r="AO12" s="125">
        <f t="shared" si="2"/>
        <v>0</v>
      </c>
      <c r="AP12" s="128">
        <f t="shared" si="29"/>
        <v>0</v>
      </c>
      <c r="AQ12" s="96"/>
      <c r="AS12" s="36"/>
      <c r="AT12" s="33">
        <f t="shared" ref="AT12:AT13" si="30">COUNTIF(I12:AM12,"a")</f>
        <v>0</v>
      </c>
      <c r="AU12" s="33">
        <f t="shared" si="4"/>
        <v>0</v>
      </c>
      <c r="AV12" s="33">
        <f t="shared" si="5"/>
        <v>0</v>
      </c>
      <c r="AW12" s="33">
        <f t="shared" si="6"/>
        <v>0</v>
      </c>
      <c r="AX12" s="33">
        <f t="shared" si="7"/>
        <v>0</v>
      </c>
      <c r="AY12" s="33">
        <f t="shared" si="8"/>
        <v>0</v>
      </c>
      <c r="AZ12" s="33">
        <f t="shared" si="9"/>
        <v>0</v>
      </c>
      <c r="BA12" s="33">
        <f t="shared" si="10"/>
        <v>0</v>
      </c>
      <c r="BB12" s="33">
        <f t="shared" si="11"/>
        <v>0</v>
      </c>
      <c r="BC12" s="33">
        <f t="shared" si="12"/>
        <v>0</v>
      </c>
      <c r="BD12" s="33">
        <f t="shared" si="13"/>
        <v>0</v>
      </c>
      <c r="BE12" s="34">
        <f t="shared" si="14"/>
        <v>0</v>
      </c>
      <c r="BF12" s="35">
        <f>COUNTIF(I12:AJ12,"a")</f>
        <v>0</v>
      </c>
      <c r="BG12" s="33">
        <f t="shared" ref="BG12:BG13" si="31">COUNTIF(I12:AJ12,"b")</f>
        <v>0</v>
      </c>
      <c r="BH12" s="33">
        <f t="shared" ref="BH12:BH13" si="32">COUNTIF(I12:AJ12,"c")</f>
        <v>0</v>
      </c>
      <c r="BI12" s="33">
        <f t="shared" ref="BI12:BI13" si="33">COUNTIF(I12:AJ12,"d")</f>
        <v>0</v>
      </c>
      <c r="BJ12" s="33">
        <f>COUNTIF(I12:AJ12,"e")</f>
        <v>0</v>
      </c>
      <c r="BK12" s="33">
        <f t="shared" ref="BK12:BK13" si="34">COUNTIF(I12:AJ12,"f")</f>
        <v>0</v>
      </c>
      <c r="BL12" s="33">
        <f t="shared" ref="BL12:BL13" si="35">COUNTIF(I12:AJ12,"g")</f>
        <v>0</v>
      </c>
      <c r="BM12" s="33">
        <f t="shared" ref="BM12:BM13" si="36">COUNTIF(I12:AJ12,"h")</f>
        <v>0</v>
      </c>
      <c r="BN12" s="33">
        <f t="shared" ref="BN12:BN13" si="37">COUNTIF(I12:AJ12,"i")</f>
        <v>0</v>
      </c>
      <c r="BO12" s="33">
        <f t="shared" ref="BO12:BO13" si="38">COUNTIF(I12:AJ12,"j")</f>
        <v>0</v>
      </c>
      <c r="BP12" s="33">
        <f t="shared" ref="BP12:BP13" si="39">COUNTIF(I12:AJ12,"k")</f>
        <v>0</v>
      </c>
      <c r="BQ12" s="33">
        <f t="shared" ref="BQ12:BQ13" si="40">COUNTIF(I12:AJ12,"l")</f>
        <v>0</v>
      </c>
    </row>
    <row r="13" spans="1:69" ht="22.5" customHeight="1" x14ac:dyDescent="0.15">
      <c r="A13" s="92">
        <v>6</v>
      </c>
      <c r="B13" s="96"/>
      <c r="C13" s="99"/>
      <c r="D13" s="264"/>
      <c r="E13" s="264"/>
      <c r="F13" s="264"/>
      <c r="G13" s="264"/>
      <c r="H13" s="264"/>
      <c r="I13" s="106"/>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126">
        <f t="shared" si="1"/>
        <v>0</v>
      </c>
      <c r="AO13" s="126">
        <f t="shared" si="2"/>
        <v>0</v>
      </c>
      <c r="AP13" s="128">
        <f>AN13/4</f>
        <v>0</v>
      </c>
      <c r="AQ13" s="96"/>
      <c r="AS13" s="36"/>
      <c r="AT13" s="33">
        <f t="shared" si="30"/>
        <v>0</v>
      </c>
      <c r="AU13" s="33">
        <f t="shared" si="4"/>
        <v>0</v>
      </c>
      <c r="AV13" s="33">
        <f t="shared" si="5"/>
        <v>0</v>
      </c>
      <c r="AW13" s="33">
        <f t="shared" si="6"/>
        <v>0</v>
      </c>
      <c r="AX13" s="33">
        <f t="shared" si="7"/>
        <v>0</v>
      </c>
      <c r="AY13" s="33">
        <f t="shared" si="8"/>
        <v>0</v>
      </c>
      <c r="AZ13" s="33">
        <f t="shared" si="9"/>
        <v>0</v>
      </c>
      <c r="BA13" s="33">
        <f t="shared" si="10"/>
        <v>0</v>
      </c>
      <c r="BB13" s="33">
        <f t="shared" si="11"/>
        <v>0</v>
      </c>
      <c r="BC13" s="33">
        <f t="shared" si="12"/>
        <v>0</v>
      </c>
      <c r="BD13" s="33">
        <f t="shared" si="13"/>
        <v>0</v>
      </c>
      <c r="BE13" s="34">
        <f t="shared" si="14"/>
        <v>0</v>
      </c>
      <c r="BF13" s="35">
        <f t="shared" ref="BF13" si="41">COUNTIF(I13:AJ13,"a")</f>
        <v>0</v>
      </c>
      <c r="BG13" s="33">
        <f t="shared" si="31"/>
        <v>0</v>
      </c>
      <c r="BH13" s="33">
        <f t="shared" si="32"/>
        <v>0</v>
      </c>
      <c r="BI13" s="33">
        <f t="shared" si="33"/>
        <v>0</v>
      </c>
      <c r="BJ13" s="33">
        <f t="shared" ref="BJ13" si="42">COUNTIF(I13:AJ13,"e")</f>
        <v>0</v>
      </c>
      <c r="BK13" s="33">
        <f t="shared" si="34"/>
        <v>0</v>
      </c>
      <c r="BL13" s="33">
        <f t="shared" si="35"/>
        <v>0</v>
      </c>
      <c r="BM13" s="33">
        <f t="shared" si="36"/>
        <v>0</v>
      </c>
      <c r="BN13" s="33">
        <f t="shared" si="37"/>
        <v>0</v>
      </c>
      <c r="BO13" s="33">
        <f t="shared" si="38"/>
        <v>0</v>
      </c>
      <c r="BP13" s="33">
        <f t="shared" si="39"/>
        <v>0</v>
      </c>
      <c r="BQ13" s="33">
        <f t="shared" si="40"/>
        <v>0</v>
      </c>
    </row>
    <row r="14" spans="1:69" ht="20.25" customHeight="1" x14ac:dyDescent="0.15">
      <c r="A14" s="10" t="s">
        <v>59</v>
      </c>
      <c r="B14" s="10"/>
      <c r="C14" s="2"/>
      <c r="D14" s="2"/>
      <c r="E14" s="2"/>
      <c r="F14" s="2"/>
      <c r="G14" s="2"/>
      <c r="H14" s="2"/>
      <c r="I14" s="2"/>
      <c r="J14" s="2"/>
      <c r="K14" s="2"/>
      <c r="L14" s="2"/>
      <c r="M14" s="4"/>
      <c r="N14" s="4"/>
      <c r="O14" s="4"/>
      <c r="P14" s="4"/>
      <c r="Q14" s="4"/>
      <c r="R14" s="4"/>
      <c r="S14" s="4"/>
      <c r="T14" s="2"/>
      <c r="U14" s="2"/>
      <c r="V14" s="6"/>
      <c r="W14" s="2"/>
      <c r="X14" s="2"/>
      <c r="Y14" s="2"/>
      <c r="Z14" s="2"/>
      <c r="AA14" s="6"/>
      <c r="AB14" s="2"/>
      <c r="AC14" s="2"/>
      <c r="AD14" s="2"/>
      <c r="AE14" s="2"/>
      <c r="AF14" s="2"/>
      <c r="AG14" s="2"/>
      <c r="AH14" s="2"/>
      <c r="AI14" s="2"/>
      <c r="AJ14" s="2"/>
      <c r="AK14" s="2"/>
      <c r="AL14" s="2"/>
      <c r="AM14" s="2"/>
      <c r="AN14" s="2"/>
      <c r="AO14" s="2"/>
      <c r="AP14" s="2"/>
      <c r="AQ14" s="2"/>
      <c r="AS14" s="36"/>
      <c r="AT14" s="36"/>
      <c r="AU14" s="36"/>
      <c r="AV14" s="36"/>
      <c r="AW14" s="36"/>
      <c r="AX14" s="36"/>
      <c r="AY14" s="36"/>
      <c r="AZ14" s="36"/>
    </row>
    <row r="15" spans="1:69" ht="12" customHeight="1" x14ac:dyDescent="0.15">
      <c r="A15" s="183"/>
      <c r="B15" s="232" t="s">
        <v>7</v>
      </c>
      <c r="C15" s="233" t="s">
        <v>8</v>
      </c>
      <c r="D15" s="226" t="s">
        <v>9</v>
      </c>
      <c r="E15" s="227"/>
      <c r="F15" s="227"/>
      <c r="G15" s="227"/>
      <c r="H15" s="228"/>
      <c r="I15" s="234" t="s">
        <v>10</v>
      </c>
      <c r="J15" s="235"/>
      <c r="K15" s="235"/>
      <c r="L15" s="235"/>
      <c r="M15" s="235"/>
      <c r="N15" s="235"/>
      <c r="O15" s="236"/>
      <c r="P15" s="234" t="s">
        <v>11</v>
      </c>
      <c r="Q15" s="235"/>
      <c r="R15" s="235"/>
      <c r="S15" s="235"/>
      <c r="T15" s="235"/>
      <c r="U15" s="235"/>
      <c r="V15" s="236"/>
      <c r="W15" s="234" t="s">
        <v>12</v>
      </c>
      <c r="X15" s="235"/>
      <c r="Y15" s="235"/>
      <c r="Z15" s="235"/>
      <c r="AA15" s="235"/>
      <c r="AB15" s="235"/>
      <c r="AC15" s="236"/>
      <c r="AD15" s="234" t="s">
        <v>13</v>
      </c>
      <c r="AE15" s="235"/>
      <c r="AF15" s="235"/>
      <c r="AG15" s="235"/>
      <c r="AH15" s="235"/>
      <c r="AI15" s="235"/>
      <c r="AJ15" s="236"/>
      <c r="AK15" s="238"/>
      <c r="AL15" s="239"/>
      <c r="AM15" s="240"/>
      <c r="AN15" s="241" t="s">
        <v>14</v>
      </c>
      <c r="AO15" s="243" t="s">
        <v>15</v>
      </c>
      <c r="AP15" s="200" t="s">
        <v>108</v>
      </c>
      <c r="AQ15" s="256" t="s">
        <v>16</v>
      </c>
      <c r="BG15" s="37" t="s">
        <v>33</v>
      </c>
      <c r="BH15" s="37" t="s">
        <v>34</v>
      </c>
      <c r="BI15" s="37" t="s">
        <v>35</v>
      </c>
      <c r="BJ15" s="37" t="s">
        <v>36</v>
      </c>
    </row>
    <row r="16" spans="1:69" ht="16.5" customHeight="1" x14ac:dyDescent="0.15">
      <c r="A16" s="183"/>
      <c r="B16" s="185"/>
      <c r="C16" s="188"/>
      <c r="D16" s="229"/>
      <c r="E16" s="230"/>
      <c r="F16" s="230"/>
      <c r="G16" s="230"/>
      <c r="H16" s="231"/>
      <c r="I16" s="7">
        <v>1</v>
      </c>
      <c r="J16" s="7">
        <v>2</v>
      </c>
      <c r="K16" s="7">
        <v>3</v>
      </c>
      <c r="L16" s="7">
        <v>4</v>
      </c>
      <c r="M16" s="7">
        <v>5</v>
      </c>
      <c r="N16" s="7">
        <v>6</v>
      </c>
      <c r="O16" s="7">
        <v>7</v>
      </c>
      <c r="P16" s="7">
        <v>8</v>
      </c>
      <c r="Q16" s="7">
        <v>9</v>
      </c>
      <c r="R16" s="7">
        <v>10</v>
      </c>
      <c r="S16" s="7">
        <v>11</v>
      </c>
      <c r="T16" s="7">
        <v>12</v>
      </c>
      <c r="U16" s="7">
        <v>13</v>
      </c>
      <c r="V16" s="7">
        <v>14</v>
      </c>
      <c r="W16" s="7">
        <v>15</v>
      </c>
      <c r="X16" s="7">
        <v>16</v>
      </c>
      <c r="Y16" s="7" t="s">
        <v>17</v>
      </c>
      <c r="Z16" s="7">
        <v>18</v>
      </c>
      <c r="AA16" s="7">
        <v>19</v>
      </c>
      <c r="AB16" s="7">
        <v>20</v>
      </c>
      <c r="AC16" s="7">
        <v>21</v>
      </c>
      <c r="AD16" s="7">
        <v>22</v>
      </c>
      <c r="AE16" s="7">
        <v>23</v>
      </c>
      <c r="AF16" s="7">
        <v>24</v>
      </c>
      <c r="AG16" s="7">
        <v>25</v>
      </c>
      <c r="AH16" s="7">
        <v>26</v>
      </c>
      <c r="AI16" s="7">
        <v>27</v>
      </c>
      <c r="AJ16" s="7">
        <v>28</v>
      </c>
      <c r="AK16" s="8">
        <f>IF($L$2=2,IF(DAY(DATE($I$2,2,29))=29,29,"-"),29)</f>
        <v>29</v>
      </c>
      <c r="AL16" s="8">
        <f>IF($L$2=2,"-",30)</f>
        <v>30</v>
      </c>
      <c r="AM16" s="8" t="str">
        <f>IF(OR($L$2=2,$L$2=4,$L$2=6,$L$2=9,$L$2=11),"-",31)</f>
        <v>-</v>
      </c>
      <c r="AN16" s="242"/>
      <c r="AO16" s="243"/>
      <c r="AP16" s="201"/>
      <c r="AQ16" s="208"/>
      <c r="AT16" s="31" t="s">
        <v>19</v>
      </c>
      <c r="AU16" s="31"/>
      <c r="AV16" s="31"/>
      <c r="AW16" s="31"/>
      <c r="AX16" s="31"/>
      <c r="AY16" s="31"/>
      <c r="AZ16" s="31"/>
      <c r="BA16" s="31"/>
      <c r="BB16" s="31"/>
      <c r="BC16" s="31"/>
      <c r="BD16" s="31"/>
      <c r="BE16" s="31" t="s">
        <v>18</v>
      </c>
      <c r="BF16" s="31"/>
      <c r="BG16" s="31"/>
      <c r="BH16" s="31"/>
      <c r="BI16" s="31"/>
      <c r="BJ16" s="31"/>
      <c r="BK16" s="31"/>
    </row>
    <row r="17" spans="1:68" ht="17.25" customHeight="1" x14ac:dyDescent="0.15">
      <c r="A17" s="183"/>
      <c r="B17" s="186"/>
      <c r="C17" s="189"/>
      <c r="D17" s="229"/>
      <c r="E17" s="230"/>
      <c r="F17" s="230"/>
      <c r="G17" s="230"/>
      <c r="H17" s="231"/>
      <c r="I17" s="9">
        <f t="shared" ref="I17:AJ17" si="43">DATE($I$2,$L$2,I16)</f>
        <v>43922</v>
      </c>
      <c r="J17" s="9">
        <f t="shared" si="43"/>
        <v>43923</v>
      </c>
      <c r="K17" s="9">
        <f t="shared" si="43"/>
        <v>43924</v>
      </c>
      <c r="L17" s="9">
        <f t="shared" si="43"/>
        <v>43925</v>
      </c>
      <c r="M17" s="9">
        <f t="shared" si="43"/>
        <v>43926</v>
      </c>
      <c r="N17" s="9">
        <f t="shared" si="43"/>
        <v>43927</v>
      </c>
      <c r="O17" s="9">
        <f t="shared" si="43"/>
        <v>43928</v>
      </c>
      <c r="P17" s="9">
        <f t="shared" si="43"/>
        <v>43929</v>
      </c>
      <c r="Q17" s="9">
        <f t="shared" si="43"/>
        <v>43930</v>
      </c>
      <c r="R17" s="9">
        <f t="shared" si="43"/>
        <v>43931</v>
      </c>
      <c r="S17" s="9">
        <f t="shared" si="43"/>
        <v>43932</v>
      </c>
      <c r="T17" s="9">
        <f t="shared" si="43"/>
        <v>43933</v>
      </c>
      <c r="U17" s="9">
        <f t="shared" si="43"/>
        <v>43934</v>
      </c>
      <c r="V17" s="9">
        <f t="shared" si="43"/>
        <v>43935</v>
      </c>
      <c r="W17" s="9">
        <f t="shared" si="43"/>
        <v>43936</v>
      </c>
      <c r="X17" s="9">
        <f t="shared" si="43"/>
        <v>43937</v>
      </c>
      <c r="Y17" s="9">
        <f t="shared" si="43"/>
        <v>43938</v>
      </c>
      <c r="Z17" s="9">
        <f t="shared" si="43"/>
        <v>43939</v>
      </c>
      <c r="AA17" s="9">
        <f t="shared" si="43"/>
        <v>43940</v>
      </c>
      <c r="AB17" s="9">
        <f t="shared" si="43"/>
        <v>43941</v>
      </c>
      <c r="AC17" s="9">
        <f t="shared" si="43"/>
        <v>43942</v>
      </c>
      <c r="AD17" s="9">
        <f t="shared" si="43"/>
        <v>43943</v>
      </c>
      <c r="AE17" s="9">
        <f t="shared" si="43"/>
        <v>43944</v>
      </c>
      <c r="AF17" s="9">
        <f t="shared" si="43"/>
        <v>43945</v>
      </c>
      <c r="AG17" s="9">
        <f t="shared" si="43"/>
        <v>43946</v>
      </c>
      <c r="AH17" s="9">
        <f t="shared" si="43"/>
        <v>43947</v>
      </c>
      <c r="AI17" s="9">
        <f t="shared" si="43"/>
        <v>43948</v>
      </c>
      <c r="AJ17" s="9">
        <f t="shared" si="43"/>
        <v>43949</v>
      </c>
      <c r="AK17" s="9">
        <f>IFERROR(DATE($I$2,$L$2,AK16),"-")</f>
        <v>43950</v>
      </c>
      <c r="AL17" s="9">
        <f>IFERROR(DATE($I$2,$L$2,AL16),"-")</f>
        <v>43951</v>
      </c>
      <c r="AM17" s="9" t="str">
        <f>IFERROR(DATE($I$2,$L$2,AM16),"-")</f>
        <v>-</v>
      </c>
      <c r="AN17" s="242"/>
      <c r="AO17" s="243"/>
      <c r="AP17" s="202"/>
      <c r="AQ17" s="209"/>
      <c r="AS17" s="33" t="s">
        <v>20</v>
      </c>
      <c r="AT17" s="33" t="s">
        <v>21</v>
      </c>
      <c r="AU17" s="33" t="s">
        <v>22</v>
      </c>
      <c r="AV17" s="33" t="s">
        <v>23</v>
      </c>
      <c r="AW17" s="33" t="s">
        <v>24</v>
      </c>
      <c r="AX17" s="33" t="s">
        <v>25</v>
      </c>
      <c r="AY17" s="33" t="s">
        <v>26</v>
      </c>
      <c r="AZ17" s="33" t="s">
        <v>27</v>
      </c>
      <c r="BA17" s="33" t="s">
        <v>28</v>
      </c>
      <c r="BB17" s="33" t="s">
        <v>29</v>
      </c>
      <c r="BC17" s="33" t="s">
        <v>30</v>
      </c>
      <c r="BD17" s="34" t="s">
        <v>31</v>
      </c>
      <c r="BE17" s="35" t="s">
        <v>20</v>
      </c>
      <c r="BF17" s="33" t="s">
        <v>21</v>
      </c>
      <c r="BG17" s="33" t="s">
        <v>22</v>
      </c>
      <c r="BH17" s="33" t="s">
        <v>23</v>
      </c>
      <c r="BI17" s="33" t="s">
        <v>24</v>
      </c>
      <c r="BJ17" s="33" t="s">
        <v>25</v>
      </c>
      <c r="BK17" s="33" t="s">
        <v>26</v>
      </c>
      <c r="BL17" s="33" t="s">
        <v>27</v>
      </c>
      <c r="BM17" s="33" t="s">
        <v>28</v>
      </c>
      <c r="BN17" s="33" t="s">
        <v>29</v>
      </c>
      <c r="BO17" s="33" t="s">
        <v>30</v>
      </c>
      <c r="BP17" s="34" t="s">
        <v>31</v>
      </c>
    </row>
    <row r="18" spans="1:68" ht="22.5" customHeight="1" x14ac:dyDescent="0.15">
      <c r="A18" s="67">
        <v>1</v>
      </c>
      <c r="B18" s="71"/>
      <c r="C18" s="69"/>
      <c r="D18" s="262"/>
      <c r="E18" s="263"/>
      <c r="F18" s="263"/>
      <c r="G18" s="263"/>
      <c r="H18" s="263"/>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23">
        <f t="shared" ref="AN18:AN29" si="44">AS18*$L$33+AT18*$Z$33+AU18*$L$34+AV18*$Z$34+AW18*$L$35+AX18*$Z$35+AY18*$L$36+AZ18*$Z$36+BA18*$L$37+BB18*$Z$37+BC18*$L$38+BD18*$Z$38</f>
        <v>0</v>
      </c>
      <c r="AO18" s="123">
        <f t="shared" ref="AO18:AO29" si="45">BE18*$L$33+BF18*$Z$33+BG18*$L$34+BH18*$Z$34+BI18*$L$35+BJ18*$Z$35+BK18*$L$36+BL18*$Z$36+BM18*$L$37+BN18*$Z$37+BO18*$L$38+BP18*$Z$38</f>
        <v>0</v>
      </c>
      <c r="AP18" s="124">
        <f>AN18/4</f>
        <v>0</v>
      </c>
      <c r="AQ18" s="96"/>
      <c r="AS18" s="33">
        <f>COUNTIF(I18:AJ18,"a")</f>
        <v>0</v>
      </c>
      <c r="AT18" s="33">
        <f>COUNTIF(I18:AJ18,"b")</f>
        <v>0</v>
      </c>
      <c r="AU18" s="33">
        <f>COUNTIF(I18:AJ18,"c")</f>
        <v>0</v>
      </c>
      <c r="AV18" s="33">
        <f>COUNTIF(I18:AJ18,"d")</f>
        <v>0</v>
      </c>
      <c r="AW18" s="33">
        <f>COUNTIF(I18:AJ18,"e")</f>
        <v>0</v>
      </c>
      <c r="AX18" s="33">
        <f>COUNTIF(I18:AJ18,"f")</f>
        <v>0</v>
      </c>
      <c r="AY18" s="33">
        <f>COUNTIF(I18:AJ18,"g")</f>
        <v>0</v>
      </c>
      <c r="AZ18" s="33">
        <f>COUNTIF(I18:AJ18,"h")</f>
        <v>0</v>
      </c>
      <c r="BA18" s="33">
        <f>COUNTIF(I18:AJ18,"i")</f>
        <v>0</v>
      </c>
      <c r="BB18" s="33">
        <f>COUNTIF(I18:AJ18,"j")</f>
        <v>0</v>
      </c>
      <c r="BC18" s="33">
        <f>COUNTIF(I18:AJ18,"k")</f>
        <v>0</v>
      </c>
      <c r="BD18" s="34">
        <f>COUNTIF(I18:AJ18,"l")</f>
        <v>0</v>
      </c>
      <c r="BE18" s="35">
        <f>COUNTIF(I18:AM18,"a")</f>
        <v>0</v>
      </c>
      <c r="BF18" s="33">
        <f>COUNTIF(I18:AM18,"b")</f>
        <v>0</v>
      </c>
      <c r="BG18" s="33">
        <f>COUNTIF(I18:AM18,"c")</f>
        <v>0</v>
      </c>
      <c r="BH18" s="33">
        <f>COUNTIF(I18:AM18,"d")</f>
        <v>0</v>
      </c>
      <c r="BI18" s="33">
        <f>COUNTIF(I18:AM18,"e")</f>
        <v>0</v>
      </c>
      <c r="BJ18" s="33">
        <f>COUNTIF(I18:AM18,"f")</f>
        <v>0</v>
      </c>
      <c r="BK18" s="33">
        <f>COUNTIF(I18:AM18,"g")</f>
        <v>0</v>
      </c>
      <c r="BL18" s="33">
        <f>COUNTIF(I18:AM18,"h")</f>
        <v>0</v>
      </c>
      <c r="BM18" s="33">
        <f>COUNTIF(I18:AM18,"i")</f>
        <v>0</v>
      </c>
      <c r="BN18" s="33">
        <f>COUNTIF(I18:AM18,"j")</f>
        <v>0</v>
      </c>
      <c r="BO18" s="33">
        <f>COUNTIF(I18:AM18,"k")</f>
        <v>0</v>
      </c>
      <c r="BP18" s="34">
        <f>COUNTIF(I18:AM18,"l")</f>
        <v>0</v>
      </c>
    </row>
    <row r="19" spans="1:68" ht="22.5" customHeight="1" x14ac:dyDescent="0.15">
      <c r="A19" s="67">
        <v>2</v>
      </c>
      <c r="B19" s="71"/>
      <c r="C19" s="69"/>
      <c r="D19" s="262"/>
      <c r="E19" s="263"/>
      <c r="F19" s="263"/>
      <c r="G19" s="263"/>
      <c r="H19" s="263"/>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25">
        <f t="shared" si="44"/>
        <v>0</v>
      </c>
      <c r="AO19" s="123">
        <f t="shared" si="45"/>
        <v>0</v>
      </c>
      <c r="AP19" s="124">
        <f t="shared" ref="AP19:AP29" si="46">AN19/4</f>
        <v>0</v>
      </c>
      <c r="AQ19" s="97"/>
      <c r="AS19" s="33">
        <f>COUNTIF(I19:AJ19,"a")</f>
        <v>0</v>
      </c>
      <c r="AT19" s="33">
        <f t="shared" ref="AT19:AT29" si="47">COUNTIF(I19:AJ19,"b")</f>
        <v>0</v>
      </c>
      <c r="AU19" s="33">
        <f t="shared" ref="AU19:AU29" si="48">COUNTIF(I19:AJ19,"c")</f>
        <v>0</v>
      </c>
      <c r="AV19" s="33">
        <f t="shared" ref="AV19:AV29" si="49">COUNTIF(I19:AJ19,"d")</f>
        <v>0</v>
      </c>
      <c r="AW19" s="33">
        <f t="shared" ref="AW19:AW29" si="50">COUNTIF(I19:AJ19,"e")</f>
        <v>0</v>
      </c>
      <c r="AX19" s="33">
        <f t="shared" ref="AX19:AX29" si="51">COUNTIF(I19:AJ19,"f")</f>
        <v>0</v>
      </c>
      <c r="AY19" s="33">
        <f t="shared" ref="AY19:AY29" si="52">COUNTIF(I19:AJ19,"g")</f>
        <v>0</v>
      </c>
      <c r="AZ19" s="33">
        <f t="shared" ref="AZ19:AZ29" si="53">COUNTIF(I19:AJ19,"h")</f>
        <v>0</v>
      </c>
      <c r="BA19" s="33">
        <f t="shared" ref="BA19:BA29" si="54">COUNTIF(I19:AJ19,"i")</f>
        <v>0</v>
      </c>
      <c r="BB19" s="33">
        <f t="shared" ref="BB19:BB29" si="55">COUNTIF(I19:AJ19,"j")</f>
        <v>0</v>
      </c>
      <c r="BC19" s="33">
        <f t="shared" ref="BC19:BC29" si="56">COUNTIF(I19:AJ19,"k")</f>
        <v>0</v>
      </c>
      <c r="BD19" s="34">
        <f t="shared" ref="BD19:BD29" si="57">COUNTIF(I19:AJ19,"l")</f>
        <v>0</v>
      </c>
      <c r="BE19" s="35">
        <f>COUNTIF(I19:AM19,"a")</f>
        <v>0</v>
      </c>
      <c r="BF19" s="33">
        <f t="shared" ref="BF19:BF29" si="58">COUNTIF(I19:AM19,"b")</f>
        <v>0</v>
      </c>
      <c r="BG19" s="33">
        <f t="shared" ref="BG19:BG29" si="59">COUNTIF(I19:AM19,"c")</f>
        <v>0</v>
      </c>
      <c r="BH19" s="33">
        <f t="shared" ref="BH19:BH29" si="60">COUNTIF(I19:AM19,"d")</f>
        <v>0</v>
      </c>
      <c r="BI19" s="33">
        <f t="shared" ref="BI19:BI29" si="61">COUNTIF(I19:AM19,"e")</f>
        <v>0</v>
      </c>
      <c r="BJ19" s="33">
        <f t="shared" ref="BJ19:BJ29" si="62">COUNTIF(I19:AM19,"f")</f>
        <v>0</v>
      </c>
      <c r="BK19" s="33">
        <f t="shared" ref="BK19:BK29" si="63">COUNTIF(I19:AM19,"g")</f>
        <v>0</v>
      </c>
      <c r="BL19" s="33">
        <f t="shared" ref="BL19:BL29" si="64">COUNTIF(I19:AM19,"h")</f>
        <v>0</v>
      </c>
      <c r="BM19" s="33">
        <f t="shared" ref="BM19:BM29" si="65">COUNTIF(I19:AM19,"i")</f>
        <v>0</v>
      </c>
      <c r="BN19" s="33">
        <f t="shared" ref="BN19:BN29" si="66">COUNTIF(I19:AM19,"j")</f>
        <v>0</v>
      </c>
      <c r="BO19" s="33">
        <f t="shared" ref="BO19:BO29" si="67">COUNTIF(I19:AM19,"k")</f>
        <v>0</v>
      </c>
      <c r="BP19" s="34">
        <f t="shared" ref="BP19:BP29" si="68">COUNTIF(I19:AM19,"l")</f>
        <v>0</v>
      </c>
    </row>
    <row r="20" spans="1:68" ht="22.5" customHeight="1" x14ac:dyDescent="0.15">
      <c r="A20" s="67">
        <v>3</v>
      </c>
      <c r="B20" s="71"/>
      <c r="C20" s="69"/>
      <c r="D20" s="262"/>
      <c r="E20" s="263"/>
      <c r="F20" s="263"/>
      <c r="G20" s="263"/>
      <c r="H20" s="263"/>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125">
        <f t="shared" si="44"/>
        <v>0</v>
      </c>
      <c r="AO20" s="123">
        <f t="shared" si="45"/>
        <v>0</v>
      </c>
      <c r="AP20" s="124">
        <f t="shared" si="46"/>
        <v>0</v>
      </c>
      <c r="AQ20" s="96"/>
      <c r="AS20" s="33">
        <f t="shared" ref="AS20:AS29" si="69">COUNTIF(I20:AJ20,"a")</f>
        <v>0</v>
      </c>
      <c r="AT20" s="33">
        <f t="shared" si="47"/>
        <v>0</v>
      </c>
      <c r="AU20" s="33">
        <f t="shared" si="48"/>
        <v>0</v>
      </c>
      <c r="AV20" s="33">
        <f t="shared" si="49"/>
        <v>0</v>
      </c>
      <c r="AW20" s="33">
        <f t="shared" si="50"/>
        <v>0</v>
      </c>
      <c r="AX20" s="33">
        <f t="shared" si="51"/>
        <v>0</v>
      </c>
      <c r="AY20" s="33">
        <f t="shared" si="52"/>
        <v>0</v>
      </c>
      <c r="AZ20" s="33">
        <f>COUNTIF(I20:AJ20,"h")</f>
        <v>0</v>
      </c>
      <c r="BA20" s="33">
        <f t="shared" si="54"/>
        <v>0</v>
      </c>
      <c r="BB20" s="33">
        <f t="shared" si="55"/>
        <v>0</v>
      </c>
      <c r="BC20" s="33">
        <f t="shared" si="56"/>
        <v>0</v>
      </c>
      <c r="BD20" s="34">
        <f t="shared" si="57"/>
        <v>0</v>
      </c>
      <c r="BE20" s="35">
        <f t="shared" ref="BE20:BE29" si="70">COUNTIF(I20:AM20,"a")</f>
        <v>0</v>
      </c>
      <c r="BF20" s="33">
        <f t="shared" si="58"/>
        <v>0</v>
      </c>
      <c r="BG20" s="33">
        <f t="shared" si="59"/>
        <v>0</v>
      </c>
      <c r="BH20" s="33">
        <f t="shared" si="60"/>
        <v>0</v>
      </c>
      <c r="BI20" s="33">
        <f t="shared" si="61"/>
        <v>0</v>
      </c>
      <c r="BJ20" s="33">
        <f t="shared" si="62"/>
        <v>0</v>
      </c>
      <c r="BK20" s="33">
        <f t="shared" si="63"/>
        <v>0</v>
      </c>
      <c r="BL20" s="33">
        <f t="shared" si="64"/>
        <v>0</v>
      </c>
      <c r="BM20" s="33">
        <f t="shared" si="65"/>
        <v>0</v>
      </c>
      <c r="BN20" s="33">
        <f t="shared" si="66"/>
        <v>0</v>
      </c>
      <c r="BO20" s="33">
        <f t="shared" si="67"/>
        <v>0</v>
      </c>
      <c r="BP20" s="34">
        <f t="shared" si="68"/>
        <v>0</v>
      </c>
    </row>
    <row r="21" spans="1:68" ht="22.5" customHeight="1" x14ac:dyDescent="0.15">
      <c r="A21" s="67">
        <v>4</v>
      </c>
      <c r="B21" s="71"/>
      <c r="C21" s="69"/>
      <c r="D21" s="262"/>
      <c r="E21" s="263"/>
      <c r="F21" s="263"/>
      <c r="G21" s="263"/>
      <c r="H21" s="263"/>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5">
        <f t="shared" si="44"/>
        <v>0</v>
      </c>
      <c r="AO21" s="123">
        <f t="shared" si="45"/>
        <v>0</v>
      </c>
      <c r="AP21" s="124">
        <f t="shared" si="46"/>
        <v>0</v>
      </c>
      <c r="AQ21" s="96"/>
      <c r="AS21" s="33">
        <f>COUNTIF(I21:AJ21,"a")</f>
        <v>0</v>
      </c>
      <c r="AT21" s="33">
        <f t="shared" si="47"/>
        <v>0</v>
      </c>
      <c r="AU21" s="33">
        <f t="shared" si="48"/>
        <v>0</v>
      </c>
      <c r="AV21" s="33">
        <f t="shared" si="49"/>
        <v>0</v>
      </c>
      <c r="AW21" s="33">
        <f t="shared" si="50"/>
        <v>0</v>
      </c>
      <c r="AX21" s="33">
        <f t="shared" si="51"/>
        <v>0</v>
      </c>
      <c r="AY21" s="33">
        <f t="shared" si="52"/>
        <v>0</v>
      </c>
      <c r="AZ21" s="33">
        <f t="shared" si="53"/>
        <v>0</v>
      </c>
      <c r="BA21" s="33">
        <f t="shared" si="54"/>
        <v>0</v>
      </c>
      <c r="BB21" s="33">
        <f t="shared" si="55"/>
        <v>0</v>
      </c>
      <c r="BC21" s="33">
        <f t="shared" si="56"/>
        <v>0</v>
      </c>
      <c r="BD21" s="34">
        <f t="shared" si="57"/>
        <v>0</v>
      </c>
      <c r="BE21" s="35">
        <f>COUNTIF(I21:AM21,"a")</f>
        <v>0</v>
      </c>
      <c r="BF21" s="33">
        <f t="shared" si="58"/>
        <v>0</v>
      </c>
      <c r="BG21" s="33">
        <f t="shared" si="59"/>
        <v>0</v>
      </c>
      <c r="BH21" s="33">
        <f t="shared" si="60"/>
        <v>0</v>
      </c>
      <c r="BI21" s="33">
        <f t="shared" si="61"/>
        <v>0</v>
      </c>
      <c r="BJ21" s="33">
        <f t="shared" si="62"/>
        <v>0</v>
      </c>
      <c r="BK21" s="33">
        <f t="shared" si="63"/>
        <v>0</v>
      </c>
      <c r="BL21" s="33">
        <f t="shared" si="64"/>
        <v>0</v>
      </c>
      <c r="BM21" s="33">
        <f t="shared" si="65"/>
        <v>0</v>
      </c>
      <c r="BN21" s="33">
        <f t="shared" si="66"/>
        <v>0</v>
      </c>
      <c r="BO21" s="33">
        <f t="shared" si="67"/>
        <v>0</v>
      </c>
      <c r="BP21" s="34">
        <f t="shared" si="68"/>
        <v>0</v>
      </c>
    </row>
    <row r="22" spans="1:68" ht="22.5" customHeight="1" x14ac:dyDescent="0.15">
      <c r="A22" s="67">
        <v>5</v>
      </c>
      <c r="B22" s="71"/>
      <c r="C22" s="69"/>
      <c r="D22" s="262"/>
      <c r="E22" s="263"/>
      <c r="F22" s="263"/>
      <c r="G22" s="263"/>
      <c r="H22" s="263"/>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25">
        <f t="shared" si="44"/>
        <v>0</v>
      </c>
      <c r="AO22" s="123">
        <f t="shared" si="45"/>
        <v>0</v>
      </c>
      <c r="AP22" s="124">
        <f t="shared" si="46"/>
        <v>0</v>
      </c>
      <c r="AQ22" s="96"/>
      <c r="AS22" s="33">
        <f>COUNTIF(I22:AJ22,"a")</f>
        <v>0</v>
      </c>
      <c r="AT22" s="33">
        <f t="shared" si="47"/>
        <v>0</v>
      </c>
      <c r="AU22" s="33">
        <f t="shared" si="48"/>
        <v>0</v>
      </c>
      <c r="AV22" s="33">
        <f t="shared" si="49"/>
        <v>0</v>
      </c>
      <c r="AW22" s="33">
        <f t="shared" si="50"/>
        <v>0</v>
      </c>
      <c r="AX22" s="33">
        <f t="shared" si="51"/>
        <v>0</v>
      </c>
      <c r="AY22" s="33">
        <f t="shared" si="52"/>
        <v>0</v>
      </c>
      <c r="AZ22" s="33">
        <f t="shared" si="53"/>
        <v>0</v>
      </c>
      <c r="BA22" s="33">
        <f t="shared" si="54"/>
        <v>0</v>
      </c>
      <c r="BB22" s="33">
        <f t="shared" si="55"/>
        <v>0</v>
      </c>
      <c r="BC22" s="33">
        <f t="shared" si="56"/>
        <v>0</v>
      </c>
      <c r="BD22" s="34">
        <f t="shared" si="57"/>
        <v>0</v>
      </c>
      <c r="BE22" s="35">
        <f t="shared" si="70"/>
        <v>0</v>
      </c>
      <c r="BF22" s="33">
        <f t="shared" si="58"/>
        <v>0</v>
      </c>
      <c r="BG22" s="33">
        <f t="shared" si="59"/>
        <v>0</v>
      </c>
      <c r="BH22" s="33">
        <f t="shared" si="60"/>
        <v>0</v>
      </c>
      <c r="BI22" s="33">
        <f t="shared" si="61"/>
        <v>0</v>
      </c>
      <c r="BJ22" s="33">
        <f t="shared" si="62"/>
        <v>0</v>
      </c>
      <c r="BK22" s="33">
        <f t="shared" si="63"/>
        <v>0</v>
      </c>
      <c r="BL22" s="33">
        <f t="shared" si="64"/>
        <v>0</v>
      </c>
      <c r="BM22" s="33">
        <f t="shared" si="65"/>
        <v>0</v>
      </c>
      <c r="BN22" s="33">
        <f t="shared" si="66"/>
        <v>0</v>
      </c>
      <c r="BO22" s="33">
        <f t="shared" si="67"/>
        <v>0</v>
      </c>
      <c r="BP22" s="34">
        <f t="shared" si="68"/>
        <v>0</v>
      </c>
    </row>
    <row r="23" spans="1:68" ht="22.5" customHeight="1" x14ac:dyDescent="0.15">
      <c r="A23" s="67">
        <v>6</v>
      </c>
      <c r="B23" s="71"/>
      <c r="C23" s="69"/>
      <c r="D23" s="262"/>
      <c r="E23" s="263"/>
      <c r="F23" s="263"/>
      <c r="G23" s="263"/>
      <c r="H23" s="263"/>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25">
        <f t="shared" si="44"/>
        <v>0</v>
      </c>
      <c r="AO23" s="123">
        <f t="shared" si="45"/>
        <v>0</v>
      </c>
      <c r="AP23" s="124">
        <f t="shared" si="46"/>
        <v>0</v>
      </c>
      <c r="AQ23" s="96"/>
      <c r="AS23" s="33">
        <f t="shared" si="69"/>
        <v>0</v>
      </c>
      <c r="AT23" s="33">
        <f t="shared" si="47"/>
        <v>0</v>
      </c>
      <c r="AU23" s="33">
        <f t="shared" si="48"/>
        <v>0</v>
      </c>
      <c r="AV23" s="33">
        <f t="shared" si="49"/>
        <v>0</v>
      </c>
      <c r="AW23" s="33">
        <f t="shared" si="50"/>
        <v>0</v>
      </c>
      <c r="AX23" s="33">
        <f t="shared" si="51"/>
        <v>0</v>
      </c>
      <c r="AY23" s="33">
        <f t="shared" si="52"/>
        <v>0</v>
      </c>
      <c r="AZ23" s="33">
        <f t="shared" si="53"/>
        <v>0</v>
      </c>
      <c r="BA23" s="33">
        <f t="shared" si="54"/>
        <v>0</v>
      </c>
      <c r="BB23" s="33">
        <f t="shared" si="55"/>
        <v>0</v>
      </c>
      <c r="BC23" s="33">
        <f t="shared" si="56"/>
        <v>0</v>
      </c>
      <c r="BD23" s="34">
        <f t="shared" si="57"/>
        <v>0</v>
      </c>
      <c r="BE23" s="35">
        <f t="shared" si="70"/>
        <v>0</v>
      </c>
      <c r="BF23" s="33">
        <f t="shared" si="58"/>
        <v>0</v>
      </c>
      <c r="BG23" s="33">
        <f t="shared" si="59"/>
        <v>0</v>
      </c>
      <c r="BH23" s="33">
        <f t="shared" si="60"/>
        <v>0</v>
      </c>
      <c r="BI23" s="33">
        <f t="shared" si="61"/>
        <v>0</v>
      </c>
      <c r="BJ23" s="33">
        <f t="shared" si="62"/>
        <v>0</v>
      </c>
      <c r="BK23" s="33">
        <f t="shared" si="63"/>
        <v>0</v>
      </c>
      <c r="BL23" s="33">
        <f t="shared" si="64"/>
        <v>0</v>
      </c>
      <c r="BM23" s="33">
        <f t="shared" si="65"/>
        <v>0</v>
      </c>
      <c r="BN23" s="33">
        <f t="shared" si="66"/>
        <v>0</v>
      </c>
      <c r="BO23" s="33">
        <f t="shared" si="67"/>
        <v>0</v>
      </c>
      <c r="BP23" s="34">
        <f t="shared" si="68"/>
        <v>0</v>
      </c>
    </row>
    <row r="24" spans="1:68" ht="22.5" customHeight="1" x14ac:dyDescent="0.15">
      <c r="A24" s="67">
        <v>7</v>
      </c>
      <c r="B24" s="71"/>
      <c r="C24" s="69"/>
      <c r="D24" s="262"/>
      <c r="E24" s="263"/>
      <c r="F24" s="263"/>
      <c r="G24" s="263"/>
      <c r="H24" s="263"/>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25">
        <f t="shared" si="44"/>
        <v>0</v>
      </c>
      <c r="AO24" s="123">
        <f t="shared" si="45"/>
        <v>0</v>
      </c>
      <c r="AP24" s="124">
        <f t="shared" si="46"/>
        <v>0</v>
      </c>
      <c r="AQ24" s="96"/>
      <c r="AS24" s="33">
        <f t="shared" si="69"/>
        <v>0</v>
      </c>
      <c r="AT24" s="33">
        <f t="shared" si="47"/>
        <v>0</v>
      </c>
      <c r="AU24" s="33">
        <f t="shared" si="48"/>
        <v>0</v>
      </c>
      <c r="AV24" s="33">
        <f t="shared" si="49"/>
        <v>0</v>
      </c>
      <c r="AW24" s="33">
        <f t="shared" si="50"/>
        <v>0</v>
      </c>
      <c r="AX24" s="33">
        <f t="shared" si="51"/>
        <v>0</v>
      </c>
      <c r="AY24" s="33">
        <f t="shared" si="52"/>
        <v>0</v>
      </c>
      <c r="AZ24" s="33">
        <f t="shared" si="53"/>
        <v>0</v>
      </c>
      <c r="BA24" s="33">
        <f t="shared" si="54"/>
        <v>0</v>
      </c>
      <c r="BB24" s="33">
        <f t="shared" si="55"/>
        <v>0</v>
      </c>
      <c r="BC24" s="33">
        <f t="shared" si="56"/>
        <v>0</v>
      </c>
      <c r="BD24" s="34">
        <f t="shared" si="57"/>
        <v>0</v>
      </c>
      <c r="BE24" s="35">
        <f t="shared" si="70"/>
        <v>0</v>
      </c>
      <c r="BF24" s="33">
        <f t="shared" si="58"/>
        <v>0</v>
      </c>
      <c r="BG24" s="33">
        <f t="shared" si="59"/>
        <v>0</v>
      </c>
      <c r="BH24" s="33">
        <f t="shared" si="60"/>
        <v>0</v>
      </c>
      <c r="BI24" s="33">
        <f t="shared" si="61"/>
        <v>0</v>
      </c>
      <c r="BJ24" s="33">
        <f t="shared" si="62"/>
        <v>0</v>
      </c>
      <c r="BK24" s="33">
        <f t="shared" si="63"/>
        <v>0</v>
      </c>
      <c r="BL24" s="33">
        <f t="shared" si="64"/>
        <v>0</v>
      </c>
      <c r="BM24" s="33">
        <f t="shared" si="65"/>
        <v>0</v>
      </c>
      <c r="BN24" s="33">
        <f t="shared" si="66"/>
        <v>0</v>
      </c>
      <c r="BO24" s="33">
        <f t="shared" si="67"/>
        <v>0</v>
      </c>
      <c r="BP24" s="34">
        <f t="shared" si="68"/>
        <v>0</v>
      </c>
    </row>
    <row r="25" spans="1:68" ht="22.5" customHeight="1" x14ac:dyDescent="0.15">
      <c r="A25" s="73">
        <v>8</v>
      </c>
      <c r="B25" s="71"/>
      <c r="C25" s="69"/>
      <c r="D25" s="262"/>
      <c r="E25" s="263"/>
      <c r="F25" s="263"/>
      <c r="G25" s="263"/>
      <c r="H25" s="263"/>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25">
        <f t="shared" si="44"/>
        <v>0</v>
      </c>
      <c r="AO25" s="123">
        <f t="shared" si="45"/>
        <v>0</v>
      </c>
      <c r="AP25" s="124">
        <f t="shared" si="46"/>
        <v>0</v>
      </c>
      <c r="AQ25" s="96"/>
      <c r="AS25" s="33">
        <f t="shared" si="69"/>
        <v>0</v>
      </c>
      <c r="AT25" s="33">
        <f t="shared" si="47"/>
        <v>0</v>
      </c>
      <c r="AU25" s="33">
        <f t="shared" si="48"/>
        <v>0</v>
      </c>
      <c r="AV25" s="33">
        <f t="shared" si="49"/>
        <v>0</v>
      </c>
      <c r="AW25" s="33">
        <f t="shared" si="50"/>
        <v>0</v>
      </c>
      <c r="AX25" s="33">
        <f t="shared" si="51"/>
        <v>0</v>
      </c>
      <c r="AY25" s="33">
        <f t="shared" si="52"/>
        <v>0</v>
      </c>
      <c r="AZ25" s="33">
        <f t="shared" si="53"/>
        <v>0</v>
      </c>
      <c r="BA25" s="33">
        <f t="shared" si="54"/>
        <v>0</v>
      </c>
      <c r="BB25" s="33">
        <f t="shared" si="55"/>
        <v>0</v>
      </c>
      <c r="BC25" s="33">
        <f t="shared" si="56"/>
        <v>0</v>
      </c>
      <c r="BD25" s="34">
        <f t="shared" si="57"/>
        <v>0</v>
      </c>
      <c r="BE25" s="35">
        <f t="shared" si="70"/>
        <v>0</v>
      </c>
      <c r="BF25" s="33">
        <f t="shared" si="58"/>
        <v>0</v>
      </c>
      <c r="BG25" s="33">
        <f t="shared" si="59"/>
        <v>0</v>
      </c>
      <c r="BH25" s="33">
        <f t="shared" si="60"/>
        <v>0</v>
      </c>
      <c r="BI25" s="33">
        <f t="shared" si="61"/>
        <v>0</v>
      </c>
      <c r="BJ25" s="33">
        <f t="shared" si="62"/>
        <v>0</v>
      </c>
      <c r="BK25" s="33">
        <f t="shared" si="63"/>
        <v>0</v>
      </c>
      <c r="BL25" s="33">
        <f t="shared" si="64"/>
        <v>0</v>
      </c>
      <c r="BM25" s="33">
        <f t="shared" si="65"/>
        <v>0</v>
      </c>
      <c r="BN25" s="33">
        <f t="shared" si="66"/>
        <v>0</v>
      </c>
      <c r="BO25" s="33">
        <f t="shared" si="67"/>
        <v>0</v>
      </c>
      <c r="BP25" s="34">
        <f>COUNTIF(I25:AM25,"l")</f>
        <v>0</v>
      </c>
    </row>
    <row r="26" spans="1:68" ht="22.5" customHeight="1" x14ac:dyDescent="0.15">
      <c r="A26" s="73">
        <v>9</v>
      </c>
      <c r="B26" s="71"/>
      <c r="C26" s="69"/>
      <c r="D26" s="262"/>
      <c r="E26" s="263"/>
      <c r="F26" s="263"/>
      <c r="G26" s="263"/>
      <c r="H26" s="263"/>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25">
        <f t="shared" si="44"/>
        <v>0</v>
      </c>
      <c r="AO26" s="123">
        <f t="shared" si="45"/>
        <v>0</v>
      </c>
      <c r="AP26" s="124">
        <f>AN26/4</f>
        <v>0</v>
      </c>
      <c r="AQ26" s="96"/>
      <c r="AS26" s="33">
        <f t="shared" si="69"/>
        <v>0</v>
      </c>
      <c r="AT26" s="33">
        <f t="shared" si="47"/>
        <v>0</v>
      </c>
      <c r="AU26" s="33">
        <f t="shared" si="48"/>
        <v>0</v>
      </c>
      <c r="AV26" s="33">
        <f t="shared" si="49"/>
        <v>0</v>
      </c>
      <c r="AW26" s="33">
        <f t="shared" si="50"/>
        <v>0</v>
      </c>
      <c r="AX26" s="33">
        <f t="shared" si="51"/>
        <v>0</v>
      </c>
      <c r="AY26" s="33">
        <f t="shared" si="52"/>
        <v>0</v>
      </c>
      <c r="AZ26" s="33">
        <f t="shared" si="53"/>
        <v>0</v>
      </c>
      <c r="BA26" s="33">
        <f t="shared" si="54"/>
        <v>0</v>
      </c>
      <c r="BB26" s="33">
        <f t="shared" si="55"/>
        <v>0</v>
      </c>
      <c r="BC26" s="33">
        <f t="shared" si="56"/>
        <v>0</v>
      </c>
      <c r="BD26" s="34">
        <f t="shared" si="57"/>
        <v>0</v>
      </c>
      <c r="BE26" s="35">
        <f t="shared" si="70"/>
        <v>0</v>
      </c>
      <c r="BF26" s="33">
        <f t="shared" si="58"/>
        <v>0</v>
      </c>
      <c r="BG26" s="33">
        <f t="shared" si="59"/>
        <v>0</v>
      </c>
      <c r="BH26" s="33">
        <f t="shared" si="60"/>
        <v>0</v>
      </c>
      <c r="BI26" s="33">
        <f t="shared" si="61"/>
        <v>0</v>
      </c>
      <c r="BJ26" s="33">
        <f t="shared" si="62"/>
        <v>0</v>
      </c>
      <c r="BK26" s="33">
        <f t="shared" si="63"/>
        <v>0</v>
      </c>
      <c r="BL26" s="33">
        <f t="shared" si="64"/>
        <v>0</v>
      </c>
      <c r="BM26" s="33">
        <f t="shared" si="65"/>
        <v>0</v>
      </c>
      <c r="BN26" s="33">
        <f t="shared" si="66"/>
        <v>0</v>
      </c>
      <c r="BO26" s="33">
        <f t="shared" si="67"/>
        <v>0</v>
      </c>
      <c r="BP26" s="34">
        <f t="shared" si="68"/>
        <v>0</v>
      </c>
    </row>
    <row r="27" spans="1:68" ht="22.5" customHeight="1" x14ac:dyDescent="0.15">
      <c r="A27" s="73">
        <v>10</v>
      </c>
      <c r="B27" s="76"/>
      <c r="C27" s="75"/>
      <c r="D27" s="262"/>
      <c r="E27" s="263"/>
      <c r="F27" s="263"/>
      <c r="G27" s="263"/>
      <c r="H27" s="263"/>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125">
        <f>AS27*$L$33+AT27*$Z$33+AU27*$L$34+AV27*$Z$34+AW27*$L$35+AX27*$Z$35+AY27*$L$36+AZ27*$Z$36+BA27*$L$37+BB27*$Z$37+BC27*$L$38+BD27*$Z$38</f>
        <v>0</v>
      </c>
      <c r="AO27" s="123">
        <f>BE27*$L$33+BF27*$Z$33+BG27*$L$34+BH27*$Z$34+BI27*$L$35+BJ27*$Z$35+BK27*$L$36+BL27*$Z$36+BM27*$L$37+BN27*$Z$37+BO27*$L$38+BP27*$Z$38</f>
        <v>0</v>
      </c>
      <c r="AP27" s="124">
        <f>AN27/4</f>
        <v>0</v>
      </c>
      <c r="AQ27" s="96"/>
      <c r="AS27" s="33">
        <f>COUNTIF(I27:AJ27,"a")</f>
        <v>0</v>
      </c>
      <c r="AT27" s="33">
        <f>COUNTIF(I27:AJ27,"b")</f>
        <v>0</v>
      </c>
      <c r="AU27" s="33">
        <f>COUNTIF(I27:AJ27,"c")</f>
        <v>0</v>
      </c>
      <c r="AV27" s="33">
        <f>COUNTIF(I27:AJ27,"d")</f>
        <v>0</v>
      </c>
      <c r="AW27" s="33">
        <f>COUNTIF(I27:AJ27,"e")</f>
        <v>0</v>
      </c>
      <c r="AX27" s="33">
        <f t="shared" ref="AX27:AX28" si="71">COUNTIF(I27:AJ27,"f")</f>
        <v>0</v>
      </c>
      <c r="AY27" s="33">
        <f t="shared" ref="AY27:AY28" si="72">COUNTIF(I27:AJ27,"g")</f>
        <v>0</v>
      </c>
      <c r="AZ27" s="33">
        <f t="shared" ref="AZ27:AZ28" si="73">COUNTIF(I27:AJ27,"h")</f>
        <v>0</v>
      </c>
      <c r="BA27" s="33">
        <f t="shared" ref="BA27:BA28" si="74">COUNTIF(I27:AJ27,"i")</f>
        <v>0</v>
      </c>
      <c r="BB27" s="33">
        <f t="shared" ref="BB27:BB28" si="75">COUNTIF(I27:AJ27,"j")</f>
        <v>0</v>
      </c>
      <c r="BC27" s="33">
        <f t="shared" ref="BC27:BC28" si="76">COUNTIF(I27:AJ27,"k")</f>
        <v>0</v>
      </c>
      <c r="BD27" s="34">
        <f t="shared" ref="BD27:BD28" si="77">COUNTIF(I27:AJ27,"l")</f>
        <v>0</v>
      </c>
      <c r="BE27" s="35">
        <f>COUNTIF(I27:AM27,"a")</f>
        <v>0</v>
      </c>
      <c r="BF27" s="33">
        <f t="shared" ref="BF27:BF28" si="78">COUNTIF(I27:AM27,"b")</f>
        <v>0</v>
      </c>
      <c r="BG27" s="33">
        <f>COUNTIF(I27:AM27,"c")</f>
        <v>0</v>
      </c>
      <c r="BH27" s="33">
        <f>COUNTIF(I27:AM27,"d")</f>
        <v>0</v>
      </c>
      <c r="BI27" s="33">
        <f t="shared" ref="BI27" si="79">COUNTIF(I27:AM27,"e")</f>
        <v>0</v>
      </c>
      <c r="BJ27" s="33">
        <f t="shared" ref="BJ27:BJ28" si="80">COUNTIF(I27:AM27,"f")</f>
        <v>0</v>
      </c>
      <c r="BK27" s="33">
        <f t="shared" ref="BK27:BK28" si="81">COUNTIF(I27:AM27,"g")</f>
        <v>0</v>
      </c>
      <c r="BL27" s="33">
        <f t="shared" ref="BL27:BL28" si="82">COUNTIF(I27:AM27,"h")</f>
        <v>0</v>
      </c>
      <c r="BM27" s="33">
        <f t="shared" ref="BM27:BM28" si="83">COUNTIF(I27:AM27,"i")</f>
        <v>0</v>
      </c>
      <c r="BN27" s="33">
        <f t="shared" ref="BN27:BN28" si="84">COUNTIF(I27:AM27,"j")</f>
        <v>0</v>
      </c>
      <c r="BO27" s="33">
        <f t="shared" ref="BO27:BO28" si="85">COUNTIF(I27:AM27,"k")</f>
        <v>0</v>
      </c>
      <c r="BP27" s="34">
        <f>COUNTIF(I27:AM27,"l")</f>
        <v>0</v>
      </c>
    </row>
    <row r="28" spans="1:68" ht="22.5" customHeight="1" x14ac:dyDescent="0.15">
      <c r="A28" s="73">
        <v>11</v>
      </c>
      <c r="B28" s="76"/>
      <c r="C28" s="75"/>
      <c r="D28" s="262"/>
      <c r="E28" s="263"/>
      <c r="F28" s="263"/>
      <c r="G28" s="263"/>
      <c r="H28" s="263"/>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25">
        <f t="shared" ref="AN28" si="86">AS28*$L$33+AT28*$Z$33+AU28*$L$34+AV28*$Z$34+AW28*$L$35+AX28*$Z$35+AY28*$L$36+AZ28*$Z$36+BA28*$L$37+BB28*$Z$37+BC28*$L$38+BD28*$Z$38</f>
        <v>0</v>
      </c>
      <c r="AO28" s="123">
        <f t="shared" ref="AO28" si="87">BE28*$L$33+BF28*$Z$33+BG28*$L$34+BH28*$Z$34+BI28*$L$35+BJ28*$Z$35+BK28*$L$36+BL28*$Z$36+BM28*$L$37+BN28*$Z$37+BO28*$L$38+BP28*$Z$38</f>
        <v>0</v>
      </c>
      <c r="AP28" s="124">
        <f>AN28/4</f>
        <v>0</v>
      </c>
      <c r="AQ28" s="96"/>
      <c r="AS28" s="33">
        <f t="shared" ref="AS28" si="88">COUNTIF(I28:AJ28,"a")</f>
        <v>0</v>
      </c>
      <c r="AT28" s="33">
        <f t="shared" ref="AT28" si="89">COUNTIF(I28:AJ28,"b")</f>
        <v>0</v>
      </c>
      <c r="AU28" s="33">
        <f t="shared" ref="AU28" si="90">COUNTIF(I28:AJ28,"c")</f>
        <v>0</v>
      </c>
      <c r="AV28" s="33">
        <f t="shared" ref="AV28" si="91">COUNTIF(I28:AJ28,"d")</f>
        <v>0</v>
      </c>
      <c r="AW28" s="33">
        <f t="shared" ref="AW28" si="92">COUNTIF(I28:AJ28,"e")</f>
        <v>0</v>
      </c>
      <c r="AX28" s="33">
        <f t="shared" si="71"/>
        <v>0</v>
      </c>
      <c r="AY28" s="33">
        <f t="shared" si="72"/>
        <v>0</v>
      </c>
      <c r="AZ28" s="33">
        <f t="shared" si="73"/>
        <v>0</v>
      </c>
      <c r="BA28" s="33">
        <f t="shared" si="74"/>
        <v>0</v>
      </c>
      <c r="BB28" s="33">
        <f t="shared" si="75"/>
        <v>0</v>
      </c>
      <c r="BC28" s="33">
        <f t="shared" si="76"/>
        <v>0</v>
      </c>
      <c r="BD28" s="34">
        <f t="shared" si="77"/>
        <v>0</v>
      </c>
      <c r="BE28" s="35">
        <f t="shared" ref="BE28" si="93">COUNTIF(I28:AM28,"a")</f>
        <v>0</v>
      </c>
      <c r="BF28" s="33">
        <f t="shared" si="78"/>
        <v>0</v>
      </c>
      <c r="BG28" s="33">
        <f t="shared" ref="BG28" si="94">COUNTIF(I28:AM28,"c")</f>
        <v>0</v>
      </c>
      <c r="BH28" s="33">
        <f t="shared" ref="BH28" si="95">COUNTIF(I28:AM28,"d")</f>
        <v>0</v>
      </c>
      <c r="BI28" s="33">
        <f>COUNTIF(I28:AM28,"e")</f>
        <v>0</v>
      </c>
      <c r="BJ28" s="33">
        <f t="shared" si="80"/>
        <v>0</v>
      </c>
      <c r="BK28" s="33">
        <f t="shared" si="81"/>
        <v>0</v>
      </c>
      <c r="BL28" s="33">
        <f t="shared" si="82"/>
        <v>0</v>
      </c>
      <c r="BM28" s="33">
        <f t="shared" si="83"/>
        <v>0</v>
      </c>
      <c r="BN28" s="33">
        <f t="shared" si="84"/>
        <v>0</v>
      </c>
      <c r="BO28" s="33">
        <f t="shared" si="85"/>
        <v>0</v>
      </c>
      <c r="BP28" s="34">
        <f t="shared" ref="BP28" si="96">COUNTIF(I28:AM28,"l")</f>
        <v>0</v>
      </c>
    </row>
    <row r="29" spans="1:68" ht="22.5" customHeight="1" x14ac:dyDescent="0.15">
      <c r="A29" s="73">
        <v>12</v>
      </c>
      <c r="B29" s="71"/>
      <c r="C29" s="69"/>
      <c r="D29" s="267"/>
      <c r="E29" s="264"/>
      <c r="F29" s="264"/>
      <c r="G29" s="264"/>
      <c r="H29" s="264"/>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26">
        <f t="shared" si="44"/>
        <v>0</v>
      </c>
      <c r="AO29" s="126">
        <f t="shared" si="45"/>
        <v>0</v>
      </c>
      <c r="AP29" s="124">
        <f t="shared" si="46"/>
        <v>0</v>
      </c>
      <c r="AQ29" s="97"/>
      <c r="AS29" s="33">
        <f t="shared" si="69"/>
        <v>0</v>
      </c>
      <c r="AT29" s="33">
        <f t="shared" si="47"/>
        <v>0</v>
      </c>
      <c r="AU29" s="33">
        <f t="shared" si="48"/>
        <v>0</v>
      </c>
      <c r="AV29" s="33">
        <f t="shared" si="49"/>
        <v>0</v>
      </c>
      <c r="AW29" s="33">
        <f t="shared" si="50"/>
        <v>0</v>
      </c>
      <c r="AX29" s="33">
        <f t="shared" si="51"/>
        <v>0</v>
      </c>
      <c r="AY29" s="33">
        <f t="shared" si="52"/>
        <v>0</v>
      </c>
      <c r="AZ29" s="33">
        <f t="shared" si="53"/>
        <v>0</v>
      </c>
      <c r="BA29" s="33">
        <f t="shared" si="54"/>
        <v>0</v>
      </c>
      <c r="BB29" s="33">
        <f t="shared" si="55"/>
        <v>0</v>
      </c>
      <c r="BC29" s="33">
        <f t="shared" si="56"/>
        <v>0</v>
      </c>
      <c r="BD29" s="34">
        <f t="shared" si="57"/>
        <v>0</v>
      </c>
      <c r="BE29" s="35">
        <f t="shared" si="70"/>
        <v>0</v>
      </c>
      <c r="BF29" s="33">
        <f t="shared" si="58"/>
        <v>0</v>
      </c>
      <c r="BG29" s="33">
        <f t="shared" si="59"/>
        <v>0</v>
      </c>
      <c r="BH29" s="33">
        <f t="shared" si="60"/>
        <v>0</v>
      </c>
      <c r="BI29" s="33">
        <f t="shared" si="61"/>
        <v>0</v>
      </c>
      <c r="BJ29" s="33">
        <f t="shared" si="62"/>
        <v>0</v>
      </c>
      <c r="BK29" s="33">
        <f t="shared" si="63"/>
        <v>0</v>
      </c>
      <c r="BL29" s="33">
        <f t="shared" si="64"/>
        <v>0</v>
      </c>
      <c r="BM29" s="33">
        <f t="shared" si="65"/>
        <v>0</v>
      </c>
      <c r="BN29" s="33">
        <f t="shared" si="66"/>
        <v>0</v>
      </c>
      <c r="BO29" s="33">
        <f t="shared" si="67"/>
        <v>0</v>
      </c>
      <c r="BP29" s="34">
        <f t="shared" si="68"/>
        <v>0</v>
      </c>
    </row>
    <row r="30" spans="1:68" ht="14.2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204" t="s">
        <v>106</v>
      </c>
      <c r="AH30" s="205"/>
      <c r="AI30" s="205"/>
      <c r="AJ30" s="205"/>
      <c r="AK30" s="205"/>
      <c r="AL30" s="205"/>
      <c r="AM30" s="206"/>
      <c r="AN30" s="122">
        <f>SUM(AN18:AN29)</f>
        <v>0</v>
      </c>
      <c r="AO30" s="122">
        <f>SUM(AO18:AO29)</f>
        <v>0</v>
      </c>
      <c r="AP30" s="210"/>
      <c r="AQ30" s="211"/>
    </row>
    <row r="31" spans="1:68" ht="12.75" customHeight="1" x14ac:dyDescent="0.15">
      <c r="A31" s="4"/>
      <c r="B31" s="4" t="s">
        <v>105</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72"/>
      <c r="AE31" s="72"/>
      <c r="AF31" s="72"/>
      <c r="AG31" s="72"/>
      <c r="AH31" s="72"/>
      <c r="AI31" s="72"/>
      <c r="AJ31" s="102"/>
      <c r="AK31" s="102"/>
      <c r="AL31" s="24"/>
      <c r="AM31" s="24"/>
      <c r="AN31" s="51"/>
      <c r="AO31" s="4"/>
      <c r="AP31" s="4"/>
      <c r="AQ31" s="24"/>
    </row>
    <row r="32" spans="1:68" s="130" customFormat="1" ht="15.75" customHeight="1" x14ac:dyDescent="0.15">
      <c r="A32" s="107"/>
      <c r="B32" s="107"/>
      <c r="C32" s="215" t="s">
        <v>38</v>
      </c>
      <c r="D32" s="215"/>
      <c r="E32" s="111"/>
      <c r="F32" s="215" t="s">
        <v>39</v>
      </c>
      <c r="G32" s="215"/>
      <c r="H32" s="112"/>
      <c r="I32" s="215" t="s">
        <v>40</v>
      </c>
      <c r="J32" s="215"/>
      <c r="K32" s="112"/>
      <c r="L32" s="215" t="s">
        <v>41</v>
      </c>
      <c r="M32" s="215"/>
      <c r="N32" s="215"/>
      <c r="O32" s="112"/>
      <c r="P32" s="112"/>
      <c r="Q32" s="215" t="s">
        <v>38</v>
      </c>
      <c r="R32" s="215"/>
      <c r="S32" s="111"/>
      <c r="T32" s="215" t="s">
        <v>39</v>
      </c>
      <c r="U32" s="215"/>
      <c r="V32" s="112"/>
      <c r="W32" s="215" t="s">
        <v>40</v>
      </c>
      <c r="X32" s="215"/>
      <c r="Y32" s="112"/>
      <c r="Z32" s="215" t="s">
        <v>41</v>
      </c>
      <c r="AA32" s="215"/>
      <c r="AB32" s="215"/>
      <c r="AC32" s="107"/>
      <c r="AD32" s="107"/>
      <c r="AE32" s="107"/>
      <c r="AF32" s="107"/>
      <c r="AG32" s="16" t="s">
        <v>85</v>
      </c>
      <c r="AH32" s="16"/>
      <c r="AI32" s="265"/>
      <c r="AJ32" s="266"/>
      <c r="AK32" s="16" t="s">
        <v>113</v>
      </c>
      <c r="AL32" s="21"/>
      <c r="AM32" s="16" t="s">
        <v>86</v>
      </c>
      <c r="AN32" s="16"/>
      <c r="AO32" s="133"/>
      <c r="AP32" s="134"/>
      <c r="AQ32" s="16" t="s">
        <v>113</v>
      </c>
      <c r="AR32" s="135"/>
    </row>
    <row r="33" spans="1:67" ht="16.149999999999999" customHeight="1" x14ac:dyDescent="0.15">
      <c r="A33" s="2"/>
      <c r="B33" s="13" t="s">
        <v>42</v>
      </c>
      <c r="C33" s="216">
        <v>0.33333333333333331</v>
      </c>
      <c r="D33" s="216"/>
      <c r="E33" s="72" t="s">
        <v>43</v>
      </c>
      <c r="F33" s="216">
        <v>0.70833333333333337</v>
      </c>
      <c r="G33" s="216"/>
      <c r="H33" s="72" t="s">
        <v>44</v>
      </c>
      <c r="I33" s="216">
        <v>4.1666666666666664E-2</v>
      </c>
      <c r="J33" s="216"/>
      <c r="K33" s="14" t="s">
        <v>45</v>
      </c>
      <c r="L33" s="217">
        <f t="shared" ref="L33:L38" si="97">IF(OR(C33=0,F33=0),0,IF(F33&gt;C33,(DAY(F33-C33-I33)*24+HOUR(F33-C33-I33))+(MINUTE(F33-C33-I33)/60),(DAY(F33-C33-I33+1)*24+HOUR(F33-C33-I33+1))+(MINUTE(F33-C33-I33+1)/60)))</f>
        <v>8</v>
      </c>
      <c r="M33" s="217"/>
      <c r="N33" s="217"/>
      <c r="O33" s="4"/>
      <c r="P33" s="15" t="s">
        <v>21</v>
      </c>
      <c r="Q33" s="216">
        <v>0.35416666666666669</v>
      </c>
      <c r="R33" s="216"/>
      <c r="S33" s="72" t="s">
        <v>43</v>
      </c>
      <c r="T33" s="216">
        <v>0.6875</v>
      </c>
      <c r="U33" s="216"/>
      <c r="V33" s="72" t="s">
        <v>44</v>
      </c>
      <c r="W33" s="216">
        <v>4.1666666666666664E-2</v>
      </c>
      <c r="X33" s="216"/>
      <c r="Y33" s="14" t="s">
        <v>45</v>
      </c>
      <c r="Z33" s="217">
        <f t="shared" ref="Z33:Z37" si="98">IF(OR(Q33=0,T33=0),0,IF(T33&gt;Q33,(DAY(T33-Q33-W33)*24+HOUR(T33-Q33-W33))+(MINUTE(T33-Q33-W33)/60),(DAY(T33-Q33-W33+1)*24+HOUR(T33-Q33-W33+1))+(MINUTE(T33-Q33-W33+1)/60)))</f>
        <v>7</v>
      </c>
      <c r="AA33" s="217"/>
      <c r="AB33" s="217"/>
      <c r="AC33" s="4"/>
      <c r="AD33" s="4"/>
      <c r="AE33" s="4"/>
      <c r="AF33" s="72"/>
      <c r="AG33" s="21"/>
      <c r="AH33" s="16"/>
      <c r="AI33" s="16"/>
      <c r="AJ33" s="16"/>
      <c r="AK33" s="21"/>
      <c r="AL33" s="21"/>
      <c r="AM33" s="21"/>
      <c r="AN33" s="16"/>
      <c r="AO33" s="16"/>
      <c r="AP33" s="16"/>
      <c r="AQ33" s="16"/>
      <c r="AR33" s="135"/>
    </row>
    <row r="34" spans="1:67" ht="16.149999999999999" customHeight="1" x14ac:dyDescent="0.15">
      <c r="A34" s="2"/>
      <c r="B34" s="13" t="s">
        <v>47</v>
      </c>
      <c r="C34" s="216">
        <v>0.35416666666666669</v>
      </c>
      <c r="D34" s="216"/>
      <c r="E34" s="72" t="s">
        <v>43</v>
      </c>
      <c r="F34" s="216">
        <v>0.5</v>
      </c>
      <c r="G34" s="216"/>
      <c r="H34" s="72" t="s">
        <v>44</v>
      </c>
      <c r="I34" s="216">
        <v>0</v>
      </c>
      <c r="J34" s="216"/>
      <c r="K34" s="14" t="s">
        <v>45</v>
      </c>
      <c r="L34" s="217">
        <f t="shared" si="97"/>
        <v>3.5</v>
      </c>
      <c r="M34" s="217"/>
      <c r="N34" s="217"/>
      <c r="O34" s="4"/>
      <c r="P34" s="15" t="s">
        <v>23</v>
      </c>
      <c r="Q34" s="216">
        <v>0.54166666666666663</v>
      </c>
      <c r="R34" s="216"/>
      <c r="S34" s="72" t="s">
        <v>43</v>
      </c>
      <c r="T34" s="216">
        <v>0.6875</v>
      </c>
      <c r="U34" s="216"/>
      <c r="V34" s="72" t="s">
        <v>44</v>
      </c>
      <c r="W34" s="216">
        <v>0</v>
      </c>
      <c r="X34" s="216"/>
      <c r="Y34" s="14" t="s">
        <v>45</v>
      </c>
      <c r="Z34" s="217">
        <f t="shared" si="98"/>
        <v>3.5</v>
      </c>
      <c r="AA34" s="217"/>
      <c r="AB34" s="217"/>
      <c r="AC34" s="4"/>
      <c r="AD34" s="4"/>
      <c r="AE34" s="4"/>
      <c r="AF34" s="72"/>
      <c r="AG34" s="17" t="s">
        <v>111</v>
      </c>
      <c r="AH34" s="21"/>
      <c r="AI34" s="221"/>
      <c r="AJ34" s="257"/>
      <c r="AK34" s="16" t="s">
        <v>112</v>
      </c>
      <c r="AL34" s="21"/>
      <c r="AM34" s="2"/>
      <c r="AN34" s="137"/>
      <c r="AO34" s="16" t="s">
        <v>55</v>
      </c>
      <c r="AP34" s="16" t="s">
        <v>56</v>
      </c>
      <c r="AQ34" s="136"/>
      <c r="AR34" s="135"/>
      <c r="AT34" s="40" t="s">
        <v>48</v>
      </c>
      <c r="AU34" s="40"/>
      <c r="AV34" s="40"/>
      <c r="AW34" s="40"/>
      <c r="AX34" s="40"/>
      <c r="AY34" s="40"/>
      <c r="AZ34" s="40"/>
      <c r="BA34" s="40"/>
      <c r="BB34" s="40"/>
      <c r="BC34" s="40"/>
      <c r="BD34" s="40"/>
      <c r="BE34" s="40"/>
      <c r="BF34" s="40"/>
      <c r="BG34" s="40"/>
      <c r="BH34" s="40"/>
      <c r="BI34" s="40"/>
    </row>
    <row r="35" spans="1:67" ht="16.149999999999999" customHeight="1" x14ac:dyDescent="0.15">
      <c r="A35" s="2"/>
      <c r="B35" s="13" t="s">
        <v>49</v>
      </c>
      <c r="C35" s="216"/>
      <c r="D35" s="216"/>
      <c r="E35" s="72" t="s">
        <v>43</v>
      </c>
      <c r="F35" s="216"/>
      <c r="G35" s="216"/>
      <c r="H35" s="72" t="s">
        <v>44</v>
      </c>
      <c r="I35" s="216">
        <v>0</v>
      </c>
      <c r="J35" s="216"/>
      <c r="K35" s="14" t="s">
        <v>45</v>
      </c>
      <c r="L35" s="217">
        <f t="shared" si="97"/>
        <v>0</v>
      </c>
      <c r="M35" s="217"/>
      <c r="N35" s="217"/>
      <c r="O35" s="4"/>
      <c r="P35" s="15" t="s">
        <v>25</v>
      </c>
      <c r="Q35" s="216"/>
      <c r="R35" s="216"/>
      <c r="S35" s="72" t="s">
        <v>43</v>
      </c>
      <c r="T35" s="216"/>
      <c r="U35" s="216"/>
      <c r="V35" s="72" t="s">
        <v>44</v>
      </c>
      <c r="W35" s="216">
        <v>0</v>
      </c>
      <c r="X35" s="216"/>
      <c r="Y35" s="14" t="s">
        <v>45</v>
      </c>
      <c r="Z35" s="217">
        <f t="shared" si="98"/>
        <v>0</v>
      </c>
      <c r="AA35" s="217"/>
      <c r="AB35" s="217"/>
      <c r="AC35" s="4"/>
      <c r="AD35" s="4"/>
      <c r="AE35" s="4"/>
      <c r="AF35" s="72"/>
      <c r="AG35" s="2"/>
      <c r="AH35" s="14"/>
      <c r="AI35" s="2"/>
      <c r="AJ35" s="2"/>
      <c r="AK35" s="2"/>
      <c r="AL35" s="2"/>
      <c r="AM35" s="2"/>
      <c r="AN35" s="2"/>
      <c r="AO35" s="2"/>
      <c r="AP35" s="2"/>
      <c r="AQ35" s="2"/>
      <c r="AT35" s="40"/>
      <c r="AU35" s="40"/>
      <c r="AV35" s="40"/>
      <c r="AW35" s="40"/>
      <c r="AX35" s="40"/>
      <c r="AY35" s="40"/>
      <c r="AZ35" s="40"/>
      <c r="BA35" s="40"/>
      <c r="BB35" s="40"/>
      <c r="BC35" s="40"/>
      <c r="BD35" s="40"/>
      <c r="BE35" s="40"/>
      <c r="BF35" s="40"/>
      <c r="BG35" s="40"/>
      <c r="BH35" s="40"/>
      <c r="BI35" s="40"/>
    </row>
    <row r="36" spans="1:67" ht="16.149999999999999" customHeight="1" x14ac:dyDescent="0.15">
      <c r="A36" s="2"/>
      <c r="B36" s="13" t="s">
        <v>52</v>
      </c>
      <c r="C36" s="216"/>
      <c r="D36" s="216"/>
      <c r="E36" s="72" t="s">
        <v>43</v>
      </c>
      <c r="F36" s="216"/>
      <c r="G36" s="216"/>
      <c r="H36" s="72" t="s">
        <v>44</v>
      </c>
      <c r="I36" s="216">
        <v>0</v>
      </c>
      <c r="J36" s="216"/>
      <c r="K36" s="14" t="s">
        <v>45</v>
      </c>
      <c r="L36" s="217">
        <f t="shared" si="97"/>
        <v>0</v>
      </c>
      <c r="M36" s="217"/>
      <c r="N36" s="217"/>
      <c r="O36" s="4"/>
      <c r="P36" s="15" t="s">
        <v>27</v>
      </c>
      <c r="Q36" s="216"/>
      <c r="R36" s="216"/>
      <c r="S36" s="72" t="s">
        <v>43</v>
      </c>
      <c r="T36" s="216"/>
      <c r="U36" s="216"/>
      <c r="V36" s="72" t="s">
        <v>44</v>
      </c>
      <c r="W36" s="216">
        <v>0</v>
      </c>
      <c r="X36" s="216"/>
      <c r="Y36" s="14" t="s">
        <v>45</v>
      </c>
      <c r="Z36" s="217">
        <f t="shared" si="98"/>
        <v>0</v>
      </c>
      <c r="AA36" s="217"/>
      <c r="AB36" s="217"/>
      <c r="AC36" s="4"/>
      <c r="AD36" s="4"/>
      <c r="AE36" s="4"/>
      <c r="AF36" s="72"/>
      <c r="AG36" s="17" t="s">
        <v>114</v>
      </c>
      <c r="AH36" s="16"/>
      <c r="AI36" s="16"/>
      <c r="AJ36" s="16"/>
      <c r="AK36" s="221"/>
      <c r="AL36" s="222"/>
      <c r="AM36" s="257"/>
      <c r="AN36" s="78" t="s">
        <v>43</v>
      </c>
      <c r="AO36" s="254"/>
      <c r="AP36" s="255"/>
      <c r="AQ36" s="2"/>
      <c r="AR36" s="135"/>
      <c r="AT36" s="40"/>
      <c r="AU36" s="40"/>
      <c r="AV36" s="40"/>
      <c r="AW36" s="40"/>
      <c r="AX36" s="40"/>
      <c r="AY36" s="40"/>
      <c r="AZ36" s="40"/>
      <c r="BA36" s="40"/>
      <c r="BB36" s="40"/>
      <c r="BC36" s="40"/>
      <c r="BD36" s="40"/>
      <c r="BE36" s="40"/>
      <c r="BF36" s="40"/>
      <c r="BG36" s="40"/>
      <c r="BH36" s="40"/>
      <c r="BI36" s="40"/>
    </row>
    <row r="37" spans="1:67" ht="16.149999999999999" customHeight="1" x14ac:dyDescent="0.15">
      <c r="A37" s="2"/>
      <c r="B37" s="13" t="s">
        <v>53</v>
      </c>
      <c r="C37" s="216"/>
      <c r="D37" s="216"/>
      <c r="E37" s="72" t="s">
        <v>43</v>
      </c>
      <c r="F37" s="216"/>
      <c r="G37" s="216"/>
      <c r="H37" s="72" t="s">
        <v>44</v>
      </c>
      <c r="I37" s="216">
        <v>0</v>
      </c>
      <c r="J37" s="216"/>
      <c r="K37" s="14" t="s">
        <v>45</v>
      </c>
      <c r="L37" s="217">
        <f t="shared" si="97"/>
        <v>0</v>
      </c>
      <c r="M37" s="217"/>
      <c r="N37" s="217"/>
      <c r="O37" s="4"/>
      <c r="P37" s="15" t="s">
        <v>29</v>
      </c>
      <c r="Q37" s="216"/>
      <c r="R37" s="216"/>
      <c r="S37" s="72" t="s">
        <v>43</v>
      </c>
      <c r="T37" s="216"/>
      <c r="U37" s="216"/>
      <c r="V37" s="72" t="s">
        <v>44</v>
      </c>
      <c r="W37" s="216">
        <v>0</v>
      </c>
      <c r="X37" s="216"/>
      <c r="Y37" s="14" t="s">
        <v>45</v>
      </c>
      <c r="Z37" s="217">
        <f t="shared" si="98"/>
        <v>0</v>
      </c>
      <c r="AA37" s="217"/>
      <c r="AB37" s="217"/>
      <c r="AC37" s="4"/>
      <c r="AD37" s="4"/>
      <c r="AE37" s="4"/>
      <c r="AF37" s="72"/>
      <c r="AG37" s="21"/>
      <c r="AH37" s="21"/>
      <c r="AI37" s="21"/>
      <c r="AJ37" s="21"/>
      <c r="AK37" s="21"/>
      <c r="AL37" s="21"/>
      <c r="AM37" s="21"/>
      <c r="AN37" s="16"/>
      <c r="AO37" s="16"/>
      <c r="AP37" s="16"/>
      <c r="AQ37" s="16"/>
      <c r="AR37" s="135"/>
      <c r="AT37" s="40"/>
      <c r="AU37" s="40"/>
      <c r="AV37" s="40"/>
      <c r="AW37" s="40"/>
      <c r="AX37" s="40"/>
      <c r="AY37" s="40"/>
      <c r="AZ37" s="40"/>
      <c r="BA37" s="40"/>
      <c r="BB37" s="40"/>
      <c r="BC37" s="40"/>
      <c r="BD37" s="40"/>
      <c r="BE37" s="40"/>
      <c r="BF37" s="40"/>
      <c r="BG37" s="40"/>
      <c r="BH37" s="40"/>
      <c r="BI37" s="40"/>
    </row>
    <row r="38" spans="1:67" ht="16.149999999999999" customHeight="1" x14ac:dyDescent="0.15">
      <c r="A38" s="2"/>
      <c r="B38" s="13" t="s">
        <v>57</v>
      </c>
      <c r="C38" s="216"/>
      <c r="D38" s="216"/>
      <c r="E38" s="72" t="s">
        <v>43</v>
      </c>
      <c r="F38" s="216"/>
      <c r="G38" s="216"/>
      <c r="H38" s="72" t="s">
        <v>44</v>
      </c>
      <c r="I38" s="216">
        <v>0</v>
      </c>
      <c r="J38" s="216"/>
      <c r="K38" s="14" t="s">
        <v>45</v>
      </c>
      <c r="L38" s="217">
        <f t="shared" si="97"/>
        <v>0</v>
      </c>
      <c r="M38" s="217"/>
      <c r="N38" s="217"/>
      <c r="O38" s="4"/>
      <c r="P38" s="15" t="s">
        <v>58</v>
      </c>
      <c r="Q38" s="216"/>
      <c r="R38" s="216"/>
      <c r="S38" s="72" t="s">
        <v>43</v>
      </c>
      <c r="T38" s="216"/>
      <c r="U38" s="216"/>
      <c r="V38" s="72" t="s">
        <v>44</v>
      </c>
      <c r="W38" s="216">
        <v>0</v>
      </c>
      <c r="X38" s="216"/>
      <c r="Y38" s="14" t="s">
        <v>45</v>
      </c>
      <c r="Z38" s="217">
        <f>IF(OR(Q38=0,T38=0),0,IF(T38&gt;Q38,(DAY(T38-Q38-W38)*24+HOUR(T38-Q38-W38))+(MINUTE(T38-Q38-W38)/60),(DAY(T38-Q38-W38+1)*24+HOUR(T38-Q38-W38+1))+(MINUTE(T38-Q38-W38+1)/60)))</f>
        <v>0</v>
      </c>
      <c r="AA38" s="217"/>
      <c r="AB38" s="217"/>
      <c r="AC38" s="4"/>
      <c r="AD38" s="4"/>
      <c r="AE38" s="4"/>
      <c r="AF38" s="72"/>
      <c r="AG38" s="110" t="s">
        <v>115</v>
      </c>
      <c r="AH38" s="21"/>
      <c r="AI38" s="260"/>
      <c r="AJ38" s="261"/>
      <c r="AK38" s="16" t="s">
        <v>60</v>
      </c>
      <c r="AL38" s="21"/>
      <c r="AM38" s="258"/>
      <c r="AN38" s="259"/>
      <c r="AO38" s="16" t="s">
        <v>61</v>
      </c>
      <c r="AP38" s="2"/>
      <c r="AQ38" s="2"/>
      <c r="AT38" s="40"/>
      <c r="AU38" s="40"/>
      <c r="AV38" s="40"/>
      <c r="AW38" s="40"/>
      <c r="AX38" s="40"/>
      <c r="AY38" s="40"/>
      <c r="AZ38" s="40"/>
      <c r="BA38" s="40"/>
      <c r="BB38" s="40"/>
      <c r="BC38" s="40"/>
      <c r="BD38" s="40"/>
      <c r="BE38" s="40"/>
      <c r="BF38" s="40"/>
      <c r="BG38" s="40"/>
      <c r="BH38" s="40"/>
      <c r="BI38" s="40"/>
    </row>
    <row r="39" spans="1:67" ht="16.149999999999999" customHeight="1" x14ac:dyDescent="0.15">
      <c r="A39" s="13"/>
      <c r="B39" s="13"/>
      <c r="C39" s="19"/>
      <c r="D39" s="19"/>
      <c r="E39" s="72"/>
      <c r="F39" s="19"/>
      <c r="G39" s="19"/>
      <c r="H39" s="72"/>
      <c r="I39" s="19"/>
      <c r="J39" s="19"/>
      <c r="K39" s="14"/>
      <c r="L39" s="20"/>
      <c r="M39" s="20"/>
      <c r="N39" s="20"/>
      <c r="O39" s="4"/>
      <c r="P39" s="15"/>
      <c r="Q39" s="19"/>
      <c r="R39" s="19"/>
      <c r="S39" s="72"/>
      <c r="T39" s="19"/>
      <c r="U39" s="19"/>
      <c r="V39" s="72"/>
      <c r="W39" s="19"/>
      <c r="X39" s="19"/>
      <c r="Y39" s="14"/>
      <c r="Z39" s="20"/>
      <c r="AA39" s="20"/>
      <c r="AB39" s="20"/>
      <c r="AC39" s="4"/>
      <c r="AD39" s="4"/>
      <c r="AE39" s="4"/>
      <c r="AF39" s="72"/>
      <c r="AG39" s="2"/>
      <c r="AH39" s="2"/>
      <c r="AI39" s="2"/>
      <c r="AJ39" s="2"/>
      <c r="AK39" s="2"/>
      <c r="AL39" s="2"/>
      <c r="AM39" s="2"/>
      <c r="AN39" s="2"/>
      <c r="AO39" s="2"/>
      <c r="AP39" s="2"/>
      <c r="AQ39" s="2"/>
      <c r="AT39" s="40"/>
      <c r="AU39" s="40"/>
      <c r="AV39" s="40"/>
      <c r="AW39" s="40"/>
      <c r="AX39" s="40"/>
      <c r="AY39" s="40"/>
      <c r="AZ39" s="40"/>
      <c r="BA39" s="40"/>
      <c r="BB39" s="40"/>
      <c r="BC39" s="40"/>
      <c r="BD39" s="40"/>
      <c r="BE39" s="40"/>
      <c r="BF39" s="40"/>
      <c r="BG39" s="40"/>
      <c r="BH39" s="40"/>
      <c r="BI39" s="40"/>
    </row>
    <row r="40" spans="1:67" ht="12.75" customHeight="1" x14ac:dyDescent="0.15">
      <c r="A40" s="2"/>
      <c r="B40" s="2"/>
      <c r="C40" s="2"/>
      <c r="D40" s="2"/>
      <c r="E40" s="6"/>
      <c r="F40" s="6"/>
      <c r="G40" s="6"/>
      <c r="H40" s="6"/>
      <c r="I40" s="2"/>
      <c r="J40" s="2"/>
      <c r="K40" s="2"/>
      <c r="L40" s="2"/>
      <c r="M40" s="2"/>
      <c r="N40" s="2"/>
      <c r="O40" s="2"/>
      <c r="P40" s="2"/>
      <c r="Q40" s="2"/>
      <c r="R40" s="2"/>
      <c r="S40" s="2"/>
      <c r="T40" s="2"/>
      <c r="U40" s="2"/>
      <c r="V40" s="2"/>
      <c r="W40" s="2"/>
      <c r="X40" s="2"/>
      <c r="Y40" s="2"/>
      <c r="Z40" s="2"/>
      <c r="AA40" s="2"/>
      <c r="AB40" s="2"/>
      <c r="AC40" s="4"/>
      <c r="AD40" s="4"/>
      <c r="AE40" s="2"/>
      <c r="AF40" s="14"/>
      <c r="AG40" s="2"/>
      <c r="AH40" s="2"/>
      <c r="AI40" s="2"/>
      <c r="AJ40" s="2"/>
      <c r="AK40" s="2"/>
      <c r="AL40" s="2"/>
      <c r="AM40" s="2"/>
      <c r="AN40" s="2"/>
      <c r="AO40" s="2"/>
      <c r="AP40" s="2"/>
      <c r="AQ40" s="2"/>
    </row>
    <row r="41" spans="1:67" ht="18" customHeight="1" x14ac:dyDescent="0.15"/>
    <row r="42" spans="1:67" ht="18" customHeight="1" x14ac:dyDescent="0.15">
      <c r="AR42" s="41"/>
      <c r="BF42" s="41"/>
      <c r="BG42" s="41"/>
      <c r="BH42" s="41"/>
      <c r="BI42" s="41"/>
      <c r="BJ42" s="41"/>
      <c r="BK42" s="41"/>
      <c r="BL42" s="41"/>
      <c r="BM42" s="41"/>
      <c r="BN42" s="41"/>
      <c r="BO42" s="41"/>
    </row>
  </sheetData>
  <sheetProtection formatCells="0" formatColumns="0" formatRows="0" insertColumns="0" insertRows="0" insertHyperlinks="0" deleteRows="0" sort="0" autoFilter="0" pivotTables="0"/>
  <mergeCells count="116">
    <mergeCell ref="C38:D38"/>
    <mergeCell ref="F38:G38"/>
    <mergeCell ref="I38:J38"/>
    <mergeCell ref="L38:N38"/>
    <mergeCell ref="Q38:R38"/>
    <mergeCell ref="T38:U38"/>
    <mergeCell ref="W38:X38"/>
    <mergeCell ref="Z38:AB38"/>
    <mergeCell ref="W36:X36"/>
    <mergeCell ref="Z36:AB36"/>
    <mergeCell ref="C37:D37"/>
    <mergeCell ref="F37:G37"/>
    <mergeCell ref="I37:J37"/>
    <mergeCell ref="L37:N37"/>
    <mergeCell ref="Q37:R37"/>
    <mergeCell ref="T37:U37"/>
    <mergeCell ref="W37:X37"/>
    <mergeCell ref="Z37:AB37"/>
    <mergeCell ref="W34:X34"/>
    <mergeCell ref="Z34:AB34"/>
    <mergeCell ref="C36:D36"/>
    <mergeCell ref="F36:G36"/>
    <mergeCell ref="I36:J36"/>
    <mergeCell ref="L36:N36"/>
    <mergeCell ref="Q36:R36"/>
    <mergeCell ref="T36:U36"/>
    <mergeCell ref="C35:D35"/>
    <mergeCell ref="F35:G35"/>
    <mergeCell ref="I35:J35"/>
    <mergeCell ref="L35:N35"/>
    <mergeCell ref="Q35:R35"/>
    <mergeCell ref="T35:U35"/>
    <mergeCell ref="W35:X35"/>
    <mergeCell ref="Z35:AB35"/>
    <mergeCell ref="C34:D34"/>
    <mergeCell ref="F34:G34"/>
    <mergeCell ref="I34:J34"/>
    <mergeCell ref="L34:N34"/>
    <mergeCell ref="Q34:R34"/>
    <mergeCell ref="T34:U34"/>
    <mergeCell ref="C33:D33"/>
    <mergeCell ref="F33:G33"/>
    <mergeCell ref="I33:J33"/>
    <mergeCell ref="L33:N33"/>
    <mergeCell ref="Q33:R33"/>
    <mergeCell ref="T33:U33"/>
    <mergeCell ref="W33:X33"/>
    <mergeCell ref="Z33:AB33"/>
    <mergeCell ref="C32:D32"/>
    <mergeCell ref="F32:G32"/>
    <mergeCell ref="I32:J32"/>
    <mergeCell ref="L32:N32"/>
    <mergeCell ref="Q32:R32"/>
    <mergeCell ref="T32:U32"/>
    <mergeCell ref="W32:X32"/>
    <mergeCell ref="AQ15:AQ17"/>
    <mergeCell ref="D18:H18"/>
    <mergeCell ref="I15:O15"/>
    <mergeCell ref="P15:V15"/>
    <mergeCell ref="W15:AC15"/>
    <mergeCell ref="AD15:AJ15"/>
    <mergeCell ref="AK15:AM15"/>
    <mergeCell ref="AN15:AN17"/>
    <mergeCell ref="Z32:AB32"/>
    <mergeCell ref="D24:H24"/>
    <mergeCell ref="AI32:AJ32"/>
    <mergeCell ref="D28:H28"/>
    <mergeCell ref="D15:H17"/>
    <mergeCell ref="D25:H25"/>
    <mergeCell ref="D26:H26"/>
    <mergeCell ref="D29:H29"/>
    <mergeCell ref="D19:H19"/>
    <mergeCell ref="D20:H20"/>
    <mergeCell ref="D21:H21"/>
    <mergeCell ref="D22:H22"/>
    <mergeCell ref="D23:H23"/>
    <mergeCell ref="AD5:AJ5"/>
    <mergeCell ref="AK5:AM5"/>
    <mergeCell ref="AN5:AN7"/>
    <mergeCell ref="AO5:AO7"/>
    <mergeCell ref="A5:A7"/>
    <mergeCell ref="B5:B7"/>
    <mergeCell ref="C5:C7"/>
    <mergeCell ref="I5:O5"/>
    <mergeCell ref="AO15:AO17"/>
    <mergeCell ref="D5:H7"/>
    <mergeCell ref="D8:H8"/>
    <mergeCell ref="D9:H9"/>
    <mergeCell ref="D10:H10"/>
    <mergeCell ref="D11:H11"/>
    <mergeCell ref="D12:H12"/>
    <mergeCell ref="D13:H13"/>
    <mergeCell ref="AI34:AJ34"/>
    <mergeCell ref="AO36:AP36"/>
    <mergeCell ref="AK36:AM36"/>
    <mergeCell ref="AM38:AN38"/>
    <mergeCell ref="AI38:AJ38"/>
    <mergeCell ref="A2:H3"/>
    <mergeCell ref="I2:J2"/>
    <mergeCell ref="L2:M2"/>
    <mergeCell ref="AA2:AE2"/>
    <mergeCell ref="AF2:AQ2"/>
    <mergeCell ref="I3:J3"/>
    <mergeCell ref="AA3:AE3"/>
    <mergeCell ref="AF3:AQ3"/>
    <mergeCell ref="AG30:AM30"/>
    <mergeCell ref="AP30:AQ30"/>
    <mergeCell ref="AP5:AP7"/>
    <mergeCell ref="AP15:AP17"/>
    <mergeCell ref="A15:A17"/>
    <mergeCell ref="B15:B17"/>
    <mergeCell ref="C15:C17"/>
    <mergeCell ref="AQ5:AQ7"/>
    <mergeCell ref="P5:V5"/>
    <mergeCell ref="W5:AC5"/>
    <mergeCell ref="D27:H27"/>
  </mergeCells>
  <phoneticPr fontId="3"/>
  <conditionalFormatting sqref="I17:AM17">
    <cfRule type="expression" dxfId="158" priority="21" stopIfTrue="1">
      <formula>WEEKDAY(I17)=7</formula>
    </cfRule>
    <cfRule type="expression" dxfId="157" priority="22" stopIfTrue="1">
      <formula>WEEKDAY(I17)=1</formula>
    </cfRule>
  </conditionalFormatting>
  <conditionalFormatting sqref="L33:L39 M38:N39 Z33:Z37 Z39 AN8:AO13 AN18:AO26 AN29:AO29">
    <cfRule type="cellIs" dxfId="156" priority="23" stopIfTrue="1" operator="equal">
      <formula>0</formula>
    </cfRule>
  </conditionalFormatting>
  <conditionalFormatting sqref="C8:C13 C18:C26 C29">
    <cfRule type="expression" dxfId="155" priority="24" stopIfTrue="1">
      <formula>LEFT(C8,2)="非常"</formula>
    </cfRule>
    <cfRule type="expression" dxfId="154" priority="25" stopIfTrue="1">
      <formula>LEFT(C8,2)="常勤"</formula>
    </cfRule>
  </conditionalFormatting>
  <conditionalFormatting sqref="I7:AM7">
    <cfRule type="expression" dxfId="153" priority="18" stopIfTrue="1">
      <formula>WEEKDAY(I7)=7</formula>
    </cfRule>
    <cfRule type="expression" dxfId="152" priority="19" stopIfTrue="1">
      <formula>WEEKDAY(I7)=1</formula>
    </cfRule>
  </conditionalFormatting>
  <conditionalFormatting sqref="AO5:AO7">
    <cfRule type="cellIs" dxfId="151" priority="20" stopIfTrue="1" operator="equal">
      <formula>0</formula>
    </cfRule>
  </conditionalFormatting>
  <conditionalFormatting sqref="AN5:AN7">
    <cfRule type="cellIs" dxfId="150" priority="14" stopIfTrue="1" operator="equal">
      <formula>0</formula>
    </cfRule>
  </conditionalFormatting>
  <conditionalFormatting sqref="AN15:AN17">
    <cfRule type="cellIs" dxfId="149" priority="11" stopIfTrue="1" operator="equal">
      <formula>0</formula>
    </cfRule>
  </conditionalFormatting>
  <conditionalFormatting sqref="AO15:AO17">
    <cfRule type="cellIs" dxfId="148" priority="10" stopIfTrue="1" operator="equal">
      <formula>0</formula>
    </cfRule>
  </conditionalFormatting>
  <conditionalFormatting sqref="Z38">
    <cfRule type="cellIs" dxfId="147" priority="9" stopIfTrue="1" operator="equal">
      <formula>0</formula>
    </cfRule>
  </conditionalFormatting>
  <conditionalFormatting sqref="AP8:AP13">
    <cfRule type="cellIs" dxfId="146" priority="8" stopIfTrue="1" operator="equal">
      <formula>0</formula>
    </cfRule>
  </conditionalFormatting>
  <conditionalFormatting sqref="AP5">
    <cfRule type="cellIs" dxfId="145" priority="7" stopIfTrue="1" operator="equal">
      <formula>0</formula>
    </cfRule>
  </conditionalFormatting>
  <conditionalFormatting sqref="AP18:AP26 AP29">
    <cfRule type="cellIs" dxfId="144" priority="6" stopIfTrue="1" operator="equal">
      <formula>0</formula>
    </cfRule>
  </conditionalFormatting>
  <conditionalFormatting sqref="AP15">
    <cfRule type="cellIs" dxfId="143" priority="5" stopIfTrue="1" operator="equal">
      <formula>0</formula>
    </cfRule>
  </conditionalFormatting>
  <conditionalFormatting sqref="AN27:AO28">
    <cfRule type="cellIs" dxfId="142" priority="2" stopIfTrue="1" operator="equal">
      <formula>0</formula>
    </cfRule>
  </conditionalFormatting>
  <conditionalFormatting sqref="C27:C28">
    <cfRule type="expression" dxfId="141" priority="3" stopIfTrue="1">
      <formula>LEFT(C27,2)="非常"</formula>
    </cfRule>
    <cfRule type="expression" dxfId="140" priority="4" stopIfTrue="1">
      <formula>LEFT(C27,2)="常勤"</formula>
    </cfRule>
  </conditionalFormatting>
  <conditionalFormatting sqref="AP27:AP28">
    <cfRule type="cellIs" dxfId="139" priority="1" stopIfTrue="1" operator="equal">
      <formula>0</formula>
    </cfRule>
  </conditionalFormatting>
  <dataValidations count="10">
    <dataValidation type="list" allowBlank="1" showErrorMessage="1" sqref="I8:AM13 I18:AM29">
      <formula1>$AS$17:$BD$17</formula1>
    </dataValidation>
    <dataValidation type="list" allowBlank="1" showErrorMessage="1" sqref="C8:C13 C18:C29">
      <formula1>$BG$15:$BJ$15</formula1>
    </dataValidation>
    <dataValidation type="list" allowBlank="1" showErrorMessage="1" sqref="AN34 AI34">
      <formula1>"月,火,水,木,金,土,日"</formula1>
    </dataValidation>
    <dataValidation type="whole" operator="greaterThanOrEqual" allowBlank="1" showErrorMessage="1" sqref="I2:J2">
      <formula1>2012</formula1>
    </dataValidation>
    <dataValidation type="whole" allowBlank="1" showErrorMessage="1" sqref="L2:M2">
      <formula1>1</formula1>
      <formula2>12</formula2>
    </dataValidation>
    <dataValidation allowBlank="1" showErrorMessage="1" sqref="AF2:AQ3 AQ8:AQ13 A8:B13 D8:D13 D18:D29 AQ18:AQ29 A18:B29"/>
    <dataValidation type="list" allowBlank="1" showErrorMessage="1" sqref="AQ34">
      <formula1>"含む,含まない"</formula1>
    </dataValidation>
    <dataValidation type="time" errorStyle="warning" operator="lessThanOrEqual" allowBlank="1" showErrorMessage="1" error="時間形式（ ○○：○○ ）で入力してください！" sqref="I33:I39 X39 J38:J39 W33:W39">
      <formula1>0.999305555555556</formula1>
    </dataValidation>
    <dataValidation type="time" errorStyle="warning" allowBlank="1" showErrorMessage="1" error="時間形式（ ○○：○○ ）で入力してください！" sqref="C33:C39 F33:F39 G38:G39 D38:D39 T33:T39 Q33:Q39">
      <formula1>0.00347222222222222</formula1>
      <formula2>0.999305555555556</formula2>
    </dataValidation>
    <dataValidation type="whole" allowBlank="1" showErrorMessage="1" sqref="AM38 AI38">
      <formula1>1</formula1>
      <formula2>10</formula2>
    </dataValidation>
  </dataValidations>
  <printOptions horizontalCentered="1"/>
  <pageMargins left="0.23622047244094491" right="0.23622047244094491" top="0.55118110236220474" bottom="0.23622047244094491" header="0.51181102362204722" footer="0.51181102362204722"/>
  <pageSetup paperSize="9" scale="77" firstPageNumber="0" orientation="landscape" blackAndWhite="1" useFirstPageNumber="1"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P41"/>
  <sheetViews>
    <sheetView showGridLines="0" view="pageBreakPreview" zoomScale="80" zoomScaleNormal="90" zoomScaleSheetLayoutView="80" workbookViewId="0">
      <selection activeCell="I8" sqref="I8"/>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6" width="3.42578125" style="30" customWidth="1"/>
    <col min="7" max="7" width="3" style="30" customWidth="1"/>
    <col min="8" max="8" width="3.42578125" style="30" customWidth="1"/>
    <col min="9" max="39" width="4.42578125" style="30" customWidth="1"/>
    <col min="40" max="42" width="6.5703125" style="30" customWidth="1"/>
    <col min="43" max="43" width="9.5703125"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8" ht="21.75" customHeight="1" x14ac:dyDescent="0.15">
      <c r="A1" s="50" t="s">
        <v>88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8"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8"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8" ht="18" customHeight="1" x14ac:dyDescent="0.15">
      <c r="A4" s="10" t="s">
        <v>62</v>
      </c>
      <c r="B4" s="10"/>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c r="AS4" s="36"/>
      <c r="AT4" s="36"/>
      <c r="AU4" s="36"/>
      <c r="AV4" s="36"/>
      <c r="AW4" s="36"/>
      <c r="AX4" s="36"/>
      <c r="AY4" s="36"/>
      <c r="AZ4" s="36"/>
    </row>
    <row r="5" spans="1:68" ht="12" customHeight="1" x14ac:dyDescent="0.15">
      <c r="A5" s="183"/>
      <c r="B5" s="232" t="s">
        <v>7</v>
      </c>
      <c r="C5" s="233" t="s">
        <v>8</v>
      </c>
      <c r="D5" s="226" t="s">
        <v>9</v>
      </c>
      <c r="E5" s="227"/>
      <c r="F5" s="227"/>
      <c r="G5" s="227"/>
      <c r="H5" s="228"/>
      <c r="I5" s="234" t="s">
        <v>10</v>
      </c>
      <c r="J5" s="235"/>
      <c r="K5" s="235"/>
      <c r="L5" s="235"/>
      <c r="M5" s="235"/>
      <c r="N5" s="235"/>
      <c r="O5" s="236"/>
      <c r="P5" s="234" t="s">
        <v>11</v>
      </c>
      <c r="Q5" s="235"/>
      <c r="R5" s="235"/>
      <c r="S5" s="235"/>
      <c r="T5" s="235"/>
      <c r="U5" s="235"/>
      <c r="V5" s="236"/>
      <c r="W5" s="234" t="s">
        <v>12</v>
      </c>
      <c r="X5" s="235"/>
      <c r="Y5" s="235"/>
      <c r="Z5" s="235"/>
      <c r="AA5" s="235"/>
      <c r="AB5" s="235"/>
      <c r="AC5" s="236"/>
      <c r="AD5" s="234" t="s">
        <v>13</v>
      </c>
      <c r="AE5" s="235"/>
      <c r="AF5" s="235"/>
      <c r="AG5" s="235"/>
      <c r="AH5" s="235"/>
      <c r="AI5" s="235"/>
      <c r="AJ5" s="236"/>
      <c r="AK5" s="238"/>
      <c r="AL5" s="239"/>
      <c r="AM5" s="240"/>
      <c r="AN5" s="241" t="s">
        <v>14</v>
      </c>
      <c r="AO5" s="243" t="s">
        <v>15</v>
      </c>
      <c r="AP5" s="200" t="s">
        <v>108</v>
      </c>
      <c r="AQ5" s="256" t="s">
        <v>16</v>
      </c>
      <c r="BG5" s="37" t="s">
        <v>33</v>
      </c>
      <c r="BH5" s="37" t="s">
        <v>34</v>
      </c>
      <c r="BI5" s="37" t="s">
        <v>35</v>
      </c>
      <c r="BJ5" s="37" t="s">
        <v>36</v>
      </c>
    </row>
    <row r="6" spans="1:68" ht="16.5" customHeight="1" x14ac:dyDescent="0.15">
      <c r="A6" s="183"/>
      <c r="B6" s="185"/>
      <c r="C6" s="188"/>
      <c r="D6" s="229"/>
      <c r="E6" s="230"/>
      <c r="F6" s="230"/>
      <c r="G6" s="230"/>
      <c r="H6" s="231"/>
      <c r="I6" s="7">
        <v>1</v>
      </c>
      <c r="J6" s="7">
        <v>2</v>
      </c>
      <c r="K6" s="7">
        <v>3</v>
      </c>
      <c r="L6" s="7">
        <v>4</v>
      </c>
      <c r="M6" s="7">
        <v>5</v>
      </c>
      <c r="N6" s="7">
        <v>6</v>
      </c>
      <c r="O6" s="7">
        <v>7</v>
      </c>
      <c r="P6" s="7">
        <v>8</v>
      </c>
      <c r="Q6" s="7">
        <v>9</v>
      </c>
      <c r="R6" s="7">
        <v>10</v>
      </c>
      <c r="S6" s="7">
        <v>11</v>
      </c>
      <c r="T6" s="7">
        <v>12</v>
      </c>
      <c r="U6" s="7">
        <v>13</v>
      </c>
      <c r="V6" s="7">
        <v>14</v>
      </c>
      <c r="W6" s="7">
        <v>15</v>
      </c>
      <c r="X6" s="7">
        <v>16</v>
      </c>
      <c r="Y6" s="7" t="s">
        <v>17</v>
      </c>
      <c r="Z6" s="7">
        <v>18</v>
      </c>
      <c r="AA6" s="7">
        <v>19</v>
      </c>
      <c r="AB6" s="7">
        <v>20</v>
      </c>
      <c r="AC6" s="7">
        <v>21</v>
      </c>
      <c r="AD6" s="7">
        <v>22</v>
      </c>
      <c r="AE6" s="7">
        <v>23</v>
      </c>
      <c r="AF6" s="7">
        <v>24</v>
      </c>
      <c r="AG6" s="7">
        <v>25</v>
      </c>
      <c r="AH6" s="7">
        <v>26</v>
      </c>
      <c r="AI6" s="7">
        <v>27</v>
      </c>
      <c r="AJ6" s="7">
        <v>28</v>
      </c>
      <c r="AK6" s="8">
        <f>IF($L$2=2,IF(DAY(DATE($I$2,2,29))=29,29,"-"),29)</f>
        <v>29</v>
      </c>
      <c r="AL6" s="8">
        <f>IF($L$2=2,"-",30)</f>
        <v>30</v>
      </c>
      <c r="AM6" s="8" t="str">
        <f>IF(OR($L$2=2,$L$2=4,$L$2=6,$L$2=9,$L$2=11),"-",31)</f>
        <v>-</v>
      </c>
      <c r="AN6" s="242"/>
      <c r="AO6" s="243"/>
      <c r="AP6" s="201"/>
      <c r="AQ6" s="208"/>
      <c r="AT6" s="31" t="s">
        <v>19</v>
      </c>
      <c r="AU6" s="31"/>
      <c r="AV6" s="31"/>
      <c r="AW6" s="31"/>
      <c r="AX6" s="31"/>
      <c r="AY6" s="31"/>
      <c r="AZ6" s="31"/>
      <c r="BA6" s="31"/>
      <c r="BB6" s="31"/>
      <c r="BC6" s="31"/>
      <c r="BD6" s="31"/>
      <c r="BE6" s="31" t="s">
        <v>18</v>
      </c>
      <c r="BF6" s="31"/>
      <c r="BG6" s="31"/>
      <c r="BH6" s="31"/>
      <c r="BI6" s="31"/>
      <c r="BJ6" s="31"/>
      <c r="BK6" s="31"/>
    </row>
    <row r="7" spans="1:68" ht="17.25" customHeight="1" x14ac:dyDescent="0.15">
      <c r="A7" s="183"/>
      <c r="B7" s="186"/>
      <c r="C7" s="189"/>
      <c r="D7" s="229"/>
      <c r="E7" s="230"/>
      <c r="F7" s="230"/>
      <c r="G7" s="230"/>
      <c r="H7" s="231"/>
      <c r="I7" s="9">
        <f t="shared" ref="I7:AJ7" si="0">DATE($I$2,$L$2,I6)</f>
        <v>43922</v>
      </c>
      <c r="J7" s="9">
        <f t="shared" si="0"/>
        <v>43923</v>
      </c>
      <c r="K7" s="9">
        <f t="shared" si="0"/>
        <v>43924</v>
      </c>
      <c r="L7" s="9">
        <f t="shared" si="0"/>
        <v>43925</v>
      </c>
      <c r="M7" s="9">
        <f t="shared" si="0"/>
        <v>43926</v>
      </c>
      <c r="N7" s="9">
        <f t="shared" si="0"/>
        <v>43927</v>
      </c>
      <c r="O7" s="9">
        <f t="shared" si="0"/>
        <v>43928</v>
      </c>
      <c r="P7" s="9">
        <f t="shared" si="0"/>
        <v>43929</v>
      </c>
      <c r="Q7" s="9">
        <f t="shared" si="0"/>
        <v>43930</v>
      </c>
      <c r="R7" s="9">
        <f t="shared" si="0"/>
        <v>43931</v>
      </c>
      <c r="S7" s="9">
        <f t="shared" si="0"/>
        <v>43932</v>
      </c>
      <c r="T7" s="9">
        <f t="shared" si="0"/>
        <v>43933</v>
      </c>
      <c r="U7" s="9">
        <f t="shared" si="0"/>
        <v>43934</v>
      </c>
      <c r="V7" s="9">
        <f t="shared" si="0"/>
        <v>43935</v>
      </c>
      <c r="W7" s="9">
        <f t="shared" si="0"/>
        <v>43936</v>
      </c>
      <c r="X7" s="9">
        <f t="shared" si="0"/>
        <v>43937</v>
      </c>
      <c r="Y7" s="9">
        <f t="shared" si="0"/>
        <v>43938</v>
      </c>
      <c r="Z7" s="9">
        <f t="shared" si="0"/>
        <v>43939</v>
      </c>
      <c r="AA7" s="9">
        <f t="shared" si="0"/>
        <v>43940</v>
      </c>
      <c r="AB7" s="9">
        <f t="shared" si="0"/>
        <v>43941</v>
      </c>
      <c r="AC7" s="9">
        <f t="shared" si="0"/>
        <v>43942</v>
      </c>
      <c r="AD7" s="9">
        <f t="shared" si="0"/>
        <v>43943</v>
      </c>
      <c r="AE7" s="9">
        <f t="shared" si="0"/>
        <v>43944</v>
      </c>
      <c r="AF7" s="9">
        <f t="shared" si="0"/>
        <v>43945</v>
      </c>
      <c r="AG7" s="9">
        <f t="shared" si="0"/>
        <v>43946</v>
      </c>
      <c r="AH7" s="9">
        <f t="shared" si="0"/>
        <v>43947</v>
      </c>
      <c r="AI7" s="9">
        <f t="shared" si="0"/>
        <v>43948</v>
      </c>
      <c r="AJ7" s="9">
        <f t="shared" si="0"/>
        <v>43949</v>
      </c>
      <c r="AK7" s="9">
        <f>IFERROR(DATE($I$2,$L$2,AK6),"-")</f>
        <v>43950</v>
      </c>
      <c r="AL7" s="9">
        <f>IFERROR(DATE($I$2,$L$2,AL6),"-")</f>
        <v>43951</v>
      </c>
      <c r="AM7" s="9" t="str">
        <f>IFERROR(DATE($I$2,$L$2,AM6),"-")</f>
        <v>-</v>
      </c>
      <c r="AN7" s="242"/>
      <c r="AO7" s="243"/>
      <c r="AP7" s="202"/>
      <c r="AQ7" s="209"/>
      <c r="AS7" s="33" t="s">
        <v>20</v>
      </c>
      <c r="AT7" s="33" t="s">
        <v>21</v>
      </c>
      <c r="AU7" s="33" t="s">
        <v>22</v>
      </c>
      <c r="AV7" s="33" t="s">
        <v>23</v>
      </c>
      <c r="AW7" s="33" t="s">
        <v>24</v>
      </c>
      <c r="AX7" s="33" t="s">
        <v>25</v>
      </c>
      <c r="AY7" s="33" t="s">
        <v>26</v>
      </c>
      <c r="AZ7" s="33" t="s">
        <v>27</v>
      </c>
      <c r="BA7" s="33" t="s">
        <v>28</v>
      </c>
      <c r="BB7" s="33" t="s">
        <v>29</v>
      </c>
      <c r="BC7" s="33" t="s">
        <v>30</v>
      </c>
      <c r="BD7" s="34" t="s">
        <v>31</v>
      </c>
      <c r="BE7" s="35" t="s">
        <v>20</v>
      </c>
      <c r="BF7" s="33" t="s">
        <v>21</v>
      </c>
      <c r="BG7" s="33" t="s">
        <v>22</v>
      </c>
      <c r="BH7" s="33" t="s">
        <v>23</v>
      </c>
      <c r="BI7" s="33" t="s">
        <v>24</v>
      </c>
      <c r="BJ7" s="33" t="s">
        <v>25</v>
      </c>
      <c r="BK7" s="33" t="s">
        <v>26</v>
      </c>
      <c r="BL7" s="33" t="s">
        <v>27</v>
      </c>
      <c r="BM7" s="33" t="s">
        <v>28</v>
      </c>
      <c r="BN7" s="33" t="s">
        <v>29</v>
      </c>
      <c r="BO7" s="33" t="s">
        <v>30</v>
      </c>
      <c r="BP7" s="34" t="s">
        <v>31</v>
      </c>
    </row>
    <row r="8" spans="1:68" ht="22.5" customHeight="1" x14ac:dyDescent="0.15">
      <c r="A8" s="73">
        <v>1</v>
      </c>
      <c r="B8" s="76"/>
      <c r="C8" s="75"/>
      <c r="D8" s="263"/>
      <c r="E8" s="263"/>
      <c r="F8" s="263"/>
      <c r="G8" s="263"/>
      <c r="H8" s="263"/>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138">
        <f t="shared" ref="AN8:AN19" si="1">AS8*$L$32+AT8*$Z$32+AU8*$L$33+AV8*$Z$33+AW8*$L$34+AX8*$Z$34+AY8*$L$35+AZ8*$Z$35+BA8*$L$36+BB8*$Z$36+BC8*$L$37+BD8*$Z$37</f>
        <v>0</v>
      </c>
      <c r="AO8" s="138">
        <f t="shared" ref="AO8:AO19" si="2">BE8*$L$32+BF8*$Z$32+BG8*$L$33+BH8*$Z$33+BI8*$L$34+BJ8*$Z$34+BK8*$L$35+BL8*$Z$35+BM8*$L$36+BN8*$Z$36+BO8*$L$37+BP8*$Z$37</f>
        <v>0</v>
      </c>
      <c r="AP8" s="124">
        <f>AN8/4</f>
        <v>0</v>
      </c>
      <c r="AQ8" s="76"/>
      <c r="AS8" s="33">
        <f t="shared" ref="AS8:AS19" si="3">COUNTIF(I8:AJ8,"a")</f>
        <v>0</v>
      </c>
      <c r="AT8" s="33">
        <f t="shared" ref="AT8:AT19" si="4">COUNTIF(I8:AJ8,"b")</f>
        <v>0</v>
      </c>
      <c r="AU8" s="33">
        <f t="shared" ref="AU8:AU19" si="5">COUNTIF(I8:AJ8,"c")</f>
        <v>0</v>
      </c>
      <c r="AV8" s="33">
        <f t="shared" ref="AV8:AV19" si="6">COUNTIF(I8:AJ8,"d")</f>
        <v>0</v>
      </c>
      <c r="AW8" s="33">
        <f t="shared" ref="AW8:AW19" si="7">COUNTIF(I8:AJ8,"e")</f>
        <v>0</v>
      </c>
      <c r="AX8" s="33">
        <f t="shared" ref="AX8:AX19" si="8">COUNTIF(I8:AJ8,"f")</f>
        <v>0</v>
      </c>
      <c r="AY8" s="33">
        <f t="shared" ref="AY8:AY19" si="9">COUNTIF(I8:AJ8,"g")</f>
        <v>0</v>
      </c>
      <c r="AZ8" s="33">
        <f t="shared" ref="AZ8:AZ19" si="10">COUNTIF(I8:AJ8,"h")</f>
        <v>0</v>
      </c>
      <c r="BA8" s="33">
        <f t="shared" ref="BA8:BA19" si="11">COUNTIF(I8:AJ8,"i")</f>
        <v>0</v>
      </c>
      <c r="BB8" s="33">
        <f t="shared" ref="BB8:BB19" si="12">COUNTIF(I8:AJ8,"j")</f>
        <v>0</v>
      </c>
      <c r="BC8" s="33">
        <f t="shared" ref="BC8:BC19" si="13">COUNTIF(I8:AJ8,"k")</f>
        <v>0</v>
      </c>
      <c r="BD8" s="34">
        <f t="shared" ref="BD8:BD19" si="14">COUNTIF(I8:AJ8,"l")</f>
        <v>0</v>
      </c>
      <c r="BE8" s="35">
        <f t="shared" ref="BE8:BE19" si="15">COUNTIF(I8:AM8,"a")</f>
        <v>0</v>
      </c>
      <c r="BF8" s="33">
        <f t="shared" ref="BF8:BF19" si="16">COUNTIF(I8:AM8,"b")</f>
        <v>0</v>
      </c>
      <c r="BG8" s="33">
        <f t="shared" ref="BG8:BG19" si="17">COUNTIF(I8:AM8,"c")</f>
        <v>0</v>
      </c>
      <c r="BH8" s="33">
        <f t="shared" ref="BH8:BH19" si="18">COUNTIF(I8:AM8,"d")</f>
        <v>0</v>
      </c>
      <c r="BI8" s="33">
        <f t="shared" ref="BI8:BI19" si="19">COUNTIF(I8:AM8,"e")</f>
        <v>0</v>
      </c>
      <c r="BJ8" s="33">
        <f t="shared" ref="BJ8:BJ19" si="20">COUNTIF(I8:AM8,"f")</f>
        <v>0</v>
      </c>
      <c r="BK8" s="33">
        <f t="shared" ref="BK8:BK19" si="21">COUNTIF(I8:AM8,"g")</f>
        <v>0</v>
      </c>
      <c r="BL8" s="33">
        <f t="shared" ref="BL8:BL19" si="22">COUNTIF(I8:AM8,"h")</f>
        <v>0</v>
      </c>
      <c r="BM8" s="33">
        <f t="shared" ref="BM8:BM19" si="23">COUNTIF(I8:AM8,"i")</f>
        <v>0</v>
      </c>
      <c r="BN8" s="33">
        <f t="shared" ref="BN8:BN19" si="24">COUNTIF(I8:AM8,"j")</f>
        <v>0</v>
      </c>
      <c r="BO8" s="33">
        <f t="shared" ref="BO8:BO19" si="25">COUNTIF(I8:AM8,"k")</f>
        <v>0</v>
      </c>
      <c r="BP8" s="34">
        <f t="shared" ref="BP8:BP19" si="26">COUNTIF(I8:AM8,"l")</f>
        <v>0</v>
      </c>
    </row>
    <row r="9" spans="1:68" ht="22.5" customHeight="1" x14ac:dyDescent="0.15">
      <c r="A9" s="73">
        <v>2</v>
      </c>
      <c r="B9" s="76"/>
      <c r="C9" s="75"/>
      <c r="D9" s="263"/>
      <c r="E9" s="263"/>
      <c r="F9" s="263"/>
      <c r="G9" s="263"/>
      <c r="H9" s="263"/>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139">
        <f t="shared" si="1"/>
        <v>0</v>
      </c>
      <c r="AO9" s="138">
        <f t="shared" si="2"/>
        <v>0</v>
      </c>
      <c r="AP9" s="124">
        <f t="shared" ref="AP9" si="27">AN9/4</f>
        <v>0</v>
      </c>
      <c r="AQ9" s="77"/>
      <c r="AS9" s="33">
        <f t="shared" si="3"/>
        <v>0</v>
      </c>
      <c r="AT9" s="33">
        <f t="shared" si="4"/>
        <v>0</v>
      </c>
      <c r="AU9" s="33">
        <f t="shared" si="5"/>
        <v>0</v>
      </c>
      <c r="AV9" s="33">
        <f t="shared" si="6"/>
        <v>0</v>
      </c>
      <c r="AW9" s="33">
        <f t="shared" si="7"/>
        <v>0</v>
      </c>
      <c r="AX9" s="33">
        <f t="shared" si="8"/>
        <v>0</v>
      </c>
      <c r="AY9" s="33">
        <f t="shared" si="9"/>
        <v>0</v>
      </c>
      <c r="AZ9" s="33">
        <f t="shared" si="10"/>
        <v>0</v>
      </c>
      <c r="BA9" s="33">
        <f t="shared" si="11"/>
        <v>0</v>
      </c>
      <c r="BB9" s="33">
        <f t="shared" si="12"/>
        <v>0</v>
      </c>
      <c r="BC9" s="33">
        <f t="shared" si="13"/>
        <v>0</v>
      </c>
      <c r="BD9" s="34">
        <f t="shared" si="14"/>
        <v>0</v>
      </c>
      <c r="BE9" s="35">
        <f t="shared" si="15"/>
        <v>0</v>
      </c>
      <c r="BF9" s="33">
        <f t="shared" si="16"/>
        <v>0</v>
      </c>
      <c r="BG9" s="33">
        <f t="shared" si="17"/>
        <v>0</v>
      </c>
      <c r="BH9" s="33">
        <f t="shared" si="18"/>
        <v>0</v>
      </c>
      <c r="BI9" s="33">
        <f t="shared" si="19"/>
        <v>0</v>
      </c>
      <c r="BJ9" s="33">
        <f t="shared" si="20"/>
        <v>0</v>
      </c>
      <c r="BK9" s="33">
        <f t="shared" si="21"/>
        <v>0</v>
      </c>
      <c r="BL9" s="33">
        <f t="shared" si="22"/>
        <v>0</v>
      </c>
      <c r="BM9" s="33">
        <f t="shared" si="23"/>
        <v>0</v>
      </c>
      <c r="BN9" s="33">
        <f t="shared" si="24"/>
        <v>0</v>
      </c>
      <c r="BO9" s="33">
        <f t="shared" si="25"/>
        <v>0</v>
      </c>
      <c r="BP9" s="34">
        <f t="shared" si="26"/>
        <v>0</v>
      </c>
    </row>
    <row r="10" spans="1:68" ht="22.5" customHeight="1" x14ac:dyDescent="0.15">
      <c r="A10" s="73">
        <v>3</v>
      </c>
      <c r="B10" s="76"/>
      <c r="C10" s="75"/>
      <c r="D10" s="263"/>
      <c r="E10" s="263"/>
      <c r="F10" s="263"/>
      <c r="G10" s="263"/>
      <c r="H10" s="263"/>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139">
        <f t="shared" si="1"/>
        <v>0</v>
      </c>
      <c r="AO10" s="138">
        <f t="shared" si="2"/>
        <v>0</v>
      </c>
      <c r="AP10" s="128">
        <f>AN10/4</f>
        <v>0</v>
      </c>
      <c r="AQ10" s="76"/>
      <c r="AS10" s="33">
        <f t="shared" si="3"/>
        <v>0</v>
      </c>
      <c r="AT10" s="33">
        <f t="shared" si="4"/>
        <v>0</v>
      </c>
      <c r="AU10" s="33">
        <f t="shared" si="5"/>
        <v>0</v>
      </c>
      <c r="AV10" s="33">
        <f t="shared" si="6"/>
        <v>0</v>
      </c>
      <c r="AW10" s="33">
        <f t="shared" si="7"/>
        <v>0</v>
      </c>
      <c r="AX10" s="33">
        <f t="shared" si="8"/>
        <v>0</v>
      </c>
      <c r="AY10" s="33">
        <f t="shared" si="9"/>
        <v>0</v>
      </c>
      <c r="AZ10" s="33">
        <f t="shared" si="10"/>
        <v>0</v>
      </c>
      <c r="BA10" s="33">
        <f t="shared" si="11"/>
        <v>0</v>
      </c>
      <c r="BB10" s="33">
        <f t="shared" si="12"/>
        <v>0</v>
      </c>
      <c r="BC10" s="33">
        <f t="shared" si="13"/>
        <v>0</v>
      </c>
      <c r="BD10" s="34">
        <f t="shared" si="14"/>
        <v>0</v>
      </c>
      <c r="BE10" s="35">
        <f t="shared" si="15"/>
        <v>0</v>
      </c>
      <c r="BF10" s="33">
        <f t="shared" si="16"/>
        <v>0</v>
      </c>
      <c r="BG10" s="33">
        <f t="shared" si="17"/>
        <v>0</v>
      </c>
      <c r="BH10" s="33">
        <f t="shared" si="18"/>
        <v>0</v>
      </c>
      <c r="BI10" s="33">
        <f t="shared" si="19"/>
        <v>0</v>
      </c>
      <c r="BJ10" s="33">
        <f t="shared" si="20"/>
        <v>0</v>
      </c>
      <c r="BK10" s="33">
        <f t="shared" si="21"/>
        <v>0</v>
      </c>
      <c r="BL10" s="33">
        <f t="shared" si="22"/>
        <v>0</v>
      </c>
      <c r="BM10" s="33">
        <f t="shared" si="23"/>
        <v>0</v>
      </c>
      <c r="BN10" s="33">
        <f t="shared" si="24"/>
        <v>0</v>
      </c>
      <c r="BO10" s="33">
        <f t="shared" si="25"/>
        <v>0</v>
      </c>
      <c r="BP10" s="34">
        <f t="shared" si="26"/>
        <v>0</v>
      </c>
    </row>
    <row r="11" spans="1:68" ht="22.5" customHeight="1" x14ac:dyDescent="0.15">
      <c r="A11" s="73">
        <v>4</v>
      </c>
      <c r="B11" s="76"/>
      <c r="C11" s="75"/>
      <c r="D11" s="263"/>
      <c r="E11" s="263"/>
      <c r="F11" s="263"/>
      <c r="G11" s="263"/>
      <c r="H11" s="263"/>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139">
        <f t="shared" si="1"/>
        <v>0</v>
      </c>
      <c r="AO11" s="138">
        <f t="shared" si="2"/>
        <v>0</v>
      </c>
      <c r="AP11" s="128">
        <f t="shared" ref="AP11:AP19" si="28">AN11/4</f>
        <v>0</v>
      </c>
      <c r="AQ11" s="76"/>
      <c r="AS11" s="33">
        <f t="shared" si="3"/>
        <v>0</v>
      </c>
      <c r="AT11" s="33">
        <f t="shared" si="4"/>
        <v>0</v>
      </c>
      <c r="AU11" s="33">
        <f t="shared" si="5"/>
        <v>0</v>
      </c>
      <c r="AV11" s="33">
        <f t="shared" si="6"/>
        <v>0</v>
      </c>
      <c r="AW11" s="33">
        <f t="shared" si="7"/>
        <v>0</v>
      </c>
      <c r="AX11" s="33">
        <f t="shared" si="8"/>
        <v>0</v>
      </c>
      <c r="AY11" s="33">
        <f t="shared" si="9"/>
        <v>0</v>
      </c>
      <c r="AZ11" s="33">
        <f t="shared" si="10"/>
        <v>0</v>
      </c>
      <c r="BA11" s="33">
        <f t="shared" si="11"/>
        <v>0</v>
      </c>
      <c r="BB11" s="33">
        <f t="shared" si="12"/>
        <v>0</v>
      </c>
      <c r="BC11" s="33">
        <f t="shared" si="13"/>
        <v>0</v>
      </c>
      <c r="BD11" s="34">
        <f t="shared" si="14"/>
        <v>0</v>
      </c>
      <c r="BE11" s="35">
        <f t="shared" si="15"/>
        <v>0</v>
      </c>
      <c r="BF11" s="33">
        <f t="shared" si="16"/>
        <v>0</v>
      </c>
      <c r="BG11" s="33">
        <f t="shared" si="17"/>
        <v>0</v>
      </c>
      <c r="BH11" s="33">
        <f t="shared" si="18"/>
        <v>0</v>
      </c>
      <c r="BI11" s="33">
        <f t="shared" si="19"/>
        <v>0</v>
      </c>
      <c r="BJ11" s="33">
        <f t="shared" si="20"/>
        <v>0</v>
      </c>
      <c r="BK11" s="33">
        <f t="shared" si="21"/>
        <v>0</v>
      </c>
      <c r="BL11" s="33">
        <f t="shared" si="22"/>
        <v>0</v>
      </c>
      <c r="BM11" s="33">
        <f t="shared" si="23"/>
        <v>0</v>
      </c>
      <c r="BN11" s="33">
        <f t="shared" si="24"/>
        <v>0</v>
      </c>
      <c r="BO11" s="33">
        <f t="shared" si="25"/>
        <v>0</v>
      </c>
      <c r="BP11" s="34">
        <f t="shared" si="26"/>
        <v>0</v>
      </c>
    </row>
    <row r="12" spans="1:68" ht="22.5" customHeight="1" x14ac:dyDescent="0.15">
      <c r="A12" s="73">
        <v>5</v>
      </c>
      <c r="B12" s="76"/>
      <c r="C12" s="75"/>
      <c r="D12" s="263"/>
      <c r="E12" s="263"/>
      <c r="F12" s="263"/>
      <c r="G12" s="263"/>
      <c r="H12" s="263"/>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139">
        <f t="shared" si="1"/>
        <v>0</v>
      </c>
      <c r="AO12" s="138">
        <f t="shared" si="2"/>
        <v>0</v>
      </c>
      <c r="AP12" s="128">
        <f t="shared" si="28"/>
        <v>0</v>
      </c>
      <c r="AQ12" s="76"/>
      <c r="AS12" s="33">
        <f t="shared" si="3"/>
        <v>0</v>
      </c>
      <c r="AT12" s="33">
        <f t="shared" si="4"/>
        <v>0</v>
      </c>
      <c r="AU12" s="33">
        <f t="shared" si="5"/>
        <v>0</v>
      </c>
      <c r="AV12" s="33">
        <f t="shared" si="6"/>
        <v>0</v>
      </c>
      <c r="AW12" s="33">
        <f t="shared" si="7"/>
        <v>0</v>
      </c>
      <c r="AX12" s="33">
        <f t="shared" si="8"/>
        <v>0</v>
      </c>
      <c r="AY12" s="33">
        <f t="shared" si="9"/>
        <v>0</v>
      </c>
      <c r="AZ12" s="33">
        <f t="shared" si="10"/>
        <v>0</v>
      </c>
      <c r="BA12" s="33">
        <f t="shared" si="11"/>
        <v>0</v>
      </c>
      <c r="BB12" s="33">
        <f t="shared" si="12"/>
        <v>0</v>
      </c>
      <c r="BC12" s="33">
        <f t="shared" si="13"/>
        <v>0</v>
      </c>
      <c r="BD12" s="34">
        <f t="shared" si="14"/>
        <v>0</v>
      </c>
      <c r="BE12" s="35">
        <f t="shared" si="15"/>
        <v>0</v>
      </c>
      <c r="BF12" s="33">
        <f t="shared" si="16"/>
        <v>0</v>
      </c>
      <c r="BG12" s="33">
        <f t="shared" si="17"/>
        <v>0</v>
      </c>
      <c r="BH12" s="33">
        <f t="shared" si="18"/>
        <v>0</v>
      </c>
      <c r="BI12" s="33">
        <f t="shared" si="19"/>
        <v>0</v>
      </c>
      <c r="BJ12" s="33">
        <f t="shared" si="20"/>
        <v>0</v>
      </c>
      <c r="BK12" s="33">
        <f t="shared" si="21"/>
        <v>0</v>
      </c>
      <c r="BL12" s="33">
        <f t="shared" si="22"/>
        <v>0</v>
      </c>
      <c r="BM12" s="33">
        <f t="shared" si="23"/>
        <v>0</v>
      </c>
      <c r="BN12" s="33">
        <f t="shared" si="24"/>
        <v>0</v>
      </c>
      <c r="BO12" s="33">
        <f t="shared" si="25"/>
        <v>0</v>
      </c>
      <c r="BP12" s="34">
        <f t="shared" si="26"/>
        <v>0</v>
      </c>
    </row>
    <row r="13" spans="1:68" ht="22.5" customHeight="1" x14ac:dyDescent="0.15">
      <c r="A13" s="73">
        <v>6</v>
      </c>
      <c r="B13" s="76"/>
      <c r="C13" s="75"/>
      <c r="D13" s="264"/>
      <c r="E13" s="264"/>
      <c r="F13" s="264"/>
      <c r="G13" s="264"/>
      <c r="H13" s="264"/>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139">
        <f t="shared" si="1"/>
        <v>0</v>
      </c>
      <c r="AO13" s="138">
        <f t="shared" si="2"/>
        <v>0</v>
      </c>
      <c r="AP13" s="128">
        <f t="shared" si="28"/>
        <v>0</v>
      </c>
      <c r="AQ13" s="76"/>
      <c r="AS13" s="33">
        <f t="shared" si="3"/>
        <v>0</v>
      </c>
      <c r="AT13" s="33">
        <f t="shared" si="4"/>
        <v>0</v>
      </c>
      <c r="AU13" s="33">
        <f t="shared" si="5"/>
        <v>0</v>
      </c>
      <c r="AV13" s="33">
        <f t="shared" si="6"/>
        <v>0</v>
      </c>
      <c r="AW13" s="33">
        <f t="shared" si="7"/>
        <v>0</v>
      </c>
      <c r="AX13" s="33">
        <f t="shared" si="8"/>
        <v>0</v>
      </c>
      <c r="AY13" s="33">
        <f t="shared" si="9"/>
        <v>0</v>
      </c>
      <c r="AZ13" s="33">
        <f t="shared" si="10"/>
        <v>0</v>
      </c>
      <c r="BA13" s="33">
        <f t="shared" si="11"/>
        <v>0</v>
      </c>
      <c r="BB13" s="33">
        <f t="shared" si="12"/>
        <v>0</v>
      </c>
      <c r="BC13" s="33">
        <f t="shared" si="13"/>
        <v>0</v>
      </c>
      <c r="BD13" s="34">
        <f t="shared" si="14"/>
        <v>0</v>
      </c>
      <c r="BE13" s="35">
        <f t="shared" si="15"/>
        <v>0</v>
      </c>
      <c r="BF13" s="33">
        <f t="shared" si="16"/>
        <v>0</v>
      </c>
      <c r="BG13" s="33">
        <f t="shared" si="17"/>
        <v>0</v>
      </c>
      <c r="BH13" s="33">
        <f t="shared" si="18"/>
        <v>0</v>
      </c>
      <c r="BI13" s="33">
        <f t="shared" si="19"/>
        <v>0</v>
      </c>
      <c r="BJ13" s="33">
        <f t="shared" si="20"/>
        <v>0</v>
      </c>
      <c r="BK13" s="33">
        <f t="shared" si="21"/>
        <v>0</v>
      </c>
      <c r="BL13" s="33">
        <f t="shared" si="22"/>
        <v>0</v>
      </c>
      <c r="BM13" s="33">
        <f t="shared" si="23"/>
        <v>0</v>
      </c>
      <c r="BN13" s="33">
        <f t="shared" si="24"/>
        <v>0</v>
      </c>
      <c r="BO13" s="33">
        <f t="shared" si="25"/>
        <v>0</v>
      </c>
      <c r="BP13" s="34">
        <f t="shared" si="26"/>
        <v>0</v>
      </c>
    </row>
    <row r="14" spans="1:68" ht="22.5" customHeight="1" x14ac:dyDescent="0.15">
      <c r="A14" s="73">
        <v>7</v>
      </c>
      <c r="B14" s="76"/>
      <c r="C14" s="75"/>
      <c r="D14" s="264"/>
      <c r="E14" s="264"/>
      <c r="F14" s="264"/>
      <c r="G14" s="264"/>
      <c r="H14" s="264"/>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139">
        <f t="shared" si="1"/>
        <v>0</v>
      </c>
      <c r="AO14" s="138">
        <f t="shared" si="2"/>
        <v>0</v>
      </c>
      <c r="AP14" s="128">
        <f t="shared" si="28"/>
        <v>0</v>
      </c>
      <c r="AQ14" s="76"/>
      <c r="AS14" s="33">
        <f t="shared" si="3"/>
        <v>0</v>
      </c>
      <c r="AT14" s="33">
        <f t="shared" si="4"/>
        <v>0</v>
      </c>
      <c r="AU14" s="33">
        <f t="shared" si="5"/>
        <v>0</v>
      </c>
      <c r="AV14" s="33">
        <f t="shared" si="6"/>
        <v>0</v>
      </c>
      <c r="AW14" s="33">
        <f t="shared" si="7"/>
        <v>0</v>
      </c>
      <c r="AX14" s="33">
        <f t="shared" si="8"/>
        <v>0</v>
      </c>
      <c r="AY14" s="33">
        <f t="shared" si="9"/>
        <v>0</v>
      </c>
      <c r="AZ14" s="33">
        <f t="shared" si="10"/>
        <v>0</v>
      </c>
      <c r="BA14" s="33">
        <f t="shared" si="11"/>
        <v>0</v>
      </c>
      <c r="BB14" s="33">
        <f t="shared" si="12"/>
        <v>0</v>
      </c>
      <c r="BC14" s="33">
        <f t="shared" si="13"/>
        <v>0</v>
      </c>
      <c r="BD14" s="34">
        <f t="shared" si="14"/>
        <v>0</v>
      </c>
      <c r="BE14" s="35">
        <f t="shared" si="15"/>
        <v>0</v>
      </c>
      <c r="BF14" s="33">
        <f t="shared" si="16"/>
        <v>0</v>
      </c>
      <c r="BG14" s="33">
        <f t="shared" si="17"/>
        <v>0</v>
      </c>
      <c r="BH14" s="33">
        <f t="shared" si="18"/>
        <v>0</v>
      </c>
      <c r="BI14" s="33">
        <f t="shared" si="19"/>
        <v>0</v>
      </c>
      <c r="BJ14" s="33">
        <f t="shared" si="20"/>
        <v>0</v>
      </c>
      <c r="BK14" s="33">
        <f t="shared" si="21"/>
        <v>0</v>
      </c>
      <c r="BL14" s="33">
        <f t="shared" si="22"/>
        <v>0</v>
      </c>
      <c r="BM14" s="33">
        <f t="shared" si="23"/>
        <v>0</v>
      </c>
      <c r="BN14" s="33">
        <f t="shared" si="24"/>
        <v>0</v>
      </c>
      <c r="BO14" s="33">
        <f t="shared" si="25"/>
        <v>0</v>
      </c>
      <c r="BP14" s="34">
        <f t="shared" si="26"/>
        <v>0</v>
      </c>
    </row>
    <row r="15" spans="1:68" ht="22.5" customHeight="1" x14ac:dyDescent="0.15">
      <c r="A15" s="73">
        <v>8</v>
      </c>
      <c r="B15" s="76"/>
      <c r="C15" s="75"/>
      <c r="D15" s="264"/>
      <c r="E15" s="264"/>
      <c r="F15" s="264"/>
      <c r="G15" s="264"/>
      <c r="H15" s="264"/>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139">
        <f t="shared" si="1"/>
        <v>0</v>
      </c>
      <c r="AO15" s="138">
        <f t="shared" si="2"/>
        <v>0</v>
      </c>
      <c r="AP15" s="128">
        <f t="shared" si="28"/>
        <v>0</v>
      </c>
      <c r="AQ15" s="76"/>
      <c r="AS15" s="33">
        <f t="shared" si="3"/>
        <v>0</v>
      </c>
      <c r="AT15" s="33">
        <f t="shared" si="4"/>
        <v>0</v>
      </c>
      <c r="AU15" s="33">
        <f t="shared" si="5"/>
        <v>0</v>
      </c>
      <c r="AV15" s="33">
        <f t="shared" si="6"/>
        <v>0</v>
      </c>
      <c r="AW15" s="33">
        <f t="shared" si="7"/>
        <v>0</v>
      </c>
      <c r="AX15" s="33">
        <f t="shared" si="8"/>
        <v>0</v>
      </c>
      <c r="AY15" s="33">
        <f t="shared" si="9"/>
        <v>0</v>
      </c>
      <c r="AZ15" s="33">
        <f t="shared" si="10"/>
        <v>0</v>
      </c>
      <c r="BA15" s="33">
        <f t="shared" si="11"/>
        <v>0</v>
      </c>
      <c r="BB15" s="33">
        <f t="shared" si="12"/>
        <v>0</v>
      </c>
      <c r="BC15" s="33">
        <f t="shared" si="13"/>
        <v>0</v>
      </c>
      <c r="BD15" s="34">
        <f t="shared" si="14"/>
        <v>0</v>
      </c>
      <c r="BE15" s="35">
        <f t="shared" si="15"/>
        <v>0</v>
      </c>
      <c r="BF15" s="33">
        <f t="shared" si="16"/>
        <v>0</v>
      </c>
      <c r="BG15" s="33">
        <f t="shared" si="17"/>
        <v>0</v>
      </c>
      <c r="BH15" s="33">
        <f t="shared" si="18"/>
        <v>0</v>
      </c>
      <c r="BI15" s="33">
        <f t="shared" si="19"/>
        <v>0</v>
      </c>
      <c r="BJ15" s="33">
        <f t="shared" si="20"/>
        <v>0</v>
      </c>
      <c r="BK15" s="33">
        <f t="shared" si="21"/>
        <v>0</v>
      </c>
      <c r="BL15" s="33">
        <f t="shared" si="22"/>
        <v>0</v>
      </c>
      <c r="BM15" s="33">
        <f t="shared" si="23"/>
        <v>0</v>
      </c>
      <c r="BN15" s="33">
        <f t="shared" si="24"/>
        <v>0</v>
      </c>
      <c r="BO15" s="33">
        <f t="shared" si="25"/>
        <v>0</v>
      </c>
      <c r="BP15" s="34">
        <f t="shared" si="26"/>
        <v>0</v>
      </c>
    </row>
    <row r="16" spans="1:68" ht="22.5" customHeight="1" x14ac:dyDescent="0.15">
      <c r="A16" s="79">
        <v>9</v>
      </c>
      <c r="B16" s="80"/>
      <c r="C16" s="81"/>
      <c r="D16" s="264"/>
      <c r="E16" s="264"/>
      <c r="F16" s="264"/>
      <c r="G16" s="264"/>
      <c r="H16" s="264"/>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139">
        <f t="shared" si="1"/>
        <v>0</v>
      </c>
      <c r="AO16" s="138">
        <f t="shared" si="2"/>
        <v>0</v>
      </c>
      <c r="AP16" s="128">
        <f t="shared" si="28"/>
        <v>0</v>
      </c>
      <c r="AQ16" s="80"/>
      <c r="AS16" s="33">
        <f t="shared" si="3"/>
        <v>0</v>
      </c>
      <c r="AT16" s="33">
        <f t="shared" si="4"/>
        <v>0</v>
      </c>
      <c r="AU16" s="33">
        <f t="shared" si="5"/>
        <v>0</v>
      </c>
      <c r="AV16" s="33">
        <f t="shared" si="6"/>
        <v>0</v>
      </c>
      <c r="AW16" s="33">
        <f t="shared" si="7"/>
        <v>0</v>
      </c>
      <c r="AX16" s="33">
        <f t="shared" si="8"/>
        <v>0</v>
      </c>
      <c r="AY16" s="33">
        <f t="shared" si="9"/>
        <v>0</v>
      </c>
      <c r="AZ16" s="33">
        <f t="shared" si="10"/>
        <v>0</v>
      </c>
      <c r="BA16" s="33">
        <f t="shared" si="11"/>
        <v>0</v>
      </c>
      <c r="BB16" s="33">
        <f t="shared" si="12"/>
        <v>0</v>
      </c>
      <c r="BC16" s="33">
        <f t="shared" si="13"/>
        <v>0</v>
      </c>
      <c r="BD16" s="34">
        <f t="shared" si="14"/>
        <v>0</v>
      </c>
      <c r="BE16" s="35">
        <f t="shared" si="15"/>
        <v>0</v>
      </c>
      <c r="BF16" s="33">
        <f t="shared" si="16"/>
        <v>0</v>
      </c>
      <c r="BG16" s="33">
        <f t="shared" si="17"/>
        <v>0</v>
      </c>
      <c r="BH16" s="33">
        <f t="shared" si="18"/>
        <v>0</v>
      </c>
      <c r="BI16" s="33">
        <f t="shared" si="19"/>
        <v>0</v>
      </c>
      <c r="BJ16" s="33">
        <f t="shared" si="20"/>
        <v>0</v>
      </c>
      <c r="BK16" s="33">
        <f t="shared" si="21"/>
        <v>0</v>
      </c>
      <c r="BL16" s="33">
        <f t="shared" si="22"/>
        <v>0</v>
      </c>
      <c r="BM16" s="33">
        <f t="shared" si="23"/>
        <v>0</v>
      </c>
      <c r="BN16" s="33">
        <f t="shared" si="24"/>
        <v>0</v>
      </c>
      <c r="BO16" s="33">
        <f t="shared" si="25"/>
        <v>0</v>
      </c>
      <c r="BP16" s="34">
        <f t="shared" si="26"/>
        <v>0</v>
      </c>
    </row>
    <row r="17" spans="1:68" ht="22.5" customHeight="1" x14ac:dyDescent="0.15">
      <c r="A17" s="73">
        <v>10</v>
      </c>
      <c r="B17" s="80"/>
      <c r="C17" s="81"/>
      <c r="D17" s="264"/>
      <c r="E17" s="264"/>
      <c r="F17" s="264"/>
      <c r="G17" s="264"/>
      <c r="H17" s="264"/>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139">
        <f t="shared" si="1"/>
        <v>0</v>
      </c>
      <c r="AO17" s="138">
        <f t="shared" si="2"/>
        <v>0</v>
      </c>
      <c r="AP17" s="128">
        <f t="shared" ref="AP17:AP18" si="29">AN17/4</f>
        <v>0</v>
      </c>
      <c r="AQ17" s="80"/>
      <c r="AS17" s="33">
        <f t="shared" ref="AS17:AS18" si="30">COUNTIF(I17:AJ17,"a")</f>
        <v>0</v>
      </c>
      <c r="AT17" s="33">
        <f t="shared" ref="AT17:AT18" si="31">COUNTIF(I17:AJ17,"b")</f>
        <v>0</v>
      </c>
      <c r="AU17" s="33">
        <f t="shared" ref="AU17:AU18" si="32">COUNTIF(I17:AJ17,"c")</f>
        <v>0</v>
      </c>
      <c r="AV17" s="33">
        <f t="shared" ref="AV17:AV18" si="33">COUNTIF(I17:AJ17,"d")</f>
        <v>0</v>
      </c>
      <c r="AW17" s="33">
        <f t="shared" ref="AW17:AW18" si="34">COUNTIF(I17:AJ17,"e")</f>
        <v>0</v>
      </c>
      <c r="AX17" s="33">
        <f t="shared" ref="AX17:AX18" si="35">COUNTIF(I17:AJ17,"f")</f>
        <v>0</v>
      </c>
      <c r="AY17" s="33">
        <f t="shared" ref="AY17:AY18" si="36">COUNTIF(I17:AJ17,"g")</f>
        <v>0</v>
      </c>
      <c r="AZ17" s="33">
        <f t="shared" ref="AZ17:AZ18" si="37">COUNTIF(I17:AJ17,"h")</f>
        <v>0</v>
      </c>
      <c r="BA17" s="33">
        <f t="shared" ref="BA17:BA18" si="38">COUNTIF(I17:AJ17,"i")</f>
        <v>0</v>
      </c>
      <c r="BB17" s="33">
        <f t="shared" ref="BB17:BB18" si="39">COUNTIF(I17:AJ17,"j")</f>
        <v>0</v>
      </c>
      <c r="BC17" s="33">
        <f t="shared" ref="BC17:BC18" si="40">COUNTIF(I17:AJ17,"k")</f>
        <v>0</v>
      </c>
      <c r="BD17" s="34">
        <f>COUNTIF(I17:AJ17,"l")</f>
        <v>0</v>
      </c>
      <c r="BE17" s="35">
        <f t="shared" ref="BE17:BE18" si="41">COUNTIF(I17:AM17,"a")</f>
        <v>0</v>
      </c>
      <c r="BF17" s="33">
        <f t="shared" ref="BF17" si="42">COUNTIF(I17:AM17,"b")</f>
        <v>0</v>
      </c>
      <c r="BG17" s="33">
        <f t="shared" ref="BG17:BG18" si="43">COUNTIF(I17:AM17,"c")</f>
        <v>0</v>
      </c>
      <c r="BH17" s="33">
        <f t="shared" ref="BH17:BH18" si="44">COUNTIF(I17:AM17,"d")</f>
        <v>0</v>
      </c>
      <c r="BI17" s="33">
        <f>COUNTIF(I17:AM17,"e")</f>
        <v>0</v>
      </c>
      <c r="BJ17" s="33">
        <f t="shared" ref="BJ17:BJ18" si="45">COUNTIF(I17:AM17,"f")</f>
        <v>0</v>
      </c>
      <c r="BK17" s="33">
        <f t="shared" ref="BK17:BK18" si="46">COUNTIF(I17:AM17,"g")</f>
        <v>0</v>
      </c>
      <c r="BL17" s="33">
        <f t="shared" ref="BL17:BL18" si="47">COUNTIF(I17:AM17,"h")</f>
        <v>0</v>
      </c>
      <c r="BM17" s="33">
        <f t="shared" ref="BM17:BM18" si="48">COUNTIF(I17:AM17,"i")</f>
        <v>0</v>
      </c>
      <c r="BN17" s="33">
        <f t="shared" ref="BN17:BN18" si="49">COUNTIF(I17:AM17,"j")</f>
        <v>0</v>
      </c>
      <c r="BO17" s="33">
        <f t="shared" ref="BO17:BO18" si="50">COUNTIF(I17:AM17,"k")</f>
        <v>0</v>
      </c>
      <c r="BP17" s="34">
        <f t="shared" ref="BP17:BP18" si="51">COUNTIF(I17:AM17,"l")</f>
        <v>0</v>
      </c>
    </row>
    <row r="18" spans="1:68" ht="22.5" customHeight="1" x14ac:dyDescent="0.15">
      <c r="A18" s="73">
        <v>11</v>
      </c>
      <c r="B18" s="80"/>
      <c r="C18" s="81"/>
      <c r="D18" s="264"/>
      <c r="E18" s="264"/>
      <c r="F18" s="264"/>
      <c r="G18" s="264"/>
      <c r="H18" s="264"/>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139">
        <f t="shared" si="1"/>
        <v>0</v>
      </c>
      <c r="AO18" s="138">
        <f t="shared" si="2"/>
        <v>0</v>
      </c>
      <c r="AP18" s="128">
        <f t="shared" si="29"/>
        <v>0</v>
      </c>
      <c r="AQ18" s="80"/>
      <c r="AS18" s="33">
        <f t="shared" si="30"/>
        <v>0</v>
      </c>
      <c r="AT18" s="33">
        <f t="shared" si="31"/>
        <v>0</v>
      </c>
      <c r="AU18" s="33">
        <f t="shared" si="32"/>
        <v>0</v>
      </c>
      <c r="AV18" s="33">
        <f t="shared" si="33"/>
        <v>0</v>
      </c>
      <c r="AW18" s="33">
        <f t="shared" si="34"/>
        <v>0</v>
      </c>
      <c r="AX18" s="33">
        <f t="shared" si="35"/>
        <v>0</v>
      </c>
      <c r="AY18" s="33">
        <f t="shared" si="36"/>
        <v>0</v>
      </c>
      <c r="AZ18" s="33">
        <f t="shared" si="37"/>
        <v>0</v>
      </c>
      <c r="BA18" s="33">
        <f t="shared" si="38"/>
        <v>0</v>
      </c>
      <c r="BB18" s="33">
        <f t="shared" si="39"/>
        <v>0</v>
      </c>
      <c r="BC18" s="33">
        <f t="shared" si="40"/>
        <v>0</v>
      </c>
      <c r="BD18" s="34">
        <f>COUNTIF(I18:AJ18,"l")</f>
        <v>0</v>
      </c>
      <c r="BE18" s="35">
        <f t="shared" si="41"/>
        <v>0</v>
      </c>
      <c r="BF18" s="33">
        <f>COUNTIF(I18:AM18,"b")</f>
        <v>0</v>
      </c>
      <c r="BG18" s="33">
        <f t="shared" si="43"/>
        <v>0</v>
      </c>
      <c r="BH18" s="33">
        <f t="shared" si="44"/>
        <v>0</v>
      </c>
      <c r="BI18" s="33">
        <f t="shared" ref="BI18" si="52">COUNTIF(I18:AM18,"e")</f>
        <v>0</v>
      </c>
      <c r="BJ18" s="33">
        <f t="shared" si="45"/>
        <v>0</v>
      </c>
      <c r="BK18" s="33">
        <f t="shared" si="46"/>
        <v>0</v>
      </c>
      <c r="BL18" s="33">
        <f t="shared" si="47"/>
        <v>0</v>
      </c>
      <c r="BM18" s="33">
        <f t="shared" si="48"/>
        <v>0</v>
      </c>
      <c r="BN18" s="33">
        <f t="shared" si="49"/>
        <v>0</v>
      </c>
      <c r="BO18" s="33">
        <f t="shared" si="50"/>
        <v>0</v>
      </c>
      <c r="BP18" s="34">
        <f t="shared" si="51"/>
        <v>0</v>
      </c>
    </row>
    <row r="19" spans="1:68" ht="22.5" customHeight="1" x14ac:dyDescent="0.15">
      <c r="A19" s="73">
        <v>12</v>
      </c>
      <c r="B19" s="96"/>
      <c r="C19" s="94"/>
      <c r="D19" s="264"/>
      <c r="E19" s="264"/>
      <c r="F19" s="264"/>
      <c r="G19" s="264"/>
      <c r="H19" s="264"/>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126">
        <f t="shared" si="1"/>
        <v>0</v>
      </c>
      <c r="AO19" s="126">
        <f t="shared" si="2"/>
        <v>0</v>
      </c>
      <c r="AP19" s="140">
        <f t="shared" si="28"/>
        <v>0</v>
      </c>
      <c r="AQ19" s="97"/>
      <c r="AS19" s="33">
        <f t="shared" si="3"/>
        <v>0</v>
      </c>
      <c r="AT19" s="33">
        <f t="shared" si="4"/>
        <v>0</v>
      </c>
      <c r="AU19" s="33">
        <f t="shared" si="5"/>
        <v>0</v>
      </c>
      <c r="AV19" s="33">
        <f t="shared" si="6"/>
        <v>0</v>
      </c>
      <c r="AW19" s="33">
        <f t="shared" si="7"/>
        <v>0</v>
      </c>
      <c r="AX19" s="33">
        <f t="shared" si="8"/>
        <v>0</v>
      </c>
      <c r="AY19" s="33">
        <f t="shared" si="9"/>
        <v>0</v>
      </c>
      <c r="AZ19" s="33">
        <f t="shared" si="10"/>
        <v>0</v>
      </c>
      <c r="BA19" s="33">
        <f t="shared" si="11"/>
        <v>0</v>
      </c>
      <c r="BB19" s="33">
        <f t="shared" si="12"/>
        <v>0</v>
      </c>
      <c r="BC19" s="33">
        <f t="shared" si="13"/>
        <v>0</v>
      </c>
      <c r="BD19" s="34">
        <f t="shared" si="14"/>
        <v>0</v>
      </c>
      <c r="BE19" s="35">
        <f t="shared" si="15"/>
        <v>0</v>
      </c>
      <c r="BF19" s="33">
        <f t="shared" si="16"/>
        <v>0</v>
      </c>
      <c r="BG19" s="33">
        <f t="shared" si="17"/>
        <v>0</v>
      </c>
      <c r="BH19" s="33">
        <f t="shared" si="18"/>
        <v>0</v>
      </c>
      <c r="BI19" s="33">
        <f t="shared" si="19"/>
        <v>0</v>
      </c>
      <c r="BJ19" s="33">
        <f t="shared" si="20"/>
        <v>0</v>
      </c>
      <c r="BK19" s="33">
        <f t="shared" si="21"/>
        <v>0</v>
      </c>
      <c r="BL19" s="33">
        <f t="shared" si="22"/>
        <v>0</v>
      </c>
      <c r="BM19" s="33">
        <f t="shared" si="23"/>
        <v>0</v>
      </c>
      <c r="BN19" s="33">
        <f t="shared" si="24"/>
        <v>0</v>
      </c>
      <c r="BO19" s="33">
        <f t="shared" si="25"/>
        <v>0</v>
      </c>
      <c r="BP19" s="34">
        <f t="shared" si="26"/>
        <v>0</v>
      </c>
    </row>
    <row r="20" spans="1:68" ht="16.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204" t="s">
        <v>116</v>
      </c>
      <c r="AI20" s="205"/>
      <c r="AJ20" s="205"/>
      <c r="AK20" s="205"/>
      <c r="AL20" s="205"/>
      <c r="AM20" s="206"/>
      <c r="AN20" s="122">
        <f>SUM(AN8:AN19)</f>
        <v>0</v>
      </c>
      <c r="AO20" s="122">
        <f>SUM(AO8:AO19)</f>
        <v>0</v>
      </c>
      <c r="AP20" s="210"/>
      <c r="AQ20" s="211"/>
    </row>
    <row r="21" spans="1:68" ht="13.5" customHeight="1" x14ac:dyDescent="0.15">
      <c r="A21" s="55" t="s">
        <v>63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78"/>
      <c r="AE21" s="78"/>
      <c r="AF21" s="78"/>
      <c r="AG21" s="78"/>
      <c r="AH21" s="78"/>
      <c r="AI21" s="78"/>
      <c r="AJ21" s="22"/>
      <c r="AK21" s="23"/>
      <c r="AL21" s="24"/>
      <c r="AM21" s="24"/>
      <c r="AN21" s="51"/>
      <c r="AO21" s="4"/>
      <c r="AP21" s="4"/>
      <c r="AQ21" s="24"/>
      <c r="AT21" s="31"/>
      <c r="AU21" s="31"/>
      <c r="AV21" s="31"/>
      <c r="AW21" s="31"/>
      <c r="AX21" s="31"/>
      <c r="AY21" s="31"/>
      <c r="AZ21" s="31"/>
      <c r="BA21" s="31"/>
      <c r="BB21" s="31"/>
      <c r="BC21" s="31"/>
      <c r="BD21" s="31"/>
      <c r="BE21" s="31"/>
      <c r="BF21" s="31"/>
      <c r="BG21" s="31"/>
      <c r="BH21" s="31"/>
      <c r="BI21" s="31"/>
      <c r="BJ21" s="31"/>
      <c r="BK21" s="31"/>
    </row>
    <row r="22" spans="1:68" ht="12.75" customHeight="1" x14ac:dyDescent="0.15">
      <c r="A22" s="183"/>
      <c r="B22" s="232" t="s">
        <v>7</v>
      </c>
      <c r="C22" s="233" t="s">
        <v>8</v>
      </c>
      <c r="D22" s="226" t="s">
        <v>9</v>
      </c>
      <c r="E22" s="227"/>
      <c r="F22" s="227"/>
      <c r="G22" s="227"/>
      <c r="H22" s="228"/>
      <c r="I22" s="234" t="s">
        <v>10</v>
      </c>
      <c r="J22" s="235"/>
      <c r="K22" s="235"/>
      <c r="L22" s="235"/>
      <c r="M22" s="235"/>
      <c r="N22" s="235"/>
      <c r="O22" s="236"/>
      <c r="P22" s="234" t="s">
        <v>11</v>
      </c>
      <c r="Q22" s="235"/>
      <c r="R22" s="235"/>
      <c r="S22" s="235"/>
      <c r="T22" s="235"/>
      <c r="U22" s="235"/>
      <c r="V22" s="236"/>
      <c r="W22" s="234" t="s">
        <v>12</v>
      </c>
      <c r="X22" s="235"/>
      <c r="Y22" s="235"/>
      <c r="Z22" s="235"/>
      <c r="AA22" s="235"/>
      <c r="AB22" s="235"/>
      <c r="AC22" s="236"/>
      <c r="AD22" s="234" t="s">
        <v>13</v>
      </c>
      <c r="AE22" s="235"/>
      <c r="AF22" s="235"/>
      <c r="AG22" s="235"/>
      <c r="AH22" s="235"/>
      <c r="AI22" s="235"/>
      <c r="AJ22" s="236"/>
      <c r="AK22" s="238"/>
      <c r="AL22" s="239"/>
      <c r="AM22" s="240"/>
      <c r="AN22" s="241" t="s">
        <v>14</v>
      </c>
      <c r="AO22" s="243" t="s">
        <v>15</v>
      </c>
      <c r="AP22" s="200" t="s">
        <v>108</v>
      </c>
      <c r="AQ22" s="256" t="s">
        <v>16</v>
      </c>
      <c r="AT22" s="31"/>
      <c r="AU22" s="31"/>
      <c r="AV22" s="31"/>
      <c r="AW22" s="31"/>
      <c r="AX22" s="31"/>
      <c r="AY22" s="31"/>
      <c r="AZ22" s="31"/>
      <c r="BA22" s="31"/>
      <c r="BB22" s="31"/>
      <c r="BC22" s="31"/>
      <c r="BD22" s="31"/>
      <c r="BE22" s="31"/>
      <c r="BF22" s="31"/>
      <c r="BG22" s="31"/>
      <c r="BH22" s="31"/>
      <c r="BI22" s="31"/>
      <c r="BJ22" s="31"/>
      <c r="BK22" s="31"/>
    </row>
    <row r="23" spans="1:68" ht="12.75" customHeight="1" x14ac:dyDescent="0.15">
      <c r="A23" s="183"/>
      <c r="B23" s="185"/>
      <c r="C23" s="188"/>
      <c r="D23" s="229"/>
      <c r="E23" s="230"/>
      <c r="F23" s="230"/>
      <c r="G23" s="230"/>
      <c r="H23" s="231"/>
      <c r="I23" s="7">
        <v>1</v>
      </c>
      <c r="J23" s="7">
        <v>2</v>
      </c>
      <c r="K23" s="7">
        <v>3</v>
      </c>
      <c r="L23" s="7">
        <v>4</v>
      </c>
      <c r="M23" s="7">
        <v>5</v>
      </c>
      <c r="N23" s="7">
        <v>6</v>
      </c>
      <c r="O23" s="7">
        <v>7</v>
      </c>
      <c r="P23" s="7">
        <v>8</v>
      </c>
      <c r="Q23" s="7">
        <v>9</v>
      </c>
      <c r="R23" s="7">
        <v>10</v>
      </c>
      <c r="S23" s="7">
        <v>11</v>
      </c>
      <c r="T23" s="7">
        <v>12</v>
      </c>
      <c r="U23" s="7">
        <v>13</v>
      </c>
      <c r="V23" s="7">
        <v>14</v>
      </c>
      <c r="W23" s="7">
        <v>15</v>
      </c>
      <c r="X23" s="7">
        <v>16</v>
      </c>
      <c r="Y23" s="7" t="s">
        <v>17</v>
      </c>
      <c r="Z23" s="7">
        <v>18</v>
      </c>
      <c r="AA23" s="7">
        <v>19</v>
      </c>
      <c r="AB23" s="7">
        <v>20</v>
      </c>
      <c r="AC23" s="7">
        <v>21</v>
      </c>
      <c r="AD23" s="7">
        <v>22</v>
      </c>
      <c r="AE23" s="7">
        <v>23</v>
      </c>
      <c r="AF23" s="7">
        <v>24</v>
      </c>
      <c r="AG23" s="7">
        <v>25</v>
      </c>
      <c r="AH23" s="7">
        <v>26</v>
      </c>
      <c r="AI23" s="7">
        <v>27</v>
      </c>
      <c r="AJ23" s="7">
        <v>28</v>
      </c>
      <c r="AK23" s="8">
        <f>IF($L$2=2,IF(DAY(DATE($I$2,2,29))=29,29,"-"),29)</f>
        <v>29</v>
      </c>
      <c r="AL23" s="8">
        <f>IF($L$2=2,"-",30)</f>
        <v>30</v>
      </c>
      <c r="AM23" s="8" t="str">
        <f>IF(OR($L$2=2,$L$2=4,$L$2=6,$L$2=9,$L$2=11),"-",31)</f>
        <v>-</v>
      </c>
      <c r="AN23" s="242"/>
      <c r="AO23" s="243"/>
      <c r="AP23" s="201"/>
      <c r="AQ23" s="208"/>
      <c r="AS23" s="31" t="s">
        <v>19</v>
      </c>
      <c r="AT23" s="31"/>
      <c r="AU23" s="31"/>
      <c r="AV23" s="31"/>
      <c r="AW23" s="31"/>
      <c r="AX23" s="31"/>
      <c r="AY23" s="31"/>
      <c r="AZ23" s="31"/>
      <c r="BA23" s="31"/>
      <c r="BB23" s="31"/>
      <c r="BC23" s="31"/>
      <c r="BD23" s="31"/>
      <c r="BE23" s="31" t="s">
        <v>18</v>
      </c>
      <c r="BF23" s="31"/>
      <c r="BG23" s="31"/>
      <c r="BH23" s="31"/>
      <c r="BI23" s="31"/>
      <c r="BJ23" s="31"/>
      <c r="BK23" s="31"/>
    </row>
    <row r="24" spans="1:68" ht="12.75" customHeight="1" x14ac:dyDescent="0.15">
      <c r="A24" s="183"/>
      <c r="B24" s="186"/>
      <c r="C24" s="189"/>
      <c r="D24" s="229"/>
      <c r="E24" s="230"/>
      <c r="F24" s="230"/>
      <c r="G24" s="230"/>
      <c r="H24" s="231"/>
      <c r="I24" s="9">
        <f t="shared" ref="I24:AJ24" si="53">DATE($I$2,$L$2,I23)</f>
        <v>43922</v>
      </c>
      <c r="J24" s="9">
        <f t="shared" si="53"/>
        <v>43923</v>
      </c>
      <c r="K24" s="9">
        <f t="shared" si="53"/>
        <v>43924</v>
      </c>
      <c r="L24" s="9">
        <f t="shared" si="53"/>
        <v>43925</v>
      </c>
      <c r="M24" s="9">
        <f t="shared" si="53"/>
        <v>43926</v>
      </c>
      <c r="N24" s="9">
        <f t="shared" si="53"/>
        <v>43927</v>
      </c>
      <c r="O24" s="9">
        <f t="shared" si="53"/>
        <v>43928</v>
      </c>
      <c r="P24" s="9">
        <f t="shared" si="53"/>
        <v>43929</v>
      </c>
      <c r="Q24" s="9">
        <f t="shared" si="53"/>
        <v>43930</v>
      </c>
      <c r="R24" s="9">
        <f t="shared" si="53"/>
        <v>43931</v>
      </c>
      <c r="S24" s="9">
        <f t="shared" si="53"/>
        <v>43932</v>
      </c>
      <c r="T24" s="9">
        <f t="shared" si="53"/>
        <v>43933</v>
      </c>
      <c r="U24" s="9">
        <f t="shared" si="53"/>
        <v>43934</v>
      </c>
      <c r="V24" s="9">
        <f t="shared" si="53"/>
        <v>43935</v>
      </c>
      <c r="W24" s="9">
        <f t="shared" si="53"/>
        <v>43936</v>
      </c>
      <c r="X24" s="9">
        <f t="shared" si="53"/>
        <v>43937</v>
      </c>
      <c r="Y24" s="9">
        <f t="shared" si="53"/>
        <v>43938</v>
      </c>
      <c r="Z24" s="9">
        <f t="shared" si="53"/>
        <v>43939</v>
      </c>
      <c r="AA24" s="9">
        <f t="shared" si="53"/>
        <v>43940</v>
      </c>
      <c r="AB24" s="9">
        <f t="shared" si="53"/>
        <v>43941</v>
      </c>
      <c r="AC24" s="9">
        <f t="shared" si="53"/>
        <v>43942</v>
      </c>
      <c r="AD24" s="9">
        <f t="shared" si="53"/>
        <v>43943</v>
      </c>
      <c r="AE24" s="9">
        <f t="shared" si="53"/>
        <v>43944</v>
      </c>
      <c r="AF24" s="9">
        <f t="shared" si="53"/>
        <v>43945</v>
      </c>
      <c r="AG24" s="9">
        <f t="shared" si="53"/>
        <v>43946</v>
      </c>
      <c r="AH24" s="9">
        <f t="shared" si="53"/>
        <v>43947</v>
      </c>
      <c r="AI24" s="9">
        <f t="shared" si="53"/>
        <v>43948</v>
      </c>
      <c r="AJ24" s="9">
        <f t="shared" si="53"/>
        <v>43949</v>
      </c>
      <c r="AK24" s="9">
        <f>IFERROR(DATE($I$2,$L$2,AK23),"-")</f>
        <v>43950</v>
      </c>
      <c r="AL24" s="9">
        <f>IFERROR(DATE($I$2,$L$2,AL23),"-")</f>
        <v>43951</v>
      </c>
      <c r="AM24" s="9" t="str">
        <f>IFERROR(DATE($I$2,$L$2,AM23),"-")</f>
        <v>-</v>
      </c>
      <c r="AN24" s="242"/>
      <c r="AO24" s="243"/>
      <c r="AP24" s="202"/>
      <c r="AQ24" s="209"/>
      <c r="AS24" s="33" t="s">
        <v>20</v>
      </c>
      <c r="AT24" s="33" t="s">
        <v>21</v>
      </c>
      <c r="AU24" s="33" t="s">
        <v>22</v>
      </c>
      <c r="AV24" s="33" t="s">
        <v>23</v>
      </c>
      <c r="AW24" s="33" t="s">
        <v>24</v>
      </c>
      <c r="AX24" s="33" t="s">
        <v>25</v>
      </c>
      <c r="AY24" s="33" t="s">
        <v>26</v>
      </c>
      <c r="AZ24" s="33" t="s">
        <v>27</v>
      </c>
      <c r="BA24" s="33" t="s">
        <v>28</v>
      </c>
      <c r="BB24" s="33" t="s">
        <v>29</v>
      </c>
      <c r="BC24" s="33" t="s">
        <v>30</v>
      </c>
      <c r="BD24" s="34" t="s">
        <v>31</v>
      </c>
      <c r="BE24" s="35" t="s">
        <v>20</v>
      </c>
      <c r="BF24" s="33" t="s">
        <v>21</v>
      </c>
      <c r="BG24" s="33" t="s">
        <v>22</v>
      </c>
      <c r="BH24" s="33" t="s">
        <v>23</v>
      </c>
      <c r="BI24" s="33" t="s">
        <v>24</v>
      </c>
      <c r="BJ24" s="33" t="s">
        <v>25</v>
      </c>
      <c r="BK24" s="33" t="s">
        <v>26</v>
      </c>
      <c r="BL24" s="33" t="s">
        <v>27</v>
      </c>
      <c r="BM24" s="33" t="s">
        <v>28</v>
      </c>
      <c r="BN24" s="33" t="s">
        <v>29</v>
      </c>
      <c r="BO24" s="33" t="s">
        <v>30</v>
      </c>
      <c r="BP24" s="34" t="s">
        <v>31</v>
      </c>
    </row>
    <row r="25" spans="1:68" ht="22.5" customHeight="1" x14ac:dyDescent="0.15">
      <c r="A25" s="73">
        <v>1</v>
      </c>
      <c r="B25" s="76"/>
      <c r="C25" s="75"/>
      <c r="D25" s="263"/>
      <c r="E25" s="263"/>
      <c r="F25" s="263"/>
      <c r="G25" s="263"/>
      <c r="H25" s="263"/>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138">
        <f>AS25*$L$32+AT25*$Z$32+AU25*$L$33+AV25*$Z$33+AW25*$L$34+AX25*$Z$34+AY25*$L$35+AZ25*$Z$35+BA25*$L$36+BB25*$Z$36+BC25*$L$37+BD25*$Z$37</f>
        <v>0</v>
      </c>
      <c r="AO25" s="138">
        <f>BE25*$L$32+BF25*$Z$32+BG25*$L$33+BH25*$Z$33+BI25*$L$34+BJ25*$Z$34+BK25*$L$35+BL25*$Z$35+BM25*$L$36+BN25*$Z$36+BO25*$L$37+BP25*$Z$37</f>
        <v>0</v>
      </c>
      <c r="AP25" s="124">
        <f>AN25/4</f>
        <v>0</v>
      </c>
      <c r="AQ25" s="76"/>
      <c r="AS25" s="33">
        <f>COUNTIF(I25:AJ25,"a")</f>
        <v>0</v>
      </c>
      <c r="AT25" s="33">
        <f>COUNTIF(I25:AJ25,"b")</f>
        <v>0</v>
      </c>
      <c r="AU25" s="33">
        <f>COUNTIF(I25:AJ25,"c")</f>
        <v>0</v>
      </c>
      <c r="AV25" s="33">
        <f>COUNTIF(I25:AJ25,"d")</f>
        <v>0</v>
      </c>
      <c r="AW25" s="33">
        <f>COUNTIF(I25:AJ25,"e")</f>
        <v>0</v>
      </c>
      <c r="AX25" s="33">
        <f>COUNTIF(I25:AJ25,"f")</f>
        <v>0</v>
      </c>
      <c r="AY25" s="33">
        <f>COUNTIF(I25:AJ25,"g")</f>
        <v>0</v>
      </c>
      <c r="AZ25" s="33">
        <f>COUNTIF(I25:AJ25,"h")</f>
        <v>0</v>
      </c>
      <c r="BA25" s="33">
        <f>COUNTIF(I25:AJ25,"i")</f>
        <v>0</v>
      </c>
      <c r="BB25" s="33">
        <f>COUNTIF(I25:AJ25,"j")</f>
        <v>0</v>
      </c>
      <c r="BC25" s="33">
        <f>COUNTIF(I25:AJ25,"k")</f>
        <v>0</v>
      </c>
      <c r="BD25" s="34">
        <f>COUNTIF(I25:AJ25,"l")</f>
        <v>0</v>
      </c>
      <c r="BE25" s="35">
        <f>COUNTIF(I25:AM25,"a")</f>
        <v>0</v>
      </c>
      <c r="BF25" s="33">
        <f>COUNTIF(I25:AM25,"b")</f>
        <v>0</v>
      </c>
      <c r="BG25" s="33">
        <f>COUNTIF(I25:AM25,"c")</f>
        <v>0</v>
      </c>
      <c r="BH25" s="33">
        <f>COUNTIF(I25:AM25,"d")</f>
        <v>0</v>
      </c>
      <c r="BI25" s="33">
        <f>COUNTIF(I25:AM25,"e")</f>
        <v>0</v>
      </c>
      <c r="BJ25" s="33">
        <f>COUNTIF(I25:AM25,"f")</f>
        <v>0</v>
      </c>
      <c r="BK25" s="33">
        <f>COUNTIF(I25:AM25,"g")</f>
        <v>0</v>
      </c>
      <c r="BL25" s="33">
        <f>COUNTIF(I25:AM25,"h")</f>
        <v>0</v>
      </c>
      <c r="BM25" s="33">
        <f>COUNTIF(I25:AM25,"i")</f>
        <v>0</v>
      </c>
      <c r="BN25" s="33">
        <f>COUNTIF(I25:AM25,"j")</f>
        <v>0</v>
      </c>
      <c r="BO25" s="33">
        <f>COUNTIF(I25:AM25,"k")</f>
        <v>0</v>
      </c>
      <c r="BP25" s="34">
        <f>COUNTIF(I25:AM25,"l")</f>
        <v>0</v>
      </c>
    </row>
    <row r="26" spans="1:68" ht="22.5" customHeight="1" x14ac:dyDescent="0.15">
      <c r="A26" s="73">
        <v>2</v>
      </c>
      <c r="B26" s="76"/>
      <c r="C26" s="75"/>
      <c r="D26" s="263"/>
      <c r="E26" s="263"/>
      <c r="F26" s="263"/>
      <c r="G26" s="263"/>
      <c r="H26" s="263"/>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139">
        <f>AS26*$L$32+AT26*$Z$32+AU26*$L$33+AV26*$Z$33+AW26*$L$34+AX26*$Z$34+AY26*$L$35+AZ26*$Z$35+BA26*$L$36+BB26*$Z$36+BC26*$L$37+BD26*$Z$37</f>
        <v>0</v>
      </c>
      <c r="AO26" s="138">
        <f>BE26*$L$32+BF26*$Z$32+BG26*$L$33+BH26*$Z$33+BI26*$L$34+BJ26*$Z$34+BK26*$L$35+BL26*$Z$35+BM26*$L$36+BN26*$Z$36+BO26*$L$37+BP26*$Z$37</f>
        <v>0</v>
      </c>
      <c r="AP26" s="124">
        <f t="shared" ref="AP26" si="54">AN26/4</f>
        <v>0</v>
      </c>
      <c r="AQ26" s="77"/>
      <c r="AS26" s="33">
        <f>COUNTIF(I26:AJ26,"a")</f>
        <v>0</v>
      </c>
      <c r="AT26" s="33">
        <f>COUNTIF(I26:AJ26,"b")</f>
        <v>0</v>
      </c>
      <c r="AU26" s="33">
        <f>COUNTIF(I26:AJ26,"c")</f>
        <v>0</v>
      </c>
      <c r="AV26" s="33">
        <f>COUNTIF(I26:AJ26,"d")</f>
        <v>0</v>
      </c>
      <c r="AW26" s="33">
        <f>COUNTIF(I26:AJ26,"e")</f>
        <v>0</v>
      </c>
      <c r="AX26" s="33">
        <f>COUNTIF(I26:AJ26,"f")</f>
        <v>0</v>
      </c>
      <c r="AY26" s="33">
        <f>COUNTIF(I26:AJ26,"g")</f>
        <v>0</v>
      </c>
      <c r="AZ26" s="33">
        <f>COUNTIF(I26:AJ26,"h")</f>
        <v>0</v>
      </c>
      <c r="BA26" s="33">
        <f>COUNTIF(I26:AJ26,"i")</f>
        <v>0</v>
      </c>
      <c r="BB26" s="33">
        <f>COUNTIF(I26:AJ26,"j")</f>
        <v>0</v>
      </c>
      <c r="BC26" s="33">
        <f>COUNTIF(I26:AJ26,"k")</f>
        <v>0</v>
      </c>
      <c r="BD26" s="34">
        <f>COUNTIF(I26:AJ26,"l")</f>
        <v>0</v>
      </c>
      <c r="BE26" s="35">
        <f>COUNTIF(I26:AM26,"a")</f>
        <v>0</v>
      </c>
      <c r="BF26" s="33">
        <f>COUNTIF(I26:AM26,"b")</f>
        <v>0</v>
      </c>
      <c r="BG26" s="33">
        <f>COUNTIF(I26:AM26,"c")</f>
        <v>0</v>
      </c>
      <c r="BH26" s="33">
        <f>COUNTIF(I26:AM26,"d")</f>
        <v>0</v>
      </c>
      <c r="BI26" s="33">
        <f>COUNTIF(I26:AM26,"e")</f>
        <v>0</v>
      </c>
      <c r="BJ26" s="33">
        <f>COUNTIF(I26:AM26,"f")</f>
        <v>0</v>
      </c>
      <c r="BK26" s="33">
        <f>COUNTIF(I26:AM26,"g")</f>
        <v>0</v>
      </c>
      <c r="BL26" s="33">
        <f>COUNTIF(I26:AM26,"h")</f>
        <v>0</v>
      </c>
      <c r="BM26" s="33">
        <f>COUNTIF(I26:AM26,"i")</f>
        <v>0</v>
      </c>
      <c r="BN26" s="33">
        <f>COUNTIF(I26:AM26,"j")</f>
        <v>0</v>
      </c>
      <c r="BO26" s="33">
        <f>COUNTIF(I26:AM26,"k")</f>
        <v>0</v>
      </c>
      <c r="BP26" s="34">
        <f>COUNTIF(I26:AM26,"l")</f>
        <v>0</v>
      </c>
    </row>
    <row r="27" spans="1:68" ht="22.5" customHeight="1" x14ac:dyDescent="0.15">
      <c r="A27" s="73">
        <v>3</v>
      </c>
      <c r="B27" s="76"/>
      <c r="C27" s="75"/>
      <c r="D27" s="263"/>
      <c r="E27" s="263"/>
      <c r="F27" s="263"/>
      <c r="G27" s="263"/>
      <c r="H27" s="263"/>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139">
        <f>AS27*$L$32+AT27*$Z$32+AU27*$L$33+AV27*$Z$33+AW27*$L$34+AX27*$Z$34+AY27*$L$35+AZ27*$Z$35+BA27*$L$36+BB27*$Z$36+BC27*$L$37+BD27*$Z$37</f>
        <v>0</v>
      </c>
      <c r="AO27" s="138">
        <f>BE27*$L$32+BF27*$Z$32+BG27*$L$33+BH27*$Z$33+BI27*$L$34+BJ27*$Z$34+BK27*$L$35+BL27*$Z$35+BM27*$L$36+BN27*$Z$36+BO27*$L$37+BP27*$Z$37</f>
        <v>0</v>
      </c>
      <c r="AP27" s="128">
        <f>AN27/4</f>
        <v>0</v>
      </c>
      <c r="AQ27" s="76"/>
      <c r="AS27" s="33">
        <f>COUNTIF(I27:AJ27,"a")</f>
        <v>0</v>
      </c>
      <c r="AT27" s="33">
        <f>COUNTIF(I27:AJ27,"b")</f>
        <v>0</v>
      </c>
      <c r="AU27" s="33">
        <f>COUNTIF(I27:AJ27,"c")</f>
        <v>0</v>
      </c>
      <c r="AV27" s="33">
        <f>COUNTIF(I27:AJ27,"d")</f>
        <v>0</v>
      </c>
      <c r="AW27" s="33">
        <f>COUNTIF(I27:AJ27,"e")</f>
        <v>0</v>
      </c>
      <c r="AX27" s="33">
        <f>COUNTIF(I27:AJ27,"f")</f>
        <v>0</v>
      </c>
      <c r="AY27" s="33">
        <f>COUNTIF(I27:AJ27,"g")</f>
        <v>0</v>
      </c>
      <c r="AZ27" s="33">
        <f>COUNTIF(I27:AJ27,"h")</f>
        <v>0</v>
      </c>
      <c r="BA27" s="33">
        <f>COUNTIF(I27:AJ27,"i")</f>
        <v>0</v>
      </c>
      <c r="BB27" s="33">
        <f>COUNTIF(I27:AJ27,"j")</f>
        <v>0</v>
      </c>
      <c r="BC27" s="33">
        <f>COUNTIF(I27:AJ27,"k")</f>
        <v>0</v>
      </c>
      <c r="BD27" s="34">
        <f>COUNTIF(I27:AJ27,"l")</f>
        <v>0</v>
      </c>
      <c r="BE27" s="35">
        <f t="shared" ref="BE27" si="55">COUNTIF(I27:AM27,"a")</f>
        <v>0</v>
      </c>
      <c r="BF27" s="33">
        <f>COUNTIF(I27:AM27,"b")</f>
        <v>0</v>
      </c>
      <c r="BG27" s="33">
        <f>COUNTIF(I27:AM27,"c")</f>
        <v>0</v>
      </c>
      <c r="BH27" s="33">
        <f>COUNTIF(I27:AM27,"d")</f>
        <v>0</v>
      </c>
      <c r="BI27" s="33">
        <f>COUNTIF(I27:AM27,"e")</f>
        <v>0</v>
      </c>
      <c r="BJ27" s="33">
        <f>COUNTIF(I27:AM27,"f")</f>
        <v>0</v>
      </c>
      <c r="BK27" s="33">
        <f>COUNTIF(I27:AM27,"g")</f>
        <v>0</v>
      </c>
      <c r="BL27" s="33">
        <f>COUNTIF(I27:AM27,"h")</f>
        <v>0</v>
      </c>
      <c r="BM27" s="33">
        <f>COUNTIF(I27:AM27,"i")</f>
        <v>0</v>
      </c>
      <c r="BN27" s="33">
        <f>COUNTIF(I27:AM27,"j")</f>
        <v>0</v>
      </c>
      <c r="BO27" s="33">
        <f>COUNTIF(I27:AM27,"k")</f>
        <v>0</v>
      </c>
      <c r="BP27" s="34">
        <f>COUNTIF(I27:AM27,"l")</f>
        <v>0</v>
      </c>
    </row>
    <row r="28" spans="1:68" ht="22.5" customHeight="1" x14ac:dyDescent="0.15">
      <c r="A28" s="73">
        <v>4</v>
      </c>
      <c r="B28" s="76"/>
      <c r="C28" s="75"/>
      <c r="D28" s="263"/>
      <c r="E28" s="263"/>
      <c r="F28" s="263"/>
      <c r="G28" s="263"/>
      <c r="H28" s="263"/>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139">
        <f>AS28*$L$32+AT28*$Z$32+AU28*$L$33+AV28*$Z$33+AW28*$L$34+AX28*$Z$34+AY28*$L$35+AZ28*$Z$35+BA28*$L$36+BB28*$Z$36+BC28*$L$37+BD28*$Z$37</f>
        <v>0</v>
      </c>
      <c r="AO28" s="138">
        <f>BE28*$L$32+BF28*$Z$32+BG28*$L$33+BH28*$Z$33+BI28*$L$34+BJ28*$Z$34+BK28*$L$35+BL28*$Z$35+BM28*$L$36+BN28*$Z$36+BO28*$L$37+BP28*$Z$37</f>
        <v>0</v>
      </c>
      <c r="AP28" s="128">
        <f>AN28/4</f>
        <v>0</v>
      </c>
      <c r="AQ28" s="76"/>
      <c r="AS28" s="33">
        <f>COUNTIF(I28:AJ28,"a")</f>
        <v>0</v>
      </c>
      <c r="AT28" s="33">
        <f>COUNTIF(I28:AJ28,"b")</f>
        <v>0</v>
      </c>
      <c r="AU28" s="33">
        <f>COUNTIF(I28:AJ28,"c")</f>
        <v>0</v>
      </c>
      <c r="AV28" s="33">
        <f>COUNTIF(I28:AJ28,"d")</f>
        <v>0</v>
      </c>
      <c r="AW28" s="33">
        <f>COUNTIF(I28:AJ28,"e")</f>
        <v>0</v>
      </c>
      <c r="AX28" s="33">
        <f>COUNTIF(I28:AJ28,"f")</f>
        <v>0</v>
      </c>
      <c r="AY28" s="33">
        <f>COUNTIF(I28:AJ28,"g")</f>
        <v>0</v>
      </c>
      <c r="AZ28" s="33">
        <f>COUNTIF(I28:AJ28,"h")</f>
        <v>0</v>
      </c>
      <c r="BA28" s="33">
        <f>COUNTIF(I28:AJ28,"i")</f>
        <v>0</v>
      </c>
      <c r="BB28" s="33">
        <f>COUNTIF(I28:AJ28,"j")</f>
        <v>0</v>
      </c>
      <c r="BC28" s="33">
        <f>COUNTIF(I28:AJ28,"k")</f>
        <v>0</v>
      </c>
      <c r="BD28" s="34">
        <f>COUNTIF(I28:AJ28,"l")</f>
        <v>0</v>
      </c>
      <c r="BE28" s="35">
        <f t="shared" ref="BE28" si="56">COUNTIF(I28:AM28,"a")</f>
        <v>0</v>
      </c>
      <c r="BF28" s="33">
        <f>COUNTIF(I28:AM28,"b")</f>
        <v>0</v>
      </c>
      <c r="BG28" s="33">
        <f>COUNTIF(I28:AM28,"c")</f>
        <v>0</v>
      </c>
      <c r="BH28" s="33">
        <f>COUNTIF(I28:AM28,"d")</f>
        <v>0</v>
      </c>
      <c r="BI28" s="33">
        <f>COUNTIF(I28:AM28,"e")</f>
        <v>0</v>
      </c>
      <c r="BJ28" s="33">
        <f>COUNTIF(I28:AM28,"f")</f>
        <v>0</v>
      </c>
      <c r="BK28" s="33">
        <f>COUNTIF(I28:AM28,"g")</f>
        <v>0</v>
      </c>
      <c r="BL28" s="33">
        <f>COUNTIF(I28:AM28,"h")</f>
        <v>0</v>
      </c>
      <c r="BM28" s="33">
        <f>COUNTIF(I28:AM28,"i")</f>
        <v>0</v>
      </c>
      <c r="BN28" s="33">
        <f>COUNTIF(I28:AM28,"j")</f>
        <v>0</v>
      </c>
      <c r="BO28" s="33">
        <f>COUNTIF(I28:AM28,"k")</f>
        <v>0</v>
      </c>
      <c r="BP28" s="34">
        <f>COUNTIF(I28:AM28,"l")</f>
        <v>0</v>
      </c>
    </row>
    <row r="29" spans="1:68" ht="22.5" customHeight="1" x14ac:dyDescent="0.15">
      <c r="A29" s="73">
        <v>5</v>
      </c>
      <c r="B29" s="96"/>
      <c r="C29" s="94"/>
      <c r="D29" s="264"/>
      <c r="E29" s="264"/>
      <c r="F29" s="264"/>
      <c r="G29" s="264"/>
      <c r="H29" s="264"/>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26">
        <f>AS29*$L$32+AT29*$Z$32+AU29*$L$33+AV29*$Z$33+AW29*$L$34+AX29*$Z$34+AY29*$L$35+AZ29*$Z$35+BA29*$L$36+BB29*$Z$36+BC29*$L$37+BD29*$Z$37</f>
        <v>0</v>
      </c>
      <c r="AO29" s="126">
        <f>BE29*$L$32+BF29*$Z$32+BG29*$L$33+BH29*$Z$33+BI29*$L$34+BJ29*$Z$34+BK29*$L$35+BL29*$Z$35+BM29*$L$36+BN29*$Z$36+BO29*$L$37+BP29*$Z$37</f>
        <v>0</v>
      </c>
      <c r="AP29" s="140">
        <f>AN29/4</f>
        <v>0</v>
      </c>
      <c r="AQ29" s="96"/>
      <c r="AS29" s="33">
        <f>COUNTIF(I29:AJ29,"a")</f>
        <v>0</v>
      </c>
      <c r="AT29" s="33">
        <f>COUNTIF(I29:AJ29,"b")</f>
        <v>0</v>
      </c>
      <c r="AU29" s="33">
        <f>COUNTIF(I29:AJ29,"c")</f>
        <v>0</v>
      </c>
      <c r="AV29" s="33">
        <f>COUNTIF(I29:AJ29,"d")</f>
        <v>0</v>
      </c>
      <c r="AW29" s="33">
        <f>COUNTIF(I29:AJ29,"e")</f>
        <v>0</v>
      </c>
      <c r="AX29" s="33">
        <f>COUNTIF(I29:AJ29,"f")</f>
        <v>0</v>
      </c>
      <c r="AY29" s="33">
        <f>COUNTIF(I29:AJ29,"g")</f>
        <v>0</v>
      </c>
      <c r="AZ29" s="33">
        <f>COUNTIF(I29:AJ29,"h")</f>
        <v>0</v>
      </c>
      <c r="BA29" s="33">
        <f>COUNTIF(I29:AJ29,"i")</f>
        <v>0</v>
      </c>
      <c r="BB29" s="33">
        <f>COUNTIF(I29:AJ29,"j")</f>
        <v>0</v>
      </c>
      <c r="BC29" s="33">
        <f>COUNTIF(I29:AJ29,"k")</f>
        <v>0</v>
      </c>
      <c r="BD29" s="34">
        <f>COUNTIF(I29:AJ29,"l")</f>
        <v>0</v>
      </c>
      <c r="BE29" s="35">
        <f>COUNTIF(I29:AM29,"a")</f>
        <v>0</v>
      </c>
      <c r="BF29" s="33">
        <f>COUNTIF(I29:AM29,"b")</f>
        <v>0</v>
      </c>
      <c r="BG29" s="33">
        <f>COUNTIF(I29:AM29,"c")</f>
        <v>0</v>
      </c>
      <c r="BH29" s="33">
        <f>COUNTIF(I29:AM29,"d")</f>
        <v>0</v>
      </c>
      <c r="BI29" s="33">
        <f>COUNTIF(I29:AM29,"e")</f>
        <v>0</v>
      </c>
      <c r="BJ29" s="33">
        <f>COUNTIF(I29:AM29,"f")</f>
        <v>0</v>
      </c>
      <c r="BK29" s="33">
        <f>COUNTIF(I29:AM29,"g")</f>
        <v>0</v>
      </c>
      <c r="BL29" s="33">
        <f>COUNTIF(I29:AM29,"h")</f>
        <v>0</v>
      </c>
      <c r="BM29" s="33">
        <f>COUNTIF(I29:AM29,"i")</f>
        <v>0</v>
      </c>
      <c r="BN29" s="33">
        <f>COUNTIF(I29:AM29,"j")</f>
        <v>0</v>
      </c>
      <c r="BO29" s="33">
        <f>COUNTIF(I29:AM29,"k")</f>
        <v>0</v>
      </c>
      <c r="BP29" s="34">
        <f>COUNTIF(I29:AM29,"l")</f>
        <v>0</v>
      </c>
    </row>
    <row r="30" spans="1:68" ht="12.75" customHeight="1" x14ac:dyDescent="0.15">
      <c r="A30" s="25"/>
      <c r="B30" s="25"/>
      <c r="C30" s="26"/>
      <c r="D30" s="26"/>
      <c r="E30" s="26"/>
      <c r="F30" s="26"/>
      <c r="G30" s="26"/>
      <c r="H30" s="52"/>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8"/>
      <c r="AO30" s="28"/>
      <c r="AP30" s="28"/>
      <c r="AQ30" s="25"/>
    </row>
    <row r="31" spans="1:68" s="130" customFormat="1" ht="13.15" customHeight="1" x14ac:dyDescent="0.15">
      <c r="A31" s="107"/>
      <c r="B31" s="107"/>
      <c r="C31" s="215" t="s">
        <v>38</v>
      </c>
      <c r="D31" s="215"/>
      <c r="E31" s="111"/>
      <c r="F31" s="215" t="s">
        <v>39</v>
      </c>
      <c r="G31" s="215"/>
      <c r="H31" s="112"/>
      <c r="I31" s="215" t="s">
        <v>40</v>
      </c>
      <c r="J31" s="215"/>
      <c r="K31" s="112"/>
      <c r="L31" s="215" t="s">
        <v>41</v>
      </c>
      <c r="M31" s="215"/>
      <c r="N31" s="215"/>
      <c r="O31" s="112"/>
      <c r="P31" s="112"/>
      <c r="Q31" s="215" t="s">
        <v>38</v>
      </c>
      <c r="R31" s="215"/>
      <c r="S31" s="111"/>
      <c r="T31" s="215" t="s">
        <v>39</v>
      </c>
      <c r="U31" s="215"/>
      <c r="V31" s="112"/>
      <c r="W31" s="215" t="s">
        <v>40</v>
      </c>
      <c r="X31" s="215"/>
      <c r="Y31" s="112"/>
      <c r="Z31" s="215" t="s">
        <v>41</v>
      </c>
      <c r="AA31" s="215"/>
      <c r="AB31" s="215"/>
      <c r="AC31" s="107"/>
      <c r="AD31" s="107"/>
      <c r="AE31" s="107"/>
      <c r="AF31" s="107"/>
      <c r="AG31" s="107"/>
      <c r="AH31" s="107"/>
      <c r="AI31" s="107"/>
      <c r="AJ31" s="107"/>
      <c r="AK31" s="107"/>
      <c r="AL31" s="107"/>
      <c r="AM31" s="107"/>
      <c r="AN31" s="107"/>
      <c r="AO31" s="107"/>
      <c r="AP31" s="107"/>
      <c r="AQ31" s="107"/>
    </row>
    <row r="32" spans="1:68" ht="16.149999999999999" customHeight="1" x14ac:dyDescent="0.15">
      <c r="A32" s="2"/>
      <c r="B32" s="13" t="s">
        <v>42</v>
      </c>
      <c r="C32" s="216">
        <v>0.33333333333333331</v>
      </c>
      <c r="D32" s="216"/>
      <c r="E32" s="78" t="s">
        <v>43</v>
      </c>
      <c r="F32" s="216">
        <v>0.70833333333333337</v>
      </c>
      <c r="G32" s="216"/>
      <c r="H32" s="78" t="s">
        <v>44</v>
      </c>
      <c r="I32" s="216">
        <v>4.1666666666666664E-2</v>
      </c>
      <c r="J32" s="216"/>
      <c r="K32" s="14" t="s">
        <v>45</v>
      </c>
      <c r="L32" s="217">
        <f t="shared" ref="L32:L37" si="57">IF(OR(C32=0,F32=0),0,IF(F32&gt;C32,(DAY(F32-C32-I32)*24+HOUR(F32-C32-I32))+(MINUTE(F32-C32-I32)/60),(DAY(F32-C32-I32+1)*24+HOUR(F32-C32-I32+1))+(MINUTE(F32-C32-I32+1)/60)))</f>
        <v>8</v>
      </c>
      <c r="M32" s="217"/>
      <c r="N32" s="217"/>
      <c r="O32" s="4"/>
      <c r="P32" s="15" t="s">
        <v>21</v>
      </c>
      <c r="Q32" s="216">
        <v>0.35416666666666669</v>
      </c>
      <c r="R32" s="216"/>
      <c r="S32" s="78" t="s">
        <v>43</v>
      </c>
      <c r="T32" s="216">
        <v>0.6875</v>
      </c>
      <c r="U32" s="216"/>
      <c r="V32" s="78" t="s">
        <v>44</v>
      </c>
      <c r="W32" s="216">
        <v>4.1666666666666664E-2</v>
      </c>
      <c r="X32" s="216"/>
      <c r="Y32" s="14" t="s">
        <v>45</v>
      </c>
      <c r="Z32" s="217">
        <f t="shared" ref="Z32:Z36" si="58">IF(OR(Q32=0,T32=0),0,IF(T32&gt;Q32,(DAY(T32-Q32-W32)*24+HOUR(T32-Q32-W32))+(MINUTE(T32-Q32-W32)/60),(DAY(T32-Q32-W32+1)*24+HOUR(T32-Q32-W32+1))+(MINUTE(T32-Q32-W32+1)/60)))</f>
        <v>7</v>
      </c>
      <c r="AA32" s="217"/>
      <c r="AB32" s="217"/>
      <c r="AC32" s="4"/>
      <c r="AD32" s="4"/>
      <c r="AE32" s="4"/>
      <c r="AF32" s="78"/>
      <c r="AG32" s="110" t="s">
        <v>89</v>
      </c>
      <c r="AH32" s="131"/>
      <c r="AI32" s="131"/>
      <c r="AJ32" s="131"/>
      <c r="AK32" s="131"/>
      <c r="AL32" s="131"/>
      <c r="AM32" s="131"/>
      <c r="AN32" s="213"/>
      <c r="AO32" s="214"/>
      <c r="AP32" s="16" t="s">
        <v>46</v>
      </c>
      <c r="AQ32" s="107"/>
    </row>
    <row r="33" spans="1:67" ht="16.149999999999999" customHeight="1" x14ac:dyDescent="0.15">
      <c r="A33" s="2"/>
      <c r="B33" s="13" t="s">
        <v>47</v>
      </c>
      <c r="C33" s="216">
        <v>0.35416666666666669</v>
      </c>
      <c r="D33" s="216"/>
      <c r="E33" s="78" t="s">
        <v>43</v>
      </c>
      <c r="F33" s="216">
        <v>0.5</v>
      </c>
      <c r="G33" s="216"/>
      <c r="H33" s="78" t="s">
        <v>44</v>
      </c>
      <c r="I33" s="216">
        <v>0</v>
      </c>
      <c r="J33" s="216"/>
      <c r="K33" s="14" t="s">
        <v>45</v>
      </c>
      <c r="L33" s="217">
        <f t="shared" si="57"/>
        <v>3.5</v>
      </c>
      <c r="M33" s="217"/>
      <c r="N33" s="217"/>
      <c r="O33" s="4"/>
      <c r="P33" s="15" t="s">
        <v>23</v>
      </c>
      <c r="Q33" s="216">
        <v>0.54166666666666663</v>
      </c>
      <c r="R33" s="216"/>
      <c r="S33" s="78" t="s">
        <v>43</v>
      </c>
      <c r="T33" s="216">
        <v>0.6875</v>
      </c>
      <c r="U33" s="216"/>
      <c r="V33" s="78" t="s">
        <v>44</v>
      </c>
      <c r="W33" s="216">
        <v>0</v>
      </c>
      <c r="X33" s="216"/>
      <c r="Y33" s="14" t="s">
        <v>45</v>
      </c>
      <c r="Z33" s="217">
        <f t="shared" si="58"/>
        <v>3.5</v>
      </c>
      <c r="AA33" s="217"/>
      <c r="AB33" s="217"/>
      <c r="AC33" s="4"/>
      <c r="AD33" s="4"/>
      <c r="AE33" s="4"/>
      <c r="AF33" s="78"/>
      <c r="AG33" s="131"/>
      <c r="AH33" s="78"/>
      <c r="AI33" s="78"/>
      <c r="AJ33" s="78"/>
      <c r="AK33" s="14"/>
      <c r="AL33" s="14"/>
      <c r="AM33" s="14"/>
      <c r="AN33" s="14"/>
      <c r="AO33" s="78"/>
      <c r="AP33" s="78"/>
      <c r="AQ33" s="78"/>
      <c r="AT33" s="40" t="s">
        <v>48</v>
      </c>
      <c r="AU33" s="40"/>
      <c r="AV33" s="40"/>
      <c r="AW33" s="40"/>
      <c r="AX33" s="40"/>
      <c r="AY33" s="40"/>
      <c r="AZ33" s="40"/>
      <c r="BA33" s="40"/>
      <c r="BB33" s="40"/>
      <c r="BC33" s="40"/>
      <c r="BD33" s="40"/>
      <c r="BE33" s="40"/>
      <c r="BF33" s="40"/>
      <c r="BG33" s="40"/>
      <c r="BH33" s="40"/>
      <c r="BI33" s="40"/>
    </row>
    <row r="34" spans="1:67" ht="16.149999999999999" customHeight="1" x14ac:dyDescent="0.15">
      <c r="A34" s="2"/>
      <c r="B34" s="13" t="s">
        <v>49</v>
      </c>
      <c r="C34" s="216"/>
      <c r="D34" s="216"/>
      <c r="E34" s="78" t="s">
        <v>43</v>
      </c>
      <c r="F34" s="216"/>
      <c r="G34" s="216"/>
      <c r="H34" s="78" t="s">
        <v>44</v>
      </c>
      <c r="I34" s="216">
        <v>0</v>
      </c>
      <c r="J34" s="216"/>
      <c r="K34" s="14" t="s">
        <v>45</v>
      </c>
      <c r="L34" s="217">
        <f t="shared" si="57"/>
        <v>0</v>
      </c>
      <c r="M34" s="217"/>
      <c r="N34" s="217"/>
      <c r="O34" s="4"/>
      <c r="P34" s="15" t="s">
        <v>25</v>
      </c>
      <c r="Q34" s="216"/>
      <c r="R34" s="216"/>
      <c r="S34" s="78" t="s">
        <v>43</v>
      </c>
      <c r="T34" s="216"/>
      <c r="U34" s="216"/>
      <c r="V34" s="78" t="s">
        <v>44</v>
      </c>
      <c r="W34" s="216">
        <v>0</v>
      </c>
      <c r="X34" s="216"/>
      <c r="Y34" s="14" t="s">
        <v>45</v>
      </c>
      <c r="Z34" s="217">
        <f t="shared" si="58"/>
        <v>0</v>
      </c>
      <c r="AA34" s="217"/>
      <c r="AB34" s="217"/>
      <c r="AC34" s="4"/>
      <c r="AD34" s="4"/>
      <c r="AE34" s="4"/>
      <c r="AF34" s="78"/>
      <c r="AG34" s="17" t="s">
        <v>50</v>
      </c>
      <c r="AH34" s="78"/>
      <c r="AI34" s="78"/>
      <c r="AJ34" s="78"/>
      <c r="AK34" s="78"/>
      <c r="AL34" s="78"/>
      <c r="AM34" s="78"/>
      <c r="AN34" s="213"/>
      <c r="AO34" s="214"/>
      <c r="AP34" s="16" t="s">
        <v>51</v>
      </c>
      <c r="AQ34" s="78"/>
      <c r="AT34" s="40"/>
      <c r="AU34" s="40"/>
      <c r="AV34" s="40"/>
      <c r="AW34" s="40"/>
      <c r="AX34" s="40"/>
      <c r="AY34" s="40"/>
      <c r="AZ34" s="40"/>
      <c r="BA34" s="40"/>
      <c r="BB34" s="40"/>
      <c r="BC34" s="40"/>
      <c r="BD34" s="40"/>
      <c r="BE34" s="40"/>
      <c r="BF34" s="40"/>
      <c r="BG34" s="40"/>
      <c r="BH34" s="40"/>
      <c r="BI34" s="40"/>
    </row>
    <row r="35" spans="1:67" ht="16.149999999999999" customHeight="1" x14ac:dyDescent="0.15">
      <c r="A35" s="2"/>
      <c r="B35" s="13" t="s">
        <v>52</v>
      </c>
      <c r="C35" s="216"/>
      <c r="D35" s="216"/>
      <c r="E35" s="78" t="s">
        <v>43</v>
      </c>
      <c r="F35" s="216"/>
      <c r="G35" s="216"/>
      <c r="H35" s="78" t="s">
        <v>44</v>
      </c>
      <c r="I35" s="216">
        <v>0</v>
      </c>
      <c r="J35" s="216"/>
      <c r="K35" s="14" t="s">
        <v>45</v>
      </c>
      <c r="L35" s="217">
        <f t="shared" si="57"/>
        <v>0</v>
      </c>
      <c r="M35" s="217"/>
      <c r="N35" s="217"/>
      <c r="O35" s="4"/>
      <c r="P35" s="15" t="s">
        <v>27</v>
      </c>
      <c r="Q35" s="216"/>
      <c r="R35" s="216"/>
      <c r="S35" s="78" t="s">
        <v>43</v>
      </c>
      <c r="T35" s="216"/>
      <c r="U35" s="216"/>
      <c r="V35" s="78" t="s">
        <v>44</v>
      </c>
      <c r="W35" s="216">
        <v>0</v>
      </c>
      <c r="X35" s="216"/>
      <c r="Y35" s="14" t="s">
        <v>45</v>
      </c>
      <c r="Z35" s="217">
        <f t="shared" si="58"/>
        <v>0</v>
      </c>
      <c r="AA35" s="217"/>
      <c r="AB35" s="217"/>
      <c r="AC35" s="4"/>
      <c r="AD35" s="4"/>
      <c r="AE35" s="4"/>
      <c r="AF35" s="78"/>
      <c r="AG35" s="131"/>
      <c r="AH35" s="78"/>
      <c r="AI35" s="78"/>
      <c r="AJ35" s="78"/>
      <c r="AK35" s="14"/>
      <c r="AL35" s="14"/>
      <c r="AM35" s="14"/>
      <c r="AN35" s="14"/>
      <c r="AO35" s="78"/>
      <c r="AP35" s="78"/>
      <c r="AQ35" s="78"/>
      <c r="AT35" s="40"/>
      <c r="AU35" s="40"/>
      <c r="AV35" s="40"/>
      <c r="AW35" s="40"/>
      <c r="AX35" s="40"/>
      <c r="AY35" s="40"/>
      <c r="AZ35" s="40"/>
      <c r="BA35" s="40"/>
      <c r="BB35" s="40"/>
      <c r="BC35" s="40"/>
      <c r="BD35" s="40"/>
      <c r="BE35" s="40"/>
      <c r="BF35" s="40"/>
      <c r="BG35" s="40"/>
      <c r="BH35" s="40"/>
      <c r="BI35" s="40"/>
    </row>
    <row r="36" spans="1:67" ht="16.149999999999999" customHeight="1" x14ac:dyDescent="0.15">
      <c r="A36" s="2"/>
      <c r="B36" s="13" t="s">
        <v>53</v>
      </c>
      <c r="C36" s="216"/>
      <c r="D36" s="216"/>
      <c r="E36" s="78" t="s">
        <v>43</v>
      </c>
      <c r="F36" s="216"/>
      <c r="G36" s="216"/>
      <c r="H36" s="78" t="s">
        <v>44</v>
      </c>
      <c r="I36" s="216">
        <v>0</v>
      </c>
      <c r="J36" s="216"/>
      <c r="K36" s="14" t="s">
        <v>45</v>
      </c>
      <c r="L36" s="217">
        <f t="shared" si="57"/>
        <v>0</v>
      </c>
      <c r="M36" s="217"/>
      <c r="N36" s="217"/>
      <c r="O36" s="4"/>
      <c r="P36" s="15" t="s">
        <v>29</v>
      </c>
      <c r="Q36" s="216"/>
      <c r="R36" s="216"/>
      <c r="S36" s="78" t="s">
        <v>43</v>
      </c>
      <c r="T36" s="216"/>
      <c r="U36" s="216"/>
      <c r="V36" s="78" t="s">
        <v>44</v>
      </c>
      <c r="W36" s="216">
        <v>0</v>
      </c>
      <c r="X36" s="216"/>
      <c r="Y36" s="14" t="s">
        <v>45</v>
      </c>
      <c r="Z36" s="217">
        <f t="shared" si="58"/>
        <v>0</v>
      </c>
      <c r="AA36" s="217"/>
      <c r="AB36" s="217"/>
      <c r="AC36" s="4"/>
      <c r="AD36" s="4"/>
      <c r="AE36" s="4"/>
      <c r="AF36" s="78"/>
      <c r="AG36" s="17" t="s">
        <v>117</v>
      </c>
      <c r="AH36" s="131"/>
      <c r="AI36" s="223"/>
      <c r="AJ36" s="225"/>
      <c r="AK36" s="16" t="s">
        <v>54</v>
      </c>
      <c r="AL36" s="14"/>
      <c r="AM36" s="223"/>
      <c r="AN36" s="225"/>
      <c r="AO36" s="78" t="s">
        <v>55</v>
      </c>
      <c r="AP36" s="18" t="s">
        <v>56</v>
      </c>
      <c r="AQ36" s="49"/>
      <c r="AT36" s="40"/>
      <c r="AU36" s="40"/>
      <c r="AV36" s="40"/>
      <c r="AW36" s="40"/>
      <c r="AX36" s="40"/>
      <c r="AY36" s="40"/>
      <c r="AZ36" s="40"/>
      <c r="BA36" s="40"/>
      <c r="BB36" s="40"/>
      <c r="BC36" s="40"/>
      <c r="BD36" s="40"/>
      <c r="BE36" s="40"/>
      <c r="BF36" s="40"/>
      <c r="BG36" s="40"/>
      <c r="BH36" s="40"/>
      <c r="BI36" s="40"/>
    </row>
    <row r="37" spans="1:67" ht="16.149999999999999" customHeight="1" x14ac:dyDescent="0.15">
      <c r="A37" s="2"/>
      <c r="B37" s="13" t="s">
        <v>57</v>
      </c>
      <c r="C37" s="216"/>
      <c r="D37" s="216"/>
      <c r="E37" s="78" t="s">
        <v>43</v>
      </c>
      <c r="F37" s="216"/>
      <c r="G37" s="216"/>
      <c r="H37" s="78" t="s">
        <v>44</v>
      </c>
      <c r="I37" s="216">
        <v>0</v>
      </c>
      <c r="J37" s="216"/>
      <c r="K37" s="14" t="s">
        <v>45</v>
      </c>
      <c r="L37" s="217">
        <f t="shared" si="57"/>
        <v>0</v>
      </c>
      <c r="M37" s="217"/>
      <c r="N37" s="217"/>
      <c r="O37" s="4"/>
      <c r="P37" s="15" t="s">
        <v>58</v>
      </c>
      <c r="Q37" s="216"/>
      <c r="R37" s="216"/>
      <c r="S37" s="78" t="s">
        <v>43</v>
      </c>
      <c r="T37" s="216"/>
      <c r="U37" s="216"/>
      <c r="V37" s="78" t="s">
        <v>44</v>
      </c>
      <c r="W37" s="216">
        <v>0</v>
      </c>
      <c r="X37" s="216"/>
      <c r="Y37" s="14" t="s">
        <v>45</v>
      </c>
      <c r="Z37" s="217">
        <f>IF(OR(Q37=0,T37=0),0,IF(T37&gt;Q37,(DAY(T37-Q37-W37)*24+HOUR(T37-Q37-W37))+(MINUTE(T37-Q37-W37)/60),(DAY(T37-Q37-W37+1)*24+HOUR(T37-Q37-W37+1))+(MINUTE(T37-Q37-W37+1)/60)))</f>
        <v>0</v>
      </c>
      <c r="AA37" s="217"/>
      <c r="AB37" s="217"/>
      <c r="AC37" s="4"/>
      <c r="AD37" s="4"/>
      <c r="AE37" s="4"/>
      <c r="AF37" s="78"/>
      <c r="AG37" s="131"/>
      <c r="AH37" s="78"/>
      <c r="AI37" s="78"/>
      <c r="AJ37" s="78"/>
      <c r="AK37" s="14"/>
      <c r="AL37" s="14"/>
      <c r="AM37" s="14"/>
      <c r="AN37" s="14"/>
      <c r="AO37" s="78"/>
      <c r="AP37" s="78"/>
      <c r="AQ37" s="78"/>
      <c r="AT37" s="40"/>
      <c r="AU37" s="40"/>
      <c r="AV37" s="40"/>
      <c r="AW37" s="40"/>
      <c r="AX37" s="40"/>
      <c r="AY37" s="40"/>
      <c r="AZ37" s="40"/>
      <c r="BA37" s="40"/>
      <c r="BB37" s="40"/>
      <c r="BC37" s="40"/>
      <c r="BD37" s="40"/>
      <c r="BE37" s="40"/>
      <c r="BF37" s="40"/>
      <c r="BG37" s="40"/>
      <c r="BH37" s="40"/>
      <c r="BI37" s="40"/>
    </row>
    <row r="38" spans="1:67" ht="16.149999999999999" customHeight="1" x14ac:dyDescent="0.15">
      <c r="A38" s="13"/>
      <c r="B38" s="13"/>
      <c r="C38" s="105"/>
      <c r="D38" s="105"/>
      <c r="E38" s="78"/>
      <c r="F38" s="105"/>
      <c r="G38" s="105"/>
      <c r="H38" s="78"/>
      <c r="I38" s="105"/>
      <c r="J38" s="105"/>
      <c r="K38" s="14"/>
      <c r="L38" s="104"/>
      <c r="M38" s="104"/>
      <c r="N38" s="104"/>
      <c r="O38" s="4"/>
      <c r="P38" s="15"/>
      <c r="Q38" s="105"/>
      <c r="R38" s="105"/>
      <c r="S38" s="78"/>
      <c r="T38" s="105"/>
      <c r="U38" s="105"/>
      <c r="V38" s="78"/>
      <c r="W38" s="105"/>
      <c r="X38" s="105"/>
      <c r="Y38" s="14"/>
      <c r="Z38" s="104"/>
      <c r="AA38" s="104"/>
      <c r="AB38" s="104"/>
      <c r="AC38" s="4"/>
      <c r="AD38" s="4"/>
      <c r="AE38" s="4"/>
      <c r="AF38" s="78"/>
      <c r="AG38" s="17" t="s">
        <v>118</v>
      </c>
      <c r="AH38" s="78"/>
      <c r="AI38" s="78"/>
      <c r="AJ38" s="14"/>
      <c r="AK38" s="221"/>
      <c r="AL38" s="222"/>
      <c r="AM38" s="257"/>
      <c r="AN38" s="78" t="s">
        <v>43</v>
      </c>
      <c r="AO38" s="254"/>
      <c r="AP38" s="255"/>
      <c r="AQ38" s="78"/>
      <c r="AT38" s="40"/>
      <c r="AU38" s="40"/>
      <c r="AV38" s="40"/>
      <c r="AW38" s="40"/>
      <c r="AX38" s="40"/>
      <c r="AY38" s="40"/>
      <c r="AZ38" s="40"/>
      <c r="BA38" s="40"/>
      <c r="BB38" s="40"/>
      <c r="BC38" s="40"/>
      <c r="BD38" s="40"/>
      <c r="BE38" s="40"/>
      <c r="BF38" s="40"/>
      <c r="BG38" s="40"/>
      <c r="BH38" s="40"/>
      <c r="BI38" s="40"/>
    </row>
    <row r="39" spans="1:67" ht="12.75" customHeight="1" x14ac:dyDescent="0.15">
      <c r="A39" s="2"/>
      <c r="B39" s="2"/>
      <c r="C39" s="2"/>
      <c r="D39" s="2"/>
      <c r="E39" s="6"/>
      <c r="F39" s="6"/>
      <c r="G39" s="6"/>
      <c r="H39" s="6"/>
      <c r="I39" s="2"/>
      <c r="J39" s="2"/>
      <c r="K39" s="2"/>
      <c r="L39" s="2"/>
      <c r="M39" s="2"/>
      <c r="N39" s="2"/>
      <c r="O39" s="2"/>
      <c r="P39" s="2"/>
      <c r="Q39" s="2"/>
      <c r="R39" s="2"/>
      <c r="S39" s="2"/>
      <c r="T39" s="2"/>
      <c r="U39" s="2"/>
      <c r="V39" s="2"/>
      <c r="W39" s="2"/>
      <c r="X39" s="2"/>
      <c r="Y39" s="2"/>
      <c r="Z39" s="2"/>
      <c r="AA39" s="2"/>
      <c r="AB39" s="2"/>
      <c r="AC39" s="4"/>
      <c r="AD39" s="4"/>
      <c r="AE39" s="2"/>
      <c r="AF39" s="14"/>
      <c r="AG39" s="2"/>
      <c r="AH39" s="2"/>
      <c r="AI39" s="2"/>
      <c r="AJ39" s="2"/>
      <c r="AK39" s="2"/>
      <c r="AL39" s="2"/>
      <c r="AM39" s="2"/>
      <c r="AN39" s="2"/>
      <c r="AO39" s="2"/>
      <c r="AP39" s="2"/>
      <c r="AQ39" s="2"/>
    </row>
    <row r="40" spans="1:67" ht="18" customHeight="1" x14ac:dyDescent="0.15"/>
    <row r="41" spans="1:67" ht="18" customHeight="1" x14ac:dyDescent="0.15">
      <c r="AR41" s="41"/>
      <c r="BF41" s="41"/>
      <c r="BG41" s="41"/>
      <c r="BH41" s="41"/>
      <c r="BI41" s="41"/>
      <c r="BJ41" s="41"/>
      <c r="BK41" s="41"/>
      <c r="BL41" s="41"/>
      <c r="BM41" s="41"/>
      <c r="BN41" s="41"/>
      <c r="BO41" s="41"/>
    </row>
  </sheetData>
  <sheetProtection formatCells="0" formatColumns="0" formatRows="0" insertColumns="0" insertRows="0" insertHyperlinks="0" deleteRows="0" sort="0" autoFilter="0" pivotTables="0"/>
  <mergeCells count="115">
    <mergeCell ref="A5:A7"/>
    <mergeCell ref="B5:B7"/>
    <mergeCell ref="C5:C7"/>
    <mergeCell ref="I5:O5"/>
    <mergeCell ref="A2:H3"/>
    <mergeCell ref="I2:J2"/>
    <mergeCell ref="L2:M2"/>
    <mergeCell ref="AA2:AE2"/>
    <mergeCell ref="AF2:AQ2"/>
    <mergeCell ref="I3:J3"/>
    <mergeCell ref="AA3:AE3"/>
    <mergeCell ref="AF3:AQ3"/>
    <mergeCell ref="AH20:AM20"/>
    <mergeCell ref="D26:H26"/>
    <mergeCell ref="AQ5:AQ7"/>
    <mergeCell ref="P5:V5"/>
    <mergeCell ref="W5:AC5"/>
    <mergeCell ref="AD5:AJ5"/>
    <mergeCell ref="AK5:AM5"/>
    <mergeCell ref="AN5:AN7"/>
    <mergeCell ref="AO5:AO7"/>
    <mergeCell ref="W22:AC22"/>
    <mergeCell ref="AD22:AJ22"/>
    <mergeCell ref="AK22:AM22"/>
    <mergeCell ref="AN22:AN24"/>
    <mergeCell ref="AO22:AO24"/>
    <mergeCell ref="AQ22:AQ24"/>
    <mergeCell ref="D17:H17"/>
    <mergeCell ref="D18:H18"/>
    <mergeCell ref="A22:A24"/>
    <mergeCell ref="B22:B24"/>
    <mergeCell ref="C22:C24"/>
    <mergeCell ref="I22:O22"/>
    <mergeCell ref="P22:V22"/>
    <mergeCell ref="W31:X31"/>
    <mergeCell ref="Z31:AB31"/>
    <mergeCell ref="C32:D32"/>
    <mergeCell ref="F32:G32"/>
    <mergeCell ref="I32:J32"/>
    <mergeCell ref="L32:N32"/>
    <mergeCell ref="Q32:R32"/>
    <mergeCell ref="T32:U32"/>
    <mergeCell ref="W32:X32"/>
    <mergeCell ref="Z32:AB32"/>
    <mergeCell ref="C31:D31"/>
    <mergeCell ref="F31:G31"/>
    <mergeCell ref="I31:J31"/>
    <mergeCell ref="L31:N31"/>
    <mergeCell ref="Q31:R31"/>
    <mergeCell ref="T31:U31"/>
    <mergeCell ref="D28:H28"/>
    <mergeCell ref="C33:D33"/>
    <mergeCell ref="F33:G33"/>
    <mergeCell ref="I33:J33"/>
    <mergeCell ref="L33:N33"/>
    <mergeCell ref="Q33:R33"/>
    <mergeCell ref="T33:U33"/>
    <mergeCell ref="W33:X33"/>
    <mergeCell ref="Z33:AB33"/>
    <mergeCell ref="AN32:AO32"/>
    <mergeCell ref="W34:X34"/>
    <mergeCell ref="Z34:AB34"/>
    <mergeCell ref="C35:D35"/>
    <mergeCell ref="F35:G35"/>
    <mergeCell ref="I35:J35"/>
    <mergeCell ref="L35:N35"/>
    <mergeCell ref="Q35:R35"/>
    <mergeCell ref="T35:U35"/>
    <mergeCell ref="W35:X35"/>
    <mergeCell ref="C34:D34"/>
    <mergeCell ref="F34:G34"/>
    <mergeCell ref="I34:J34"/>
    <mergeCell ref="L34:N34"/>
    <mergeCell ref="Q34:R34"/>
    <mergeCell ref="T34:U34"/>
    <mergeCell ref="F37:G37"/>
    <mergeCell ref="I37:J37"/>
    <mergeCell ref="L37:N37"/>
    <mergeCell ref="Q37:R37"/>
    <mergeCell ref="T37:U37"/>
    <mergeCell ref="W37:X37"/>
    <mergeCell ref="Z37:AB37"/>
    <mergeCell ref="Z35:AB35"/>
    <mergeCell ref="C36:D36"/>
    <mergeCell ref="F36:G36"/>
    <mergeCell ref="I36:J36"/>
    <mergeCell ref="L36:N36"/>
    <mergeCell ref="Q36:R36"/>
    <mergeCell ref="T36:U36"/>
    <mergeCell ref="W36:X36"/>
    <mergeCell ref="Z36:AB36"/>
    <mergeCell ref="AN34:AO34"/>
    <mergeCell ref="AO38:AP38"/>
    <mergeCell ref="AK38:AM38"/>
    <mergeCell ref="D27:H27"/>
    <mergeCell ref="D29:H29"/>
    <mergeCell ref="AP5:AP7"/>
    <mergeCell ref="AP22:AP24"/>
    <mergeCell ref="AP20:AQ20"/>
    <mergeCell ref="D15:H15"/>
    <mergeCell ref="D16:H16"/>
    <mergeCell ref="D19:H19"/>
    <mergeCell ref="D22:H24"/>
    <mergeCell ref="D25:H25"/>
    <mergeCell ref="D5:H7"/>
    <mergeCell ref="D8:H8"/>
    <mergeCell ref="D9:H9"/>
    <mergeCell ref="D10:H10"/>
    <mergeCell ref="D11:H11"/>
    <mergeCell ref="D12:H12"/>
    <mergeCell ref="D13:H13"/>
    <mergeCell ref="D14:H14"/>
    <mergeCell ref="AI36:AJ36"/>
    <mergeCell ref="AM36:AN36"/>
    <mergeCell ref="C37:D37"/>
  </mergeCells>
  <phoneticPr fontId="3"/>
  <conditionalFormatting sqref="I7:AM7">
    <cfRule type="expression" dxfId="138" priority="33" stopIfTrue="1">
      <formula>WEEKDAY(I7)=7</formula>
    </cfRule>
    <cfRule type="expression" dxfId="137" priority="34" stopIfTrue="1">
      <formula>WEEKDAY(I7)=1</formula>
    </cfRule>
  </conditionalFormatting>
  <conditionalFormatting sqref="L32:L38 M37:N38 Z32:Z36 Z38 AN25:AO27 AN8:AO16 AN19:AO19">
    <cfRule type="cellIs" dxfId="136" priority="35" stopIfTrue="1" operator="equal">
      <formula>0</formula>
    </cfRule>
  </conditionalFormatting>
  <conditionalFormatting sqref="C8:C16 C25:C27 C19">
    <cfRule type="expression" dxfId="135" priority="36" stopIfTrue="1">
      <formula>LEFT(C8,2)="非常"</formula>
    </cfRule>
    <cfRule type="expression" dxfId="134" priority="37" stopIfTrue="1">
      <formula>LEFT(C8,2)="常勤"</formula>
    </cfRule>
  </conditionalFormatting>
  <conditionalFormatting sqref="AN5:AN7">
    <cfRule type="cellIs" dxfId="133" priority="31" stopIfTrue="1" operator="equal">
      <formula>0</formula>
    </cfRule>
  </conditionalFormatting>
  <conditionalFormatting sqref="Z37">
    <cfRule type="cellIs" dxfId="132" priority="29" stopIfTrue="1" operator="equal">
      <formula>0</formula>
    </cfRule>
  </conditionalFormatting>
  <conditionalFormatting sqref="AO5:AO7">
    <cfRule type="cellIs" dxfId="131" priority="30" stopIfTrue="1" operator="equal">
      <formula>0</formula>
    </cfRule>
  </conditionalFormatting>
  <conditionalFormatting sqref="AO30:AP30">
    <cfRule type="cellIs" dxfId="130" priority="26" stopIfTrue="1" operator="equal">
      <formula>0</formula>
    </cfRule>
  </conditionalFormatting>
  <conditionalFormatting sqref="AN30">
    <cfRule type="cellIs" dxfId="129" priority="25" stopIfTrue="1" operator="equal">
      <formula>0</formula>
    </cfRule>
  </conditionalFormatting>
  <conditionalFormatting sqref="C30">
    <cfRule type="expression" dxfId="128" priority="27" stopIfTrue="1">
      <formula>LEFT(C30,2)="非常"</formula>
    </cfRule>
    <cfRule type="expression" dxfId="127" priority="28" stopIfTrue="1">
      <formula>LEFT(C30,2)="常勤"</formula>
    </cfRule>
  </conditionalFormatting>
  <conditionalFormatting sqref="AO29">
    <cfRule type="cellIs" dxfId="126" priority="22" stopIfTrue="1" operator="equal">
      <formula>0</formula>
    </cfRule>
  </conditionalFormatting>
  <conditionalFormatting sqref="C29">
    <cfRule type="expression" dxfId="125" priority="23" stopIfTrue="1">
      <formula>LEFT(C29,2)="非常"</formula>
    </cfRule>
    <cfRule type="expression" dxfId="124" priority="24" stopIfTrue="1">
      <formula>LEFT(C29,2)="常勤"</formula>
    </cfRule>
  </conditionalFormatting>
  <conditionalFormatting sqref="AN29">
    <cfRule type="cellIs" dxfId="123" priority="21" stopIfTrue="1" operator="equal">
      <formula>0</formula>
    </cfRule>
  </conditionalFormatting>
  <conditionalFormatting sqref="I24:AM24">
    <cfRule type="expression" dxfId="122" priority="19" stopIfTrue="1">
      <formula>WEEKDAY(I24)=7</formula>
    </cfRule>
    <cfRule type="expression" dxfId="121" priority="20" stopIfTrue="1">
      <formula>WEEKDAY(I24)=1</formula>
    </cfRule>
  </conditionalFormatting>
  <conditionalFormatting sqref="AN22:AN24">
    <cfRule type="cellIs" dxfId="120" priority="18" stopIfTrue="1" operator="equal">
      <formula>0</formula>
    </cfRule>
  </conditionalFormatting>
  <conditionalFormatting sqref="AO22:AO24">
    <cfRule type="cellIs" dxfId="119" priority="17" stopIfTrue="1" operator="equal">
      <formula>0</formula>
    </cfRule>
  </conditionalFormatting>
  <conditionalFormatting sqref="AP8:AP16 AP19">
    <cfRule type="cellIs" dxfId="118" priority="16" stopIfTrue="1" operator="equal">
      <formula>0</formula>
    </cfRule>
  </conditionalFormatting>
  <conditionalFormatting sqref="AP5">
    <cfRule type="cellIs" dxfId="117" priority="15" stopIfTrue="1" operator="equal">
      <formula>0</formula>
    </cfRule>
  </conditionalFormatting>
  <conditionalFormatting sqref="AP25:AP27 AP29">
    <cfRule type="cellIs" dxfId="116" priority="14" stopIfTrue="1" operator="equal">
      <formula>0</formula>
    </cfRule>
  </conditionalFormatting>
  <conditionalFormatting sqref="AP22">
    <cfRule type="cellIs" dxfId="115" priority="13" stopIfTrue="1" operator="equal">
      <formula>0</formula>
    </cfRule>
  </conditionalFormatting>
  <conditionalFormatting sqref="AN17:AO17">
    <cfRule type="cellIs" dxfId="114" priority="10" stopIfTrue="1" operator="equal">
      <formula>0</formula>
    </cfRule>
  </conditionalFormatting>
  <conditionalFormatting sqref="C17">
    <cfRule type="expression" dxfId="113" priority="11" stopIfTrue="1">
      <formula>LEFT(C17,2)="非常"</formula>
    </cfRule>
    <cfRule type="expression" dxfId="112" priority="12" stopIfTrue="1">
      <formula>LEFT(C17,2)="常勤"</formula>
    </cfRule>
  </conditionalFormatting>
  <conditionalFormatting sqref="AP17">
    <cfRule type="cellIs" dxfId="111" priority="9" stopIfTrue="1" operator="equal">
      <formula>0</formula>
    </cfRule>
  </conditionalFormatting>
  <conditionalFormatting sqref="AN18:AO18">
    <cfRule type="cellIs" dxfId="110" priority="6" stopIfTrue="1" operator="equal">
      <formula>0</formula>
    </cfRule>
  </conditionalFormatting>
  <conditionalFormatting sqref="C18">
    <cfRule type="expression" dxfId="109" priority="7" stopIfTrue="1">
      <formula>LEFT(C18,2)="非常"</formula>
    </cfRule>
    <cfRule type="expression" dxfId="108" priority="8" stopIfTrue="1">
      <formula>LEFT(C18,2)="常勤"</formula>
    </cfRule>
  </conditionalFormatting>
  <conditionalFormatting sqref="AP18">
    <cfRule type="cellIs" dxfId="107" priority="5" stopIfTrue="1" operator="equal">
      <formula>0</formula>
    </cfRule>
  </conditionalFormatting>
  <conditionalFormatting sqref="AN28:AO28">
    <cfRule type="cellIs" dxfId="106" priority="2" stopIfTrue="1" operator="equal">
      <formula>0</formula>
    </cfRule>
  </conditionalFormatting>
  <conditionalFormatting sqref="C28">
    <cfRule type="expression" dxfId="105" priority="3" stopIfTrue="1">
      <formula>LEFT(C28,2)="非常"</formula>
    </cfRule>
    <cfRule type="expression" dxfId="104" priority="4" stopIfTrue="1">
      <formula>LEFT(C28,2)="常勤"</formula>
    </cfRule>
  </conditionalFormatting>
  <conditionalFormatting sqref="AP28">
    <cfRule type="cellIs" dxfId="103" priority="1" stopIfTrue="1" operator="equal">
      <formula>0</formula>
    </cfRule>
  </conditionalFormatting>
  <dataValidations count="10">
    <dataValidation type="time" errorStyle="warning" allowBlank="1" showErrorMessage="1" error="時間形式（ ○○：○○ ）で入力してください！" sqref="C32:C38 F32:F38 G37:G38 D37:D38 T32:T38 Q32:Q38">
      <formula1>0.00347222222222222</formula1>
      <formula2>0.999305555555556</formula2>
    </dataValidation>
    <dataValidation type="time" errorStyle="warning" operator="lessThanOrEqual" allowBlank="1" showErrorMessage="1" error="時間形式（ ○○：○○ ）で入力してください！" sqref="I32:I38 X38 J37:J38 W32:W38">
      <formula1>0.999305555555556</formula1>
    </dataValidation>
    <dataValidation type="decimal" allowBlank="1" showErrorMessage="1" error="実績には、勤務時間数（例…7：30勤務なら、7.5）を入力して下さい。" sqref="I30:AM30">
      <formula1>0.1</formula1>
      <formula2>24</formula2>
    </dataValidation>
    <dataValidation allowBlank="1" showErrorMessage="1" sqref="AF2:AQ3 D30:G30 A8:B19 AQ8:AQ19 D8:D19 D25:D29 AQ25:AQ30 A25:B30"/>
    <dataValidation type="whole" allowBlank="1" showErrorMessage="1" sqref="L2:M2">
      <formula1>1</formula1>
      <formula2>12</formula2>
    </dataValidation>
    <dataValidation type="whole" operator="greaterThanOrEqual" allowBlank="1" showErrorMessage="1" sqref="I2:J2">
      <formula1>2012</formula1>
    </dataValidation>
    <dataValidation type="list" allowBlank="1" showErrorMessage="1" sqref="AI36:AJ36 AM36:AN36">
      <formula1>"月,火,水,木,金,土,日"</formula1>
    </dataValidation>
    <dataValidation type="list" allowBlank="1" showErrorMessage="1" sqref="C8:C19 C25:C30">
      <formula1>$BG$5:$BJ$5</formula1>
    </dataValidation>
    <dataValidation type="list" allowBlank="1" showErrorMessage="1" sqref="I8:AM19 I25:AM29">
      <formula1>$AS$7:$BD$7</formula1>
    </dataValidation>
    <dataValidation type="list" allowBlank="1" showErrorMessage="1" sqref="AQ36">
      <formula1>"含む,含まない"</formula1>
    </dataValidation>
  </dataValidations>
  <printOptions horizontalCentered="1"/>
  <pageMargins left="0.23622047244094491" right="0.23622047244094491" top="0.55118110236220474" bottom="0.23622047244094491" header="0.51181102362204722" footer="0.51181102362204722"/>
  <pageSetup paperSize="9" scale="80" firstPageNumber="0" orientation="landscape" blackAndWhite="1" useFirstPageNumber="1"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BP38"/>
  <sheetViews>
    <sheetView showGridLines="0" view="pageBreakPreview" zoomScale="80" zoomScaleNormal="90" zoomScaleSheetLayoutView="80" workbookViewId="0"/>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7" width="3.42578125" style="30" customWidth="1"/>
    <col min="8" max="8" width="4.85546875" style="30" customWidth="1"/>
    <col min="9" max="39" width="4.42578125" style="30" customWidth="1"/>
    <col min="40" max="40" width="7.5703125" style="30" customWidth="1"/>
    <col min="41" max="41" width="7.140625" style="30" customWidth="1"/>
    <col min="42" max="42" width="9.5703125" style="30" customWidth="1"/>
    <col min="43" max="43" width="6.42578125" style="30" customWidth="1"/>
    <col min="44" max="44" width="3.140625" style="30" customWidth="1"/>
    <col min="45" max="56" width="3.28515625" style="30" customWidth="1"/>
    <col min="57" max="68" width="3.140625" style="30" customWidth="1"/>
    <col min="69" max="69" width="3.28515625" style="30" customWidth="1"/>
    <col min="70" max="16384" width="8.85546875" style="30"/>
  </cols>
  <sheetData>
    <row r="1" spans="1:68" ht="21.75" customHeight="1" x14ac:dyDescent="0.15">
      <c r="A1" s="50" t="s">
        <v>120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3" t="s">
        <v>0</v>
      </c>
      <c r="BG1" s="37" t="s">
        <v>33</v>
      </c>
      <c r="BH1" s="37" t="s">
        <v>34</v>
      </c>
      <c r="BI1" s="37" t="s">
        <v>35</v>
      </c>
      <c r="BJ1" s="37" t="s">
        <v>36</v>
      </c>
    </row>
    <row r="2" spans="1:68"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0"/>
    </row>
    <row r="3" spans="1:68"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0"/>
    </row>
    <row r="4" spans="1:68" ht="16.5" customHeight="1" x14ac:dyDescent="0.15">
      <c r="A4" s="5" t="s">
        <v>121</v>
      </c>
      <c r="B4" s="2"/>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row>
    <row r="5" spans="1:68" ht="11.25" customHeight="1" x14ac:dyDescent="0.15">
      <c r="A5" s="183"/>
      <c r="B5" s="232" t="s">
        <v>7</v>
      </c>
      <c r="C5" s="233" t="s">
        <v>8</v>
      </c>
      <c r="D5" s="226" t="s">
        <v>9</v>
      </c>
      <c r="E5" s="227"/>
      <c r="F5" s="227"/>
      <c r="G5" s="227"/>
      <c r="H5" s="228"/>
      <c r="I5" s="234" t="s">
        <v>10</v>
      </c>
      <c r="J5" s="235"/>
      <c r="K5" s="235"/>
      <c r="L5" s="235"/>
      <c r="M5" s="235"/>
      <c r="N5" s="235"/>
      <c r="O5" s="236"/>
      <c r="P5" s="234" t="s">
        <v>11</v>
      </c>
      <c r="Q5" s="235"/>
      <c r="R5" s="235"/>
      <c r="S5" s="235"/>
      <c r="T5" s="235"/>
      <c r="U5" s="235"/>
      <c r="V5" s="236"/>
      <c r="W5" s="234" t="s">
        <v>12</v>
      </c>
      <c r="X5" s="235"/>
      <c r="Y5" s="235"/>
      <c r="Z5" s="235"/>
      <c r="AA5" s="235"/>
      <c r="AB5" s="235"/>
      <c r="AC5" s="236"/>
      <c r="AD5" s="234" t="s">
        <v>13</v>
      </c>
      <c r="AE5" s="235"/>
      <c r="AF5" s="235"/>
      <c r="AG5" s="235"/>
      <c r="AH5" s="235"/>
      <c r="AI5" s="235"/>
      <c r="AJ5" s="236"/>
      <c r="AK5" s="238"/>
      <c r="AL5" s="239"/>
      <c r="AM5" s="240"/>
      <c r="AN5" s="241" t="s">
        <v>14</v>
      </c>
      <c r="AO5" s="243" t="s">
        <v>15</v>
      </c>
      <c r="AP5" s="237" t="s">
        <v>16</v>
      </c>
    </row>
    <row r="6" spans="1:68" ht="16.5" customHeight="1" x14ac:dyDescent="0.15">
      <c r="A6" s="183"/>
      <c r="B6" s="185"/>
      <c r="C6" s="188"/>
      <c r="D6" s="229"/>
      <c r="E6" s="230"/>
      <c r="F6" s="230"/>
      <c r="G6" s="230"/>
      <c r="H6" s="231"/>
      <c r="I6" s="7">
        <v>1</v>
      </c>
      <c r="J6" s="7">
        <v>2</v>
      </c>
      <c r="K6" s="7">
        <v>3</v>
      </c>
      <c r="L6" s="7">
        <v>4</v>
      </c>
      <c r="M6" s="7">
        <v>5</v>
      </c>
      <c r="N6" s="7">
        <v>6</v>
      </c>
      <c r="O6" s="7">
        <v>7</v>
      </c>
      <c r="P6" s="7">
        <v>8</v>
      </c>
      <c r="Q6" s="7">
        <v>9</v>
      </c>
      <c r="R6" s="7">
        <v>10</v>
      </c>
      <c r="S6" s="7">
        <v>11</v>
      </c>
      <c r="T6" s="7">
        <v>12</v>
      </c>
      <c r="U6" s="7">
        <v>13</v>
      </c>
      <c r="V6" s="7">
        <v>14</v>
      </c>
      <c r="W6" s="7">
        <v>15</v>
      </c>
      <c r="X6" s="7">
        <v>16</v>
      </c>
      <c r="Y6" s="7" t="s">
        <v>17</v>
      </c>
      <c r="Z6" s="7">
        <v>18</v>
      </c>
      <c r="AA6" s="7">
        <v>19</v>
      </c>
      <c r="AB6" s="7">
        <v>20</v>
      </c>
      <c r="AC6" s="7">
        <v>21</v>
      </c>
      <c r="AD6" s="7">
        <v>22</v>
      </c>
      <c r="AE6" s="7">
        <v>23</v>
      </c>
      <c r="AF6" s="7">
        <v>24</v>
      </c>
      <c r="AG6" s="7">
        <v>25</v>
      </c>
      <c r="AH6" s="7">
        <v>26</v>
      </c>
      <c r="AI6" s="7">
        <v>27</v>
      </c>
      <c r="AJ6" s="7">
        <v>28</v>
      </c>
      <c r="AK6" s="8">
        <f>IF($L$2=2,IF(DAY(DATE($I$2,2,29))=29,29,"-"),29)</f>
        <v>29</v>
      </c>
      <c r="AL6" s="8">
        <f>IF($L$2=2,"-",30)</f>
        <v>30</v>
      </c>
      <c r="AM6" s="8" t="str">
        <f>IF(OR($L$2=2,$L$2=4,$L$2=6,$L$2=9,$L$2=11),"-",31)</f>
        <v>-</v>
      </c>
      <c r="AN6" s="242"/>
      <c r="AO6" s="243"/>
      <c r="AP6" s="237"/>
      <c r="AS6" s="31" t="s">
        <v>18</v>
      </c>
      <c r="AT6" s="31"/>
      <c r="AU6" s="31"/>
      <c r="AV6" s="31"/>
      <c r="AW6" s="31"/>
      <c r="AX6" s="31"/>
      <c r="AY6" s="31"/>
      <c r="BE6" s="31" t="s">
        <v>19</v>
      </c>
      <c r="BF6" s="31"/>
      <c r="BG6" s="31"/>
      <c r="BH6" s="31"/>
      <c r="BI6" s="31"/>
      <c r="BJ6" s="31"/>
      <c r="BK6" s="31"/>
      <c r="BL6" s="31"/>
    </row>
    <row r="7" spans="1:68" ht="16.5" customHeight="1" x14ac:dyDescent="0.15">
      <c r="A7" s="183"/>
      <c r="B7" s="186"/>
      <c r="C7" s="189"/>
      <c r="D7" s="229"/>
      <c r="E7" s="230"/>
      <c r="F7" s="230"/>
      <c r="G7" s="230"/>
      <c r="H7" s="231"/>
      <c r="I7" s="9">
        <f t="shared" ref="I7:AJ7" si="0">DATE($I$2,$L$2,I6)</f>
        <v>43922</v>
      </c>
      <c r="J7" s="9">
        <f t="shared" si="0"/>
        <v>43923</v>
      </c>
      <c r="K7" s="9">
        <f t="shared" si="0"/>
        <v>43924</v>
      </c>
      <c r="L7" s="9">
        <f t="shared" si="0"/>
        <v>43925</v>
      </c>
      <c r="M7" s="9">
        <f t="shared" si="0"/>
        <v>43926</v>
      </c>
      <c r="N7" s="9">
        <f t="shared" si="0"/>
        <v>43927</v>
      </c>
      <c r="O7" s="9">
        <f t="shared" si="0"/>
        <v>43928</v>
      </c>
      <c r="P7" s="9">
        <f t="shared" si="0"/>
        <v>43929</v>
      </c>
      <c r="Q7" s="9">
        <f t="shared" si="0"/>
        <v>43930</v>
      </c>
      <c r="R7" s="9">
        <f t="shared" si="0"/>
        <v>43931</v>
      </c>
      <c r="S7" s="9">
        <f t="shared" si="0"/>
        <v>43932</v>
      </c>
      <c r="T7" s="9">
        <f t="shared" si="0"/>
        <v>43933</v>
      </c>
      <c r="U7" s="9">
        <f t="shared" si="0"/>
        <v>43934</v>
      </c>
      <c r="V7" s="9">
        <f t="shared" si="0"/>
        <v>43935</v>
      </c>
      <c r="W7" s="9">
        <f t="shared" si="0"/>
        <v>43936</v>
      </c>
      <c r="X7" s="9">
        <f t="shared" si="0"/>
        <v>43937</v>
      </c>
      <c r="Y7" s="9">
        <f t="shared" si="0"/>
        <v>43938</v>
      </c>
      <c r="Z7" s="9">
        <f t="shared" si="0"/>
        <v>43939</v>
      </c>
      <c r="AA7" s="9">
        <f t="shared" si="0"/>
        <v>43940</v>
      </c>
      <c r="AB7" s="9">
        <f t="shared" si="0"/>
        <v>43941</v>
      </c>
      <c r="AC7" s="9">
        <f t="shared" si="0"/>
        <v>43942</v>
      </c>
      <c r="AD7" s="9">
        <f t="shared" si="0"/>
        <v>43943</v>
      </c>
      <c r="AE7" s="9">
        <f t="shared" si="0"/>
        <v>43944</v>
      </c>
      <c r="AF7" s="9">
        <f t="shared" si="0"/>
        <v>43945</v>
      </c>
      <c r="AG7" s="9">
        <f t="shared" si="0"/>
        <v>43946</v>
      </c>
      <c r="AH7" s="9">
        <f t="shared" si="0"/>
        <v>43947</v>
      </c>
      <c r="AI7" s="9">
        <f t="shared" si="0"/>
        <v>43948</v>
      </c>
      <c r="AJ7" s="9">
        <f t="shared" si="0"/>
        <v>43949</v>
      </c>
      <c r="AK7" s="9">
        <f>IFERROR(DATE($I$2,$L$2,AK6),"-")</f>
        <v>43950</v>
      </c>
      <c r="AL7" s="9">
        <f>IFERROR(DATE($I$2,$L$2,AL6),"-")</f>
        <v>43951</v>
      </c>
      <c r="AM7" s="9" t="str">
        <f>IFERROR(DATE($I$2,$L$2,AM6),"-")</f>
        <v>-</v>
      </c>
      <c r="AN7" s="242"/>
      <c r="AO7" s="243"/>
      <c r="AP7" s="237"/>
      <c r="AR7" s="32"/>
      <c r="AS7" s="33" t="s">
        <v>20</v>
      </c>
      <c r="AT7" s="33" t="s">
        <v>21</v>
      </c>
      <c r="AU7" s="33" t="s">
        <v>22</v>
      </c>
      <c r="AV7" s="33" t="s">
        <v>23</v>
      </c>
      <c r="AW7" s="33" t="s">
        <v>24</v>
      </c>
      <c r="AX7" s="33" t="s">
        <v>25</v>
      </c>
      <c r="AY7" s="33" t="s">
        <v>26</v>
      </c>
      <c r="AZ7" s="33" t="s">
        <v>27</v>
      </c>
      <c r="BA7" s="33" t="s">
        <v>28</v>
      </c>
      <c r="BB7" s="33" t="s">
        <v>29</v>
      </c>
      <c r="BC7" s="33" t="s">
        <v>30</v>
      </c>
      <c r="BD7" s="34" t="s">
        <v>31</v>
      </c>
      <c r="BE7" s="35" t="s">
        <v>20</v>
      </c>
      <c r="BF7" s="33" t="s">
        <v>21</v>
      </c>
      <c r="BG7" s="33" t="s">
        <v>22</v>
      </c>
      <c r="BH7" s="33" t="s">
        <v>23</v>
      </c>
      <c r="BI7" s="33" t="s">
        <v>24</v>
      </c>
      <c r="BJ7" s="33" t="s">
        <v>25</v>
      </c>
      <c r="BK7" s="33" t="s">
        <v>26</v>
      </c>
      <c r="BL7" s="33" t="s">
        <v>27</v>
      </c>
      <c r="BM7" s="33" t="s">
        <v>28</v>
      </c>
      <c r="BN7" s="33" t="s">
        <v>29</v>
      </c>
      <c r="BO7" s="33" t="s">
        <v>30</v>
      </c>
      <c r="BP7" s="33" t="s">
        <v>31</v>
      </c>
    </row>
    <row r="8" spans="1:68" ht="23.25" customHeight="1" x14ac:dyDescent="0.15">
      <c r="A8" s="73">
        <v>1</v>
      </c>
      <c r="B8" s="74"/>
      <c r="C8" s="75"/>
      <c r="D8" s="263"/>
      <c r="E8" s="263"/>
      <c r="F8" s="263"/>
      <c r="G8" s="263"/>
      <c r="H8" s="263"/>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138">
        <f t="shared" ref="AN8:AN17" si="1">BE8*$L$29+BF8*$Z$29+BG8*$L$30+BH8*$Z$30+BI8*$L$31+BJ8*$Z$31+BK8*$L$32+BL8*$Z$32+BM8*$L$33+BN8*$Z$33+BO8*$L$34+BP8*$Z$34</f>
        <v>0</v>
      </c>
      <c r="AO8" s="138">
        <f t="shared" ref="AO8:AO17" si="2">AS8*$L$29+AT8*$Z$29+AU8*$L$30+AV8*$Z$30+AW8*$L$31+AX8*$Z$31+AY8*$L$32+AZ8*$Z$32+BA8*$L$33+BB8*$Z$33+BC8*$L$34+BD8*$Z$34</f>
        <v>0</v>
      </c>
      <c r="AP8" s="76"/>
      <c r="AR8" s="32"/>
      <c r="AS8" s="33">
        <f t="shared" ref="AS8" si="3">COUNTIF(I8:AM8,"a")</f>
        <v>0</v>
      </c>
      <c r="AT8" s="33">
        <f t="shared" ref="AT8:AT14" si="4">COUNTIF(I8:AM8,"b")</f>
        <v>0</v>
      </c>
      <c r="AU8" s="33">
        <f t="shared" ref="AU8:AU13" si="5">COUNTIF(I8:AM8,"c")</f>
        <v>0</v>
      </c>
      <c r="AV8" s="33">
        <f t="shared" ref="AV8:AV14" si="6">COUNTIF(I8:AM8,"d")</f>
        <v>0</v>
      </c>
      <c r="AW8" s="33">
        <f t="shared" ref="AW8:AW14" si="7">COUNTIF(I8:AM8,"e")</f>
        <v>0</v>
      </c>
      <c r="AX8" s="33">
        <f t="shared" ref="AX8:AX14" si="8">COUNTIF(I8:AM8,"f")</f>
        <v>0</v>
      </c>
      <c r="AY8" s="33">
        <f t="shared" ref="AY8:AY14" si="9">COUNTIF(I8:AM8,"g")</f>
        <v>0</v>
      </c>
      <c r="AZ8" s="33">
        <f t="shared" ref="AZ8:AZ14" si="10">COUNTIF(I8:AM8,"h")</f>
        <v>0</v>
      </c>
      <c r="BA8" s="33">
        <f t="shared" ref="BA8:BA14" si="11">COUNTIF(I8:AM8,"i")</f>
        <v>0</v>
      </c>
      <c r="BB8" s="33">
        <f t="shared" ref="BB8:BB13" si="12">COUNTIF(I8:AM8,"j")</f>
        <v>0</v>
      </c>
      <c r="BC8" s="33">
        <f t="shared" ref="BC8:BC14" si="13">COUNTIF(I8:AM8,"k")</f>
        <v>0</v>
      </c>
      <c r="BD8" s="34">
        <f t="shared" ref="BD8:BD14" si="14">COUNTIF(I8:AM8,"l")</f>
        <v>0</v>
      </c>
      <c r="BE8" s="35">
        <f>COUNTIF(I8:AJ8,"a")</f>
        <v>0</v>
      </c>
      <c r="BF8" s="33">
        <f>COUNTIF(I8:AJ8,"b")</f>
        <v>0</v>
      </c>
      <c r="BG8" s="33">
        <f>COUNTIF(I8:AJ8,"c")</f>
        <v>0</v>
      </c>
      <c r="BH8" s="33">
        <f>COUNTIF(I8:AJ8,"d")</f>
        <v>0</v>
      </c>
      <c r="BI8" s="33">
        <f>COUNTIF(I8:AJ8,"e")</f>
        <v>0</v>
      </c>
      <c r="BJ8" s="33">
        <f>COUNTIF(I8:AJ8,"f")</f>
        <v>0</v>
      </c>
      <c r="BK8" s="33">
        <f>COUNTIF(I8:AJ8,"g")</f>
        <v>0</v>
      </c>
      <c r="BL8" s="33">
        <f>COUNTIF(I8:AJ8,"h")</f>
        <v>0</v>
      </c>
      <c r="BM8" s="33">
        <f>COUNTIF(I8:AJ8,"i")</f>
        <v>0</v>
      </c>
      <c r="BN8" s="33">
        <f>COUNTIF(I8:AJ8,"j")</f>
        <v>0</v>
      </c>
      <c r="BO8" s="33">
        <f>COUNTIF(I8:AJ8,"k")</f>
        <v>0</v>
      </c>
      <c r="BP8" s="33">
        <f>COUNTIF(I8:AJ8,"l")</f>
        <v>0</v>
      </c>
    </row>
    <row r="9" spans="1:68" ht="23.25" customHeight="1" x14ac:dyDescent="0.15">
      <c r="A9" s="73">
        <v>2</v>
      </c>
      <c r="B9" s="74"/>
      <c r="C9" s="75"/>
      <c r="D9" s="263"/>
      <c r="E9" s="263"/>
      <c r="F9" s="263"/>
      <c r="G9" s="263"/>
      <c r="H9" s="263"/>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139">
        <f t="shared" si="1"/>
        <v>0</v>
      </c>
      <c r="AO9" s="139">
        <f t="shared" si="2"/>
        <v>0</v>
      </c>
      <c r="AP9" s="77"/>
      <c r="AR9" s="32"/>
      <c r="AS9" s="33">
        <f t="shared" ref="AS9:AS14" si="15">COUNTIF(I9:AM9,"a")</f>
        <v>0</v>
      </c>
      <c r="AT9" s="33">
        <f t="shared" si="4"/>
        <v>0</v>
      </c>
      <c r="AU9" s="33">
        <f t="shared" si="5"/>
        <v>0</v>
      </c>
      <c r="AV9" s="33">
        <f t="shared" si="6"/>
        <v>0</v>
      </c>
      <c r="AW9" s="33">
        <f t="shared" si="7"/>
        <v>0</v>
      </c>
      <c r="AX9" s="33">
        <f t="shared" si="8"/>
        <v>0</v>
      </c>
      <c r="AY9" s="33">
        <f t="shared" si="9"/>
        <v>0</v>
      </c>
      <c r="AZ9" s="33">
        <f t="shared" si="10"/>
        <v>0</v>
      </c>
      <c r="BA9" s="33">
        <f t="shared" si="11"/>
        <v>0</v>
      </c>
      <c r="BB9" s="33">
        <f t="shared" si="12"/>
        <v>0</v>
      </c>
      <c r="BC9" s="33">
        <f t="shared" si="13"/>
        <v>0</v>
      </c>
      <c r="BD9" s="34">
        <f t="shared" si="14"/>
        <v>0</v>
      </c>
      <c r="BE9" s="35">
        <f>COUNTIF(I9:AJ9,"a")</f>
        <v>0</v>
      </c>
      <c r="BF9" s="33">
        <f t="shared" ref="BF9:BF14" si="16">COUNTIF(I9:AJ9,"b")</f>
        <v>0</v>
      </c>
      <c r="BG9" s="33">
        <f t="shared" ref="BG9:BG13" si="17">COUNTIF(I9:AJ9,"c")</f>
        <v>0</v>
      </c>
      <c r="BH9" s="33">
        <f t="shared" ref="BH9:BH14" si="18">COUNTIF(I9:AJ9,"d")</f>
        <v>0</v>
      </c>
      <c r="BI9" s="33">
        <f t="shared" ref="BI9:BI14" si="19">COUNTIF(I9:AJ9,"e")</f>
        <v>0</v>
      </c>
      <c r="BJ9" s="33">
        <f t="shared" ref="BJ9:BJ14" si="20">COUNTIF(I9:AJ9,"f")</f>
        <v>0</v>
      </c>
      <c r="BK9" s="33">
        <f t="shared" ref="BK9:BK14" si="21">COUNTIF(I9:AJ9,"g")</f>
        <v>0</v>
      </c>
      <c r="BL9" s="33">
        <f t="shared" ref="BL9:BL13" si="22">COUNTIF(I9:AJ9,"h")</f>
        <v>0</v>
      </c>
      <c r="BM9" s="33">
        <f t="shared" ref="BM9:BM13" si="23">COUNTIF(I9:AJ9,"i")</f>
        <v>0</v>
      </c>
      <c r="BN9" s="33">
        <f t="shared" ref="BN9:BN13" si="24">COUNTIF(I9:AJ9,"j")</f>
        <v>0</v>
      </c>
      <c r="BO9" s="33">
        <f t="shared" ref="BO9:BO14" si="25">COUNTIF(I9:AJ9,"k")</f>
        <v>0</v>
      </c>
      <c r="BP9" s="33">
        <f t="shared" ref="BP9:BP14" si="26">COUNTIF(I9:AJ9,"l")</f>
        <v>0</v>
      </c>
    </row>
    <row r="10" spans="1:68" ht="23.25" customHeight="1" x14ac:dyDescent="0.15">
      <c r="A10" s="73">
        <v>3</v>
      </c>
      <c r="B10" s="74"/>
      <c r="C10" s="75"/>
      <c r="D10" s="263"/>
      <c r="E10" s="263"/>
      <c r="F10" s="263"/>
      <c r="G10" s="263"/>
      <c r="H10" s="263"/>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139">
        <f t="shared" si="1"/>
        <v>0</v>
      </c>
      <c r="AO10" s="139">
        <f t="shared" si="2"/>
        <v>0</v>
      </c>
      <c r="AP10" s="76"/>
      <c r="AR10" s="32"/>
      <c r="AS10" s="33">
        <f t="shared" si="15"/>
        <v>0</v>
      </c>
      <c r="AT10" s="33">
        <f t="shared" si="4"/>
        <v>0</v>
      </c>
      <c r="AU10" s="33">
        <f t="shared" si="5"/>
        <v>0</v>
      </c>
      <c r="AV10" s="33">
        <f t="shared" si="6"/>
        <v>0</v>
      </c>
      <c r="AW10" s="33">
        <f t="shared" si="7"/>
        <v>0</v>
      </c>
      <c r="AX10" s="33">
        <f t="shared" si="8"/>
        <v>0</v>
      </c>
      <c r="AY10" s="33">
        <f t="shared" si="9"/>
        <v>0</v>
      </c>
      <c r="AZ10" s="33">
        <f t="shared" si="10"/>
        <v>0</v>
      </c>
      <c r="BA10" s="33">
        <f t="shared" si="11"/>
        <v>0</v>
      </c>
      <c r="BB10" s="33">
        <f t="shared" si="12"/>
        <v>0</v>
      </c>
      <c r="BC10" s="33">
        <f t="shared" si="13"/>
        <v>0</v>
      </c>
      <c r="BD10" s="34">
        <f t="shared" si="14"/>
        <v>0</v>
      </c>
      <c r="BE10" s="35">
        <f t="shared" ref="BE10:BE14" si="27">COUNTIF(I10:AJ10,"a")</f>
        <v>0</v>
      </c>
      <c r="BF10" s="33">
        <f t="shared" si="16"/>
        <v>0</v>
      </c>
      <c r="BG10" s="33">
        <f t="shared" si="17"/>
        <v>0</v>
      </c>
      <c r="BH10" s="33">
        <f t="shared" si="18"/>
        <v>0</v>
      </c>
      <c r="BI10" s="33">
        <f t="shared" si="19"/>
        <v>0</v>
      </c>
      <c r="BJ10" s="33">
        <f t="shared" si="20"/>
        <v>0</v>
      </c>
      <c r="BK10" s="33">
        <f t="shared" si="21"/>
        <v>0</v>
      </c>
      <c r="BL10" s="33">
        <f t="shared" si="22"/>
        <v>0</v>
      </c>
      <c r="BM10" s="33">
        <f t="shared" si="23"/>
        <v>0</v>
      </c>
      <c r="BN10" s="33">
        <f t="shared" si="24"/>
        <v>0</v>
      </c>
      <c r="BO10" s="33">
        <f t="shared" si="25"/>
        <v>0</v>
      </c>
      <c r="BP10" s="33">
        <f t="shared" si="26"/>
        <v>0</v>
      </c>
    </row>
    <row r="11" spans="1:68" ht="23.25" customHeight="1" x14ac:dyDescent="0.15">
      <c r="A11" s="73">
        <v>4</v>
      </c>
      <c r="B11" s="74"/>
      <c r="C11" s="75"/>
      <c r="D11" s="263"/>
      <c r="E11" s="263"/>
      <c r="F11" s="263"/>
      <c r="G11" s="263"/>
      <c r="H11" s="263"/>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138">
        <f t="shared" si="1"/>
        <v>0</v>
      </c>
      <c r="AO11" s="138">
        <f t="shared" si="2"/>
        <v>0</v>
      </c>
      <c r="AP11" s="76"/>
      <c r="AR11" s="36"/>
      <c r="AS11" s="33">
        <f t="shared" si="15"/>
        <v>0</v>
      </c>
      <c r="AT11" s="33">
        <f t="shared" si="4"/>
        <v>0</v>
      </c>
      <c r="AU11" s="33">
        <f t="shared" si="5"/>
        <v>0</v>
      </c>
      <c r="AV11" s="33">
        <f t="shared" si="6"/>
        <v>0</v>
      </c>
      <c r="AW11" s="33">
        <f t="shared" si="7"/>
        <v>0</v>
      </c>
      <c r="AX11" s="33">
        <f t="shared" si="8"/>
        <v>0</v>
      </c>
      <c r="AY11" s="33">
        <f t="shared" si="9"/>
        <v>0</v>
      </c>
      <c r="AZ11" s="33">
        <f t="shared" si="10"/>
        <v>0</v>
      </c>
      <c r="BA11" s="33">
        <f t="shared" si="11"/>
        <v>0</v>
      </c>
      <c r="BB11" s="33">
        <f t="shared" si="12"/>
        <v>0</v>
      </c>
      <c r="BC11" s="33">
        <f t="shared" si="13"/>
        <v>0</v>
      </c>
      <c r="BD11" s="34">
        <f t="shared" si="14"/>
        <v>0</v>
      </c>
      <c r="BE11" s="35">
        <f t="shared" si="27"/>
        <v>0</v>
      </c>
      <c r="BF11" s="33">
        <f t="shared" si="16"/>
        <v>0</v>
      </c>
      <c r="BG11" s="33">
        <f t="shared" si="17"/>
        <v>0</v>
      </c>
      <c r="BH11" s="33">
        <f t="shared" si="18"/>
        <v>0</v>
      </c>
      <c r="BI11" s="33">
        <f t="shared" si="19"/>
        <v>0</v>
      </c>
      <c r="BJ11" s="33">
        <f t="shared" si="20"/>
        <v>0</v>
      </c>
      <c r="BK11" s="33">
        <f t="shared" si="21"/>
        <v>0</v>
      </c>
      <c r="BL11" s="33">
        <f t="shared" si="22"/>
        <v>0</v>
      </c>
      <c r="BM11" s="33">
        <f t="shared" si="23"/>
        <v>0</v>
      </c>
      <c r="BN11" s="33">
        <f t="shared" si="24"/>
        <v>0</v>
      </c>
      <c r="BO11" s="33">
        <f t="shared" si="25"/>
        <v>0</v>
      </c>
      <c r="BP11" s="33">
        <f t="shared" si="26"/>
        <v>0</v>
      </c>
    </row>
    <row r="12" spans="1:68" ht="23.25" customHeight="1" x14ac:dyDescent="0.15">
      <c r="A12" s="73">
        <v>5</v>
      </c>
      <c r="B12" s="74"/>
      <c r="C12" s="75"/>
      <c r="D12" s="263"/>
      <c r="E12" s="263"/>
      <c r="F12" s="263"/>
      <c r="G12" s="263"/>
      <c r="H12" s="263"/>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139">
        <f t="shared" si="1"/>
        <v>0</v>
      </c>
      <c r="AO12" s="139">
        <f t="shared" si="2"/>
        <v>0</v>
      </c>
      <c r="AP12" s="77"/>
      <c r="AR12" s="36"/>
      <c r="AS12" s="33">
        <f t="shared" si="15"/>
        <v>0</v>
      </c>
      <c r="AT12" s="33">
        <f t="shared" si="4"/>
        <v>0</v>
      </c>
      <c r="AU12" s="33">
        <f t="shared" si="5"/>
        <v>0</v>
      </c>
      <c r="AV12" s="33">
        <f t="shared" si="6"/>
        <v>0</v>
      </c>
      <c r="AW12" s="33">
        <f t="shared" si="7"/>
        <v>0</v>
      </c>
      <c r="AX12" s="33">
        <f t="shared" si="8"/>
        <v>0</v>
      </c>
      <c r="AY12" s="33">
        <f t="shared" si="9"/>
        <v>0</v>
      </c>
      <c r="AZ12" s="33">
        <f t="shared" si="10"/>
        <v>0</v>
      </c>
      <c r="BA12" s="33">
        <f t="shared" si="11"/>
        <v>0</v>
      </c>
      <c r="BB12" s="33">
        <f t="shared" si="12"/>
        <v>0</v>
      </c>
      <c r="BC12" s="33">
        <f t="shared" si="13"/>
        <v>0</v>
      </c>
      <c r="BD12" s="34">
        <f t="shared" si="14"/>
        <v>0</v>
      </c>
      <c r="BE12" s="35">
        <f t="shared" si="27"/>
        <v>0</v>
      </c>
      <c r="BF12" s="33">
        <f t="shared" si="16"/>
        <v>0</v>
      </c>
      <c r="BG12" s="33">
        <f t="shared" si="17"/>
        <v>0</v>
      </c>
      <c r="BH12" s="33">
        <f t="shared" si="18"/>
        <v>0</v>
      </c>
      <c r="BI12" s="33">
        <f t="shared" si="19"/>
        <v>0</v>
      </c>
      <c r="BJ12" s="33">
        <f t="shared" si="20"/>
        <v>0</v>
      </c>
      <c r="BK12" s="33">
        <f t="shared" si="21"/>
        <v>0</v>
      </c>
      <c r="BL12" s="33">
        <f t="shared" si="22"/>
        <v>0</v>
      </c>
      <c r="BM12" s="33">
        <f t="shared" si="23"/>
        <v>0</v>
      </c>
      <c r="BN12" s="33">
        <f t="shared" si="24"/>
        <v>0</v>
      </c>
      <c r="BO12" s="33">
        <f t="shared" si="25"/>
        <v>0</v>
      </c>
      <c r="BP12" s="33">
        <f t="shared" si="26"/>
        <v>0</v>
      </c>
    </row>
    <row r="13" spans="1:68" ht="23.25" customHeight="1" x14ac:dyDescent="0.15">
      <c r="A13" s="73">
        <v>6</v>
      </c>
      <c r="B13" s="74"/>
      <c r="C13" s="75"/>
      <c r="D13" s="263"/>
      <c r="E13" s="263"/>
      <c r="F13" s="263"/>
      <c r="G13" s="263"/>
      <c r="H13" s="263"/>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139">
        <f t="shared" si="1"/>
        <v>0</v>
      </c>
      <c r="AO13" s="139">
        <f t="shared" si="2"/>
        <v>0</v>
      </c>
      <c r="AP13" s="76"/>
      <c r="AR13" s="36"/>
      <c r="AS13" s="33">
        <f t="shared" si="15"/>
        <v>0</v>
      </c>
      <c r="AT13" s="33">
        <f t="shared" si="4"/>
        <v>0</v>
      </c>
      <c r="AU13" s="33">
        <f t="shared" si="5"/>
        <v>0</v>
      </c>
      <c r="AV13" s="33">
        <f t="shared" si="6"/>
        <v>0</v>
      </c>
      <c r="AW13" s="33">
        <f t="shared" si="7"/>
        <v>0</v>
      </c>
      <c r="AX13" s="33">
        <f t="shared" si="8"/>
        <v>0</v>
      </c>
      <c r="AY13" s="33">
        <f t="shared" si="9"/>
        <v>0</v>
      </c>
      <c r="AZ13" s="33">
        <f t="shared" si="10"/>
        <v>0</v>
      </c>
      <c r="BA13" s="33">
        <f t="shared" si="11"/>
        <v>0</v>
      </c>
      <c r="BB13" s="33">
        <f t="shared" si="12"/>
        <v>0</v>
      </c>
      <c r="BC13" s="33">
        <f t="shared" si="13"/>
        <v>0</v>
      </c>
      <c r="BD13" s="34">
        <f t="shared" si="14"/>
        <v>0</v>
      </c>
      <c r="BE13" s="35">
        <f t="shared" si="27"/>
        <v>0</v>
      </c>
      <c r="BF13" s="33">
        <f t="shared" si="16"/>
        <v>0</v>
      </c>
      <c r="BG13" s="33">
        <f t="shared" si="17"/>
        <v>0</v>
      </c>
      <c r="BH13" s="33">
        <f t="shared" si="18"/>
        <v>0</v>
      </c>
      <c r="BI13" s="33">
        <f t="shared" si="19"/>
        <v>0</v>
      </c>
      <c r="BJ13" s="33">
        <f t="shared" si="20"/>
        <v>0</v>
      </c>
      <c r="BK13" s="33">
        <f t="shared" si="21"/>
        <v>0</v>
      </c>
      <c r="BL13" s="33">
        <f t="shared" si="22"/>
        <v>0</v>
      </c>
      <c r="BM13" s="33">
        <f t="shared" si="23"/>
        <v>0</v>
      </c>
      <c r="BN13" s="33">
        <f t="shared" si="24"/>
        <v>0</v>
      </c>
      <c r="BO13" s="33">
        <f t="shared" si="25"/>
        <v>0</v>
      </c>
      <c r="BP13" s="33">
        <f t="shared" si="26"/>
        <v>0</v>
      </c>
    </row>
    <row r="14" spans="1:68" ht="23.25" customHeight="1" x14ac:dyDescent="0.15">
      <c r="A14" s="73">
        <v>7</v>
      </c>
      <c r="B14" s="74"/>
      <c r="C14" s="75"/>
      <c r="D14" s="263"/>
      <c r="E14" s="263"/>
      <c r="F14" s="263"/>
      <c r="G14" s="263"/>
      <c r="H14" s="263"/>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139">
        <f t="shared" si="1"/>
        <v>0</v>
      </c>
      <c r="AO14" s="139">
        <f t="shared" si="2"/>
        <v>0</v>
      </c>
      <c r="AP14" s="76"/>
      <c r="AR14" s="36"/>
      <c r="AS14" s="33">
        <f t="shared" si="15"/>
        <v>0</v>
      </c>
      <c r="AT14" s="33">
        <f t="shared" si="4"/>
        <v>0</v>
      </c>
      <c r="AU14" s="33">
        <f t="shared" ref="AU14" si="28">COUNTIF(I14:AM14,"c")</f>
        <v>0</v>
      </c>
      <c r="AV14" s="33">
        <f t="shared" si="6"/>
        <v>0</v>
      </c>
      <c r="AW14" s="33">
        <f t="shared" si="7"/>
        <v>0</v>
      </c>
      <c r="AX14" s="33">
        <f t="shared" si="8"/>
        <v>0</v>
      </c>
      <c r="AY14" s="33">
        <f t="shared" si="9"/>
        <v>0</v>
      </c>
      <c r="AZ14" s="33">
        <f t="shared" si="10"/>
        <v>0</v>
      </c>
      <c r="BA14" s="33">
        <f t="shared" si="11"/>
        <v>0</v>
      </c>
      <c r="BB14" s="33">
        <f>COUNTIF(I14:AM14,"j")</f>
        <v>0</v>
      </c>
      <c r="BC14" s="33">
        <f t="shared" si="13"/>
        <v>0</v>
      </c>
      <c r="BD14" s="34">
        <f t="shared" si="14"/>
        <v>0</v>
      </c>
      <c r="BE14" s="35">
        <f t="shared" si="27"/>
        <v>0</v>
      </c>
      <c r="BF14" s="33">
        <f t="shared" si="16"/>
        <v>0</v>
      </c>
      <c r="BG14" s="33">
        <f t="shared" ref="BG14" si="29">COUNTIF(I14:AJ14,"c")</f>
        <v>0</v>
      </c>
      <c r="BH14" s="33">
        <f t="shared" si="18"/>
        <v>0</v>
      </c>
      <c r="BI14" s="33">
        <f t="shared" si="19"/>
        <v>0</v>
      </c>
      <c r="BJ14" s="33">
        <f t="shared" si="20"/>
        <v>0</v>
      </c>
      <c r="BK14" s="33">
        <f t="shared" si="21"/>
        <v>0</v>
      </c>
      <c r="BL14" s="33">
        <f>COUNTIF(I14:AJ14,"h")</f>
        <v>0</v>
      </c>
      <c r="BM14" s="33">
        <f t="shared" ref="BM14" si="30">COUNTIF(I14:AJ14,"i")</f>
        <v>0</v>
      </c>
      <c r="BN14" s="33">
        <f t="shared" ref="BN14" si="31">COUNTIF(I14:AJ14,"j")</f>
        <v>0</v>
      </c>
      <c r="BO14" s="33">
        <f t="shared" si="25"/>
        <v>0</v>
      </c>
      <c r="BP14" s="33">
        <f t="shared" si="26"/>
        <v>0</v>
      </c>
    </row>
    <row r="15" spans="1:68" ht="23.25" customHeight="1" x14ac:dyDescent="0.15">
      <c r="A15" s="73">
        <v>8</v>
      </c>
      <c r="B15" s="74"/>
      <c r="C15" s="75"/>
      <c r="D15" s="263"/>
      <c r="E15" s="263"/>
      <c r="F15" s="263"/>
      <c r="G15" s="263"/>
      <c r="H15" s="263"/>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139">
        <f t="shared" si="1"/>
        <v>0</v>
      </c>
      <c r="AO15" s="139">
        <f t="shared" si="2"/>
        <v>0</v>
      </c>
      <c r="AP15" s="77"/>
      <c r="AR15" s="36"/>
      <c r="AS15" s="33">
        <f t="shared" ref="AS15:AS16" si="32">COUNTIF(I15:AM15,"a")</f>
        <v>0</v>
      </c>
      <c r="AT15" s="33">
        <f t="shared" ref="AT15:AT17" si="33">COUNTIF(I15:AM15,"b")</f>
        <v>0</v>
      </c>
      <c r="AU15" s="33">
        <f t="shared" ref="AU15:AU17" si="34">COUNTIF(I15:AM15,"c")</f>
        <v>0</v>
      </c>
      <c r="AV15" s="33">
        <f t="shared" ref="AV15:AV17" si="35">COUNTIF(I15:AM15,"d")</f>
        <v>0</v>
      </c>
      <c r="AW15" s="33">
        <f t="shared" ref="AW15:AW17" si="36">COUNTIF(I15:AM15,"e")</f>
        <v>0</v>
      </c>
      <c r="AX15" s="33">
        <f t="shared" ref="AX15:AX17" si="37">COUNTIF(I15:AM15,"f")</f>
        <v>0</v>
      </c>
      <c r="AY15" s="33">
        <f t="shared" ref="AY15:AY17" si="38">COUNTIF(I15:AM15,"g")</f>
        <v>0</v>
      </c>
      <c r="AZ15" s="33">
        <f t="shared" ref="AZ15:AZ17" si="39">COUNTIF(I15:AM15,"h")</f>
        <v>0</v>
      </c>
      <c r="BA15" s="33">
        <f t="shared" ref="BA15:BA17" si="40">COUNTIF(I15:AM15,"i")</f>
        <v>0</v>
      </c>
      <c r="BB15" s="33">
        <f t="shared" ref="BB15:BB17" si="41">COUNTIF(I15:AM15,"j")</f>
        <v>0</v>
      </c>
      <c r="BC15" s="33">
        <f t="shared" ref="BC15:BC17" si="42">COUNTIF(I15:AM15,"k")</f>
        <v>0</v>
      </c>
      <c r="BD15" s="34">
        <f t="shared" ref="BD15:BD17" si="43">COUNTIF(I15:AM15,"l")</f>
        <v>0</v>
      </c>
      <c r="BE15" s="35">
        <f t="shared" ref="BE15:BE16" si="44">COUNTIF(I15:AJ15,"a")</f>
        <v>0</v>
      </c>
      <c r="BF15" s="33">
        <f t="shared" ref="BF15:BF17" si="45">COUNTIF(I15:AJ15,"b")</f>
        <v>0</v>
      </c>
      <c r="BG15" s="33">
        <f t="shared" ref="BG15:BG17" si="46">COUNTIF(I15:AJ15,"c")</f>
        <v>0</v>
      </c>
      <c r="BH15" s="33">
        <f t="shared" ref="BH15:BH17" si="47">COUNTIF(I15:AJ15,"d")</f>
        <v>0</v>
      </c>
      <c r="BI15" s="33">
        <f t="shared" ref="BI15:BI17" si="48">COUNTIF(I15:AJ15,"e")</f>
        <v>0</v>
      </c>
      <c r="BJ15" s="33">
        <f t="shared" ref="BJ15:BJ17" si="49">COUNTIF(I15:AJ15,"f")</f>
        <v>0</v>
      </c>
      <c r="BK15" s="33">
        <f t="shared" ref="BK15:BK17" si="50">COUNTIF(I15:AJ15,"g")</f>
        <v>0</v>
      </c>
      <c r="BL15" s="33">
        <f t="shared" ref="BL15:BL17" si="51">COUNTIF(I15:AJ15,"h")</f>
        <v>0</v>
      </c>
      <c r="BM15" s="33">
        <f t="shared" ref="BM15:BM17" si="52">COUNTIF(I15:AJ15,"i")</f>
        <v>0</v>
      </c>
      <c r="BN15" s="33">
        <f t="shared" ref="BN15:BN17" si="53">COUNTIF(I15:AJ15,"j")</f>
        <v>0</v>
      </c>
      <c r="BO15" s="33">
        <f t="shared" ref="BO15:BO17" si="54">COUNTIF(I15:AJ15,"k")</f>
        <v>0</v>
      </c>
      <c r="BP15" s="33">
        <f t="shared" ref="BP15:BP17" si="55">COUNTIF(I15:AJ15,"l")</f>
        <v>0</v>
      </c>
    </row>
    <row r="16" spans="1:68" ht="23.25" customHeight="1" x14ac:dyDescent="0.15">
      <c r="A16" s="73">
        <v>9</v>
      </c>
      <c r="B16" s="74"/>
      <c r="C16" s="75"/>
      <c r="D16" s="263"/>
      <c r="E16" s="263"/>
      <c r="F16" s="263"/>
      <c r="G16" s="263"/>
      <c r="H16" s="263"/>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139">
        <f t="shared" si="1"/>
        <v>0</v>
      </c>
      <c r="AO16" s="139">
        <f t="shared" si="2"/>
        <v>0</v>
      </c>
      <c r="AP16" s="76"/>
      <c r="AR16" s="36"/>
      <c r="AS16" s="33">
        <f t="shared" si="32"/>
        <v>0</v>
      </c>
      <c r="AT16" s="33">
        <f t="shared" si="33"/>
        <v>0</v>
      </c>
      <c r="AU16" s="33">
        <f t="shared" si="34"/>
        <v>0</v>
      </c>
      <c r="AV16" s="33">
        <f t="shared" si="35"/>
        <v>0</v>
      </c>
      <c r="AW16" s="33">
        <f t="shared" si="36"/>
        <v>0</v>
      </c>
      <c r="AX16" s="33">
        <f t="shared" si="37"/>
        <v>0</v>
      </c>
      <c r="AY16" s="33">
        <f t="shared" si="38"/>
        <v>0</v>
      </c>
      <c r="AZ16" s="33">
        <f t="shared" si="39"/>
        <v>0</v>
      </c>
      <c r="BA16" s="33">
        <f t="shared" si="40"/>
        <v>0</v>
      </c>
      <c r="BB16" s="33">
        <f t="shared" si="41"/>
        <v>0</v>
      </c>
      <c r="BC16" s="33">
        <f t="shared" si="42"/>
        <v>0</v>
      </c>
      <c r="BD16" s="34">
        <f t="shared" si="43"/>
        <v>0</v>
      </c>
      <c r="BE16" s="35">
        <f t="shared" si="44"/>
        <v>0</v>
      </c>
      <c r="BF16" s="33">
        <f t="shared" si="45"/>
        <v>0</v>
      </c>
      <c r="BG16" s="33">
        <f t="shared" si="46"/>
        <v>0</v>
      </c>
      <c r="BH16" s="33">
        <f t="shared" si="47"/>
        <v>0</v>
      </c>
      <c r="BI16" s="33">
        <f t="shared" si="48"/>
        <v>0</v>
      </c>
      <c r="BJ16" s="33">
        <f t="shared" si="49"/>
        <v>0</v>
      </c>
      <c r="BK16" s="33">
        <f t="shared" si="50"/>
        <v>0</v>
      </c>
      <c r="BL16" s="33">
        <f t="shared" si="51"/>
        <v>0</v>
      </c>
      <c r="BM16" s="33">
        <f t="shared" si="52"/>
        <v>0</v>
      </c>
      <c r="BN16" s="33">
        <f t="shared" si="53"/>
        <v>0</v>
      </c>
      <c r="BO16" s="33">
        <f t="shared" si="54"/>
        <v>0</v>
      </c>
      <c r="BP16" s="33">
        <f t="shared" si="55"/>
        <v>0</v>
      </c>
    </row>
    <row r="17" spans="1:68" ht="23.25" customHeight="1" x14ac:dyDescent="0.15">
      <c r="A17" s="92">
        <v>10</v>
      </c>
      <c r="B17" s="93"/>
      <c r="C17" s="94"/>
      <c r="D17" s="264"/>
      <c r="E17" s="264"/>
      <c r="F17" s="264"/>
      <c r="G17" s="264"/>
      <c r="H17" s="264"/>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126">
        <f t="shared" si="1"/>
        <v>0</v>
      </c>
      <c r="AO17" s="126">
        <f t="shared" si="2"/>
        <v>0</v>
      </c>
      <c r="AP17" s="96"/>
      <c r="AR17" s="36"/>
      <c r="AS17" s="33">
        <f>COUNTIF(I17:AM17,"a")</f>
        <v>0</v>
      </c>
      <c r="AT17" s="33">
        <f t="shared" si="33"/>
        <v>0</v>
      </c>
      <c r="AU17" s="33">
        <f t="shared" si="34"/>
        <v>0</v>
      </c>
      <c r="AV17" s="33">
        <f t="shared" si="35"/>
        <v>0</v>
      </c>
      <c r="AW17" s="33">
        <f t="shared" si="36"/>
        <v>0</v>
      </c>
      <c r="AX17" s="33">
        <f t="shared" si="37"/>
        <v>0</v>
      </c>
      <c r="AY17" s="33">
        <f t="shared" si="38"/>
        <v>0</v>
      </c>
      <c r="AZ17" s="33">
        <f t="shared" si="39"/>
        <v>0</v>
      </c>
      <c r="BA17" s="33">
        <f t="shared" si="40"/>
        <v>0</v>
      </c>
      <c r="BB17" s="33">
        <f t="shared" si="41"/>
        <v>0</v>
      </c>
      <c r="BC17" s="33">
        <f t="shared" si="42"/>
        <v>0</v>
      </c>
      <c r="BD17" s="34">
        <f t="shared" si="43"/>
        <v>0</v>
      </c>
      <c r="BE17" s="35">
        <f>COUNTIF(I17:AJ17,"a")</f>
        <v>0</v>
      </c>
      <c r="BF17" s="33">
        <f t="shared" si="45"/>
        <v>0</v>
      </c>
      <c r="BG17" s="33">
        <f t="shared" si="46"/>
        <v>0</v>
      </c>
      <c r="BH17" s="33">
        <f t="shared" si="47"/>
        <v>0</v>
      </c>
      <c r="BI17" s="33">
        <f t="shared" si="48"/>
        <v>0</v>
      </c>
      <c r="BJ17" s="33">
        <f t="shared" si="49"/>
        <v>0</v>
      </c>
      <c r="BK17" s="33">
        <f t="shared" si="50"/>
        <v>0</v>
      </c>
      <c r="BL17" s="33">
        <f t="shared" si="51"/>
        <v>0</v>
      </c>
      <c r="BM17" s="33">
        <f t="shared" si="52"/>
        <v>0</v>
      </c>
      <c r="BN17" s="33">
        <f t="shared" si="53"/>
        <v>0</v>
      </c>
      <c r="BO17" s="33">
        <f t="shared" si="54"/>
        <v>0</v>
      </c>
      <c r="BP17" s="33">
        <f t="shared" si="55"/>
        <v>0</v>
      </c>
    </row>
    <row r="18" spans="1:68" ht="23.25" customHeight="1" x14ac:dyDescent="0.15">
      <c r="A18" s="92">
        <v>11</v>
      </c>
      <c r="B18" s="93"/>
      <c r="C18" s="94"/>
      <c r="D18" s="264"/>
      <c r="E18" s="264"/>
      <c r="F18" s="264"/>
      <c r="G18" s="264"/>
      <c r="H18" s="264"/>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126">
        <f t="shared" ref="AN18:AN22" si="56">BE18*$L$29+BF18*$Z$29+BG18*$L$30+BH18*$Z$30+BI18*$L$31+BJ18*$Z$31+BK18*$L$32+BL18*$Z$32+BM18*$L$33+BN18*$Z$33+BO18*$L$34+BP18*$Z$34</f>
        <v>0</v>
      </c>
      <c r="AO18" s="126">
        <f t="shared" ref="AO18:AO22" si="57">AS18*$L$29+AT18*$Z$29+AU18*$L$30+AV18*$Z$30+AW18*$L$31+AX18*$Z$31+AY18*$L$32+AZ18*$Z$32+BA18*$L$33+BB18*$Z$33+BC18*$L$34+BD18*$Z$34</f>
        <v>0</v>
      </c>
      <c r="AP18" s="96"/>
      <c r="AR18" s="36"/>
      <c r="AS18" s="33">
        <f t="shared" ref="AS18:AS22" si="58">COUNTIF(I18:AM18,"a")</f>
        <v>0</v>
      </c>
      <c r="AT18" s="33">
        <f t="shared" ref="AT18:AT22" si="59">COUNTIF(I18:AM18,"b")</f>
        <v>0</v>
      </c>
      <c r="AU18" s="33">
        <f t="shared" ref="AU18:AU22" si="60">COUNTIF(I18:AM18,"c")</f>
        <v>0</v>
      </c>
      <c r="AV18" s="33">
        <f t="shared" ref="AV18:AV22" si="61">COUNTIF(I18:AM18,"d")</f>
        <v>0</v>
      </c>
      <c r="AW18" s="33">
        <f t="shared" ref="AW18:AW22" si="62">COUNTIF(I18:AM18,"e")</f>
        <v>0</v>
      </c>
      <c r="AX18" s="33">
        <f t="shared" ref="AX18:AX22" si="63">COUNTIF(I18:AM18,"f")</f>
        <v>0</v>
      </c>
      <c r="AY18" s="33">
        <f t="shared" ref="AY18:AY22" si="64">COUNTIF(I18:AM18,"g")</f>
        <v>0</v>
      </c>
      <c r="AZ18" s="33">
        <f t="shared" ref="AZ18:AZ22" si="65">COUNTIF(I18:AM18,"h")</f>
        <v>0</v>
      </c>
      <c r="BA18" s="33">
        <f t="shared" ref="BA18:BA22" si="66">COUNTIF(I18:AM18,"i")</f>
        <v>0</v>
      </c>
      <c r="BB18" s="33">
        <f t="shared" ref="BB18:BB22" si="67">COUNTIF(I18:AM18,"j")</f>
        <v>0</v>
      </c>
      <c r="BC18" s="33">
        <f t="shared" ref="BC18:BC22" si="68">COUNTIF(I18:AM18,"k")</f>
        <v>0</v>
      </c>
      <c r="BD18" s="34">
        <f t="shared" ref="BD18:BD22" si="69">COUNTIF(I18:AM18,"l")</f>
        <v>0</v>
      </c>
      <c r="BE18" s="35">
        <f t="shared" ref="BE18:BE22" si="70">COUNTIF(I18:AJ18,"a")</f>
        <v>0</v>
      </c>
      <c r="BF18" s="33">
        <f t="shared" ref="BF18:BF22" si="71">COUNTIF(I18:AJ18,"b")</f>
        <v>0</v>
      </c>
      <c r="BG18" s="33">
        <f t="shared" ref="BG18:BG22" si="72">COUNTIF(I18:AJ18,"c")</f>
        <v>0</v>
      </c>
      <c r="BH18" s="33">
        <f t="shared" ref="BH18:BH22" si="73">COUNTIF(I18:AJ18,"d")</f>
        <v>0</v>
      </c>
      <c r="BI18" s="33">
        <f t="shared" ref="BI18:BI22" si="74">COUNTIF(I18:AJ18,"e")</f>
        <v>0</v>
      </c>
      <c r="BJ18" s="33">
        <f t="shared" ref="BJ18:BJ22" si="75">COUNTIF(I18:AJ18,"f")</f>
        <v>0</v>
      </c>
      <c r="BK18" s="33">
        <f t="shared" ref="BK18:BK22" si="76">COUNTIF(I18:AJ18,"g")</f>
        <v>0</v>
      </c>
      <c r="BL18" s="33">
        <f t="shared" ref="BL18:BL22" si="77">COUNTIF(I18:AJ18,"h")</f>
        <v>0</v>
      </c>
      <c r="BM18" s="33">
        <f t="shared" ref="BM18:BM22" si="78">COUNTIF(I18:AJ18,"i")</f>
        <v>0</v>
      </c>
      <c r="BN18" s="33">
        <f t="shared" ref="BN18:BN22" si="79">COUNTIF(I18:AJ18,"j")</f>
        <v>0</v>
      </c>
      <c r="BO18" s="33">
        <f t="shared" ref="BO18:BO22" si="80">COUNTIF(I18:AJ18,"k")</f>
        <v>0</v>
      </c>
      <c r="BP18" s="33">
        <f t="shared" ref="BP18:BP22" si="81">COUNTIF(I18:AJ18,"l")</f>
        <v>0</v>
      </c>
    </row>
    <row r="19" spans="1:68" ht="23.25" customHeight="1" x14ac:dyDescent="0.15">
      <c r="A19" s="92">
        <v>12</v>
      </c>
      <c r="B19" s="93"/>
      <c r="C19" s="94"/>
      <c r="D19" s="264"/>
      <c r="E19" s="264"/>
      <c r="F19" s="264"/>
      <c r="G19" s="264"/>
      <c r="H19" s="264"/>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126">
        <f t="shared" si="56"/>
        <v>0</v>
      </c>
      <c r="AO19" s="126">
        <f t="shared" si="57"/>
        <v>0</v>
      </c>
      <c r="AP19" s="96"/>
      <c r="AR19" s="36"/>
      <c r="AS19" s="33">
        <f t="shared" si="58"/>
        <v>0</v>
      </c>
      <c r="AT19" s="33">
        <f t="shared" si="59"/>
        <v>0</v>
      </c>
      <c r="AU19" s="33">
        <f t="shared" si="60"/>
        <v>0</v>
      </c>
      <c r="AV19" s="33">
        <f t="shared" si="61"/>
        <v>0</v>
      </c>
      <c r="AW19" s="33">
        <f t="shared" si="62"/>
        <v>0</v>
      </c>
      <c r="AX19" s="33">
        <f t="shared" si="63"/>
        <v>0</v>
      </c>
      <c r="AY19" s="33">
        <f t="shared" si="64"/>
        <v>0</v>
      </c>
      <c r="AZ19" s="33">
        <f t="shared" si="65"/>
        <v>0</v>
      </c>
      <c r="BA19" s="33">
        <f t="shared" si="66"/>
        <v>0</v>
      </c>
      <c r="BB19" s="33">
        <f t="shared" si="67"/>
        <v>0</v>
      </c>
      <c r="BC19" s="33">
        <f t="shared" si="68"/>
        <v>0</v>
      </c>
      <c r="BD19" s="34">
        <f t="shared" si="69"/>
        <v>0</v>
      </c>
      <c r="BE19" s="35">
        <f t="shared" si="70"/>
        <v>0</v>
      </c>
      <c r="BF19" s="33">
        <f t="shared" si="71"/>
        <v>0</v>
      </c>
      <c r="BG19" s="33">
        <f t="shared" si="72"/>
        <v>0</v>
      </c>
      <c r="BH19" s="33">
        <f t="shared" si="73"/>
        <v>0</v>
      </c>
      <c r="BI19" s="33">
        <f t="shared" si="74"/>
        <v>0</v>
      </c>
      <c r="BJ19" s="33">
        <f t="shared" si="75"/>
        <v>0</v>
      </c>
      <c r="BK19" s="33">
        <f t="shared" si="76"/>
        <v>0</v>
      </c>
      <c r="BL19" s="33">
        <f t="shared" si="77"/>
        <v>0</v>
      </c>
      <c r="BM19" s="33">
        <f t="shared" si="78"/>
        <v>0</v>
      </c>
      <c r="BN19" s="33">
        <f t="shared" si="79"/>
        <v>0</v>
      </c>
      <c r="BO19" s="33">
        <f t="shared" si="80"/>
        <v>0</v>
      </c>
      <c r="BP19" s="33">
        <f t="shared" si="81"/>
        <v>0</v>
      </c>
    </row>
    <row r="20" spans="1:68" ht="23.25" customHeight="1" x14ac:dyDescent="0.15">
      <c r="A20" s="92">
        <v>13</v>
      </c>
      <c r="B20" s="93"/>
      <c r="C20" s="94"/>
      <c r="D20" s="264"/>
      <c r="E20" s="264"/>
      <c r="F20" s="264"/>
      <c r="G20" s="264"/>
      <c r="H20" s="264"/>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126">
        <f t="shared" si="56"/>
        <v>0</v>
      </c>
      <c r="AO20" s="126">
        <f t="shared" si="57"/>
        <v>0</v>
      </c>
      <c r="AP20" s="96"/>
      <c r="AR20" s="36"/>
      <c r="AS20" s="33">
        <f t="shared" si="58"/>
        <v>0</v>
      </c>
      <c r="AT20" s="33">
        <f t="shared" si="59"/>
        <v>0</v>
      </c>
      <c r="AU20" s="33">
        <f t="shared" si="60"/>
        <v>0</v>
      </c>
      <c r="AV20" s="33">
        <f t="shared" si="61"/>
        <v>0</v>
      </c>
      <c r="AW20" s="33">
        <f t="shared" si="62"/>
        <v>0</v>
      </c>
      <c r="AX20" s="33">
        <f t="shared" si="63"/>
        <v>0</v>
      </c>
      <c r="AY20" s="33">
        <f t="shared" si="64"/>
        <v>0</v>
      </c>
      <c r="AZ20" s="33">
        <f t="shared" si="65"/>
        <v>0</v>
      </c>
      <c r="BA20" s="33">
        <f t="shared" si="66"/>
        <v>0</v>
      </c>
      <c r="BB20" s="33">
        <f t="shared" si="67"/>
        <v>0</v>
      </c>
      <c r="BC20" s="33">
        <f t="shared" si="68"/>
        <v>0</v>
      </c>
      <c r="BD20" s="34">
        <f t="shared" si="69"/>
        <v>0</v>
      </c>
      <c r="BE20" s="35">
        <f t="shared" si="70"/>
        <v>0</v>
      </c>
      <c r="BF20" s="33">
        <f t="shared" si="71"/>
        <v>0</v>
      </c>
      <c r="BG20" s="33">
        <f t="shared" si="72"/>
        <v>0</v>
      </c>
      <c r="BH20" s="33">
        <f t="shared" si="73"/>
        <v>0</v>
      </c>
      <c r="BI20" s="33">
        <f t="shared" si="74"/>
        <v>0</v>
      </c>
      <c r="BJ20" s="33">
        <f t="shared" si="75"/>
        <v>0</v>
      </c>
      <c r="BK20" s="33">
        <f t="shared" si="76"/>
        <v>0</v>
      </c>
      <c r="BL20" s="33">
        <f t="shared" si="77"/>
        <v>0</v>
      </c>
      <c r="BM20" s="33">
        <f t="shared" si="78"/>
        <v>0</v>
      </c>
      <c r="BN20" s="33">
        <f t="shared" si="79"/>
        <v>0</v>
      </c>
      <c r="BO20" s="33">
        <f t="shared" si="80"/>
        <v>0</v>
      </c>
      <c r="BP20" s="33">
        <f t="shared" si="81"/>
        <v>0</v>
      </c>
    </row>
    <row r="21" spans="1:68" ht="23.25" customHeight="1" x14ac:dyDescent="0.15">
      <c r="A21" s="92">
        <v>14</v>
      </c>
      <c r="B21" s="93"/>
      <c r="C21" s="94"/>
      <c r="D21" s="264"/>
      <c r="E21" s="264"/>
      <c r="F21" s="264"/>
      <c r="G21" s="264"/>
      <c r="H21" s="264"/>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126">
        <f t="shared" si="56"/>
        <v>0</v>
      </c>
      <c r="AO21" s="126">
        <f t="shared" si="57"/>
        <v>0</v>
      </c>
      <c r="AP21" s="96"/>
      <c r="AR21" s="36"/>
      <c r="AS21" s="33">
        <f t="shared" si="58"/>
        <v>0</v>
      </c>
      <c r="AT21" s="33">
        <f t="shared" si="59"/>
        <v>0</v>
      </c>
      <c r="AU21" s="33">
        <f t="shared" si="60"/>
        <v>0</v>
      </c>
      <c r="AV21" s="33">
        <f t="shared" si="61"/>
        <v>0</v>
      </c>
      <c r="AW21" s="33">
        <f t="shared" si="62"/>
        <v>0</v>
      </c>
      <c r="AX21" s="33">
        <f t="shared" si="63"/>
        <v>0</v>
      </c>
      <c r="AY21" s="33">
        <f t="shared" si="64"/>
        <v>0</v>
      </c>
      <c r="AZ21" s="33">
        <f t="shared" si="65"/>
        <v>0</v>
      </c>
      <c r="BA21" s="33">
        <f t="shared" si="66"/>
        <v>0</v>
      </c>
      <c r="BB21" s="33">
        <f t="shared" si="67"/>
        <v>0</v>
      </c>
      <c r="BC21" s="33">
        <f t="shared" si="68"/>
        <v>0</v>
      </c>
      <c r="BD21" s="34">
        <f t="shared" si="69"/>
        <v>0</v>
      </c>
      <c r="BE21" s="35">
        <f t="shared" si="70"/>
        <v>0</v>
      </c>
      <c r="BF21" s="33">
        <f t="shared" si="71"/>
        <v>0</v>
      </c>
      <c r="BG21" s="33">
        <f t="shared" si="72"/>
        <v>0</v>
      </c>
      <c r="BH21" s="33">
        <f t="shared" si="73"/>
        <v>0</v>
      </c>
      <c r="BI21" s="33">
        <f t="shared" si="74"/>
        <v>0</v>
      </c>
      <c r="BJ21" s="33">
        <f t="shared" si="75"/>
        <v>0</v>
      </c>
      <c r="BK21" s="33">
        <f t="shared" si="76"/>
        <v>0</v>
      </c>
      <c r="BL21" s="33">
        <f t="shared" si="77"/>
        <v>0</v>
      </c>
      <c r="BM21" s="33">
        <f t="shared" si="78"/>
        <v>0</v>
      </c>
      <c r="BN21" s="33">
        <f t="shared" si="79"/>
        <v>0</v>
      </c>
      <c r="BO21" s="33">
        <f t="shared" si="80"/>
        <v>0</v>
      </c>
      <c r="BP21" s="33">
        <f t="shared" si="81"/>
        <v>0</v>
      </c>
    </row>
    <row r="22" spans="1:68" ht="23.25" customHeight="1" x14ac:dyDescent="0.15">
      <c r="A22" s="92">
        <v>15</v>
      </c>
      <c r="B22" s="93"/>
      <c r="C22" s="94"/>
      <c r="D22" s="264"/>
      <c r="E22" s="264"/>
      <c r="F22" s="264"/>
      <c r="G22" s="264"/>
      <c r="H22" s="264"/>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126">
        <f t="shared" si="56"/>
        <v>0</v>
      </c>
      <c r="AO22" s="126">
        <f t="shared" si="57"/>
        <v>0</v>
      </c>
      <c r="AP22" s="96"/>
      <c r="AR22" s="36"/>
      <c r="AS22" s="33">
        <f t="shared" si="58"/>
        <v>0</v>
      </c>
      <c r="AT22" s="33">
        <f t="shared" si="59"/>
        <v>0</v>
      </c>
      <c r="AU22" s="33">
        <f t="shared" si="60"/>
        <v>0</v>
      </c>
      <c r="AV22" s="33">
        <f t="shared" si="61"/>
        <v>0</v>
      </c>
      <c r="AW22" s="33">
        <f t="shared" si="62"/>
        <v>0</v>
      </c>
      <c r="AX22" s="33">
        <f t="shared" si="63"/>
        <v>0</v>
      </c>
      <c r="AY22" s="33">
        <f t="shared" si="64"/>
        <v>0</v>
      </c>
      <c r="AZ22" s="33">
        <f t="shared" si="65"/>
        <v>0</v>
      </c>
      <c r="BA22" s="33">
        <f t="shared" si="66"/>
        <v>0</v>
      </c>
      <c r="BB22" s="33">
        <f t="shared" si="67"/>
        <v>0</v>
      </c>
      <c r="BC22" s="33">
        <f t="shared" si="68"/>
        <v>0</v>
      </c>
      <c r="BD22" s="34">
        <f t="shared" si="69"/>
        <v>0</v>
      </c>
      <c r="BE22" s="35">
        <f t="shared" si="70"/>
        <v>0</v>
      </c>
      <c r="BF22" s="33">
        <f t="shared" si="71"/>
        <v>0</v>
      </c>
      <c r="BG22" s="33">
        <f t="shared" si="72"/>
        <v>0</v>
      </c>
      <c r="BH22" s="33">
        <f t="shared" si="73"/>
        <v>0</v>
      </c>
      <c r="BI22" s="33">
        <f t="shared" si="74"/>
        <v>0</v>
      </c>
      <c r="BJ22" s="33">
        <f t="shared" si="75"/>
        <v>0</v>
      </c>
      <c r="BK22" s="33">
        <f t="shared" si="76"/>
        <v>0</v>
      </c>
      <c r="BL22" s="33">
        <f t="shared" si="77"/>
        <v>0</v>
      </c>
      <c r="BM22" s="33">
        <f t="shared" si="78"/>
        <v>0</v>
      </c>
      <c r="BN22" s="33">
        <f t="shared" si="79"/>
        <v>0</v>
      </c>
      <c r="BO22" s="33">
        <f t="shared" si="80"/>
        <v>0</v>
      </c>
      <c r="BP22" s="33">
        <f t="shared" si="81"/>
        <v>0</v>
      </c>
    </row>
    <row r="23" spans="1:68" ht="12.7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78"/>
      <c r="AE23" s="78"/>
      <c r="AF23" s="78"/>
      <c r="AG23" s="78"/>
      <c r="AH23" s="78"/>
      <c r="AI23" s="78"/>
      <c r="AJ23" s="22"/>
      <c r="AK23" s="23"/>
      <c r="AL23" s="24"/>
      <c r="AM23" s="24"/>
      <c r="AN23" s="51"/>
      <c r="AO23" s="4"/>
      <c r="AP23" s="24"/>
    </row>
    <row r="24" spans="1:68" ht="12.75" customHeight="1" x14ac:dyDescent="0.15">
      <c r="A24" s="4"/>
      <c r="B24" s="4"/>
      <c r="C24" s="60" t="s">
        <v>69</v>
      </c>
      <c r="D24" s="60"/>
      <c r="E24" s="60"/>
      <c r="F24" s="4"/>
      <c r="G24" s="54"/>
      <c r="H24" s="84" t="s">
        <v>70</v>
      </c>
      <c r="I24" s="54" t="s">
        <v>71</v>
      </c>
      <c r="J24" s="84" t="s">
        <v>72</v>
      </c>
      <c r="K24" s="54"/>
      <c r="L24" s="84" t="s">
        <v>70</v>
      </c>
      <c r="M24" s="54" t="s">
        <v>71</v>
      </c>
      <c r="N24" s="60" t="s">
        <v>73</v>
      </c>
      <c r="O24" s="88"/>
      <c r="P24" s="88"/>
      <c r="Q24" s="88"/>
      <c r="R24" s="88"/>
      <c r="S24" s="88"/>
      <c r="T24" s="88"/>
      <c r="U24" s="88"/>
      <c r="V24" s="88"/>
      <c r="W24" s="88"/>
      <c r="X24" s="88"/>
      <c r="Y24" s="88"/>
      <c r="Z24" s="88"/>
      <c r="AA24" s="88"/>
      <c r="AB24" s="88"/>
      <c r="AC24" s="88"/>
      <c r="AD24" s="88"/>
      <c r="AE24" s="88"/>
      <c r="AF24" s="88"/>
      <c r="AG24" s="44" t="s">
        <v>81</v>
      </c>
      <c r="AH24" s="2"/>
      <c r="AI24" s="2"/>
      <c r="AJ24" s="2"/>
      <c r="AK24" s="2"/>
      <c r="AL24" s="2"/>
      <c r="AM24" s="218"/>
      <c r="AN24" s="219"/>
      <c r="AO24" s="220"/>
      <c r="AP24" s="16" t="s">
        <v>46</v>
      </c>
    </row>
    <row r="25" spans="1:68" ht="12.75" customHeight="1" thickBot="1" x14ac:dyDescent="0.2">
      <c r="A25" s="4"/>
      <c r="B25" s="4"/>
      <c r="C25" s="60"/>
      <c r="D25" s="60"/>
      <c r="E25" s="60"/>
      <c r="F25" s="4"/>
      <c r="G25" s="61"/>
      <c r="H25" s="83"/>
      <c r="I25" s="61"/>
      <c r="J25" s="83"/>
      <c r="K25" s="61"/>
      <c r="L25" s="83"/>
      <c r="M25" s="61"/>
      <c r="N25" s="62"/>
      <c r="O25" s="88"/>
      <c r="P25" s="88"/>
      <c r="Q25" s="88"/>
      <c r="R25" s="88"/>
      <c r="S25" s="88"/>
      <c r="T25" s="88"/>
      <c r="U25" s="88"/>
      <c r="V25" s="88"/>
      <c r="W25" s="88"/>
      <c r="X25" s="88"/>
      <c r="Y25" s="88"/>
      <c r="Z25" s="88"/>
      <c r="AA25" s="88"/>
      <c r="AB25" s="88"/>
      <c r="AC25" s="88"/>
      <c r="AD25" s="88"/>
      <c r="AE25" s="88"/>
      <c r="AF25" s="88"/>
      <c r="AG25" s="88"/>
      <c r="AH25" s="88"/>
      <c r="AI25" s="88"/>
      <c r="AJ25" s="88"/>
      <c r="AK25" s="88"/>
      <c r="AL25" s="24"/>
      <c r="AM25" s="24"/>
      <c r="AN25" s="51"/>
      <c r="AO25" s="4"/>
      <c r="AP25" s="24"/>
    </row>
    <row r="26" spans="1:68" ht="12.75" customHeight="1" thickBot="1" x14ac:dyDescent="0.2">
      <c r="A26" s="4"/>
      <c r="B26" s="4"/>
      <c r="C26" s="62" t="s">
        <v>74</v>
      </c>
      <c r="D26" s="62"/>
      <c r="E26" s="62"/>
      <c r="F26" s="62"/>
      <c r="G26" s="62"/>
      <c r="H26" s="62"/>
      <c r="I26" s="62"/>
      <c r="J26" s="2"/>
      <c r="K26" s="274">
        <v>8</v>
      </c>
      <c r="L26" s="274"/>
      <c r="M26" s="275" t="s">
        <v>75</v>
      </c>
      <c r="N26" s="275"/>
      <c r="O26" s="276">
        <v>5</v>
      </c>
      <c r="P26" s="276"/>
      <c r="Q26" s="88" t="s">
        <v>76</v>
      </c>
      <c r="R26" s="88"/>
      <c r="S26" s="277">
        <f>K26*O26</f>
        <v>40</v>
      </c>
      <c r="T26" s="278"/>
      <c r="U26" s="279" t="s">
        <v>77</v>
      </c>
      <c r="V26" s="275"/>
      <c r="W26" s="276">
        <v>4</v>
      </c>
      <c r="X26" s="276"/>
      <c r="Y26" s="88" t="s">
        <v>78</v>
      </c>
      <c r="Z26" s="277">
        <f>S26*W26</f>
        <v>160</v>
      </c>
      <c r="AA26" s="278"/>
      <c r="AB26" s="280" t="s">
        <v>79</v>
      </c>
      <c r="AC26" s="280"/>
      <c r="AD26" s="88"/>
      <c r="AE26" s="53"/>
      <c r="AF26" s="53"/>
      <c r="AG26" s="65" t="s">
        <v>94</v>
      </c>
      <c r="AH26" s="65"/>
      <c r="AI26" s="65"/>
      <c r="AJ26" s="65"/>
      <c r="AK26" s="63"/>
      <c r="AL26" s="64"/>
      <c r="AM26" s="218"/>
      <c r="AN26" s="219"/>
      <c r="AO26" s="220"/>
      <c r="AP26" s="16" t="s">
        <v>46</v>
      </c>
    </row>
    <row r="27" spans="1:68" ht="12.7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78"/>
      <c r="AE27" s="78"/>
      <c r="AF27" s="78"/>
      <c r="AG27" s="66"/>
      <c r="AH27" s="66"/>
      <c r="AI27" s="66"/>
      <c r="AJ27" s="66"/>
      <c r="AK27" s="63"/>
      <c r="AL27" s="64"/>
      <c r="AM27" s="24"/>
      <c r="AN27" s="51"/>
      <c r="AO27" s="4"/>
      <c r="AP27" s="24"/>
    </row>
    <row r="28" spans="1:68" ht="13.15" customHeight="1" x14ac:dyDescent="0.15">
      <c r="A28" s="4"/>
      <c r="B28" s="4"/>
      <c r="C28" s="273" t="s">
        <v>38</v>
      </c>
      <c r="D28" s="273"/>
      <c r="E28" s="11"/>
      <c r="F28" s="273" t="s">
        <v>39</v>
      </c>
      <c r="G28" s="273"/>
      <c r="H28" s="12"/>
      <c r="I28" s="273" t="s">
        <v>40</v>
      </c>
      <c r="J28" s="273"/>
      <c r="K28" s="12"/>
      <c r="L28" s="273" t="s">
        <v>41</v>
      </c>
      <c r="M28" s="273"/>
      <c r="N28" s="273"/>
      <c r="O28" s="12"/>
      <c r="P28" s="12"/>
      <c r="Q28" s="273" t="s">
        <v>38</v>
      </c>
      <c r="R28" s="273"/>
      <c r="S28" s="11"/>
      <c r="T28" s="273" t="s">
        <v>39</v>
      </c>
      <c r="U28" s="273"/>
      <c r="V28" s="12"/>
      <c r="W28" s="273" t="s">
        <v>40</v>
      </c>
      <c r="X28" s="273"/>
      <c r="Y28" s="12"/>
      <c r="Z28" s="273" t="s">
        <v>41</v>
      </c>
      <c r="AA28" s="273"/>
      <c r="AB28" s="273"/>
      <c r="AC28" s="4"/>
      <c r="AD28" s="4"/>
      <c r="AE28" s="4"/>
      <c r="AF28" s="4"/>
      <c r="AG28" s="29" t="s">
        <v>95</v>
      </c>
      <c r="AH28" s="2"/>
      <c r="AI28" s="2"/>
      <c r="AJ28" s="2"/>
      <c r="AK28" s="78"/>
      <c r="AL28" s="78"/>
      <c r="AM28" s="218"/>
      <c r="AN28" s="219"/>
      <c r="AO28" s="220"/>
      <c r="AP28" s="16" t="s">
        <v>51</v>
      </c>
    </row>
    <row r="29" spans="1:68" ht="16.149999999999999" customHeight="1" x14ac:dyDescent="0.15">
      <c r="A29" s="2"/>
      <c r="B29" s="13" t="s">
        <v>42</v>
      </c>
      <c r="C29" s="216">
        <v>0.33333333333333331</v>
      </c>
      <c r="D29" s="216"/>
      <c r="E29" s="78" t="s">
        <v>43</v>
      </c>
      <c r="F29" s="216">
        <v>0.70833333333333337</v>
      </c>
      <c r="G29" s="216"/>
      <c r="H29" s="78" t="s">
        <v>44</v>
      </c>
      <c r="I29" s="216">
        <v>4.1666666666666664E-2</v>
      </c>
      <c r="J29" s="216"/>
      <c r="K29" s="14" t="s">
        <v>45</v>
      </c>
      <c r="L29" s="217">
        <f t="shared" ref="L29:L34" si="82">IF(OR(C29=0,F29=0),0,IF(F29&gt;C29,(DAY(F29-C29-I29)*24+HOUR(F29-C29-I29))+(MINUTE(F29-C29-I29)/60),(DAY(F29-C29-I29+1)*24+HOUR(F29-C29-I29+1))+(MINUTE(F29-C29-I29+1)/60)))</f>
        <v>8</v>
      </c>
      <c r="M29" s="217"/>
      <c r="N29" s="217"/>
      <c r="O29" s="4"/>
      <c r="P29" s="15" t="s">
        <v>21</v>
      </c>
      <c r="Q29" s="216">
        <v>0.35416666666666669</v>
      </c>
      <c r="R29" s="216"/>
      <c r="S29" s="78" t="s">
        <v>43</v>
      </c>
      <c r="T29" s="216">
        <v>0.6875</v>
      </c>
      <c r="U29" s="216"/>
      <c r="V29" s="78" t="s">
        <v>44</v>
      </c>
      <c r="W29" s="216">
        <v>4.1666666666666664E-2</v>
      </c>
      <c r="X29" s="216"/>
      <c r="Y29" s="14" t="s">
        <v>45</v>
      </c>
      <c r="Z29" s="217">
        <f t="shared" ref="Z29:Z33" si="83">IF(OR(Q29=0,T29=0),0,IF(T29&gt;Q29,(DAY(T29-Q29-W29)*24+HOUR(T29-Q29-W29))+(MINUTE(T29-Q29-W29)/60),(DAY(T29-Q29-W29+1)*24+HOUR(T29-Q29-W29+1))+(MINUTE(T29-Q29-W29+1)/60)))</f>
        <v>7</v>
      </c>
      <c r="AA29" s="217"/>
      <c r="AB29" s="217"/>
      <c r="AC29" s="4"/>
      <c r="AD29" s="4"/>
      <c r="AE29" s="4"/>
      <c r="AF29" s="78"/>
      <c r="AG29" s="2"/>
      <c r="AH29" s="2"/>
      <c r="AI29" s="2"/>
      <c r="AJ29" s="2"/>
      <c r="AK29" s="2"/>
      <c r="AL29" s="2"/>
      <c r="AM29" s="2"/>
      <c r="AN29" s="2"/>
      <c r="AO29" s="2"/>
      <c r="AP29" s="2"/>
    </row>
    <row r="30" spans="1:68" ht="16.149999999999999" customHeight="1" x14ac:dyDescent="0.15">
      <c r="A30" s="2"/>
      <c r="B30" s="13" t="s">
        <v>47</v>
      </c>
      <c r="C30" s="216">
        <v>0.35416666666666669</v>
      </c>
      <c r="D30" s="216"/>
      <c r="E30" s="78" t="s">
        <v>43</v>
      </c>
      <c r="F30" s="216">
        <v>0.5</v>
      </c>
      <c r="G30" s="216"/>
      <c r="H30" s="78" t="s">
        <v>44</v>
      </c>
      <c r="I30" s="216">
        <v>0</v>
      </c>
      <c r="J30" s="216"/>
      <c r="K30" s="14" t="s">
        <v>45</v>
      </c>
      <c r="L30" s="217">
        <f t="shared" si="82"/>
        <v>3.5</v>
      </c>
      <c r="M30" s="217"/>
      <c r="N30" s="217"/>
      <c r="O30" s="4"/>
      <c r="P30" s="15" t="s">
        <v>23</v>
      </c>
      <c r="Q30" s="216">
        <v>0.54166666666666663</v>
      </c>
      <c r="R30" s="216"/>
      <c r="S30" s="78" t="s">
        <v>43</v>
      </c>
      <c r="T30" s="216">
        <v>0.6875</v>
      </c>
      <c r="U30" s="216"/>
      <c r="V30" s="78" t="s">
        <v>44</v>
      </c>
      <c r="W30" s="216">
        <v>0</v>
      </c>
      <c r="X30" s="216"/>
      <c r="Y30" s="14" t="s">
        <v>45</v>
      </c>
      <c r="Z30" s="217">
        <f t="shared" si="83"/>
        <v>3.5</v>
      </c>
      <c r="AA30" s="217"/>
      <c r="AB30" s="217"/>
      <c r="AC30" s="4"/>
      <c r="AD30" s="4"/>
      <c r="AE30" s="4"/>
      <c r="AF30" s="78"/>
      <c r="AG30" s="2"/>
      <c r="AH30" s="2"/>
      <c r="AI30" s="2"/>
      <c r="AJ30" s="2"/>
      <c r="AK30" s="2"/>
      <c r="AL30" s="2"/>
      <c r="AM30" s="2"/>
      <c r="AN30" s="2"/>
      <c r="AO30" s="2"/>
      <c r="AP30" s="2"/>
      <c r="AS30" s="40" t="s">
        <v>48</v>
      </c>
      <c r="AT30" s="40"/>
      <c r="AU30" s="40"/>
      <c r="AV30" s="40"/>
      <c r="AW30" s="40"/>
      <c r="AX30" s="40"/>
      <c r="AY30" s="40"/>
      <c r="AZ30" s="40"/>
      <c r="BA30" s="40"/>
      <c r="BB30" s="40"/>
      <c r="BC30" s="40"/>
      <c r="BD30" s="40"/>
      <c r="BE30" s="40"/>
      <c r="BF30" s="40"/>
      <c r="BG30" s="40"/>
      <c r="BH30" s="40"/>
    </row>
    <row r="31" spans="1:68" ht="16.149999999999999" customHeight="1" x14ac:dyDescent="0.15">
      <c r="A31" s="2"/>
      <c r="B31" s="13" t="s">
        <v>49</v>
      </c>
      <c r="C31" s="216"/>
      <c r="D31" s="216"/>
      <c r="E31" s="78" t="s">
        <v>43</v>
      </c>
      <c r="F31" s="216"/>
      <c r="G31" s="216"/>
      <c r="H31" s="78" t="s">
        <v>44</v>
      </c>
      <c r="I31" s="216">
        <v>0</v>
      </c>
      <c r="J31" s="216"/>
      <c r="K31" s="14" t="s">
        <v>45</v>
      </c>
      <c r="L31" s="217">
        <f t="shared" si="82"/>
        <v>0</v>
      </c>
      <c r="M31" s="217"/>
      <c r="N31" s="217"/>
      <c r="O31" s="4"/>
      <c r="P31" s="15" t="s">
        <v>25</v>
      </c>
      <c r="Q31" s="216"/>
      <c r="R31" s="216"/>
      <c r="S31" s="78" t="s">
        <v>43</v>
      </c>
      <c r="T31" s="216"/>
      <c r="U31" s="216"/>
      <c r="V31" s="78" t="s">
        <v>44</v>
      </c>
      <c r="W31" s="216">
        <v>0</v>
      </c>
      <c r="X31" s="216"/>
      <c r="Y31" s="14" t="s">
        <v>45</v>
      </c>
      <c r="Z31" s="217">
        <f t="shared" si="83"/>
        <v>0</v>
      </c>
      <c r="AA31" s="217"/>
      <c r="AB31" s="217"/>
      <c r="AC31" s="4"/>
      <c r="AD31" s="270" t="s">
        <v>64</v>
      </c>
      <c r="AE31" s="270"/>
      <c r="AF31" s="270"/>
      <c r="AG31" s="271">
        <f>AL31+AO31</f>
        <v>0</v>
      </c>
      <c r="AH31" s="271"/>
      <c r="AI31" s="56" t="s">
        <v>92</v>
      </c>
      <c r="AJ31" s="2"/>
      <c r="AK31" s="272"/>
      <c r="AL31" s="272"/>
      <c r="AM31" s="57" t="s">
        <v>93</v>
      </c>
      <c r="AN31" s="44"/>
      <c r="AO31" s="87"/>
      <c r="AP31" s="59" t="s">
        <v>65</v>
      </c>
      <c r="AS31" s="40"/>
      <c r="AT31" s="40"/>
      <c r="AU31" s="40"/>
      <c r="AV31" s="40"/>
      <c r="AW31" s="40"/>
      <c r="AX31" s="40"/>
      <c r="AY31" s="40"/>
      <c r="AZ31" s="40"/>
      <c r="BA31" s="40"/>
      <c r="BB31" s="40"/>
      <c r="BC31" s="40"/>
      <c r="BD31" s="40"/>
      <c r="BE31" s="40"/>
      <c r="BF31" s="40"/>
      <c r="BG31" s="40"/>
      <c r="BH31" s="40"/>
    </row>
    <row r="32" spans="1:68" ht="16.149999999999999" customHeight="1" x14ac:dyDescent="0.15">
      <c r="A32" s="2"/>
      <c r="B32" s="13" t="s">
        <v>84</v>
      </c>
      <c r="C32" s="216"/>
      <c r="D32" s="216"/>
      <c r="E32" s="78" t="s">
        <v>43</v>
      </c>
      <c r="F32" s="216"/>
      <c r="G32" s="216"/>
      <c r="H32" s="78" t="s">
        <v>44</v>
      </c>
      <c r="I32" s="216">
        <v>0</v>
      </c>
      <c r="J32" s="216"/>
      <c r="K32" s="14" t="s">
        <v>45</v>
      </c>
      <c r="L32" s="217">
        <f t="shared" si="82"/>
        <v>0</v>
      </c>
      <c r="M32" s="217"/>
      <c r="N32" s="217"/>
      <c r="O32" s="4"/>
      <c r="P32" s="15" t="s">
        <v>27</v>
      </c>
      <c r="Q32" s="216"/>
      <c r="R32" s="216"/>
      <c r="S32" s="78" t="s">
        <v>43</v>
      </c>
      <c r="T32" s="216"/>
      <c r="U32" s="216"/>
      <c r="V32" s="78" t="s">
        <v>44</v>
      </c>
      <c r="W32" s="216">
        <v>0</v>
      </c>
      <c r="X32" s="216"/>
      <c r="Y32" s="14" t="s">
        <v>45</v>
      </c>
      <c r="Z32" s="217">
        <f t="shared" si="83"/>
        <v>0</v>
      </c>
      <c r="AA32" s="217"/>
      <c r="AB32" s="217"/>
      <c r="AC32" s="4"/>
      <c r="AD32" s="2"/>
      <c r="AE32" s="2"/>
      <c r="AF32" s="2"/>
      <c r="AG32" s="2"/>
      <c r="AH32" s="2"/>
      <c r="AI32" s="2"/>
      <c r="AJ32" s="2"/>
      <c r="AK32" s="2"/>
      <c r="AL32" s="2"/>
      <c r="AM32" s="2"/>
      <c r="AN32" s="2"/>
      <c r="AO32" s="2"/>
      <c r="AP32" s="2"/>
      <c r="AR32" s="40"/>
      <c r="AW32" s="40"/>
      <c r="AX32" s="40"/>
      <c r="AY32" s="40"/>
      <c r="AZ32" s="40"/>
      <c r="BA32" s="40"/>
      <c r="BB32" s="40"/>
      <c r="BC32" s="40"/>
      <c r="BD32" s="40"/>
      <c r="BE32" s="40"/>
      <c r="BF32" s="40"/>
      <c r="BG32" s="40"/>
      <c r="BH32" s="40"/>
    </row>
    <row r="33" spans="1:66" ht="16.149999999999999" customHeight="1" x14ac:dyDescent="0.15">
      <c r="A33" s="2"/>
      <c r="B33" s="13" t="s">
        <v>83</v>
      </c>
      <c r="C33" s="216"/>
      <c r="D33" s="216"/>
      <c r="E33" s="78" t="s">
        <v>43</v>
      </c>
      <c r="F33" s="216"/>
      <c r="G33" s="216"/>
      <c r="H33" s="78" t="s">
        <v>44</v>
      </c>
      <c r="I33" s="216">
        <v>0</v>
      </c>
      <c r="J33" s="216"/>
      <c r="K33" s="14" t="s">
        <v>45</v>
      </c>
      <c r="L33" s="217">
        <f t="shared" si="82"/>
        <v>0</v>
      </c>
      <c r="M33" s="217"/>
      <c r="N33" s="217"/>
      <c r="O33" s="4"/>
      <c r="P33" s="15" t="s">
        <v>29</v>
      </c>
      <c r="Q33" s="216"/>
      <c r="R33" s="216"/>
      <c r="S33" s="78" t="s">
        <v>43</v>
      </c>
      <c r="T33" s="216"/>
      <c r="U33" s="216"/>
      <c r="V33" s="78" t="s">
        <v>44</v>
      </c>
      <c r="W33" s="216">
        <v>0</v>
      </c>
      <c r="X33" s="216"/>
      <c r="Y33" s="14" t="s">
        <v>45</v>
      </c>
      <c r="Z33" s="217">
        <f t="shared" si="83"/>
        <v>0</v>
      </c>
      <c r="AA33" s="217"/>
      <c r="AB33" s="217"/>
      <c r="AC33" s="4"/>
      <c r="AD33" s="269" t="s">
        <v>66</v>
      </c>
      <c r="AE33" s="269"/>
      <c r="AF33" s="269"/>
      <c r="AG33" s="268"/>
      <c r="AH33" s="268"/>
      <c r="AI33" s="57" t="s">
        <v>91</v>
      </c>
      <c r="AJ33" s="2"/>
      <c r="AK33" s="86"/>
      <c r="AL33" s="58" t="s">
        <v>67</v>
      </c>
      <c r="AM33" s="58"/>
      <c r="AN33" s="85"/>
      <c r="AO33" s="59" t="s">
        <v>68</v>
      </c>
      <c r="AP33" s="2"/>
      <c r="AS33" s="53"/>
      <c r="AT33" s="53"/>
      <c r="AU33" s="40"/>
      <c r="AW33" s="40"/>
      <c r="AX33" s="40"/>
      <c r="AY33" s="40"/>
      <c r="AZ33" s="40"/>
      <c r="BA33" s="40"/>
      <c r="BB33" s="40"/>
      <c r="BC33" s="40"/>
      <c r="BD33" s="40"/>
      <c r="BE33" s="40"/>
      <c r="BF33" s="40"/>
      <c r="BG33" s="40"/>
      <c r="BH33" s="40"/>
    </row>
    <row r="34" spans="1:66" ht="16.149999999999999" customHeight="1" x14ac:dyDescent="0.15">
      <c r="A34" s="2"/>
      <c r="B34" s="13" t="s">
        <v>82</v>
      </c>
      <c r="C34" s="216"/>
      <c r="D34" s="216"/>
      <c r="E34" s="78" t="s">
        <v>43</v>
      </c>
      <c r="F34" s="216"/>
      <c r="G34" s="216"/>
      <c r="H34" s="78" t="s">
        <v>44</v>
      </c>
      <c r="I34" s="216">
        <v>0</v>
      </c>
      <c r="J34" s="216"/>
      <c r="K34" s="14" t="s">
        <v>45</v>
      </c>
      <c r="L34" s="217">
        <f t="shared" si="82"/>
        <v>0</v>
      </c>
      <c r="M34" s="217"/>
      <c r="N34" s="217"/>
      <c r="O34" s="4"/>
      <c r="P34" s="15" t="s">
        <v>58</v>
      </c>
      <c r="Q34" s="216"/>
      <c r="R34" s="216"/>
      <c r="S34" s="78" t="s">
        <v>43</v>
      </c>
      <c r="T34" s="216"/>
      <c r="U34" s="216"/>
      <c r="V34" s="78" t="s">
        <v>44</v>
      </c>
      <c r="W34" s="216">
        <v>0</v>
      </c>
      <c r="X34" s="216"/>
      <c r="Y34" s="14" t="s">
        <v>45</v>
      </c>
      <c r="Z34" s="217">
        <f>IF(OR(Q34=0,T34=0),0,IF(T34&gt;Q34,(DAY(T34-Q34-W34)*24+HOUR(T34-Q34-W34))+(MINUTE(T34-Q34-W34)/60),(DAY(T34-Q34-W34+1)*24+HOUR(T34-Q34-W34+1))+(MINUTE(T34-Q34-W34+1)/60)))</f>
        <v>0</v>
      </c>
      <c r="AA34" s="217"/>
      <c r="AB34" s="217"/>
      <c r="AC34" s="4"/>
      <c r="AD34" s="4"/>
      <c r="AE34" s="2"/>
      <c r="AF34" s="14"/>
      <c r="AG34" s="2"/>
      <c r="AH34" s="2"/>
      <c r="AI34" s="2"/>
      <c r="AJ34" s="2"/>
      <c r="AK34" s="2"/>
      <c r="AL34" s="2"/>
      <c r="AM34" s="2"/>
      <c r="AN34" s="2"/>
      <c r="AO34" s="2"/>
      <c r="AP34" s="2"/>
      <c r="AS34" s="40"/>
      <c r="AT34" s="40"/>
      <c r="AU34" s="40"/>
      <c r="AV34" s="40"/>
      <c r="AW34" s="40"/>
      <c r="AX34" s="40"/>
      <c r="AY34" s="40"/>
      <c r="AZ34" s="40"/>
      <c r="BA34" s="40"/>
      <c r="BB34" s="40"/>
      <c r="BC34" s="40"/>
      <c r="BD34" s="40"/>
      <c r="BE34" s="40"/>
      <c r="BF34" s="40"/>
      <c r="BG34" s="40"/>
      <c r="BH34" s="40"/>
    </row>
    <row r="35" spans="1:66" ht="16.149999999999999" customHeight="1" x14ac:dyDescent="0.15">
      <c r="A35" s="13"/>
      <c r="B35" s="13"/>
      <c r="C35" s="105"/>
      <c r="D35" s="105"/>
      <c r="E35" s="78"/>
      <c r="F35" s="105"/>
      <c r="G35" s="105"/>
      <c r="H35" s="78"/>
      <c r="I35" s="105"/>
      <c r="J35" s="105"/>
      <c r="K35" s="14"/>
      <c r="L35" s="104"/>
      <c r="M35" s="104"/>
      <c r="N35" s="104"/>
      <c r="O35" s="4"/>
      <c r="P35" s="15"/>
      <c r="Q35" s="105"/>
      <c r="R35" s="105"/>
      <c r="S35" s="78"/>
      <c r="T35" s="105"/>
      <c r="U35" s="105"/>
      <c r="V35" s="78"/>
      <c r="W35" s="105"/>
      <c r="X35" s="105"/>
      <c r="Y35" s="14"/>
      <c r="Z35" s="104"/>
      <c r="AA35" s="104"/>
      <c r="AB35" s="104"/>
      <c r="AC35" s="2"/>
      <c r="AD35" s="2"/>
      <c r="AE35" s="2"/>
      <c r="AF35" s="2"/>
      <c r="AG35" s="2"/>
      <c r="AH35" s="2"/>
      <c r="AI35" s="2"/>
      <c r="AJ35" s="2"/>
      <c r="AK35" s="2"/>
      <c r="AL35" s="2"/>
      <c r="AM35" s="2"/>
      <c r="AN35" s="2"/>
      <c r="AO35" s="2"/>
      <c r="AP35" s="2"/>
      <c r="AS35" s="40"/>
      <c r="AT35" s="40"/>
      <c r="AU35" s="40"/>
      <c r="AV35" s="40"/>
      <c r="AW35" s="40"/>
      <c r="AX35" s="40"/>
      <c r="AY35" s="40"/>
      <c r="AZ35" s="40"/>
      <c r="BA35" s="40"/>
      <c r="BB35" s="40"/>
      <c r="BC35" s="40"/>
      <c r="BD35" s="40"/>
      <c r="BE35" s="40"/>
      <c r="BF35" s="40"/>
      <c r="BG35" s="40"/>
      <c r="BH35" s="40"/>
    </row>
    <row r="36" spans="1:66" ht="12.75" customHeight="1" x14ac:dyDescent="0.15">
      <c r="A36" s="2"/>
      <c r="B36" s="2"/>
      <c r="C36" s="2"/>
      <c r="D36" s="2"/>
      <c r="E36" s="6"/>
      <c r="F36" s="6"/>
      <c r="G36" s="6"/>
      <c r="H36" s="6"/>
      <c r="I36" s="2"/>
      <c r="J36" s="2"/>
      <c r="K36" s="2"/>
      <c r="L36" s="2"/>
      <c r="M36" s="2"/>
      <c r="N36" s="2"/>
      <c r="O36" s="2"/>
      <c r="P36" s="2"/>
      <c r="Q36" s="2"/>
      <c r="R36" s="2"/>
      <c r="S36" s="2"/>
      <c r="T36" s="2"/>
      <c r="U36" s="2"/>
      <c r="V36" s="2"/>
      <c r="W36" s="2"/>
      <c r="X36" s="2"/>
      <c r="Y36" s="2"/>
      <c r="Z36" s="2"/>
      <c r="AA36" s="2"/>
      <c r="AB36" s="2"/>
      <c r="AC36" s="4"/>
      <c r="AD36" s="4"/>
      <c r="AE36" s="2"/>
      <c r="AF36" s="14"/>
      <c r="AG36" s="2"/>
      <c r="AH36" s="2"/>
      <c r="AI36" s="2"/>
      <c r="AJ36" s="2"/>
      <c r="AK36" s="2"/>
      <c r="AL36" s="2"/>
      <c r="AM36" s="2"/>
      <c r="AN36" s="2"/>
      <c r="AO36" s="2"/>
      <c r="AP36" s="2"/>
    </row>
    <row r="37" spans="1:66"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66" ht="18" customHeight="1" x14ac:dyDescent="0.15">
      <c r="AQ38" s="41"/>
      <c r="BE38" s="41"/>
      <c r="BF38" s="41"/>
      <c r="BG38" s="41"/>
      <c r="BH38" s="41"/>
      <c r="BI38" s="41"/>
      <c r="BJ38" s="41"/>
      <c r="BK38" s="41"/>
      <c r="BL38" s="41"/>
      <c r="BM38" s="41"/>
      <c r="BN38" s="41"/>
    </row>
  </sheetData>
  <sheetProtection formatCells="0" formatColumns="0" formatRows="0" insertColumns="0" insertRows="0" insertHyperlinks="0" deleteRows="0" sort="0" autoFilter="0" pivotTables="0"/>
  <mergeCells count="107">
    <mergeCell ref="AF2:AP2"/>
    <mergeCell ref="I3:J3"/>
    <mergeCell ref="AA3:AE3"/>
    <mergeCell ref="AF3:AP3"/>
    <mergeCell ref="AP5:AP7"/>
    <mergeCell ref="D5:H7"/>
    <mergeCell ref="D19:H19"/>
    <mergeCell ref="A5:A7"/>
    <mergeCell ref="B5:B7"/>
    <mergeCell ref="C5:C7"/>
    <mergeCell ref="I5:O5"/>
    <mergeCell ref="A2:H3"/>
    <mergeCell ref="I2:J2"/>
    <mergeCell ref="L2:M2"/>
    <mergeCell ref="AA2:AE2"/>
    <mergeCell ref="AM28:AO28"/>
    <mergeCell ref="D8:H8"/>
    <mergeCell ref="P5:V5"/>
    <mergeCell ref="W5:AC5"/>
    <mergeCell ref="AD5:AJ5"/>
    <mergeCell ref="AK5:AM5"/>
    <mergeCell ref="AN5:AN7"/>
    <mergeCell ref="AO5:AO7"/>
    <mergeCell ref="AM24:AO24"/>
    <mergeCell ref="K26:L26"/>
    <mergeCell ref="M26:N26"/>
    <mergeCell ref="O26:P26"/>
    <mergeCell ref="S26:T26"/>
    <mergeCell ref="U26:V26"/>
    <mergeCell ref="W26:X26"/>
    <mergeCell ref="D21:H21"/>
    <mergeCell ref="D22:H22"/>
    <mergeCell ref="Z26:AA26"/>
    <mergeCell ref="AB26:AC26"/>
    <mergeCell ref="AM26:AO26"/>
    <mergeCell ref="D15:H15"/>
    <mergeCell ref="D16:H16"/>
    <mergeCell ref="D17:H17"/>
    <mergeCell ref="D18:H18"/>
    <mergeCell ref="W29:X29"/>
    <mergeCell ref="Z29:AB29"/>
    <mergeCell ref="W30:X30"/>
    <mergeCell ref="Z30:AB30"/>
    <mergeCell ref="C28:D28"/>
    <mergeCell ref="F28:G28"/>
    <mergeCell ref="I28:J28"/>
    <mergeCell ref="L28:N28"/>
    <mergeCell ref="Q28:R28"/>
    <mergeCell ref="T28:U28"/>
    <mergeCell ref="W28:X28"/>
    <mergeCell ref="Z28:AB28"/>
    <mergeCell ref="C30:D30"/>
    <mergeCell ref="F30:G30"/>
    <mergeCell ref="I30:J30"/>
    <mergeCell ref="L30:N30"/>
    <mergeCell ref="Q30:R30"/>
    <mergeCell ref="T30:U30"/>
    <mergeCell ref="C29:D29"/>
    <mergeCell ref="F29:G29"/>
    <mergeCell ref="I29:J29"/>
    <mergeCell ref="L29:N29"/>
    <mergeCell ref="Q29:R29"/>
    <mergeCell ref="T29:U29"/>
    <mergeCell ref="AD33:AF33"/>
    <mergeCell ref="AD31:AF31"/>
    <mergeCell ref="AG31:AH31"/>
    <mergeCell ref="AK31:AL31"/>
    <mergeCell ref="C32:D32"/>
    <mergeCell ref="F32:G32"/>
    <mergeCell ref="I32:J32"/>
    <mergeCell ref="L32:N32"/>
    <mergeCell ref="Q32:R32"/>
    <mergeCell ref="T32:U32"/>
    <mergeCell ref="W32:X32"/>
    <mergeCell ref="Z32:AB32"/>
    <mergeCell ref="C31:D31"/>
    <mergeCell ref="F31:G31"/>
    <mergeCell ref="I31:J31"/>
    <mergeCell ref="L31:N31"/>
    <mergeCell ref="Q31:R31"/>
    <mergeCell ref="T31:U31"/>
    <mergeCell ref="W31:X31"/>
    <mergeCell ref="Z31:AB31"/>
    <mergeCell ref="D20:H20"/>
    <mergeCell ref="D9:H9"/>
    <mergeCell ref="D10:H10"/>
    <mergeCell ref="D11:H11"/>
    <mergeCell ref="D12:H12"/>
    <mergeCell ref="D13:H13"/>
    <mergeCell ref="D14:H14"/>
    <mergeCell ref="AG33:AH33"/>
    <mergeCell ref="C34:D34"/>
    <mergeCell ref="F34:G34"/>
    <mergeCell ref="I34:J34"/>
    <mergeCell ref="L34:N34"/>
    <mergeCell ref="Q34:R34"/>
    <mergeCell ref="T34:U34"/>
    <mergeCell ref="W34:X34"/>
    <mergeCell ref="Z34:AB34"/>
    <mergeCell ref="C33:D33"/>
    <mergeCell ref="F33:G33"/>
    <mergeCell ref="I33:J33"/>
    <mergeCell ref="L33:N33"/>
    <mergeCell ref="Q33:R33"/>
    <mergeCell ref="T33:U33"/>
    <mergeCell ref="W33:X33"/>
    <mergeCell ref="Z33:AB33"/>
  </mergeCells>
  <phoneticPr fontId="3"/>
  <conditionalFormatting sqref="L29:L35 M34:N35 Z29:Z33 Z35 AN8:AO14">
    <cfRule type="cellIs" dxfId="102" priority="28" stopIfTrue="1" operator="equal">
      <formula>0</formula>
    </cfRule>
  </conditionalFormatting>
  <conditionalFormatting sqref="C8:C14">
    <cfRule type="expression" dxfId="101" priority="29" stopIfTrue="1">
      <formula>LEFT(C8,2)="非常"</formula>
    </cfRule>
    <cfRule type="expression" dxfId="100" priority="30" stopIfTrue="1">
      <formula>LEFT(C8,2)="常勤"</formula>
    </cfRule>
  </conditionalFormatting>
  <conditionalFormatting sqref="I7:AM7">
    <cfRule type="expression" dxfId="99" priority="23" stopIfTrue="1">
      <formula>WEEKDAY(I7)=7</formula>
    </cfRule>
    <cfRule type="expression" dxfId="98" priority="24" stopIfTrue="1">
      <formula>WEEKDAY(I7)=1</formula>
    </cfRule>
  </conditionalFormatting>
  <conditionalFormatting sqref="AO5:AO7">
    <cfRule type="cellIs" dxfId="97" priority="25" stopIfTrue="1" operator="equal">
      <formula>0</formula>
    </cfRule>
  </conditionalFormatting>
  <conditionalFormatting sqref="AN5:AN7">
    <cfRule type="cellIs" dxfId="96" priority="19" stopIfTrue="1" operator="equal">
      <formula>0</formula>
    </cfRule>
  </conditionalFormatting>
  <conditionalFormatting sqref="Z34">
    <cfRule type="cellIs" dxfId="95" priority="14" stopIfTrue="1" operator="equal">
      <formula>0</formula>
    </cfRule>
  </conditionalFormatting>
  <conditionalFormatting sqref="AN15:AO22">
    <cfRule type="cellIs" dxfId="94" priority="1" stopIfTrue="1" operator="equal">
      <formula>0</formula>
    </cfRule>
  </conditionalFormatting>
  <conditionalFormatting sqref="C15:C22">
    <cfRule type="expression" dxfId="93" priority="2" stopIfTrue="1">
      <formula>LEFT(C15,2)="非常"</formula>
    </cfRule>
    <cfRule type="expression" dxfId="92" priority="3" stopIfTrue="1">
      <formula>LEFT(C15,2)="常勤"</formula>
    </cfRule>
  </conditionalFormatting>
  <dataValidations count="7">
    <dataValidation type="whole" operator="greaterThanOrEqual" allowBlank="1" showErrorMessage="1" sqref="I2:J2">
      <formula1>2012</formula1>
    </dataValidation>
    <dataValidation type="whole" allowBlank="1" showErrorMessage="1" sqref="L2:M2">
      <formula1>1</formula1>
      <formula2>12</formula2>
    </dataValidation>
    <dataValidation allowBlank="1" showErrorMessage="1" sqref="AF2:AP3 D8:D22 A8:B22 AP8:AP22"/>
    <dataValidation type="time" errorStyle="warning" operator="lessThanOrEqual" allowBlank="1" showErrorMessage="1" error="時間形式（ ○○：○○ ）で入力してください！" sqref="I29:I35 X35 J34:J35 W29:W35">
      <formula1>0.999305555555556</formula1>
    </dataValidation>
    <dataValidation type="time" errorStyle="warning" allowBlank="1" showErrorMessage="1" error="時間形式（ ○○：○○ ）で入力してください！" sqref="C29:C35 F29:F35 G34:G35 D34:D35 T29:T35 Q29:Q35">
      <formula1>0.00347222222222222</formula1>
      <formula2>0.999305555555556</formula2>
    </dataValidation>
    <dataValidation type="list" allowBlank="1" showErrorMessage="1" sqref="C8:C22">
      <formula1>$BG$1:$BJ$1</formula1>
    </dataValidation>
    <dataValidation type="list" allowBlank="1" showErrorMessage="1" sqref="I8:AM22">
      <formula1>$AS$7:$BD$7</formula1>
    </dataValidation>
  </dataValidations>
  <printOptions horizontalCentered="1"/>
  <pageMargins left="0.23622047244094491" right="0.23622047244094491" top="0.35433070866141736" bottom="0.23622047244094491" header="0.51181102362204722" footer="0.51181102362204722"/>
  <pageSetup paperSize="9" scale="81" firstPageNumber="0" orientation="landscape" blackAndWhite="1" useFirstPageNumber="1"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BP44"/>
  <sheetViews>
    <sheetView showGridLines="0" view="pageBreakPreview" topLeftCell="A16" zoomScale="80" zoomScaleNormal="90" zoomScaleSheetLayoutView="80" workbookViewId="0">
      <selection activeCell="I8" sqref="I8"/>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5" width="3.42578125" style="30" customWidth="1"/>
    <col min="6" max="6" width="2.7109375" style="30" customWidth="1"/>
    <col min="7" max="7" width="3.140625" style="30" customWidth="1"/>
    <col min="8" max="8" width="3.5703125" style="30" customWidth="1"/>
    <col min="9" max="39" width="4.42578125" style="30" customWidth="1"/>
    <col min="40" max="42" width="6.42578125" style="30" customWidth="1"/>
    <col min="43" max="43" width="9.5703125"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8" ht="21.75" customHeight="1" x14ac:dyDescent="0.15">
      <c r="A1" s="50" t="s">
        <v>90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8"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8"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8" ht="20.25" customHeight="1" x14ac:dyDescent="0.15">
      <c r="A4" s="5" t="s">
        <v>119</v>
      </c>
      <c r="B4" s="10"/>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c r="AS4" s="36"/>
      <c r="AT4" s="36"/>
      <c r="AU4" s="36"/>
      <c r="AV4" s="36"/>
      <c r="AW4" s="36"/>
      <c r="AX4" s="36"/>
      <c r="AY4" s="36"/>
      <c r="AZ4" s="36"/>
    </row>
    <row r="5" spans="1:68" ht="12" customHeight="1" x14ac:dyDescent="0.15">
      <c r="A5" s="183"/>
      <c r="B5" s="184" t="s">
        <v>7</v>
      </c>
      <c r="C5" s="187" t="s">
        <v>8</v>
      </c>
      <c r="D5" s="226" t="s">
        <v>9</v>
      </c>
      <c r="E5" s="227"/>
      <c r="F5" s="227"/>
      <c r="G5" s="227"/>
      <c r="H5" s="228"/>
      <c r="I5" s="190" t="s">
        <v>10</v>
      </c>
      <c r="J5" s="191"/>
      <c r="K5" s="191"/>
      <c r="L5" s="191"/>
      <c r="M5" s="191"/>
      <c r="N5" s="191"/>
      <c r="O5" s="192"/>
      <c r="P5" s="190" t="s">
        <v>11</v>
      </c>
      <c r="Q5" s="191"/>
      <c r="R5" s="191"/>
      <c r="S5" s="191"/>
      <c r="T5" s="191"/>
      <c r="U5" s="191"/>
      <c r="V5" s="192"/>
      <c r="W5" s="190" t="s">
        <v>12</v>
      </c>
      <c r="X5" s="191"/>
      <c r="Y5" s="191"/>
      <c r="Z5" s="191"/>
      <c r="AA5" s="191"/>
      <c r="AB5" s="191"/>
      <c r="AC5" s="192"/>
      <c r="AD5" s="190" t="s">
        <v>13</v>
      </c>
      <c r="AE5" s="191"/>
      <c r="AF5" s="191"/>
      <c r="AG5" s="191"/>
      <c r="AH5" s="191"/>
      <c r="AI5" s="191"/>
      <c r="AJ5" s="192"/>
      <c r="AK5" s="194"/>
      <c r="AL5" s="195"/>
      <c r="AM5" s="196"/>
      <c r="AN5" s="197" t="s">
        <v>14</v>
      </c>
      <c r="AO5" s="199" t="s">
        <v>15</v>
      </c>
      <c r="AP5" s="200" t="s">
        <v>108</v>
      </c>
      <c r="AQ5" s="207" t="s">
        <v>16</v>
      </c>
      <c r="BG5" s="37" t="s">
        <v>33</v>
      </c>
      <c r="BH5" s="37" t="s">
        <v>34</v>
      </c>
      <c r="BI5" s="37" t="s">
        <v>35</v>
      </c>
      <c r="BJ5" s="37" t="s">
        <v>36</v>
      </c>
    </row>
    <row r="6" spans="1:68" ht="16.5" customHeight="1" x14ac:dyDescent="0.15">
      <c r="A6" s="183"/>
      <c r="B6" s="185"/>
      <c r="C6" s="188"/>
      <c r="D6" s="229"/>
      <c r="E6" s="230"/>
      <c r="F6" s="230"/>
      <c r="G6" s="230"/>
      <c r="H6" s="231"/>
      <c r="I6" s="89">
        <v>1</v>
      </c>
      <c r="J6" s="89">
        <v>2</v>
      </c>
      <c r="K6" s="89">
        <v>3</v>
      </c>
      <c r="L6" s="89">
        <v>4</v>
      </c>
      <c r="M6" s="89">
        <v>5</v>
      </c>
      <c r="N6" s="89">
        <v>6</v>
      </c>
      <c r="O6" s="89">
        <v>7</v>
      </c>
      <c r="P6" s="89">
        <v>8</v>
      </c>
      <c r="Q6" s="89">
        <v>9</v>
      </c>
      <c r="R6" s="89">
        <v>10</v>
      </c>
      <c r="S6" s="89">
        <v>11</v>
      </c>
      <c r="T6" s="89">
        <v>12</v>
      </c>
      <c r="U6" s="89">
        <v>13</v>
      </c>
      <c r="V6" s="89">
        <v>14</v>
      </c>
      <c r="W6" s="89">
        <v>15</v>
      </c>
      <c r="X6" s="89">
        <v>16</v>
      </c>
      <c r="Y6" s="89" t="s">
        <v>17</v>
      </c>
      <c r="Z6" s="89">
        <v>18</v>
      </c>
      <c r="AA6" s="89">
        <v>19</v>
      </c>
      <c r="AB6" s="89">
        <v>20</v>
      </c>
      <c r="AC6" s="89">
        <v>21</v>
      </c>
      <c r="AD6" s="89">
        <v>22</v>
      </c>
      <c r="AE6" s="89">
        <v>23</v>
      </c>
      <c r="AF6" s="89">
        <v>24</v>
      </c>
      <c r="AG6" s="89">
        <v>25</v>
      </c>
      <c r="AH6" s="89">
        <v>26</v>
      </c>
      <c r="AI6" s="89">
        <v>27</v>
      </c>
      <c r="AJ6" s="89">
        <v>28</v>
      </c>
      <c r="AK6" s="90">
        <f>IF($L$2=2,IF(DAY(DATE($I$2,2,29))=29,29,"-"),29)</f>
        <v>29</v>
      </c>
      <c r="AL6" s="90">
        <f>IF($L$2=2,"-",30)</f>
        <v>30</v>
      </c>
      <c r="AM6" s="90" t="str">
        <f>IF(OR($L$2=2,$L$2=4,$L$2=6,$L$2=9,$L$2=11),"-",31)</f>
        <v>-</v>
      </c>
      <c r="AN6" s="198"/>
      <c r="AO6" s="199"/>
      <c r="AP6" s="201"/>
      <c r="AQ6" s="208"/>
      <c r="AT6" s="31" t="s">
        <v>19</v>
      </c>
      <c r="AU6" s="31"/>
      <c r="AV6" s="31"/>
      <c r="AW6" s="31"/>
      <c r="AX6" s="31"/>
      <c r="AY6" s="31"/>
      <c r="AZ6" s="31"/>
      <c r="BA6" s="31"/>
      <c r="BB6" s="31"/>
      <c r="BC6" s="31"/>
      <c r="BD6" s="31"/>
      <c r="BE6" s="31" t="s">
        <v>18</v>
      </c>
      <c r="BF6" s="31"/>
      <c r="BG6" s="31"/>
      <c r="BH6" s="31"/>
      <c r="BI6" s="31"/>
      <c r="BJ6" s="31"/>
      <c r="BK6" s="31"/>
    </row>
    <row r="7" spans="1:68" ht="17.25" customHeight="1" x14ac:dyDescent="0.15">
      <c r="A7" s="183"/>
      <c r="B7" s="186"/>
      <c r="C7" s="189"/>
      <c r="D7" s="229"/>
      <c r="E7" s="230"/>
      <c r="F7" s="230"/>
      <c r="G7" s="230"/>
      <c r="H7" s="231"/>
      <c r="I7" s="91">
        <f t="shared" ref="I7:AJ7" si="0">DATE($I$2,$L$2,I6)</f>
        <v>43922</v>
      </c>
      <c r="J7" s="91">
        <f t="shared" si="0"/>
        <v>43923</v>
      </c>
      <c r="K7" s="91">
        <f t="shared" si="0"/>
        <v>43924</v>
      </c>
      <c r="L7" s="91">
        <f t="shared" si="0"/>
        <v>43925</v>
      </c>
      <c r="M7" s="91">
        <f t="shared" si="0"/>
        <v>43926</v>
      </c>
      <c r="N7" s="91">
        <f t="shared" si="0"/>
        <v>43927</v>
      </c>
      <c r="O7" s="91">
        <f t="shared" si="0"/>
        <v>43928</v>
      </c>
      <c r="P7" s="91">
        <f t="shared" si="0"/>
        <v>43929</v>
      </c>
      <c r="Q7" s="91">
        <f t="shared" si="0"/>
        <v>43930</v>
      </c>
      <c r="R7" s="91">
        <f t="shared" si="0"/>
        <v>43931</v>
      </c>
      <c r="S7" s="91">
        <f t="shared" si="0"/>
        <v>43932</v>
      </c>
      <c r="T7" s="91">
        <f t="shared" si="0"/>
        <v>43933</v>
      </c>
      <c r="U7" s="91">
        <f t="shared" si="0"/>
        <v>43934</v>
      </c>
      <c r="V7" s="91">
        <f t="shared" si="0"/>
        <v>43935</v>
      </c>
      <c r="W7" s="91">
        <f t="shared" si="0"/>
        <v>43936</v>
      </c>
      <c r="X7" s="91">
        <f t="shared" si="0"/>
        <v>43937</v>
      </c>
      <c r="Y7" s="91">
        <f t="shared" si="0"/>
        <v>43938</v>
      </c>
      <c r="Z7" s="91">
        <f t="shared" si="0"/>
        <v>43939</v>
      </c>
      <c r="AA7" s="91">
        <f t="shared" si="0"/>
        <v>43940</v>
      </c>
      <c r="AB7" s="91">
        <f t="shared" si="0"/>
        <v>43941</v>
      </c>
      <c r="AC7" s="91">
        <f t="shared" si="0"/>
        <v>43942</v>
      </c>
      <c r="AD7" s="91">
        <f t="shared" si="0"/>
        <v>43943</v>
      </c>
      <c r="AE7" s="91">
        <f t="shared" si="0"/>
        <v>43944</v>
      </c>
      <c r="AF7" s="91">
        <f t="shared" si="0"/>
        <v>43945</v>
      </c>
      <c r="AG7" s="91">
        <f t="shared" si="0"/>
        <v>43946</v>
      </c>
      <c r="AH7" s="91">
        <f t="shared" si="0"/>
        <v>43947</v>
      </c>
      <c r="AI7" s="91">
        <f t="shared" si="0"/>
        <v>43948</v>
      </c>
      <c r="AJ7" s="91">
        <f t="shared" si="0"/>
        <v>43949</v>
      </c>
      <c r="AK7" s="91">
        <f>IFERROR(DATE($I$2,$L$2,AK6),"-")</f>
        <v>43950</v>
      </c>
      <c r="AL7" s="91">
        <f>IFERROR(DATE($I$2,$L$2,AL6),"-")</f>
        <v>43951</v>
      </c>
      <c r="AM7" s="91" t="str">
        <f>IFERROR(DATE($I$2,$L$2,AM6),"-")</f>
        <v>-</v>
      </c>
      <c r="AN7" s="198"/>
      <c r="AO7" s="199"/>
      <c r="AP7" s="202"/>
      <c r="AQ7" s="209"/>
      <c r="AS7" s="33" t="s">
        <v>20</v>
      </c>
      <c r="AT7" s="33" t="s">
        <v>21</v>
      </c>
      <c r="AU7" s="33" t="s">
        <v>22</v>
      </c>
      <c r="AV7" s="33" t="s">
        <v>23</v>
      </c>
      <c r="AW7" s="33" t="s">
        <v>24</v>
      </c>
      <c r="AX7" s="33" t="s">
        <v>25</v>
      </c>
      <c r="AY7" s="33" t="s">
        <v>26</v>
      </c>
      <c r="AZ7" s="33" t="s">
        <v>27</v>
      </c>
      <c r="BA7" s="33" t="s">
        <v>28</v>
      </c>
      <c r="BB7" s="33" t="s">
        <v>29</v>
      </c>
      <c r="BC7" s="33" t="s">
        <v>30</v>
      </c>
      <c r="BD7" s="34" t="s">
        <v>31</v>
      </c>
      <c r="BE7" s="35" t="s">
        <v>20</v>
      </c>
      <c r="BF7" s="33" t="s">
        <v>21</v>
      </c>
      <c r="BG7" s="33" t="s">
        <v>22</v>
      </c>
      <c r="BH7" s="33" t="s">
        <v>23</v>
      </c>
      <c r="BI7" s="33" t="s">
        <v>24</v>
      </c>
      <c r="BJ7" s="33" t="s">
        <v>25</v>
      </c>
      <c r="BK7" s="33" t="s">
        <v>26</v>
      </c>
      <c r="BL7" s="33" t="s">
        <v>27</v>
      </c>
      <c r="BM7" s="33" t="s">
        <v>28</v>
      </c>
      <c r="BN7" s="33" t="s">
        <v>29</v>
      </c>
      <c r="BO7" s="33" t="s">
        <v>30</v>
      </c>
      <c r="BP7" s="33" t="s">
        <v>31</v>
      </c>
    </row>
    <row r="8" spans="1:68" ht="22.5" customHeight="1" x14ac:dyDescent="0.15">
      <c r="A8" s="92">
        <v>1</v>
      </c>
      <c r="B8" s="93"/>
      <c r="C8" s="94"/>
      <c r="D8" s="263"/>
      <c r="E8" s="263"/>
      <c r="F8" s="263"/>
      <c r="G8" s="263"/>
      <c r="H8" s="263"/>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23">
        <f t="shared" ref="AN8:AN27" si="1">AS8*$L$35+AT8*$Z$35+AU8*$L$36+AV8*$Z$36+AW8*$L$37+AX8*$Z$37+AY8*$L$38+AZ8*$Z$38+BA8*$L$39+BB8*$Z$39+BC8*$L$40+BD8*$Z$40</f>
        <v>0</v>
      </c>
      <c r="AO8" s="123">
        <f t="shared" ref="AO8:AO27" si="2">BE8*$L$35+BF8*$Z$35+BG8*$L$36+BH8*$Z$36+BI8*$L$37+BJ8*$Z$37+BK8*$L$38+BL8*$Z$38+BM8*$L$39+BN8*$Z$39+BO8*$L$40+BP8*$Z$40</f>
        <v>0</v>
      </c>
      <c r="AP8" s="124">
        <f>AN8/4</f>
        <v>0</v>
      </c>
      <c r="AQ8" s="96"/>
      <c r="AS8" s="33">
        <f t="shared" ref="AS8:AS27" si="3">COUNTIF(I8:AJ8,"a")</f>
        <v>0</v>
      </c>
      <c r="AT8" s="33">
        <f t="shared" ref="AT8:AT27" si="4">COUNTIF(I8:AJ8,"b")</f>
        <v>0</v>
      </c>
      <c r="AU8" s="33">
        <f t="shared" ref="AU8:AU27" si="5">COUNTIF(I8:AJ8,"c")</f>
        <v>0</v>
      </c>
      <c r="AV8" s="33">
        <f t="shared" ref="AV8:AV27" si="6">COUNTIF(I8:AJ8,"d")</f>
        <v>0</v>
      </c>
      <c r="AW8" s="33">
        <f t="shared" ref="AW8:AW27" si="7">COUNTIF(I8:AJ8,"e")</f>
        <v>0</v>
      </c>
      <c r="AX8" s="33">
        <f t="shared" ref="AX8:AX27" si="8">COUNTIF(I8:AJ8,"f")</f>
        <v>0</v>
      </c>
      <c r="AY8" s="33">
        <f t="shared" ref="AY8:AY27" si="9">COUNTIF(I8:AJ8,"g")</f>
        <v>0</v>
      </c>
      <c r="AZ8" s="33">
        <f t="shared" ref="AZ8:AZ27" si="10">COUNTIF(I8:AJ8,"h")</f>
        <v>0</v>
      </c>
      <c r="BA8" s="33">
        <f t="shared" ref="BA8:BA27" si="11">COUNTIF(I8:AJ8,"i")</f>
        <v>0</v>
      </c>
      <c r="BB8" s="33">
        <f t="shared" ref="BB8:BB27" si="12">COUNTIF(I8:AJ8,"j")</f>
        <v>0</v>
      </c>
      <c r="BC8" s="33">
        <f t="shared" ref="BC8:BC27" si="13">COUNTIF(I8:AJ8,"k")</f>
        <v>0</v>
      </c>
      <c r="BD8" s="34">
        <f t="shared" ref="BD8:BD27" si="14">COUNTIF(I8:AJ8,"l")</f>
        <v>0</v>
      </c>
      <c r="BE8" s="35">
        <f t="shared" ref="BE8:BE27" si="15">COUNTIF(I8:AM8,"a")</f>
        <v>0</v>
      </c>
      <c r="BF8" s="33">
        <f t="shared" ref="BF8:BF27" si="16">COUNTIF(I8:AM8,"b")</f>
        <v>0</v>
      </c>
      <c r="BG8" s="33">
        <f t="shared" ref="BG8:BG27" si="17">COUNTIF(I8:AM8,"c")</f>
        <v>0</v>
      </c>
      <c r="BH8" s="33">
        <f t="shared" ref="BH8:BH27" si="18">COUNTIF(I8:AM8,"d")</f>
        <v>0</v>
      </c>
      <c r="BI8" s="33">
        <f t="shared" ref="BI8:BI27" si="19">COUNTIF(I8:AM8,"e")</f>
        <v>0</v>
      </c>
      <c r="BJ8" s="33">
        <f t="shared" ref="BJ8:BJ27" si="20">COUNTIF(I8:AM8,"f")</f>
        <v>0</v>
      </c>
      <c r="BK8" s="33">
        <f t="shared" ref="BK8:BK27" si="21">COUNTIF(I8:AM8,"g")</f>
        <v>0</v>
      </c>
      <c r="BL8" s="33">
        <f t="shared" ref="BL8:BL27" si="22">COUNTIF(I8:AM8,"h")</f>
        <v>0</v>
      </c>
      <c r="BM8" s="33">
        <f t="shared" ref="BM8:BM27" si="23">COUNTIF(I8:AM8,"i")</f>
        <v>0</v>
      </c>
      <c r="BN8" s="33">
        <f t="shared" ref="BN8:BN27" si="24">COUNTIF(I8:AM8,"j")</f>
        <v>0</v>
      </c>
      <c r="BO8" s="33">
        <f t="shared" ref="BO8:BO27" si="25">COUNTIF(I8:AM8,"k")</f>
        <v>0</v>
      </c>
      <c r="BP8" s="33">
        <f t="shared" ref="BP8:BP27" si="26">COUNTIF(I8:AM8,"l")</f>
        <v>0</v>
      </c>
    </row>
    <row r="9" spans="1:68" ht="22.5" customHeight="1" x14ac:dyDescent="0.15">
      <c r="A9" s="92">
        <v>2</v>
      </c>
      <c r="B9" s="93"/>
      <c r="C9" s="94"/>
      <c r="D9" s="263"/>
      <c r="E9" s="263"/>
      <c r="F9" s="263"/>
      <c r="G9" s="263"/>
      <c r="H9" s="263"/>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25">
        <f t="shared" si="1"/>
        <v>0</v>
      </c>
      <c r="AO9" s="123">
        <f t="shared" si="2"/>
        <v>0</v>
      </c>
      <c r="AP9" s="124">
        <f t="shared" ref="AP9" si="27">AN9/4</f>
        <v>0</v>
      </c>
      <c r="AQ9" s="97"/>
      <c r="AS9" s="33">
        <f t="shared" si="3"/>
        <v>0</v>
      </c>
      <c r="AT9" s="33">
        <f t="shared" si="4"/>
        <v>0</v>
      </c>
      <c r="AU9" s="33">
        <f t="shared" si="5"/>
        <v>0</v>
      </c>
      <c r="AV9" s="33">
        <f t="shared" si="6"/>
        <v>0</v>
      </c>
      <c r="AW9" s="33">
        <f t="shared" si="7"/>
        <v>0</v>
      </c>
      <c r="AX9" s="33">
        <f t="shared" si="8"/>
        <v>0</v>
      </c>
      <c r="AY9" s="33">
        <f t="shared" si="9"/>
        <v>0</v>
      </c>
      <c r="AZ9" s="33">
        <f t="shared" si="10"/>
        <v>0</v>
      </c>
      <c r="BA9" s="33">
        <f t="shared" si="11"/>
        <v>0</v>
      </c>
      <c r="BB9" s="33">
        <f t="shared" si="12"/>
        <v>0</v>
      </c>
      <c r="BC9" s="33">
        <f t="shared" si="13"/>
        <v>0</v>
      </c>
      <c r="BD9" s="34">
        <f t="shared" si="14"/>
        <v>0</v>
      </c>
      <c r="BE9" s="35">
        <f t="shared" si="15"/>
        <v>0</v>
      </c>
      <c r="BF9" s="33">
        <f t="shared" si="16"/>
        <v>0</v>
      </c>
      <c r="BG9" s="33">
        <f t="shared" si="17"/>
        <v>0</v>
      </c>
      <c r="BH9" s="33">
        <f t="shared" si="18"/>
        <v>0</v>
      </c>
      <c r="BI9" s="33">
        <f t="shared" si="19"/>
        <v>0</v>
      </c>
      <c r="BJ9" s="33">
        <f t="shared" si="20"/>
        <v>0</v>
      </c>
      <c r="BK9" s="33">
        <f t="shared" si="21"/>
        <v>0</v>
      </c>
      <c r="BL9" s="33">
        <f t="shared" si="22"/>
        <v>0</v>
      </c>
      <c r="BM9" s="33">
        <f t="shared" si="23"/>
        <v>0</v>
      </c>
      <c r="BN9" s="33">
        <f t="shared" si="24"/>
        <v>0</v>
      </c>
      <c r="BO9" s="33">
        <f t="shared" si="25"/>
        <v>0</v>
      </c>
      <c r="BP9" s="33">
        <f t="shared" si="26"/>
        <v>0</v>
      </c>
    </row>
    <row r="10" spans="1:68" ht="22.5" customHeight="1" x14ac:dyDescent="0.15">
      <c r="A10" s="92">
        <v>3</v>
      </c>
      <c r="B10" s="93"/>
      <c r="C10" s="94"/>
      <c r="D10" s="263"/>
      <c r="E10" s="263"/>
      <c r="F10" s="263"/>
      <c r="G10" s="263"/>
      <c r="H10" s="263"/>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25">
        <f t="shared" si="1"/>
        <v>0</v>
      </c>
      <c r="AO10" s="123">
        <f t="shared" si="2"/>
        <v>0</v>
      </c>
      <c r="AP10" s="128">
        <f>AN10/4</f>
        <v>0</v>
      </c>
      <c r="AQ10" s="96"/>
      <c r="AS10" s="33">
        <f t="shared" si="3"/>
        <v>0</v>
      </c>
      <c r="AT10" s="33">
        <f t="shared" si="4"/>
        <v>0</v>
      </c>
      <c r="AU10" s="33">
        <f t="shared" si="5"/>
        <v>0</v>
      </c>
      <c r="AV10" s="33">
        <f t="shared" si="6"/>
        <v>0</v>
      </c>
      <c r="AW10" s="33">
        <f t="shared" si="7"/>
        <v>0</v>
      </c>
      <c r="AX10" s="33">
        <f t="shared" si="8"/>
        <v>0</v>
      </c>
      <c r="AY10" s="33">
        <f t="shared" si="9"/>
        <v>0</v>
      </c>
      <c r="AZ10" s="33">
        <f t="shared" si="10"/>
        <v>0</v>
      </c>
      <c r="BA10" s="33">
        <f t="shared" si="11"/>
        <v>0</v>
      </c>
      <c r="BB10" s="33">
        <f t="shared" si="12"/>
        <v>0</v>
      </c>
      <c r="BC10" s="33">
        <f t="shared" si="13"/>
        <v>0</v>
      </c>
      <c r="BD10" s="34">
        <f t="shared" si="14"/>
        <v>0</v>
      </c>
      <c r="BE10" s="35">
        <f t="shared" si="15"/>
        <v>0</v>
      </c>
      <c r="BF10" s="33">
        <f t="shared" si="16"/>
        <v>0</v>
      </c>
      <c r="BG10" s="33">
        <f t="shared" si="17"/>
        <v>0</v>
      </c>
      <c r="BH10" s="33">
        <f t="shared" si="18"/>
        <v>0</v>
      </c>
      <c r="BI10" s="33">
        <f t="shared" si="19"/>
        <v>0</v>
      </c>
      <c r="BJ10" s="33">
        <f t="shared" si="20"/>
        <v>0</v>
      </c>
      <c r="BK10" s="33">
        <f t="shared" si="21"/>
        <v>0</v>
      </c>
      <c r="BL10" s="33">
        <f t="shared" si="22"/>
        <v>0</v>
      </c>
      <c r="BM10" s="33">
        <f t="shared" si="23"/>
        <v>0</v>
      </c>
      <c r="BN10" s="33">
        <f t="shared" si="24"/>
        <v>0</v>
      </c>
      <c r="BO10" s="33">
        <f t="shared" si="25"/>
        <v>0</v>
      </c>
      <c r="BP10" s="33">
        <f t="shared" si="26"/>
        <v>0</v>
      </c>
    </row>
    <row r="11" spans="1:68" ht="22.5" customHeight="1" x14ac:dyDescent="0.15">
      <c r="A11" s="92">
        <v>4</v>
      </c>
      <c r="B11" s="93"/>
      <c r="C11" s="94"/>
      <c r="D11" s="263"/>
      <c r="E11" s="263"/>
      <c r="F11" s="263"/>
      <c r="G11" s="263"/>
      <c r="H11" s="263"/>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125">
        <f t="shared" si="1"/>
        <v>0</v>
      </c>
      <c r="AO11" s="123">
        <f t="shared" si="2"/>
        <v>0</v>
      </c>
      <c r="AP11" s="128">
        <f t="shared" ref="AP11:AP27" si="28">AN11/4</f>
        <v>0</v>
      </c>
      <c r="AQ11" s="96"/>
      <c r="AS11" s="33">
        <f t="shared" si="3"/>
        <v>0</v>
      </c>
      <c r="AT11" s="33">
        <f t="shared" si="4"/>
        <v>0</v>
      </c>
      <c r="AU11" s="33">
        <f t="shared" si="5"/>
        <v>0</v>
      </c>
      <c r="AV11" s="33">
        <f t="shared" si="6"/>
        <v>0</v>
      </c>
      <c r="AW11" s="33">
        <f t="shared" si="7"/>
        <v>0</v>
      </c>
      <c r="AX11" s="33">
        <f t="shared" si="8"/>
        <v>0</v>
      </c>
      <c r="AY11" s="33">
        <f t="shared" si="9"/>
        <v>0</v>
      </c>
      <c r="AZ11" s="33">
        <f t="shared" si="10"/>
        <v>0</v>
      </c>
      <c r="BA11" s="33">
        <f t="shared" si="11"/>
        <v>0</v>
      </c>
      <c r="BB11" s="33">
        <f t="shared" si="12"/>
        <v>0</v>
      </c>
      <c r="BC11" s="33">
        <f t="shared" si="13"/>
        <v>0</v>
      </c>
      <c r="BD11" s="34">
        <f t="shared" si="14"/>
        <v>0</v>
      </c>
      <c r="BE11" s="35">
        <f t="shared" si="15"/>
        <v>0</v>
      </c>
      <c r="BF11" s="33">
        <f t="shared" si="16"/>
        <v>0</v>
      </c>
      <c r="BG11" s="33">
        <f t="shared" si="17"/>
        <v>0</v>
      </c>
      <c r="BH11" s="33">
        <f t="shared" si="18"/>
        <v>0</v>
      </c>
      <c r="BI11" s="33">
        <f t="shared" si="19"/>
        <v>0</v>
      </c>
      <c r="BJ11" s="33">
        <f t="shared" si="20"/>
        <v>0</v>
      </c>
      <c r="BK11" s="33">
        <f t="shared" si="21"/>
        <v>0</v>
      </c>
      <c r="BL11" s="33">
        <f t="shared" si="22"/>
        <v>0</v>
      </c>
      <c r="BM11" s="33">
        <f t="shared" si="23"/>
        <v>0</v>
      </c>
      <c r="BN11" s="33">
        <f t="shared" si="24"/>
        <v>0</v>
      </c>
      <c r="BO11" s="33">
        <f t="shared" si="25"/>
        <v>0</v>
      </c>
      <c r="BP11" s="33">
        <f t="shared" si="26"/>
        <v>0</v>
      </c>
    </row>
    <row r="12" spans="1:68" ht="22.5" customHeight="1" x14ac:dyDescent="0.15">
      <c r="A12" s="92">
        <v>5</v>
      </c>
      <c r="B12" s="93"/>
      <c r="C12" s="94"/>
      <c r="D12" s="263"/>
      <c r="E12" s="263"/>
      <c r="F12" s="263"/>
      <c r="G12" s="263"/>
      <c r="H12" s="263"/>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125">
        <f t="shared" si="1"/>
        <v>0</v>
      </c>
      <c r="AO12" s="123">
        <f t="shared" si="2"/>
        <v>0</v>
      </c>
      <c r="AP12" s="128">
        <f t="shared" si="28"/>
        <v>0</v>
      </c>
      <c r="AQ12" s="96"/>
      <c r="AS12" s="33">
        <f t="shared" si="3"/>
        <v>0</v>
      </c>
      <c r="AT12" s="33">
        <f t="shared" si="4"/>
        <v>0</v>
      </c>
      <c r="AU12" s="33">
        <f t="shared" si="5"/>
        <v>0</v>
      </c>
      <c r="AV12" s="33">
        <f t="shared" si="6"/>
        <v>0</v>
      </c>
      <c r="AW12" s="33">
        <f t="shared" si="7"/>
        <v>0</v>
      </c>
      <c r="AX12" s="33">
        <f t="shared" si="8"/>
        <v>0</v>
      </c>
      <c r="AY12" s="33">
        <f t="shared" si="9"/>
        <v>0</v>
      </c>
      <c r="AZ12" s="33">
        <f t="shared" si="10"/>
        <v>0</v>
      </c>
      <c r="BA12" s="33">
        <f t="shared" si="11"/>
        <v>0</v>
      </c>
      <c r="BB12" s="33">
        <f t="shared" si="12"/>
        <v>0</v>
      </c>
      <c r="BC12" s="33">
        <f t="shared" si="13"/>
        <v>0</v>
      </c>
      <c r="BD12" s="34">
        <f t="shared" si="14"/>
        <v>0</v>
      </c>
      <c r="BE12" s="35">
        <f t="shared" si="15"/>
        <v>0</v>
      </c>
      <c r="BF12" s="33">
        <f t="shared" si="16"/>
        <v>0</v>
      </c>
      <c r="BG12" s="33">
        <f t="shared" si="17"/>
        <v>0</v>
      </c>
      <c r="BH12" s="33">
        <f t="shared" si="18"/>
        <v>0</v>
      </c>
      <c r="BI12" s="33">
        <f t="shared" si="19"/>
        <v>0</v>
      </c>
      <c r="BJ12" s="33">
        <f t="shared" si="20"/>
        <v>0</v>
      </c>
      <c r="BK12" s="33">
        <f t="shared" si="21"/>
        <v>0</v>
      </c>
      <c r="BL12" s="33">
        <f t="shared" si="22"/>
        <v>0</v>
      </c>
      <c r="BM12" s="33">
        <f t="shared" si="23"/>
        <v>0</v>
      </c>
      <c r="BN12" s="33">
        <f t="shared" si="24"/>
        <v>0</v>
      </c>
      <c r="BO12" s="33">
        <f t="shared" si="25"/>
        <v>0</v>
      </c>
      <c r="BP12" s="33">
        <f t="shared" si="26"/>
        <v>0</v>
      </c>
    </row>
    <row r="13" spans="1:68" ht="22.5" customHeight="1" x14ac:dyDescent="0.15">
      <c r="A13" s="92">
        <v>6</v>
      </c>
      <c r="B13" s="93"/>
      <c r="C13" s="94"/>
      <c r="D13" s="263"/>
      <c r="E13" s="263"/>
      <c r="F13" s="263"/>
      <c r="G13" s="263"/>
      <c r="H13" s="263"/>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125">
        <f t="shared" si="1"/>
        <v>0</v>
      </c>
      <c r="AO13" s="123">
        <f t="shared" si="2"/>
        <v>0</v>
      </c>
      <c r="AP13" s="128">
        <f t="shared" si="28"/>
        <v>0</v>
      </c>
      <c r="AQ13" s="96"/>
      <c r="AS13" s="33">
        <f t="shared" si="3"/>
        <v>0</v>
      </c>
      <c r="AT13" s="33">
        <f t="shared" si="4"/>
        <v>0</v>
      </c>
      <c r="AU13" s="33">
        <f t="shared" si="5"/>
        <v>0</v>
      </c>
      <c r="AV13" s="33">
        <f t="shared" si="6"/>
        <v>0</v>
      </c>
      <c r="AW13" s="33">
        <f t="shared" si="7"/>
        <v>0</v>
      </c>
      <c r="AX13" s="33">
        <f t="shared" si="8"/>
        <v>0</v>
      </c>
      <c r="AY13" s="33">
        <f t="shared" si="9"/>
        <v>0</v>
      </c>
      <c r="AZ13" s="33">
        <f t="shared" si="10"/>
        <v>0</v>
      </c>
      <c r="BA13" s="33">
        <f t="shared" si="11"/>
        <v>0</v>
      </c>
      <c r="BB13" s="33">
        <f t="shared" si="12"/>
        <v>0</v>
      </c>
      <c r="BC13" s="33">
        <f t="shared" si="13"/>
        <v>0</v>
      </c>
      <c r="BD13" s="34">
        <f t="shared" si="14"/>
        <v>0</v>
      </c>
      <c r="BE13" s="35">
        <f t="shared" si="15"/>
        <v>0</v>
      </c>
      <c r="BF13" s="33">
        <f t="shared" si="16"/>
        <v>0</v>
      </c>
      <c r="BG13" s="33">
        <f t="shared" si="17"/>
        <v>0</v>
      </c>
      <c r="BH13" s="33">
        <f t="shared" si="18"/>
        <v>0</v>
      </c>
      <c r="BI13" s="33">
        <f t="shared" si="19"/>
        <v>0</v>
      </c>
      <c r="BJ13" s="33">
        <f t="shared" si="20"/>
        <v>0</v>
      </c>
      <c r="BK13" s="33">
        <f t="shared" si="21"/>
        <v>0</v>
      </c>
      <c r="BL13" s="33">
        <f t="shared" si="22"/>
        <v>0</v>
      </c>
      <c r="BM13" s="33">
        <f t="shared" si="23"/>
        <v>0</v>
      </c>
      <c r="BN13" s="33">
        <f t="shared" si="24"/>
        <v>0</v>
      </c>
      <c r="BO13" s="33">
        <f t="shared" si="25"/>
        <v>0</v>
      </c>
      <c r="BP13" s="33">
        <f t="shared" si="26"/>
        <v>0</v>
      </c>
    </row>
    <row r="14" spans="1:68" ht="22.5" customHeight="1" x14ac:dyDescent="0.15">
      <c r="A14" s="92">
        <v>7</v>
      </c>
      <c r="B14" s="93"/>
      <c r="C14" s="94"/>
      <c r="D14" s="263"/>
      <c r="E14" s="263"/>
      <c r="F14" s="263"/>
      <c r="G14" s="263"/>
      <c r="H14" s="263"/>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125">
        <f t="shared" si="1"/>
        <v>0</v>
      </c>
      <c r="AO14" s="123">
        <f t="shared" si="2"/>
        <v>0</v>
      </c>
      <c r="AP14" s="128">
        <f t="shared" si="28"/>
        <v>0</v>
      </c>
      <c r="AQ14" s="96"/>
      <c r="AS14" s="33">
        <f t="shared" si="3"/>
        <v>0</v>
      </c>
      <c r="AT14" s="33">
        <f t="shared" si="4"/>
        <v>0</v>
      </c>
      <c r="AU14" s="33">
        <f t="shared" si="5"/>
        <v>0</v>
      </c>
      <c r="AV14" s="33">
        <f t="shared" si="6"/>
        <v>0</v>
      </c>
      <c r="AW14" s="33">
        <f t="shared" si="7"/>
        <v>0</v>
      </c>
      <c r="AX14" s="33">
        <f t="shared" si="8"/>
        <v>0</v>
      </c>
      <c r="AY14" s="33">
        <f t="shared" si="9"/>
        <v>0</v>
      </c>
      <c r="AZ14" s="33">
        <f t="shared" si="10"/>
        <v>0</v>
      </c>
      <c r="BA14" s="33">
        <f t="shared" si="11"/>
        <v>0</v>
      </c>
      <c r="BB14" s="33">
        <f t="shared" si="12"/>
        <v>0</v>
      </c>
      <c r="BC14" s="33">
        <f t="shared" si="13"/>
        <v>0</v>
      </c>
      <c r="BD14" s="34">
        <f t="shared" si="14"/>
        <v>0</v>
      </c>
      <c r="BE14" s="35">
        <f t="shared" si="15"/>
        <v>0</v>
      </c>
      <c r="BF14" s="33">
        <f t="shared" si="16"/>
        <v>0</v>
      </c>
      <c r="BG14" s="33">
        <f t="shared" si="17"/>
        <v>0</v>
      </c>
      <c r="BH14" s="33">
        <f t="shared" si="18"/>
        <v>0</v>
      </c>
      <c r="BI14" s="33">
        <f t="shared" si="19"/>
        <v>0</v>
      </c>
      <c r="BJ14" s="33">
        <f t="shared" si="20"/>
        <v>0</v>
      </c>
      <c r="BK14" s="33">
        <f t="shared" si="21"/>
        <v>0</v>
      </c>
      <c r="BL14" s="33">
        <f t="shared" si="22"/>
        <v>0</v>
      </c>
      <c r="BM14" s="33">
        <f t="shared" si="23"/>
        <v>0</v>
      </c>
      <c r="BN14" s="33">
        <f t="shared" si="24"/>
        <v>0</v>
      </c>
      <c r="BO14" s="33">
        <f t="shared" si="25"/>
        <v>0</v>
      </c>
      <c r="BP14" s="33">
        <f t="shared" si="26"/>
        <v>0</v>
      </c>
    </row>
    <row r="15" spans="1:68" ht="22.5" customHeight="1" x14ac:dyDescent="0.15">
      <c r="A15" s="92">
        <v>8</v>
      </c>
      <c r="B15" s="93"/>
      <c r="C15" s="94"/>
      <c r="D15" s="263"/>
      <c r="E15" s="263"/>
      <c r="F15" s="263"/>
      <c r="G15" s="263"/>
      <c r="H15" s="263"/>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125">
        <f t="shared" si="1"/>
        <v>0</v>
      </c>
      <c r="AO15" s="123">
        <f t="shared" si="2"/>
        <v>0</v>
      </c>
      <c r="AP15" s="128">
        <f t="shared" si="28"/>
        <v>0</v>
      </c>
      <c r="AQ15" s="96"/>
      <c r="AS15" s="33">
        <f t="shared" si="3"/>
        <v>0</v>
      </c>
      <c r="AT15" s="33">
        <f t="shared" si="4"/>
        <v>0</v>
      </c>
      <c r="AU15" s="33">
        <f t="shared" si="5"/>
        <v>0</v>
      </c>
      <c r="AV15" s="33">
        <f t="shared" si="6"/>
        <v>0</v>
      </c>
      <c r="AW15" s="33">
        <f t="shared" si="7"/>
        <v>0</v>
      </c>
      <c r="AX15" s="33">
        <f t="shared" si="8"/>
        <v>0</v>
      </c>
      <c r="AY15" s="33">
        <f t="shared" si="9"/>
        <v>0</v>
      </c>
      <c r="AZ15" s="33">
        <f t="shared" si="10"/>
        <v>0</v>
      </c>
      <c r="BA15" s="33">
        <f t="shared" si="11"/>
        <v>0</v>
      </c>
      <c r="BB15" s="33">
        <f t="shared" si="12"/>
        <v>0</v>
      </c>
      <c r="BC15" s="33">
        <f t="shared" si="13"/>
        <v>0</v>
      </c>
      <c r="BD15" s="34">
        <f t="shared" si="14"/>
        <v>0</v>
      </c>
      <c r="BE15" s="35">
        <f t="shared" si="15"/>
        <v>0</v>
      </c>
      <c r="BF15" s="33">
        <f t="shared" si="16"/>
        <v>0</v>
      </c>
      <c r="BG15" s="33">
        <f t="shared" si="17"/>
        <v>0</v>
      </c>
      <c r="BH15" s="33">
        <f t="shared" si="18"/>
        <v>0</v>
      </c>
      <c r="BI15" s="33">
        <f t="shared" si="19"/>
        <v>0</v>
      </c>
      <c r="BJ15" s="33">
        <f t="shared" si="20"/>
        <v>0</v>
      </c>
      <c r="BK15" s="33">
        <f t="shared" si="21"/>
        <v>0</v>
      </c>
      <c r="BL15" s="33">
        <f t="shared" si="22"/>
        <v>0</v>
      </c>
      <c r="BM15" s="33">
        <f t="shared" si="23"/>
        <v>0</v>
      </c>
      <c r="BN15" s="33">
        <f t="shared" si="24"/>
        <v>0</v>
      </c>
      <c r="BO15" s="33">
        <f t="shared" si="25"/>
        <v>0</v>
      </c>
      <c r="BP15" s="33">
        <f t="shared" si="26"/>
        <v>0</v>
      </c>
    </row>
    <row r="16" spans="1:68" ht="22.5" customHeight="1" x14ac:dyDescent="0.15">
      <c r="A16" s="92">
        <v>9</v>
      </c>
      <c r="B16" s="93"/>
      <c r="C16" s="94"/>
      <c r="D16" s="263"/>
      <c r="E16" s="263"/>
      <c r="F16" s="263"/>
      <c r="G16" s="263"/>
      <c r="H16" s="263"/>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125">
        <f t="shared" si="1"/>
        <v>0</v>
      </c>
      <c r="AO16" s="123">
        <f t="shared" si="2"/>
        <v>0</v>
      </c>
      <c r="AP16" s="128">
        <f t="shared" si="28"/>
        <v>0</v>
      </c>
      <c r="AQ16" s="96"/>
      <c r="AS16" s="33">
        <f t="shared" si="3"/>
        <v>0</v>
      </c>
      <c r="AT16" s="33">
        <f t="shared" si="4"/>
        <v>0</v>
      </c>
      <c r="AU16" s="33">
        <f t="shared" si="5"/>
        <v>0</v>
      </c>
      <c r="AV16" s="33">
        <f t="shared" si="6"/>
        <v>0</v>
      </c>
      <c r="AW16" s="33">
        <f t="shared" si="7"/>
        <v>0</v>
      </c>
      <c r="AX16" s="33">
        <f t="shared" si="8"/>
        <v>0</v>
      </c>
      <c r="AY16" s="33">
        <f t="shared" si="9"/>
        <v>0</v>
      </c>
      <c r="AZ16" s="33">
        <f t="shared" si="10"/>
        <v>0</v>
      </c>
      <c r="BA16" s="33">
        <f t="shared" si="11"/>
        <v>0</v>
      </c>
      <c r="BB16" s="33">
        <f t="shared" si="12"/>
        <v>0</v>
      </c>
      <c r="BC16" s="33">
        <f t="shared" si="13"/>
        <v>0</v>
      </c>
      <c r="BD16" s="34">
        <f t="shared" si="14"/>
        <v>0</v>
      </c>
      <c r="BE16" s="35">
        <f t="shared" si="15"/>
        <v>0</v>
      </c>
      <c r="BF16" s="33">
        <f t="shared" si="16"/>
        <v>0</v>
      </c>
      <c r="BG16" s="33">
        <f t="shared" si="17"/>
        <v>0</v>
      </c>
      <c r="BH16" s="33">
        <f t="shared" si="18"/>
        <v>0</v>
      </c>
      <c r="BI16" s="33">
        <f t="shared" si="19"/>
        <v>0</v>
      </c>
      <c r="BJ16" s="33">
        <f t="shared" si="20"/>
        <v>0</v>
      </c>
      <c r="BK16" s="33">
        <f t="shared" si="21"/>
        <v>0</v>
      </c>
      <c r="BL16" s="33">
        <f t="shared" si="22"/>
        <v>0</v>
      </c>
      <c r="BM16" s="33">
        <f t="shared" si="23"/>
        <v>0</v>
      </c>
      <c r="BN16" s="33">
        <f t="shared" si="24"/>
        <v>0</v>
      </c>
      <c r="BO16" s="33">
        <f t="shared" si="25"/>
        <v>0</v>
      </c>
      <c r="BP16" s="33">
        <f t="shared" si="26"/>
        <v>0</v>
      </c>
    </row>
    <row r="17" spans="1:68" ht="22.5" customHeight="1" x14ac:dyDescent="0.15">
      <c r="A17" s="92">
        <v>10</v>
      </c>
      <c r="B17" s="93"/>
      <c r="C17" s="94"/>
      <c r="D17" s="263"/>
      <c r="E17" s="263"/>
      <c r="F17" s="263"/>
      <c r="G17" s="263"/>
      <c r="H17" s="263"/>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125">
        <f t="shared" si="1"/>
        <v>0</v>
      </c>
      <c r="AO17" s="123">
        <f t="shared" si="2"/>
        <v>0</v>
      </c>
      <c r="AP17" s="128">
        <f t="shared" si="28"/>
        <v>0</v>
      </c>
      <c r="AQ17" s="97"/>
      <c r="AS17" s="33">
        <f t="shared" si="3"/>
        <v>0</v>
      </c>
      <c r="AT17" s="33">
        <f t="shared" si="4"/>
        <v>0</v>
      </c>
      <c r="AU17" s="33">
        <f t="shared" si="5"/>
        <v>0</v>
      </c>
      <c r="AV17" s="33">
        <f t="shared" si="6"/>
        <v>0</v>
      </c>
      <c r="AW17" s="33">
        <f t="shared" si="7"/>
        <v>0</v>
      </c>
      <c r="AX17" s="33">
        <f t="shared" si="8"/>
        <v>0</v>
      </c>
      <c r="AY17" s="33">
        <f t="shared" si="9"/>
        <v>0</v>
      </c>
      <c r="AZ17" s="33">
        <f t="shared" si="10"/>
        <v>0</v>
      </c>
      <c r="BA17" s="33">
        <f t="shared" si="11"/>
        <v>0</v>
      </c>
      <c r="BB17" s="33">
        <f t="shared" si="12"/>
        <v>0</v>
      </c>
      <c r="BC17" s="33">
        <f t="shared" si="13"/>
        <v>0</v>
      </c>
      <c r="BD17" s="34">
        <f t="shared" si="14"/>
        <v>0</v>
      </c>
      <c r="BE17" s="35">
        <f t="shared" si="15"/>
        <v>0</v>
      </c>
      <c r="BF17" s="33">
        <f t="shared" si="16"/>
        <v>0</v>
      </c>
      <c r="BG17" s="33">
        <f t="shared" si="17"/>
        <v>0</v>
      </c>
      <c r="BH17" s="33">
        <f t="shared" si="18"/>
        <v>0</v>
      </c>
      <c r="BI17" s="33">
        <f t="shared" si="19"/>
        <v>0</v>
      </c>
      <c r="BJ17" s="33">
        <f t="shared" si="20"/>
        <v>0</v>
      </c>
      <c r="BK17" s="33">
        <f t="shared" si="21"/>
        <v>0</v>
      </c>
      <c r="BL17" s="33">
        <f t="shared" si="22"/>
        <v>0</v>
      </c>
      <c r="BM17" s="33">
        <f t="shared" si="23"/>
        <v>0</v>
      </c>
      <c r="BN17" s="33">
        <f t="shared" si="24"/>
        <v>0</v>
      </c>
      <c r="BO17" s="33">
        <f t="shared" si="25"/>
        <v>0</v>
      </c>
      <c r="BP17" s="33">
        <f t="shared" si="26"/>
        <v>0</v>
      </c>
    </row>
    <row r="18" spans="1:68" ht="22.5" customHeight="1" x14ac:dyDescent="0.15">
      <c r="A18" s="92">
        <v>11</v>
      </c>
      <c r="B18" s="93"/>
      <c r="C18" s="94"/>
      <c r="D18" s="263"/>
      <c r="E18" s="263"/>
      <c r="F18" s="263"/>
      <c r="G18" s="263"/>
      <c r="H18" s="263"/>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25">
        <f t="shared" si="1"/>
        <v>0</v>
      </c>
      <c r="AO18" s="123">
        <f t="shared" si="2"/>
        <v>0</v>
      </c>
      <c r="AP18" s="128">
        <f t="shared" si="28"/>
        <v>0</v>
      </c>
      <c r="AQ18" s="96"/>
      <c r="AS18" s="33">
        <f t="shared" si="3"/>
        <v>0</v>
      </c>
      <c r="AT18" s="33">
        <f t="shared" si="4"/>
        <v>0</v>
      </c>
      <c r="AU18" s="33">
        <f t="shared" si="5"/>
        <v>0</v>
      </c>
      <c r="AV18" s="33">
        <f t="shared" si="6"/>
        <v>0</v>
      </c>
      <c r="AW18" s="33">
        <f t="shared" si="7"/>
        <v>0</v>
      </c>
      <c r="AX18" s="33">
        <f t="shared" si="8"/>
        <v>0</v>
      </c>
      <c r="AY18" s="33">
        <f t="shared" si="9"/>
        <v>0</v>
      </c>
      <c r="AZ18" s="33">
        <f t="shared" si="10"/>
        <v>0</v>
      </c>
      <c r="BA18" s="33">
        <f t="shared" si="11"/>
        <v>0</v>
      </c>
      <c r="BB18" s="33">
        <f t="shared" si="12"/>
        <v>0</v>
      </c>
      <c r="BC18" s="33">
        <f t="shared" si="13"/>
        <v>0</v>
      </c>
      <c r="BD18" s="34">
        <f t="shared" si="14"/>
        <v>0</v>
      </c>
      <c r="BE18" s="35">
        <f t="shared" si="15"/>
        <v>0</v>
      </c>
      <c r="BF18" s="33">
        <f t="shared" si="16"/>
        <v>0</v>
      </c>
      <c r="BG18" s="33">
        <f t="shared" si="17"/>
        <v>0</v>
      </c>
      <c r="BH18" s="33">
        <f t="shared" si="18"/>
        <v>0</v>
      </c>
      <c r="BI18" s="33">
        <f t="shared" si="19"/>
        <v>0</v>
      </c>
      <c r="BJ18" s="33">
        <f t="shared" si="20"/>
        <v>0</v>
      </c>
      <c r="BK18" s="33">
        <f t="shared" si="21"/>
        <v>0</v>
      </c>
      <c r="BL18" s="33">
        <f t="shared" si="22"/>
        <v>0</v>
      </c>
      <c r="BM18" s="33">
        <f t="shared" si="23"/>
        <v>0</v>
      </c>
      <c r="BN18" s="33">
        <f t="shared" si="24"/>
        <v>0</v>
      </c>
      <c r="BO18" s="33">
        <f t="shared" si="25"/>
        <v>0</v>
      </c>
      <c r="BP18" s="33">
        <f t="shared" si="26"/>
        <v>0</v>
      </c>
    </row>
    <row r="19" spans="1:68" ht="22.5" customHeight="1" x14ac:dyDescent="0.15">
      <c r="A19" s="92">
        <v>12</v>
      </c>
      <c r="B19" s="93"/>
      <c r="C19" s="94"/>
      <c r="D19" s="263"/>
      <c r="E19" s="263"/>
      <c r="F19" s="263"/>
      <c r="G19" s="263"/>
      <c r="H19" s="263"/>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25">
        <f t="shared" si="1"/>
        <v>0</v>
      </c>
      <c r="AO19" s="123">
        <f t="shared" si="2"/>
        <v>0</v>
      </c>
      <c r="AP19" s="128">
        <f t="shared" si="28"/>
        <v>0</v>
      </c>
      <c r="AQ19" s="96"/>
      <c r="AS19" s="33">
        <f t="shared" si="3"/>
        <v>0</v>
      </c>
      <c r="AT19" s="33">
        <f t="shared" si="4"/>
        <v>0</v>
      </c>
      <c r="AU19" s="33">
        <f t="shared" si="5"/>
        <v>0</v>
      </c>
      <c r="AV19" s="33">
        <f t="shared" si="6"/>
        <v>0</v>
      </c>
      <c r="AW19" s="33">
        <f t="shared" si="7"/>
        <v>0</v>
      </c>
      <c r="AX19" s="33">
        <f t="shared" si="8"/>
        <v>0</v>
      </c>
      <c r="AY19" s="33">
        <f t="shared" si="9"/>
        <v>0</v>
      </c>
      <c r="AZ19" s="33">
        <f t="shared" si="10"/>
        <v>0</v>
      </c>
      <c r="BA19" s="33">
        <f t="shared" si="11"/>
        <v>0</v>
      </c>
      <c r="BB19" s="33">
        <f t="shared" si="12"/>
        <v>0</v>
      </c>
      <c r="BC19" s="33">
        <f t="shared" si="13"/>
        <v>0</v>
      </c>
      <c r="BD19" s="34">
        <f t="shared" si="14"/>
        <v>0</v>
      </c>
      <c r="BE19" s="35">
        <f t="shared" si="15"/>
        <v>0</v>
      </c>
      <c r="BF19" s="33">
        <f t="shared" si="16"/>
        <v>0</v>
      </c>
      <c r="BG19" s="33">
        <f t="shared" si="17"/>
        <v>0</v>
      </c>
      <c r="BH19" s="33">
        <f t="shared" si="18"/>
        <v>0</v>
      </c>
      <c r="BI19" s="33">
        <f t="shared" si="19"/>
        <v>0</v>
      </c>
      <c r="BJ19" s="33">
        <f t="shared" si="20"/>
        <v>0</v>
      </c>
      <c r="BK19" s="33">
        <f t="shared" si="21"/>
        <v>0</v>
      </c>
      <c r="BL19" s="33">
        <f t="shared" si="22"/>
        <v>0</v>
      </c>
      <c r="BM19" s="33">
        <f t="shared" si="23"/>
        <v>0</v>
      </c>
      <c r="BN19" s="33">
        <f t="shared" si="24"/>
        <v>0</v>
      </c>
      <c r="BO19" s="33">
        <f t="shared" si="25"/>
        <v>0</v>
      </c>
      <c r="BP19" s="33">
        <f t="shared" si="26"/>
        <v>0</v>
      </c>
    </row>
    <row r="20" spans="1:68" ht="22.5" customHeight="1" x14ac:dyDescent="0.15">
      <c r="A20" s="92">
        <v>13</v>
      </c>
      <c r="B20" s="93"/>
      <c r="C20" s="94"/>
      <c r="D20" s="263"/>
      <c r="E20" s="263"/>
      <c r="F20" s="263"/>
      <c r="G20" s="263"/>
      <c r="H20" s="263"/>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125">
        <f t="shared" si="1"/>
        <v>0</v>
      </c>
      <c r="AO20" s="123">
        <f t="shared" si="2"/>
        <v>0</v>
      </c>
      <c r="AP20" s="128">
        <f t="shared" si="28"/>
        <v>0</v>
      </c>
      <c r="AQ20" s="97"/>
      <c r="AS20" s="33">
        <f t="shared" si="3"/>
        <v>0</v>
      </c>
      <c r="AT20" s="33">
        <f t="shared" si="4"/>
        <v>0</v>
      </c>
      <c r="AU20" s="33">
        <f t="shared" si="5"/>
        <v>0</v>
      </c>
      <c r="AV20" s="33">
        <f t="shared" si="6"/>
        <v>0</v>
      </c>
      <c r="AW20" s="33">
        <f t="shared" si="7"/>
        <v>0</v>
      </c>
      <c r="AX20" s="33">
        <f t="shared" si="8"/>
        <v>0</v>
      </c>
      <c r="AY20" s="33">
        <f t="shared" si="9"/>
        <v>0</v>
      </c>
      <c r="AZ20" s="33">
        <f t="shared" si="10"/>
        <v>0</v>
      </c>
      <c r="BA20" s="33">
        <f t="shared" si="11"/>
        <v>0</v>
      </c>
      <c r="BB20" s="33">
        <f t="shared" si="12"/>
        <v>0</v>
      </c>
      <c r="BC20" s="33">
        <f t="shared" si="13"/>
        <v>0</v>
      </c>
      <c r="BD20" s="34">
        <f t="shared" si="14"/>
        <v>0</v>
      </c>
      <c r="BE20" s="35">
        <f t="shared" si="15"/>
        <v>0</v>
      </c>
      <c r="BF20" s="33">
        <f t="shared" si="16"/>
        <v>0</v>
      </c>
      <c r="BG20" s="33">
        <f t="shared" si="17"/>
        <v>0</v>
      </c>
      <c r="BH20" s="33">
        <f t="shared" si="18"/>
        <v>0</v>
      </c>
      <c r="BI20" s="33">
        <f t="shared" si="19"/>
        <v>0</v>
      </c>
      <c r="BJ20" s="33">
        <f t="shared" si="20"/>
        <v>0</v>
      </c>
      <c r="BK20" s="33">
        <f t="shared" si="21"/>
        <v>0</v>
      </c>
      <c r="BL20" s="33">
        <f t="shared" si="22"/>
        <v>0</v>
      </c>
      <c r="BM20" s="33">
        <f t="shared" si="23"/>
        <v>0</v>
      </c>
      <c r="BN20" s="33">
        <f t="shared" si="24"/>
        <v>0</v>
      </c>
      <c r="BO20" s="33">
        <f t="shared" si="25"/>
        <v>0</v>
      </c>
      <c r="BP20" s="33">
        <f t="shared" si="26"/>
        <v>0</v>
      </c>
    </row>
    <row r="21" spans="1:68" ht="22.5" customHeight="1" x14ac:dyDescent="0.15">
      <c r="A21" s="92">
        <v>14</v>
      </c>
      <c r="B21" s="93"/>
      <c r="C21" s="94"/>
      <c r="D21" s="263"/>
      <c r="E21" s="263"/>
      <c r="F21" s="263"/>
      <c r="G21" s="263"/>
      <c r="H21" s="263"/>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5">
        <f t="shared" si="1"/>
        <v>0</v>
      </c>
      <c r="AO21" s="123">
        <f t="shared" si="2"/>
        <v>0</v>
      </c>
      <c r="AP21" s="128">
        <f t="shared" si="28"/>
        <v>0</v>
      </c>
      <c r="AQ21" s="96"/>
      <c r="AS21" s="33">
        <f t="shared" si="3"/>
        <v>0</v>
      </c>
      <c r="AT21" s="33">
        <f t="shared" si="4"/>
        <v>0</v>
      </c>
      <c r="AU21" s="33">
        <f t="shared" si="5"/>
        <v>0</v>
      </c>
      <c r="AV21" s="33">
        <f t="shared" si="6"/>
        <v>0</v>
      </c>
      <c r="AW21" s="33">
        <f t="shared" si="7"/>
        <v>0</v>
      </c>
      <c r="AX21" s="33">
        <f t="shared" si="8"/>
        <v>0</v>
      </c>
      <c r="AY21" s="33">
        <f t="shared" si="9"/>
        <v>0</v>
      </c>
      <c r="AZ21" s="33">
        <f t="shared" si="10"/>
        <v>0</v>
      </c>
      <c r="BA21" s="33">
        <f t="shared" si="11"/>
        <v>0</v>
      </c>
      <c r="BB21" s="33">
        <f t="shared" si="12"/>
        <v>0</v>
      </c>
      <c r="BC21" s="33">
        <f t="shared" si="13"/>
        <v>0</v>
      </c>
      <c r="BD21" s="34">
        <f t="shared" si="14"/>
        <v>0</v>
      </c>
      <c r="BE21" s="35">
        <f t="shared" si="15"/>
        <v>0</v>
      </c>
      <c r="BF21" s="33">
        <f t="shared" si="16"/>
        <v>0</v>
      </c>
      <c r="BG21" s="33">
        <f t="shared" si="17"/>
        <v>0</v>
      </c>
      <c r="BH21" s="33">
        <f t="shared" si="18"/>
        <v>0</v>
      </c>
      <c r="BI21" s="33">
        <f t="shared" si="19"/>
        <v>0</v>
      </c>
      <c r="BJ21" s="33">
        <f t="shared" si="20"/>
        <v>0</v>
      </c>
      <c r="BK21" s="33">
        <f t="shared" si="21"/>
        <v>0</v>
      </c>
      <c r="BL21" s="33">
        <f t="shared" si="22"/>
        <v>0</v>
      </c>
      <c r="BM21" s="33">
        <f t="shared" si="23"/>
        <v>0</v>
      </c>
      <c r="BN21" s="33">
        <f t="shared" si="24"/>
        <v>0</v>
      </c>
      <c r="BO21" s="33">
        <f t="shared" si="25"/>
        <v>0</v>
      </c>
      <c r="BP21" s="33">
        <f t="shared" si="26"/>
        <v>0</v>
      </c>
    </row>
    <row r="22" spans="1:68" ht="22.5" customHeight="1" x14ac:dyDescent="0.15">
      <c r="A22" s="92">
        <v>15</v>
      </c>
      <c r="B22" s="93"/>
      <c r="C22" s="94"/>
      <c r="D22" s="263"/>
      <c r="E22" s="263"/>
      <c r="F22" s="263"/>
      <c r="G22" s="263"/>
      <c r="H22" s="263"/>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25">
        <f t="shared" si="1"/>
        <v>0</v>
      </c>
      <c r="AO22" s="123">
        <f t="shared" si="2"/>
        <v>0</v>
      </c>
      <c r="AP22" s="128">
        <f t="shared" si="28"/>
        <v>0</v>
      </c>
      <c r="AQ22" s="96"/>
      <c r="AS22" s="33">
        <f t="shared" si="3"/>
        <v>0</v>
      </c>
      <c r="AT22" s="33">
        <f t="shared" si="4"/>
        <v>0</v>
      </c>
      <c r="AU22" s="33">
        <f t="shared" si="5"/>
        <v>0</v>
      </c>
      <c r="AV22" s="33">
        <f t="shared" si="6"/>
        <v>0</v>
      </c>
      <c r="AW22" s="33">
        <f t="shared" si="7"/>
        <v>0</v>
      </c>
      <c r="AX22" s="33">
        <f t="shared" si="8"/>
        <v>0</v>
      </c>
      <c r="AY22" s="33">
        <f t="shared" si="9"/>
        <v>0</v>
      </c>
      <c r="AZ22" s="33">
        <f t="shared" si="10"/>
        <v>0</v>
      </c>
      <c r="BA22" s="33">
        <f t="shared" si="11"/>
        <v>0</v>
      </c>
      <c r="BB22" s="33">
        <f t="shared" si="12"/>
        <v>0</v>
      </c>
      <c r="BC22" s="33">
        <f t="shared" si="13"/>
        <v>0</v>
      </c>
      <c r="BD22" s="34">
        <f t="shared" si="14"/>
        <v>0</v>
      </c>
      <c r="BE22" s="35">
        <f t="shared" si="15"/>
        <v>0</v>
      </c>
      <c r="BF22" s="33">
        <f t="shared" si="16"/>
        <v>0</v>
      </c>
      <c r="BG22" s="33">
        <f t="shared" si="17"/>
        <v>0</v>
      </c>
      <c r="BH22" s="33">
        <f t="shared" si="18"/>
        <v>0</v>
      </c>
      <c r="BI22" s="33">
        <f t="shared" si="19"/>
        <v>0</v>
      </c>
      <c r="BJ22" s="33">
        <f t="shared" si="20"/>
        <v>0</v>
      </c>
      <c r="BK22" s="33">
        <f t="shared" si="21"/>
        <v>0</v>
      </c>
      <c r="BL22" s="33">
        <f t="shared" si="22"/>
        <v>0</v>
      </c>
      <c r="BM22" s="33">
        <f t="shared" si="23"/>
        <v>0</v>
      </c>
      <c r="BN22" s="33">
        <f t="shared" si="24"/>
        <v>0</v>
      </c>
      <c r="BO22" s="33">
        <f t="shared" si="25"/>
        <v>0</v>
      </c>
      <c r="BP22" s="33">
        <f t="shared" si="26"/>
        <v>0</v>
      </c>
    </row>
    <row r="23" spans="1:68" ht="22.5" customHeight="1" x14ac:dyDescent="0.15">
      <c r="A23" s="92">
        <v>16</v>
      </c>
      <c r="B23" s="93"/>
      <c r="C23" s="94"/>
      <c r="D23" s="263"/>
      <c r="E23" s="263"/>
      <c r="F23" s="263"/>
      <c r="G23" s="263"/>
      <c r="H23" s="263"/>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25">
        <f t="shared" si="1"/>
        <v>0</v>
      </c>
      <c r="AO23" s="123">
        <f t="shared" si="2"/>
        <v>0</v>
      </c>
      <c r="AP23" s="128">
        <f t="shared" si="28"/>
        <v>0</v>
      </c>
      <c r="AQ23" s="97"/>
      <c r="AS23" s="33">
        <f t="shared" si="3"/>
        <v>0</v>
      </c>
      <c r="AT23" s="33">
        <f t="shared" si="4"/>
        <v>0</v>
      </c>
      <c r="AU23" s="33">
        <f t="shared" si="5"/>
        <v>0</v>
      </c>
      <c r="AV23" s="33">
        <f t="shared" si="6"/>
        <v>0</v>
      </c>
      <c r="AW23" s="33">
        <f t="shared" si="7"/>
        <v>0</v>
      </c>
      <c r="AX23" s="33">
        <f t="shared" si="8"/>
        <v>0</v>
      </c>
      <c r="AY23" s="33">
        <f t="shared" si="9"/>
        <v>0</v>
      </c>
      <c r="AZ23" s="33">
        <f t="shared" si="10"/>
        <v>0</v>
      </c>
      <c r="BA23" s="33">
        <f t="shared" si="11"/>
        <v>0</v>
      </c>
      <c r="BB23" s="33">
        <f t="shared" si="12"/>
        <v>0</v>
      </c>
      <c r="BC23" s="33">
        <f t="shared" si="13"/>
        <v>0</v>
      </c>
      <c r="BD23" s="34">
        <f t="shared" si="14"/>
        <v>0</v>
      </c>
      <c r="BE23" s="35">
        <f t="shared" si="15"/>
        <v>0</v>
      </c>
      <c r="BF23" s="33">
        <f t="shared" si="16"/>
        <v>0</v>
      </c>
      <c r="BG23" s="33">
        <f t="shared" si="17"/>
        <v>0</v>
      </c>
      <c r="BH23" s="33">
        <f t="shared" si="18"/>
        <v>0</v>
      </c>
      <c r="BI23" s="33">
        <f t="shared" si="19"/>
        <v>0</v>
      </c>
      <c r="BJ23" s="33">
        <f t="shared" si="20"/>
        <v>0</v>
      </c>
      <c r="BK23" s="33">
        <f t="shared" si="21"/>
        <v>0</v>
      </c>
      <c r="BL23" s="33">
        <f t="shared" si="22"/>
        <v>0</v>
      </c>
      <c r="BM23" s="33">
        <f t="shared" si="23"/>
        <v>0</v>
      </c>
      <c r="BN23" s="33">
        <f t="shared" si="24"/>
        <v>0</v>
      </c>
      <c r="BO23" s="33">
        <f t="shared" si="25"/>
        <v>0</v>
      </c>
      <c r="BP23" s="33">
        <f t="shared" si="26"/>
        <v>0</v>
      </c>
    </row>
    <row r="24" spans="1:68" ht="22.5" customHeight="1" x14ac:dyDescent="0.15">
      <c r="A24" s="92">
        <v>17</v>
      </c>
      <c r="B24" s="93"/>
      <c r="C24" s="94"/>
      <c r="D24" s="263"/>
      <c r="E24" s="263"/>
      <c r="F24" s="263"/>
      <c r="G24" s="263"/>
      <c r="H24" s="263"/>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25">
        <f t="shared" si="1"/>
        <v>0</v>
      </c>
      <c r="AO24" s="123">
        <f t="shared" si="2"/>
        <v>0</v>
      </c>
      <c r="AP24" s="128">
        <f t="shared" si="28"/>
        <v>0</v>
      </c>
      <c r="AQ24" s="96"/>
      <c r="AS24" s="33">
        <f t="shared" si="3"/>
        <v>0</v>
      </c>
      <c r="AT24" s="33">
        <f t="shared" si="4"/>
        <v>0</v>
      </c>
      <c r="AU24" s="33">
        <f t="shared" si="5"/>
        <v>0</v>
      </c>
      <c r="AV24" s="33">
        <f t="shared" si="6"/>
        <v>0</v>
      </c>
      <c r="AW24" s="33">
        <f t="shared" si="7"/>
        <v>0</v>
      </c>
      <c r="AX24" s="33">
        <f t="shared" si="8"/>
        <v>0</v>
      </c>
      <c r="AY24" s="33">
        <f t="shared" si="9"/>
        <v>0</v>
      </c>
      <c r="AZ24" s="33">
        <f t="shared" si="10"/>
        <v>0</v>
      </c>
      <c r="BA24" s="33">
        <f t="shared" si="11"/>
        <v>0</v>
      </c>
      <c r="BB24" s="33">
        <f t="shared" si="12"/>
        <v>0</v>
      </c>
      <c r="BC24" s="33">
        <f t="shared" si="13"/>
        <v>0</v>
      </c>
      <c r="BD24" s="34">
        <f t="shared" si="14"/>
        <v>0</v>
      </c>
      <c r="BE24" s="35">
        <f t="shared" si="15"/>
        <v>0</v>
      </c>
      <c r="BF24" s="33">
        <f t="shared" si="16"/>
        <v>0</v>
      </c>
      <c r="BG24" s="33">
        <f t="shared" si="17"/>
        <v>0</v>
      </c>
      <c r="BH24" s="33">
        <f t="shared" si="18"/>
        <v>0</v>
      </c>
      <c r="BI24" s="33">
        <f t="shared" si="19"/>
        <v>0</v>
      </c>
      <c r="BJ24" s="33">
        <f t="shared" si="20"/>
        <v>0</v>
      </c>
      <c r="BK24" s="33">
        <f t="shared" si="21"/>
        <v>0</v>
      </c>
      <c r="BL24" s="33">
        <f t="shared" si="22"/>
        <v>0</v>
      </c>
      <c r="BM24" s="33">
        <f t="shared" si="23"/>
        <v>0</v>
      </c>
      <c r="BN24" s="33">
        <f t="shared" si="24"/>
        <v>0</v>
      </c>
      <c r="BO24" s="33">
        <f t="shared" si="25"/>
        <v>0</v>
      </c>
      <c r="BP24" s="33">
        <f t="shared" si="26"/>
        <v>0</v>
      </c>
    </row>
    <row r="25" spans="1:68" ht="22.5" customHeight="1" x14ac:dyDescent="0.15">
      <c r="A25" s="92">
        <v>18</v>
      </c>
      <c r="B25" s="93"/>
      <c r="C25" s="94"/>
      <c r="D25" s="263"/>
      <c r="E25" s="263"/>
      <c r="F25" s="263"/>
      <c r="G25" s="263"/>
      <c r="H25" s="263"/>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25">
        <f t="shared" si="1"/>
        <v>0</v>
      </c>
      <c r="AO25" s="123">
        <f t="shared" si="2"/>
        <v>0</v>
      </c>
      <c r="AP25" s="128">
        <f t="shared" si="28"/>
        <v>0</v>
      </c>
      <c r="AQ25" s="96"/>
      <c r="AS25" s="33">
        <f t="shared" si="3"/>
        <v>0</v>
      </c>
      <c r="AT25" s="33">
        <f t="shared" si="4"/>
        <v>0</v>
      </c>
      <c r="AU25" s="33">
        <f t="shared" si="5"/>
        <v>0</v>
      </c>
      <c r="AV25" s="33">
        <f t="shared" si="6"/>
        <v>0</v>
      </c>
      <c r="AW25" s="33">
        <f t="shared" si="7"/>
        <v>0</v>
      </c>
      <c r="AX25" s="33">
        <f t="shared" si="8"/>
        <v>0</v>
      </c>
      <c r="AY25" s="33">
        <f t="shared" si="9"/>
        <v>0</v>
      </c>
      <c r="AZ25" s="33">
        <f t="shared" si="10"/>
        <v>0</v>
      </c>
      <c r="BA25" s="33">
        <f t="shared" si="11"/>
        <v>0</v>
      </c>
      <c r="BB25" s="33">
        <f t="shared" si="12"/>
        <v>0</v>
      </c>
      <c r="BC25" s="33">
        <f t="shared" si="13"/>
        <v>0</v>
      </c>
      <c r="BD25" s="34">
        <f t="shared" si="14"/>
        <v>0</v>
      </c>
      <c r="BE25" s="35">
        <f t="shared" si="15"/>
        <v>0</v>
      </c>
      <c r="BF25" s="33">
        <f t="shared" si="16"/>
        <v>0</v>
      </c>
      <c r="BG25" s="33">
        <f t="shared" si="17"/>
        <v>0</v>
      </c>
      <c r="BH25" s="33">
        <f t="shared" si="18"/>
        <v>0</v>
      </c>
      <c r="BI25" s="33">
        <f t="shared" si="19"/>
        <v>0</v>
      </c>
      <c r="BJ25" s="33">
        <f t="shared" si="20"/>
        <v>0</v>
      </c>
      <c r="BK25" s="33">
        <f t="shared" si="21"/>
        <v>0</v>
      </c>
      <c r="BL25" s="33">
        <f t="shared" si="22"/>
        <v>0</v>
      </c>
      <c r="BM25" s="33">
        <f t="shared" si="23"/>
        <v>0</v>
      </c>
      <c r="BN25" s="33">
        <f t="shared" si="24"/>
        <v>0</v>
      </c>
      <c r="BO25" s="33">
        <f t="shared" si="25"/>
        <v>0</v>
      </c>
      <c r="BP25" s="33">
        <f t="shared" si="26"/>
        <v>0</v>
      </c>
    </row>
    <row r="26" spans="1:68" ht="22.5" customHeight="1" x14ac:dyDescent="0.15">
      <c r="A26" s="92">
        <v>19</v>
      </c>
      <c r="B26" s="93"/>
      <c r="C26" s="94"/>
      <c r="D26" s="263"/>
      <c r="E26" s="263"/>
      <c r="F26" s="263"/>
      <c r="G26" s="263"/>
      <c r="H26" s="263"/>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25">
        <f t="shared" si="1"/>
        <v>0</v>
      </c>
      <c r="AO26" s="123">
        <f t="shared" si="2"/>
        <v>0</v>
      </c>
      <c r="AP26" s="128">
        <f t="shared" si="28"/>
        <v>0</v>
      </c>
      <c r="AQ26" s="97"/>
      <c r="AS26" s="33">
        <f t="shared" si="3"/>
        <v>0</v>
      </c>
      <c r="AT26" s="33">
        <f t="shared" si="4"/>
        <v>0</v>
      </c>
      <c r="AU26" s="33">
        <f t="shared" si="5"/>
        <v>0</v>
      </c>
      <c r="AV26" s="33">
        <f t="shared" si="6"/>
        <v>0</v>
      </c>
      <c r="AW26" s="33">
        <f t="shared" si="7"/>
        <v>0</v>
      </c>
      <c r="AX26" s="33">
        <f t="shared" si="8"/>
        <v>0</v>
      </c>
      <c r="AY26" s="33">
        <f t="shared" si="9"/>
        <v>0</v>
      </c>
      <c r="AZ26" s="33">
        <f t="shared" si="10"/>
        <v>0</v>
      </c>
      <c r="BA26" s="33">
        <f t="shared" si="11"/>
        <v>0</v>
      </c>
      <c r="BB26" s="33">
        <f t="shared" si="12"/>
        <v>0</v>
      </c>
      <c r="BC26" s="33">
        <f t="shared" si="13"/>
        <v>0</v>
      </c>
      <c r="BD26" s="34">
        <f t="shared" si="14"/>
        <v>0</v>
      </c>
      <c r="BE26" s="35">
        <f t="shared" si="15"/>
        <v>0</v>
      </c>
      <c r="BF26" s="33">
        <f t="shared" si="16"/>
        <v>0</v>
      </c>
      <c r="BG26" s="33">
        <f t="shared" si="17"/>
        <v>0</v>
      </c>
      <c r="BH26" s="33">
        <f t="shared" si="18"/>
        <v>0</v>
      </c>
      <c r="BI26" s="33">
        <f t="shared" si="19"/>
        <v>0</v>
      </c>
      <c r="BJ26" s="33">
        <f t="shared" si="20"/>
        <v>0</v>
      </c>
      <c r="BK26" s="33">
        <f t="shared" si="21"/>
        <v>0</v>
      </c>
      <c r="BL26" s="33">
        <f t="shared" si="22"/>
        <v>0</v>
      </c>
      <c r="BM26" s="33">
        <f t="shared" si="23"/>
        <v>0</v>
      </c>
      <c r="BN26" s="33">
        <f t="shared" si="24"/>
        <v>0</v>
      </c>
      <c r="BO26" s="33">
        <f t="shared" si="25"/>
        <v>0</v>
      </c>
      <c r="BP26" s="33">
        <f t="shared" si="26"/>
        <v>0</v>
      </c>
    </row>
    <row r="27" spans="1:68" ht="22.5" customHeight="1" x14ac:dyDescent="0.15">
      <c r="A27" s="92">
        <v>20</v>
      </c>
      <c r="B27" s="93"/>
      <c r="C27" s="94"/>
      <c r="D27" s="264"/>
      <c r="E27" s="264"/>
      <c r="F27" s="264"/>
      <c r="G27" s="264"/>
      <c r="H27" s="264"/>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126">
        <f t="shared" si="1"/>
        <v>0</v>
      </c>
      <c r="AO27" s="126">
        <f t="shared" si="2"/>
        <v>0</v>
      </c>
      <c r="AP27" s="140">
        <f t="shared" si="28"/>
        <v>0</v>
      </c>
      <c r="AQ27" s="97"/>
      <c r="AS27" s="33">
        <f t="shared" si="3"/>
        <v>0</v>
      </c>
      <c r="AT27" s="33">
        <f t="shared" si="4"/>
        <v>0</v>
      </c>
      <c r="AU27" s="33">
        <f t="shared" si="5"/>
        <v>0</v>
      </c>
      <c r="AV27" s="33">
        <f t="shared" si="6"/>
        <v>0</v>
      </c>
      <c r="AW27" s="33">
        <f t="shared" si="7"/>
        <v>0</v>
      </c>
      <c r="AX27" s="33">
        <f t="shared" si="8"/>
        <v>0</v>
      </c>
      <c r="AY27" s="33">
        <f t="shared" si="9"/>
        <v>0</v>
      </c>
      <c r="AZ27" s="33">
        <f t="shared" si="10"/>
        <v>0</v>
      </c>
      <c r="BA27" s="33">
        <f t="shared" si="11"/>
        <v>0</v>
      </c>
      <c r="BB27" s="33">
        <f t="shared" si="12"/>
        <v>0</v>
      </c>
      <c r="BC27" s="33">
        <f t="shared" si="13"/>
        <v>0</v>
      </c>
      <c r="BD27" s="34">
        <f t="shared" si="14"/>
        <v>0</v>
      </c>
      <c r="BE27" s="35">
        <f t="shared" si="15"/>
        <v>0</v>
      </c>
      <c r="BF27" s="33">
        <f t="shared" si="16"/>
        <v>0</v>
      </c>
      <c r="BG27" s="33">
        <f t="shared" si="17"/>
        <v>0</v>
      </c>
      <c r="BH27" s="33">
        <f t="shared" si="18"/>
        <v>0</v>
      </c>
      <c r="BI27" s="33">
        <f t="shared" si="19"/>
        <v>0</v>
      </c>
      <c r="BJ27" s="33">
        <f t="shared" si="20"/>
        <v>0</v>
      </c>
      <c r="BK27" s="33">
        <f t="shared" si="21"/>
        <v>0</v>
      </c>
      <c r="BL27" s="33">
        <f t="shared" si="22"/>
        <v>0</v>
      </c>
      <c r="BM27" s="33">
        <f t="shared" si="23"/>
        <v>0</v>
      </c>
      <c r="BN27" s="33">
        <f t="shared" si="24"/>
        <v>0</v>
      </c>
      <c r="BO27" s="33">
        <f t="shared" si="25"/>
        <v>0</v>
      </c>
      <c r="BP27" s="33">
        <f t="shared" si="26"/>
        <v>0</v>
      </c>
    </row>
    <row r="28" spans="1:68" ht="16.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204" t="s">
        <v>37</v>
      </c>
      <c r="AI28" s="205"/>
      <c r="AJ28" s="205"/>
      <c r="AK28" s="205"/>
      <c r="AL28" s="205"/>
      <c r="AM28" s="206"/>
      <c r="AN28" s="122">
        <f>SUM(AN18:AN27)</f>
        <v>0</v>
      </c>
      <c r="AO28" s="122">
        <f>SUM(AO18:AO27)</f>
        <v>0</v>
      </c>
      <c r="AP28" s="210"/>
      <c r="AQ28" s="211"/>
    </row>
    <row r="29" spans="1:68" ht="12.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78"/>
      <c r="AE29" s="78"/>
      <c r="AF29" s="78"/>
      <c r="AG29" s="78"/>
      <c r="AH29" s="78"/>
      <c r="AI29" s="78"/>
      <c r="AJ29" s="22"/>
      <c r="AK29" s="23"/>
      <c r="AL29" s="24"/>
      <c r="AM29" s="24"/>
      <c r="AN29" s="51"/>
      <c r="AO29" s="4"/>
      <c r="AP29" s="4"/>
      <c r="AQ29" s="24"/>
    </row>
    <row r="30" spans="1:68" ht="12.75" customHeight="1" x14ac:dyDescent="0.15">
      <c r="A30" s="4"/>
      <c r="B30" s="4"/>
      <c r="C30" s="60" t="s">
        <v>69</v>
      </c>
      <c r="D30" s="60"/>
      <c r="E30" s="60"/>
      <c r="F30" s="4"/>
      <c r="G30" s="54"/>
      <c r="H30" s="84" t="s">
        <v>70</v>
      </c>
      <c r="I30" s="54" t="s">
        <v>71</v>
      </c>
      <c r="J30" s="84" t="s">
        <v>72</v>
      </c>
      <c r="K30" s="54"/>
      <c r="L30" s="84" t="s">
        <v>70</v>
      </c>
      <c r="M30" s="54" t="s">
        <v>71</v>
      </c>
      <c r="N30" s="60" t="s">
        <v>73</v>
      </c>
      <c r="O30" s="88"/>
      <c r="P30" s="88"/>
      <c r="Q30" s="88"/>
      <c r="R30" s="88"/>
      <c r="S30" s="88"/>
      <c r="T30" s="88"/>
      <c r="U30" s="88"/>
      <c r="V30" s="88"/>
      <c r="W30" s="88"/>
      <c r="X30" s="88"/>
      <c r="Y30" s="88"/>
      <c r="Z30" s="88"/>
      <c r="AA30" s="88"/>
      <c r="AB30" s="88"/>
      <c r="AC30" s="88"/>
      <c r="AD30" s="88"/>
      <c r="AE30" s="88"/>
      <c r="AF30" s="88"/>
      <c r="AG30" s="110" t="s">
        <v>81</v>
      </c>
      <c r="AH30" s="131"/>
      <c r="AI30" s="131"/>
      <c r="AJ30" s="131"/>
      <c r="AK30" s="131"/>
      <c r="AL30" s="131"/>
      <c r="AM30" s="64"/>
      <c r="AN30" s="265"/>
      <c r="AO30" s="281"/>
      <c r="AP30" s="266"/>
      <c r="AQ30" s="16" t="s">
        <v>46</v>
      </c>
    </row>
    <row r="31" spans="1:68" ht="12.75" customHeight="1" thickBot="1" x14ac:dyDescent="0.2">
      <c r="A31" s="4"/>
      <c r="B31" s="4"/>
      <c r="C31" s="60"/>
      <c r="D31" s="60"/>
      <c r="E31" s="60"/>
      <c r="F31" s="4"/>
      <c r="G31" s="61"/>
      <c r="H31" s="83"/>
      <c r="I31" s="61"/>
      <c r="J31" s="83"/>
      <c r="K31" s="61"/>
      <c r="L31" s="83"/>
      <c r="M31" s="61"/>
      <c r="N31" s="62"/>
      <c r="O31" s="88"/>
      <c r="P31" s="88"/>
      <c r="Q31" s="88"/>
      <c r="R31" s="88"/>
      <c r="S31" s="88"/>
      <c r="T31" s="88"/>
      <c r="U31" s="88"/>
      <c r="V31" s="88"/>
      <c r="W31" s="88"/>
      <c r="X31" s="88"/>
      <c r="Y31" s="88"/>
      <c r="Z31" s="88"/>
      <c r="AA31" s="88"/>
      <c r="AB31" s="88"/>
      <c r="AC31" s="88"/>
      <c r="AD31" s="88"/>
      <c r="AE31" s="88"/>
      <c r="AF31" s="88"/>
      <c r="AG31" s="141"/>
      <c r="AH31" s="141"/>
      <c r="AI31" s="141"/>
      <c r="AJ31" s="141"/>
      <c r="AK31" s="141"/>
      <c r="AL31" s="78"/>
      <c r="AM31" s="64"/>
      <c r="AN31" s="78"/>
      <c r="AO31" s="142"/>
      <c r="AP31" s="107"/>
      <c r="AQ31" s="78"/>
    </row>
    <row r="32" spans="1:68" ht="12.75" customHeight="1" thickBot="1" x14ac:dyDescent="0.2">
      <c r="A32" s="4"/>
      <c r="B32" s="4"/>
      <c r="C32" s="62" t="s">
        <v>74</v>
      </c>
      <c r="D32" s="62"/>
      <c r="E32" s="62"/>
      <c r="F32" s="62"/>
      <c r="G32" s="62"/>
      <c r="H32" s="62"/>
      <c r="I32" s="62"/>
      <c r="J32" s="2"/>
      <c r="K32" s="274">
        <v>8</v>
      </c>
      <c r="L32" s="274"/>
      <c r="M32" s="275" t="s">
        <v>75</v>
      </c>
      <c r="N32" s="275"/>
      <c r="O32" s="276">
        <v>5</v>
      </c>
      <c r="P32" s="276"/>
      <c r="Q32" s="88" t="s">
        <v>76</v>
      </c>
      <c r="R32" s="88"/>
      <c r="S32" s="277">
        <f>K32*O32</f>
        <v>40</v>
      </c>
      <c r="T32" s="278"/>
      <c r="U32" s="279" t="s">
        <v>77</v>
      </c>
      <c r="V32" s="275"/>
      <c r="W32" s="276">
        <v>4</v>
      </c>
      <c r="X32" s="276"/>
      <c r="Y32" s="88" t="s">
        <v>78</v>
      </c>
      <c r="Z32" s="277">
        <f>S32*W32</f>
        <v>160</v>
      </c>
      <c r="AA32" s="278"/>
      <c r="AB32" s="280" t="s">
        <v>79</v>
      </c>
      <c r="AC32" s="280"/>
      <c r="AD32" s="88"/>
      <c r="AE32" s="53"/>
      <c r="AF32" s="53"/>
      <c r="AG32" s="65" t="s">
        <v>94</v>
      </c>
      <c r="AH32" s="65"/>
      <c r="AI32" s="65"/>
      <c r="AJ32" s="65"/>
      <c r="AK32" s="63"/>
      <c r="AL32" s="64"/>
      <c r="AM32" s="78"/>
      <c r="AN32" s="265"/>
      <c r="AO32" s="281"/>
      <c r="AP32" s="266"/>
      <c r="AQ32" s="16" t="s">
        <v>46</v>
      </c>
    </row>
    <row r="33" spans="1:67" ht="12.7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78"/>
      <c r="AE33" s="78"/>
      <c r="AF33" s="78"/>
      <c r="AG33" s="66"/>
      <c r="AH33" s="66"/>
      <c r="AI33" s="66"/>
      <c r="AJ33" s="66"/>
      <c r="AK33" s="63"/>
      <c r="AL33" s="64"/>
      <c r="AM33" s="64"/>
      <c r="AN33" s="78"/>
      <c r="AO33" s="142"/>
      <c r="AP33" s="107"/>
      <c r="AQ33" s="78"/>
    </row>
    <row r="34" spans="1:67" ht="13.15" customHeight="1" x14ac:dyDescent="0.15">
      <c r="A34" s="4"/>
      <c r="B34" s="4"/>
      <c r="C34" s="273" t="s">
        <v>38</v>
      </c>
      <c r="D34" s="273"/>
      <c r="E34" s="11"/>
      <c r="F34" s="273" t="s">
        <v>39</v>
      </c>
      <c r="G34" s="273"/>
      <c r="H34" s="12"/>
      <c r="I34" s="273" t="s">
        <v>40</v>
      </c>
      <c r="J34" s="273"/>
      <c r="K34" s="12"/>
      <c r="L34" s="273" t="s">
        <v>41</v>
      </c>
      <c r="M34" s="273"/>
      <c r="N34" s="273"/>
      <c r="O34" s="12"/>
      <c r="P34" s="12"/>
      <c r="Q34" s="273" t="s">
        <v>38</v>
      </c>
      <c r="R34" s="273"/>
      <c r="S34" s="11"/>
      <c r="T34" s="273" t="s">
        <v>39</v>
      </c>
      <c r="U34" s="273"/>
      <c r="V34" s="12"/>
      <c r="W34" s="273" t="s">
        <v>40</v>
      </c>
      <c r="X34" s="273"/>
      <c r="Y34" s="12"/>
      <c r="Z34" s="273" t="s">
        <v>41</v>
      </c>
      <c r="AA34" s="273"/>
      <c r="AB34" s="273"/>
      <c r="AC34" s="4"/>
      <c r="AD34" s="4"/>
      <c r="AE34" s="4"/>
      <c r="AF34" s="4"/>
      <c r="AG34" s="132" t="s">
        <v>95</v>
      </c>
      <c r="AH34" s="131"/>
      <c r="AI34" s="131"/>
      <c r="AJ34" s="131"/>
      <c r="AK34" s="78"/>
      <c r="AL34" s="78"/>
      <c r="AM34" s="64"/>
      <c r="AN34" s="265"/>
      <c r="AO34" s="281"/>
      <c r="AP34" s="266"/>
      <c r="AQ34" s="16" t="s">
        <v>51</v>
      </c>
    </row>
    <row r="35" spans="1:67" ht="16.149999999999999" customHeight="1" x14ac:dyDescent="0.15">
      <c r="A35" s="2"/>
      <c r="B35" s="13" t="s">
        <v>42</v>
      </c>
      <c r="C35" s="216">
        <v>0.33333333333333331</v>
      </c>
      <c r="D35" s="216"/>
      <c r="E35" s="78" t="s">
        <v>43</v>
      </c>
      <c r="F35" s="216">
        <v>0.70833333333333337</v>
      </c>
      <c r="G35" s="216"/>
      <c r="H35" s="78" t="s">
        <v>44</v>
      </c>
      <c r="I35" s="216">
        <v>4.1666666666666664E-2</v>
      </c>
      <c r="J35" s="216"/>
      <c r="K35" s="14" t="s">
        <v>45</v>
      </c>
      <c r="L35" s="217">
        <f t="shared" ref="L35:L40" si="29">IF(OR(C35=0,F35=0),0,IF(F35&gt;C35,(DAY(F35-C35-I35)*24+HOUR(F35-C35-I35))+(MINUTE(F35-C35-I35)/60),(DAY(F35-C35-I35+1)*24+HOUR(F35-C35-I35+1))+(MINUTE(F35-C35-I35+1)/60)))</f>
        <v>8</v>
      </c>
      <c r="M35" s="217"/>
      <c r="N35" s="217"/>
      <c r="O35" s="4"/>
      <c r="P35" s="15" t="s">
        <v>21</v>
      </c>
      <c r="Q35" s="216">
        <v>0.35416666666666669</v>
      </c>
      <c r="R35" s="216"/>
      <c r="S35" s="78" t="s">
        <v>43</v>
      </c>
      <c r="T35" s="216">
        <v>0.6875</v>
      </c>
      <c r="U35" s="216"/>
      <c r="V35" s="78" t="s">
        <v>44</v>
      </c>
      <c r="W35" s="216">
        <v>4.1666666666666664E-2</v>
      </c>
      <c r="X35" s="216"/>
      <c r="Y35" s="14" t="s">
        <v>45</v>
      </c>
      <c r="Z35" s="217">
        <f t="shared" ref="Z35:Z39" si="30">IF(OR(Q35=0,T35=0),0,IF(T35&gt;Q35,(DAY(T35-Q35-W35)*24+HOUR(T35-Q35-W35))+(MINUTE(T35-Q35-W35)/60),(DAY(T35-Q35-W35+1)*24+HOUR(T35-Q35-W35+1))+(MINUTE(T35-Q35-W35+1)/60)))</f>
        <v>7</v>
      </c>
      <c r="AA35" s="217"/>
      <c r="AB35" s="217"/>
      <c r="AC35" s="4"/>
      <c r="AD35" s="4"/>
      <c r="AE35" s="4"/>
      <c r="AF35" s="78"/>
      <c r="AG35" s="2"/>
      <c r="AH35" s="2"/>
      <c r="AI35" s="2"/>
      <c r="AJ35" s="2"/>
      <c r="AK35" s="2"/>
      <c r="AL35" s="2"/>
      <c r="AM35" s="78"/>
      <c r="AN35" s="2"/>
      <c r="AO35" s="2"/>
      <c r="AP35" s="2"/>
      <c r="AQ35" s="2"/>
    </row>
    <row r="36" spans="1:67" ht="16.149999999999999" customHeight="1" x14ac:dyDescent="0.15">
      <c r="A36" s="2"/>
      <c r="B36" s="13" t="s">
        <v>47</v>
      </c>
      <c r="C36" s="216">
        <v>0.35416666666666669</v>
      </c>
      <c r="D36" s="216"/>
      <c r="E36" s="78" t="s">
        <v>43</v>
      </c>
      <c r="F36" s="216">
        <v>0.5</v>
      </c>
      <c r="G36" s="216"/>
      <c r="H36" s="78" t="s">
        <v>44</v>
      </c>
      <c r="I36" s="216">
        <v>0</v>
      </c>
      <c r="J36" s="216"/>
      <c r="K36" s="14" t="s">
        <v>45</v>
      </c>
      <c r="L36" s="217">
        <f t="shared" si="29"/>
        <v>3.5</v>
      </c>
      <c r="M36" s="217"/>
      <c r="N36" s="217"/>
      <c r="O36" s="4"/>
      <c r="P36" s="15" t="s">
        <v>23</v>
      </c>
      <c r="Q36" s="216">
        <v>0.54166666666666663</v>
      </c>
      <c r="R36" s="216"/>
      <c r="S36" s="78" t="s">
        <v>43</v>
      </c>
      <c r="T36" s="216">
        <v>0.6875</v>
      </c>
      <c r="U36" s="216"/>
      <c r="V36" s="78" t="s">
        <v>44</v>
      </c>
      <c r="W36" s="216">
        <v>0</v>
      </c>
      <c r="X36" s="216"/>
      <c r="Y36" s="14" t="s">
        <v>45</v>
      </c>
      <c r="Z36" s="217">
        <f t="shared" si="30"/>
        <v>3.5</v>
      </c>
      <c r="AA36" s="217"/>
      <c r="AB36" s="217"/>
      <c r="AC36" s="4"/>
      <c r="AD36" s="143" t="s">
        <v>64</v>
      </c>
      <c r="AE36" s="82"/>
      <c r="AF36" s="82"/>
      <c r="AG36" s="2"/>
      <c r="AH36" s="271">
        <f>AM36+AP36</f>
        <v>0</v>
      </c>
      <c r="AI36" s="271"/>
      <c r="AJ36" s="56" t="s">
        <v>92</v>
      </c>
      <c r="AK36" s="2"/>
      <c r="AL36" s="272"/>
      <c r="AM36" s="272"/>
      <c r="AN36" s="57" t="s">
        <v>93</v>
      </c>
      <c r="AO36" s="44"/>
      <c r="AP36" s="87"/>
      <c r="AQ36" s="59" t="s">
        <v>65</v>
      </c>
      <c r="AT36" s="40" t="s">
        <v>48</v>
      </c>
      <c r="AU36" s="40"/>
      <c r="AV36" s="40"/>
      <c r="AW36" s="40"/>
      <c r="AX36" s="40"/>
      <c r="AY36" s="40"/>
      <c r="AZ36" s="40"/>
      <c r="BA36" s="40"/>
      <c r="BB36" s="40"/>
      <c r="BC36" s="40"/>
      <c r="BD36" s="40"/>
      <c r="BE36" s="40"/>
      <c r="BF36" s="40"/>
      <c r="BG36" s="40"/>
      <c r="BH36" s="40"/>
      <c r="BI36" s="40"/>
    </row>
    <row r="37" spans="1:67" ht="16.149999999999999" customHeight="1" x14ac:dyDescent="0.15">
      <c r="A37" s="2"/>
      <c r="B37" s="13" t="s">
        <v>49</v>
      </c>
      <c r="C37" s="216"/>
      <c r="D37" s="216"/>
      <c r="E37" s="78" t="s">
        <v>43</v>
      </c>
      <c r="F37" s="216"/>
      <c r="G37" s="216"/>
      <c r="H37" s="78" t="s">
        <v>44</v>
      </c>
      <c r="I37" s="216">
        <v>0</v>
      </c>
      <c r="J37" s="216"/>
      <c r="K37" s="14" t="s">
        <v>45</v>
      </c>
      <c r="L37" s="217">
        <f t="shared" si="29"/>
        <v>0</v>
      </c>
      <c r="M37" s="217"/>
      <c r="N37" s="217"/>
      <c r="O37" s="4"/>
      <c r="P37" s="15" t="s">
        <v>25</v>
      </c>
      <c r="Q37" s="216"/>
      <c r="R37" s="216"/>
      <c r="S37" s="78" t="s">
        <v>43</v>
      </c>
      <c r="T37" s="216"/>
      <c r="U37" s="216"/>
      <c r="V37" s="78" t="s">
        <v>44</v>
      </c>
      <c r="W37" s="216">
        <v>0</v>
      </c>
      <c r="X37" s="216"/>
      <c r="Y37" s="14" t="s">
        <v>45</v>
      </c>
      <c r="Z37" s="217">
        <f t="shared" si="30"/>
        <v>0</v>
      </c>
      <c r="AA37" s="217"/>
      <c r="AB37" s="217"/>
      <c r="AC37" s="4"/>
      <c r="AD37" s="2"/>
      <c r="AE37" s="2"/>
      <c r="AF37" s="2"/>
      <c r="AG37" s="2"/>
      <c r="AH37" s="2"/>
      <c r="AI37" s="2"/>
      <c r="AJ37" s="2"/>
      <c r="AK37" s="2"/>
      <c r="AL37" s="2"/>
      <c r="AM37" s="2"/>
      <c r="AN37" s="2"/>
      <c r="AO37" s="2"/>
      <c r="AP37" s="2"/>
      <c r="AQ37" s="2"/>
      <c r="AT37" s="40"/>
      <c r="AU37" s="40"/>
      <c r="AV37" s="40"/>
      <c r="AW37" s="40"/>
      <c r="AX37" s="40"/>
      <c r="AY37" s="40"/>
      <c r="AZ37" s="40"/>
      <c r="BA37" s="40"/>
      <c r="BB37" s="40"/>
      <c r="BC37" s="40"/>
      <c r="BD37" s="40"/>
      <c r="BE37" s="40"/>
      <c r="BF37" s="40"/>
      <c r="BG37" s="40"/>
      <c r="BH37" s="40"/>
      <c r="BI37" s="40"/>
    </row>
    <row r="38" spans="1:67" ht="16.149999999999999" customHeight="1" x14ac:dyDescent="0.15">
      <c r="A38" s="2"/>
      <c r="B38" s="13" t="s">
        <v>84</v>
      </c>
      <c r="C38" s="216"/>
      <c r="D38" s="216"/>
      <c r="E38" s="78" t="s">
        <v>43</v>
      </c>
      <c r="F38" s="216"/>
      <c r="G38" s="216"/>
      <c r="H38" s="78" t="s">
        <v>44</v>
      </c>
      <c r="I38" s="216">
        <v>0</v>
      </c>
      <c r="J38" s="216"/>
      <c r="K38" s="14" t="s">
        <v>45</v>
      </c>
      <c r="L38" s="217">
        <f t="shared" si="29"/>
        <v>0</v>
      </c>
      <c r="M38" s="217"/>
      <c r="N38" s="217"/>
      <c r="O38" s="4"/>
      <c r="P38" s="15" t="s">
        <v>27</v>
      </c>
      <c r="Q38" s="216"/>
      <c r="R38" s="216"/>
      <c r="S38" s="78" t="s">
        <v>43</v>
      </c>
      <c r="T38" s="216"/>
      <c r="U38" s="216"/>
      <c r="V38" s="78" t="s">
        <v>44</v>
      </c>
      <c r="W38" s="216">
        <v>0</v>
      </c>
      <c r="X38" s="216"/>
      <c r="Y38" s="14" t="s">
        <v>45</v>
      </c>
      <c r="Z38" s="217">
        <f t="shared" si="30"/>
        <v>0</v>
      </c>
      <c r="AA38" s="217"/>
      <c r="AB38" s="217"/>
      <c r="AC38" s="4"/>
      <c r="AD38" s="269" t="s">
        <v>66</v>
      </c>
      <c r="AE38" s="269"/>
      <c r="AF38" s="269"/>
      <c r="AG38" s="268"/>
      <c r="AH38" s="268"/>
      <c r="AI38" s="57" t="s">
        <v>91</v>
      </c>
      <c r="AJ38" s="2"/>
      <c r="AK38" s="86"/>
      <c r="AL38" s="58" t="s">
        <v>67</v>
      </c>
      <c r="AM38" s="58"/>
      <c r="AN38" s="85"/>
      <c r="AO38" s="59" t="s">
        <v>68</v>
      </c>
      <c r="AP38" s="59"/>
      <c r="AQ38" s="2"/>
      <c r="AS38" s="40"/>
      <c r="AX38" s="40"/>
      <c r="AY38" s="40"/>
      <c r="AZ38" s="40"/>
      <c r="BA38" s="40"/>
      <c r="BB38" s="40"/>
      <c r="BC38" s="40"/>
      <c r="BD38" s="40"/>
      <c r="BE38" s="40"/>
      <c r="BF38" s="40"/>
      <c r="BG38" s="40"/>
      <c r="BH38" s="40"/>
      <c r="BI38" s="40"/>
    </row>
    <row r="39" spans="1:67" ht="16.149999999999999" customHeight="1" x14ac:dyDescent="0.15">
      <c r="A39" s="2"/>
      <c r="B39" s="13" t="s">
        <v>83</v>
      </c>
      <c r="C39" s="216"/>
      <c r="D39" s="216"/>
      <c r="E39" s="78" t="s">
        <v>43</v>
      </c>
      <c r="F39" s="216"/>
      <c r="G39" s="216"/>
      <c r="H39" s="78" t="s">
        <v>44</v>
      </c>
      <c r="I39" s="216">
        <v>0</v>
      </c>
      <c r="J39" s="216"/>
      <c r="K39" s="14" t="s">
        <v>45</v>
      </c>
      <c r="L39" s="217">
        <f t="shared" si="29"/>
        <v>0</v>
      </c>
      <c r="M39" s="217"/>
      <c r="N39" s="217"/>
      <c r="O39" s="4"/>
      <c r="P39" s="15" t="s">
        <v>29</v>
      </c>
      <c r="Q39" s="216"/>
      <c r="R39" s="216"/>
      <c r="S39" s="78" t="s">
        <v>43</v>
      </c>
      <c r="T39" s="216"/>
      <c r="U39" s="216"/>
      <c r="V39" s="78" t="s">
        <v>44</v>
      </c>
      <c r="W39" s="216">
        <v>0</v>
      </c>
      <c r="X39" s="216"/>
      <c r="Y39" s="14" t="s">
        <v>45</v>
      </c>
      <c r="Z39" s="217">
        <f t="shared" si="30"/>
        <v>0</v>
      </c>
      <c r="AA39" s="217"/>
      <c r="AB39" s="217"/>
      <c r="AC39" s="4"/>
      <c r="AD39" s="4"/>
      <c r="AE39" s="2"/>
      <c r="AF39" s="14"/>
      <c r="AG39" s="2"/>
      <c r="AH39" s="2"/>
      <c r="AI39" s="2"/>
      <c r="AJ39" s="2"/>
      <c r="AK39" s="2"/>
      <c r="AL39" s="2"/>
      <c r="AM39" s="2"/>
      <c r="AN39" s="2"/>
      <c r="AO39" s="2"/>
      <c r="AP39" s="2"/>
      <c r="AQ39" s="2"/>
      <c r="AT39" s="53"/>
      <c r="AU39" s="53"/>
      <c r="AV39" s="40"/>
      <c r="AX39" s="40"/>
      <c r="AY39" s="40"/>
      <c r="AZ39" s="40"/>
      <c r="BA39" s="40"/>
      <c r="BB39" s="40"/>
      <c r="BC39" s="40"/>
      <c r="BD39" s="40"/>
      <c r="BE39" s="40"/>
      <c r="BF39" s="40"/>
      <c r="BG39" s="40"/>
      <c r="BH39" s="40"/>
      <c r="BI39" s="40"/>
    </row>
    <row r="40" spans="1:67" ht="16.149999999999999" customHeight="1" x14ac:dyDescent="0.15">
      <c r="A40" s="2"/>
      <c r="B40" s="13" t="s">
        <v>82</v>
      </c>
      <c r="C40" s="216"/>
      <c r="D40" s="216"/>
      <c r="E40" s="78" t="s">
        <v>43</v>
      </c>
      <c r="F40" s="216"/>
      <c r="G40" s="216"/>
      <c r="H40" s="78" t="s">
        <v>44</v>
      </c>
      <c r="I40" s="216">
        <v>0</v>
      </c>
      <c r="J40" s="216"/>
      <c r="K40" s="14" t="s">
        <v>45</v>
      </c>
      <c r="L40" s="217">
        <f t="shared" si="29"/>
        <v>0</v>
      </c>
      <c r="M40" s="217"/>
      <c r="N40" s="217"/>
      <c r="O40" s="4"/>
      <c r="P40" s="15" t="s">
        <v>58</v>
      </c>
      <c r="Q40" s="216"/>
      <c r="R40" s="216"/>
      <c r="S40" s="78" t="s">
        <v>43</v>
      </c>
      <c r="T40" s="216"/>
      <c r="U40" s="216"/>
      <c r="V40" s="78" t="s">
        <v>44</v>
      </c>
      <c r="W40" s="216">
        <v>0</v>
      </c>
      <c r="X40" s="216"/>
      <c r="Y40" s="14" t="s">
        <v>45</v>
      </c>
      <c r="Z40" s="217">
        <f>IF(OR(Q40=0,T40=0),0,IF(T40&gt;Q40,(DAY(T40-Q40-W40)*24+HOUR(T40-Q40-W40))+(MINUTE(T40-Q40-W40)/60),(DAY(T40-Q40-W40+1)*24+HOUR(T40-Q40-W40+1))+(MINUTE(T40-Q40-W40+1)/60)))</f>
        <v>0</v>
      </c>
      <c r="AA40" s="217"/>
      <c r="AB40" s="217"/>
      <c r="AC40" s="4"/>
      <c r="AD40" s="4"/>
      <c r="AE40" s="2"/>
      <c r="AF40" s="14"/>
      <c r="AG40" s="2"/>
      <c r="AH40" s="2"/>
      <c r="AI40" s="2"/>
      <c r="AJ40" s="2"/>
      <c r="AK40" s="2"/>
      <c r="AL40" s="2"/>
      <c r="AM40" s="2"/>
      <c r="AN40" s="2"/>
      <c r="AO40" s="2"/>
      <c r="AP40" s="2"/>
      <c r="AQ40" s="2"/>
      <c r="AT40" s="40"/>
      <c r="AU40" s="40"/>
      <c r="AV40" s="40"/>
      <c r="AW40" s="40"/>
      <c r="AX40" s="40"/>
      <c r="AY40" s="40"/>
      <c r="AZ40" s="40"/>
      <c r="BA40" s="40"/>
      <c r="BB40" s="40"/>
      <c r="BC40" s="40"/>
      <c r="BD40" s="40"/>
      <c r="BE40" s="40"/>
      <c r="BF40" s="40"/>
      <c r="BG40" s="40"/>
      <c r="BH40" s="40"/>
      <c r="BI40" s="40"/>
    </row>
    <row r="41" spans="1:67" ht="16.149999999999999" customHeight="1" x14ac:dyDescent="0.15">
      <c r="A41" s="13"/>
      <c r="B41" s="13"/>
      <c r="C41" s="105"/>
      <c r="D41" s="105"/>
      <c r="E41" s="78"/>
      <c r="F41" s="105"/>
      <c r="G41" s="105"/>
      <c r="H41" s="78"/>
      <c r="I41" s="105"/>
      <c r="J41" s="105"/>
      <c r="K41" s="14"/>
      <c r="L41" s="104"/>
      <c r="M41" s="104"/>
      <c r="N41" s="104"/>
      <c r="O41" s="4"/>
      <c r="P41" s="15"/>
      <c r="Q41" s="105"/>
      <c r="R41" s="105"/>
      <c r="S41" s="78"/>
      <c r="T41" s="105"/>
      <c r="U41" s="105"/>
      <c r="V41" s="78"/>
      <c r="W41" s="105"/>
      <c r="X41" s="105"/>
      <c r="Y41" s="14"/>
      <c r="Z41" s="104"/>
      <c r="AA41" s="104"/>
      <c r="AB41" s="104"/>
      <c r="AC41" s="2"/>
      <c r="AD41" s="2"/>
      <c r="AE41" s="2"/>
      <c r="AF41" s="2"/>
      <c r="AG41" s="2"/>
      <c r="AH41" s="2"/>
      <c r="AI41" s="2"/>
      <c r="AJ41" s="2"/>
      <c r="AK41" s="2"/>
      <c r="AL41" s="2"/>
      <c r="AM41" s="2"/>
      <c r="AN41" s="2"/>
      <c r="AO41" s="2"/>
      <c r="AP41" s="2"/>
      <c r="AQ41" s="2"/>
      <c r="AT41" s="40"/>
      <c r="AU41" s="40"/>
      <c r="AV41" s="40"/>
      <c r="AW41" s="40"/>
      <c r="AX41" s="40"/>
      <c r="AY41" s="40"/>
      <c r="AZ41" s="40"/>
      <c r="BA41" s="40"/>
      <c r="BB41" s="40"/>
      <c r="BC41" s="40"/>
      <c r="BD41" s="40"/>
      <c r="BE41" s="40"/>
      <c r="BF41" s="40"/>
      <c r="BG41" s="40"/>
      <c r="BH41" s="40"/>
      <c r="BI41" s="40"/>
    </row>
    <row r="42" spans="1:67" ht="12.75" customHeight="1" x14ac:dyDescent="0.15">
      <c r="A42" s="2"/>
      <c r="B42" s="2"/>
      <c r="C42" s="2"/>
      <c r="D42" s="2"/>
      <c r="E42" s="6"/>
      <c r="F42" s="6"/>
      <c r="G42" s="6"/>
      <c r="H42" s="6"/>
      <c r="I42" s="2"/>
      <c r="J42" s="2"/>
      <c r="K42" s="2"/>
      <c r="L42" s="2"/>
      <c r="M42" s="2"/>
      <c r="N42" s="2"/>
      <c r="O42" s="2"/>
      <c r="P42" s="2"/>
      <c r="Q42" s="2"/>
      <c r="R42" s="2"/>
      <c r="S42" s="2"/>
      <c r="T42" s="2"/>
      <c r="U42" s="2"/>
      <c r="V42" s="2"/>
      <c r="W42" s="2"/>
      <c r="X42" s="2"/>
      <c r="Y42" s="2"/>
      <c r="Z42" s="2"/>
      <c r="AA42" s="2"/>
      <c r="AB42" s="2"/>
      <c r="AC42" s="4"/>
      <c r="AD42" s="4"/>
      <c r="AE42" s="2"/>
      <c r="AF42" s="14"/>
      <c r="AG42" s="2"/>
      <c r="AH42" s="2"/>
      <c r="AI42" s="2"/>
      <c r="AJ42" s="2"/>
      <c r="AK42" s="2"/>
      <c r="AL42" s="2"/>
      <c r="AM42" s="2"/>
      <c r="AN42" s="2"/>
      <c r="AO42" s="2"/>
      <c r="AP42" s="2"/>
      <c r="AQ42" s="2"/>
    </row>
    <row r="43" spans="1:67" ht="18"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67" ht="18" customHeight="1" x14ac:dyDescent="0.15">
      <c r="AR44" s="41"/>
      <c r="BF44" s="41"/>
      <c r="BG44" s="41"/>
      <c r="BH44" s="41"/>
      <c r="BI44" s="41"/>
      <c r="BJ44" s="41"/>
      <c r="BK44" s="41"/>
      <c r="BL44" s="41"/>
      <c r="BM44" s="41"/>
      <c r="BN44" s="41"/>
      <c r="BO44" s="41"/>
    </row>
  </sheetData>
  <sheetProtection formatCells="0" formatColumns="0" formatRows="0" insertColumns="0" insertRows="0" insertHyperlinks="0" deleteRows="0" sort="0" autoFilter="0" pivotTables="0"/>
  <mergeCells count="114">
    <mergeCell ref="A5:A7"/>
    <mergeCell ref="B5:B7"/>
    <mergeCell ref="C5:C7"/>
    <mergeCell ref="I5:O5"/>
    <mergeCell ref="A2:H3"/>
    <mergeCell ref="I2:J2"/>
    <mergeCell ref="L2:M2"/>
    <mergeCell ref="AA2:AE2"/>
    <mergeCell ref="AF2:AQ2"/>
    <mergeCell ref="I3:J3"/>
    <mergeCell ref="AA3:AE3"/>
    <mergeCell ref="AF3:AQ3"/>
    <mergeCell ref="AH28:AM28"/>
    <mergeCell ref="D27:H27"/>
    <mergeCell ref="AP28:AQ28"/>
    <mergeCell ref="AQ5:AQ7"/>
    <mergeCell ref="D5:H7"/>
    <mergeCell ref="D8:H8"/>
    <mergeCell ref="AP5:AP7"/>
    <mergeCell ref="P5:V5"/>
    <mergeCell ref="W5:AC5"/>
    <mergeCell ref="AD5:AJ5"/>
    <mergeCell ref="AK5:AM5"/>
    <mergeCell ref="AN5:AN7"/>
    <mergeCell ref="AO5:AO7"/>
    <mergeCell ref="D15:H15"/>
    <mergeCell ref="D16:H16"/>
    <mergeCell ref="D17:H17"/>
    <mergeCell ref="D18:H18"/>
    <mergeCell ref="D19:H19"/>
    <mergeCell ref="D20:H20"/>
    <mergeCell ref="D9:H9"/>
    <mergeCell ref="D10:H10"/>
    <mergeCell ref="D11:H11"/>
    <mergeCell ref="D12:H12"/>
    <mergeCell ref="D13:H13"/>
    <mergeCell ref="I34:J34"/>
    <mergeCell ref="L34:N34"/>
    <mergeCell ref="Q34:R34"/>
    <mergeCell ref="T34:U34"/>
    <mergeCell ref="W34:X34"/>
    <mergeCell ref="K32:L32"/>
    <mergeCell ref="M32:N32"/>
    <mergeCell ref="O32:P32"/>
    <mergeCell ref="S32:T32"/>
    <mergeCell ref="U32:V32"/>
    <mergeCell ref="W32:X32"/>
    <mergeCell ref="Q38:R38"/>
    <mergeCell ref="T38:U38"/>
    <mergeCell ref="W38:X38"/>
    <mergeCell ref="W36:X36"/>
    <mergeCell ref="Z36:AB36"/>
    <mergeCell ref="C37:D37"/>
    <mergeCell ref="F37:G37"/>
    <mergeCell ref="I37:J37"/>
    <mergeCell ref="L37:N37"/>
    <mergeCell ref="Q37:R37"/>
    <mergeCell ref="T37:U37"/>
    <mergeCell ref="W37:X37"/>
    <mergeCell ref="Z37:AB37"/>
    <mergeCell ref="C36:D36"/>
    <mergeCell ref="F36:G36"/>
    <mergeCell ref="I36:J36"/>
    <mergeCell ref="L36:N36"/>
    <mergeCell ref="Q36:R36"/>
    <mergeCell ref="T36:U36"/>
    <mergeCell ref="C34:D34"/>
    <mergeCell ref="AD38:AF38"/>
    <mergeCell ref="AG38:AH38"/>
    <mergeCell ref="C40:D40"/>
    <mergeCell ref="F40:G40"/>
    <mergeCell ref="I40:J40"/>
    <mergeCell ref="L40:N40"/>
    <mergeCell ref="Q40:R40"/>
    <mergeCell ref="T40:U40"/>
    <mergeCell ref="W40:X40"/>
    <mergeCell ref="Z40:AB40"/>
    <mergeCell ref="Z38:AB38"/>
    <mergeCell ref="C39:D39"/>
    <mergeCell ref="F39:G39"/>
    <mergeCell ref="I39:J39"/>
    <mergeCell ref="L39:N39"/>
    <mergeCell ref="Q39:R39"/>
    <mergeCell ref="T39:U39"/>
    <mergeCell ref="W39:X39"/>
    <mergeCell ref="Z39:AB39"/>
    <mergeCell ref="C38:D38"/>
    <mergeCell ref="F38:G38"/>
    <mergeCell ref="I38:J38"/>
    <mergeCell ref="L38:N38"/>
    <mergeCell ref="F34:G34"/>
    <mergeCell ref="D14:H14"/>
    <mergeCell ref="AH36:AI36"/>
    <mergeCell ref="AL36:AM36"/>
    <mergeCell ref="AN34:AP34"/>
    <mergeCell ref="AN32:AP32"/>
    <mergeCell ref="AN30:AP30"/>
    <mergeCell ref="D21:H21"/>
    <mergeCell ref="D22:H22"/>
    <mergeCell ref="D23:H23"/>
    <mergeCell ref="D24:H24"/>
    <mergeCell ref="D25:H25"/>
    <mergeCell ref="D26:H26"/>
    <mergeCell ref="Z34:AB34"/>
    <mergeCell ref="C35:D35"/>
    <mergeCell ref="F35:G35"/>
    <mergeCell ref="I35:J35"/>
    <mergeCell ref="L35:N35"/>
    <mergeCell ref="Q35:R35"/>
    <mergeCell ref="T35:U35"/>
    <mergeCell ref="W35:X35"/>
    <mergeCell ref="Z35:AB35"/>
    <mergeCell ref="Z32:AA32"/>
    <mergeCell ref="AB32:AC32"/>
  </mergeCells>
  <phoneticPr fontId="3"/>
  <conditionalFormatting sqref="I7:AM7">
    <cfRule type="expression" dxfId="91" priority="17" stopIfTrue="1">
      <formula>WEEKDAY(I7)=7</formula>
    </cfRule>
    <cfRule type="expression" dxfId="90" priority="18" stopIfTrue="1">
      <formula>WEEKDAY(I7)=1</formula>
    </cfRule>
  </conditionalFormatting>
  <conditionalFormatting sqref="L35:L41 M40:N41 Z35:Z39 Z41 AN8:AO27">
    <cfRule type="cellIs" dxfId="89" priority="19" stopIfTrue="1" operator="equal">
      <formula>0</formula>
    </cfRule>
  </conditionalFormatting>
  <conditionalFormatting sqref="C13:C27">
    <cfRule type="expression" dxfId="88" priority="20" stopIfTrue="1">
      <formula>LEFT(C13,2)="非常"</formula>
    </cfRule>
    <cfRule type="expression" dxfId="87" priority="21" stopIfTrue="1">
      <formula>LEFT(C13,2)="常勤"</formula>
    </cfRule>
  </conditionalFormatting>
  <conditionalFormatting sqref="AN5:AN7">
    <cfRule type="cellIs" dxfId="86" priority="15" stopIfTrue="1" operator="equal">
      <formula>0</formula>
    </cfRule>
  </conditionalFormatting>
  <conditionalFormatting sqref="Z40">
    <cfRule type="cellIs" dxfId="85" priority="13" stopIfTrue="1" operator="equal">
      <formula>0</formula>
    </cfRule>
  </conditionalFormatting>
  <conditionalFormatting sqref="AO5:AO7">
    <cfRule type="cellIs" dxfId="84" priority="14" stopIfTrue="1" operator="equal">
      <formula>0</formula>
    </cfRule>
  </conditionalFormatting>
  <conditionalFormatting sqref="C8">
    <cfRule type="expression" dxfId="83" priority="11" stopIfTrue="1">
      <formula>LEFT(C8,2)="非常"</formula>
    </cfRule>
    <cfRule type="expression" dxfId="82" priority="12" stopIfTrue="1">
      <formula>LEFT(C8,2)="常勤"</formula>
    </cfRule>
  </conditionalFormatting>
  <conditionalFormatting sqref="C9">
    <cfRule type="expression" dxfId="81" priority="9" stopIfTrue="1">
      <formula>LEFT(C9,2)="非常"</formula>
    </cfRule>
    <cfRule type="expression" dxfId="80" priority="10" stopIfTrue="1">
      <formula>LEFT(C9,2)="常勤"</formula>
    </cfRule>
  </conditionalFormatting>
  <conditionalFormatting sqref="C10">
    <cfRule type="expression" dxfId="79" priority="7" stopIfTrue="1">
      <formula>LEFT(C10,2)="非常"</formula>
    </cfRule>
    <cfRule type="expression" dxfId="78" priority="8" stopIfTrue="1">
      <formula>LEFT(C10,2)="常勤"</formula>
    </cfRule>
  </conditionalFormatting>
  <conditionalFormatting sqref="C11">
    <cfRule type="expression" dxfId="77" priority="5" stopIfTrue="1">
      <formula>LEFT(C11,2)="非常"</formula>
    </cfRule>
    <cfRule type="expression" dxfId="76" priority="6" stopIfTrue="1">
      <formula>LEFT(C11,2)="常勤"</formula>
    </cfRule>
  </conditionalFormatting>
  <conditionalFormatting sqref="C12">
    <cfRule type="expression" dxfId="75" priority="3" stopIfTrue="1">
      <formula>LEFT(C12,2)="非常"</formula>
    </cfRule>
    <cfRule type="expression" dxfId="74" priority="4" stopIfTrue="1">
      <formula>LEFT(C12,2)="常勤"</formula>
    </cfRule>
  </conditionalFormatting>
  <conditionalFormatting sqref="AP8:AP27">
    <cfRule type="cellIs" dxfId="73" priority="2" stopIfTrue="1" operator="equal">
      <formula>0</formula>
    </cfRule>
  </conditionalFormatting>
  <conditionalFormatting sqref="AP5">
    <cfRule type="cellIs" dxfId="72" priority="1" stopIfTrue="1" operator="equal">
      <formula>0</formula>
    </cfRule>
  </conditionalFormatting>
  <dataValidations count="7">
    <dataValidation type="list" allowBlank="1" showErrorMessage="1" sqref="I8:AM27">
      <formula1>$AS$7:$BD$7</formula1>
    </dataValidation>
    <dataValidation type="time" errorStyle="warning" allowBlank="1" showErrorMessage="1" error="時間形式（ ○○：○○ ）で入力してください！" sqref="C35:C41 F35:F41 G40:G41 D40:D41 T35:T41 Q35:Q41">
      <formula1>0.00347222222222222</formula1>
      <formula2>0.999305555555556</formula2>
    </dataValidation>
    <dataValidation type="time" errorStyle="warning" operator="lessThanOrEqual" allowBlank="1" showErrorMessage="1" error="時間形式（ ○○：○○ ）で入力してください！" sqref="I35:I41 X41 J40:J41 W35:W41">
      <formula1>0.999305555555556</formula1>
    </dataValidation>
    <dataValidation allowBlank="1" showErrorMessage="1" sqref="AQ8:AQ27 AF2:AQ3 D8:D27 A8:B27"/>
    <dataValidation type="whole" allowBlank="1" showErrorMessage="1" sqref="L2:M2">
      <formula1>1</formula1>
      <formula2>12</formula2>
    </dataValidation>
    <dataValidation type="whole" operator="greaterThanOrEqual" allowBlank="1" showErrorMessage="1" sqref="I2:J2">
      <formula1>2012</formula1>
    </dataValidation>
    <dataValidation type="list" allowBlank="1" showErrorMessage="1" sqref="C8:C27">
      <formula1>$BG$5:$BJ$5</formula1>
    </dataValidation>
  </dataValidations>
  <printOptions horizontalCentered="1"/>
  <pageMargins left="0.23622047244094491" right="0.23622047244094491" top="0.35433070866141736" bottom="0.23622047244094491" header="0.51181102362204722" footer="0.51181102362204722"/>
  <pageSetup paperSize="9" scale="76" firstPageNumber="0" orientation="landscape" blackAndWhite="1" useFirstPageNumber="1"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BP53"/>
  <sheetViews>
    <sheetView showGridLines="0" view="pageBreakPreview" zoomScale="80" zoomScaleNormal="90" zoomScaleSheetLayoutView="80" workbookViewId="0"/>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5" width="3.42578125" style="30" customWidth="1"/>
    <col min="6" max="6" width="2.7109375" style="30" customWidth="1"/>
    <col min="7" max="7" width="3.140625" style="30" customWidth="1"/>
    <col min="8" max="8" width="3.5703125" style="30" customWidth="1"/>
    <col min="9" max="39" width="4.42578125" style="30" customWidth="1"/>
    <col min="40" max="42" width="6.42578125" style="30" customWidth="1"/>
    <col min="43" max="43" width="9.5703125"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8" ht="21.75" customHeight="1" x14ac:dyDescent="0.15">
      <c r="A1" s="50" t="s">
        <v>90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8"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8"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8" ht="20.25" customHeight="1" x14ac:dyDescent="0.15">
      <c r="A4" s="5" t="s">
        <v>122</v>
      </c>
      <c r="B4" s="10"/>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c r="AS4" s="36"/>
      <c r="AT4" s="36"/>
      <c r="AU4" s="36"/>
      <c r="AV4" s="36"/>
      <c r="AW4" s="36"/>
      <c r="AX4" s="36"/>
      <c r="AY4" s="36"/>
      <c r="AZ4" s="36"/>
    </row>
    <row r="5" spans="1:68" ht="12" customHeight="1" x14ac:dyDescent="0.15">
      <c r="A5" s="183"/>
      <c r="B5" s="184" t="s">
        <v>7</v>
      </c>
      <c r="C5" s="187" t="s">
        <v>8</v>
      </c>
      <c r="D5" s="226" t="s">
        <v>9</v>
      </c>
      <c r="E5" s="227"/>
      <c r="F5" s="227"/>
      <c r="G5" s="227"/>
      <c r="H5" s="228"/>
      <c r="I5" s="190" t="s">
        <v>10</v>
      </c>
      <c r="J5" s="191"/>
      <c r="K5" s="191"/>
      <c r="L5" s="191"/>
      <c r="M5" s="191"/>
      <c r="N5" s="191"/>
      <c r="O5" s="192"/>
      <c r="P5" s="190" t="s">
        <v>11</v>
      </c>
      <c r="Q5" s="191"/>
      <c r="R5" s="191"/>
      <c r="S5" s="191"/>
      <c r="T5" s="191"/>
      <c r="U5" s="191"/>
      <c r="V5" s="192"/>
      <c r="W5" s="190" t="s">
        <v>12</v>
      </c>
      <c r="X5" s="191"/>
      <c r="Y5" s="191"/>
      <c r="Z5" s="191"/>
      <c r="AA5" s="191"/>
      <c r="AB5" s="191"/>
      <c r="AC5" s="192"/>
      <c r="AD5" s="190" t="s">
        <v>13</v>
      </c>
      <c r="AE5" s="191"/>
      <c r="AF5" s="191"/>
      <c r="AG5" s="191"/>
      <c r="AH5" s="191"/>
      <c r="AI5" s="191"/>
      <c r="AJ5" s="192"/>
      <c r="AK5" s="194"/>
      <c r="AL5" s="195"/>
      <c r="AM5" s="196"/>
      <c r="AN5" s="197" t="s">
        <v>14</v>
      </c>
      <c r="AO5" s="199" t="s">
        <v>15</v>
      </c>
      <c r="AP5" s="200" t="s">
        <v>108</v>
      </c>
      <c r="AQ5" s="207" t="s">
        <v>16</v>
      </c>
      <c r="BG5" s="37" t="s">
        <v>33</v>
      </c>
      <c r="BH5" s="37" t="s">
        <v>34</v>
      </c>
      <c r="BI5" s="37" t="s">
        <v>35</v>
      </c>
      <c r="BJ5" s="37" t="s">
        <v>36</v>
      </c>
    </row>
    <row r="6" spans="1:68" ht="16.5" customHeight="1" x14ac:dyDescent="0.15">
      <c r="A6" s="183"/>
      <c r="B6" s="185"/>
      <c r="C6" s="188"/>
      <c r="D6" s="229"/>
      <c r="E6" s="230"/>
      <c r="F6" s="230"/>
      <c r="G6" s="230"/>
      <c r="H6" s="231"/>
      <c r="I6" s="89">
        <v>1</v>
      </c>
      <c r="J6" s="89">
        <v>2</v>
      </c>
      <c r="K6" s="89">
        <v>3</v>
      </c>
      <c r="L6" s="89">
        <v>4</v>
      </c>
      <c r="M6" s="89">
        <v>5</v>
      </c>
      <c r="N6" s="89">
        <v>6</v>
      </c>
      <c r="O6" s="89">
        <v>7</v>
      </c>
      <c r="P6" s="89">
        <v>8</v>
      </c>
      <c r="Q6" s="89">
        <v>9</v>
      </c>
      <c r="R6" s="89">
        <v>10</v>
      </c>
      <c r="S6" s="89">
        <v>11</v>
      </c>
      <c r="T6" s="89">
        <v>12</v>
      </c>
      <c r="U6" s="89">
        <v>13</v>
      </c>
      <c r="V6" s="89">
        <v>14</v>
      </c>
      <c r="W6" s="89">
        <v>15</v>
      </c>
      <c r="X6" s="89">
        <v>16</v>
      </c>
      <c r="Y6" s="89" t="s">
        <v>17</v>
      </c>
      <c r="Z6" s="89">
        <v>18</v>
      </c>
      <c r="AA6" s="89">
        <v>19</v>
      </c>
      <c r="AB6" s="89">
        <v>20</v>
      </c>
      <c r="AC6" s="89">
        <v>21</v>
      </c>
      <c r="AD6" s="89">
        <v>22</v>
      </c>
      <c r="AE6" s="89">
        <v>23</v>
      </c>
      <c r="AF6" s="89">
        <v>24</v>
      </c>
      <c r="AG6" s="89">
        <v>25</v>
      </c>
      <c r="AH6" s="89">
        <v>26</v>
      </c>
      <c r="AI6" s="89">
        <v>27</v>
      </c>
      <c r="AJ6" s="89">
        <v>28</v>
      </c>
      <c r="AK6" s="90">
        <f>IF($L$2=2,IF(DAY(DATE($I$2,2,29))=29,29,"-"),29)</f>
        <v>29</v>
      </c>
      <c r="AL6" s="90">
        <f>IF($L$2=2,"-",30)</f>
        <v>30</v>
      </c>
      <c r="AM6" s="90" t="str">
        <f>IF(OR($L$2=2,$L$2=4,$L$2=6,$L$2=9,$L$2=11),"-",31)</f>
        <v>-</v>
      </c>
      <c r="AN6" s="198"/>
      <c r="AO6" s="199"/>
      <c r="AP6" s="201"/>
      <c r="AQ6" s="208"/>
      <c r="AT6" s="31" t="s">
        <v>19</v>
      </c>
      <c r="AU6" s="31"/>
      <c r="AV6" s="31"/>
      <c r="AW6" s="31"/>
      <c r="AX6" s="31"/>
      <c r="AY6" s="31"/>
      <c r="AZ6" s="31"/>
      <c r="BA6" s="31"/>
      <c r="BB6" s="31"/>
      <c r="BC6" s="31"/>
      <c r="BD6" s="31"/>
      <c r="BE6" s="31" t="s">
        <v>18</v>
      </c>
      <c r="BF6" s="31"/>
      <c r="BG6" s="31"/>
      <c r="BH6" s="31"/>
      <c r="BI6" s="31"/>
      <c r="BJ6" s="31"/>
      <c r="BK6" s="31"/>
    </row>
    <row r="7" spans="1:68" ht="17.25" customHeight="1" x14ac:dyDescent="0.15">
      <c r="A7" s="183"/>
      <c r="B7" s="186"/>
      <c r="C7" s="189"/>
      <c r="D7" s="229"/>
      <c r="E7" s="230"/>
      <c r="F7" s="230"/>
      <c r="G7" s="230"/>
      <c r="H7" s="231"/>
      <c r="I7" s="91">
        <f t="shared" ref="I7:AJ7" si="0">DATE($I$2,$L$2,I6)</f>
        <v>43922</v>
      </c>
      <c r="J7" s="91">
        <f t="shared" si="0"/>
        <v>43923</v>
      </c>
      <c r="K7" s="91">
        <f t="shared" si="0"/>
        <v>43924</v>
      </c>
      <c r="L7" s="91">
        <f t="shared" si="0"/>
        <v>43925</v>
      </c>
      <c r="M7" s="91">
        <f t="shared" si="0"/>
        <v>43926</v>
      </c>
      <c r="N7" s="91">
        <f t="shared" si="0"/>
        <v>43927</v>
      </c>
      <c r="O7" s="91">
        <f t="shared" si="0"/>
        <v>43928</v>
      </c>
      <c r="P7" s="91">
        <f t="shared" si="0"/>
        <v>43929</v>
      </c>
      <c r="Q7" s="91">
        <f t="shared" si="0"/>
        <v>43930</v>
      </c>
      <c r="R7" s="91">
        <f t="shared" si="0"/>
        <v>43931</v>
      </c>
      <c r="S7" s="91">
        <f t="shared" si="0"/>
        <v>43932</v>
      </c>
      <c r="T7" s="91">
        <f t="shared" si="0"/>
        <v>43933</v>
      </c>
      <c r="U7" s="91">
        <f t="shared" si="0"/>
        <v>43934</v>
      </c>
      <c r="V7" s="91">
        <f t="shared" si="0"/>
        <v>43935</v>
      </c>
      <c r="W7" s="91">
        <f t="shared" si="0"/>
        <v>43936</v>
      </c>
      <c r="X7" s="91">
        <f t="shared" si="0"/>
        <v>43937</v>
      </c>
      <c r="Y7" s="91">
        <f t="shared" si="0"/>
        <v>43938</v>
      </c>
      <c r="Z7" s="91">
        <f t="shared" si="0"/>
        <v>43939</v>
      </c>
      <c r="AA7" s="91">
        <f t="shared" si="0"/>
        <v>43940</v>
      </c>
      <c r="AB7" s="91">
        <f t="shared" si="0"/>
        <v>43941</v>
      </c>
      <c r="AC7" s="91">
        <f t="shared" si="0"/>
        <v>43942</v>
      </c>
      <c r="AD7" s="91">
        <f t="shared" si="0"/>
        <v>43943</v>
      </c>
      <c r="AE7" s="91">
        <f t="shared" si="0"/>
        <v>43944</v>
      </c>
      <c r="AF7" s="91">
        <f t="shared" si="0"/>
        <v>43945</v>
      </c>
      <c r="AG7" s="91">
        <f t="shared" si="0"/>
        <v>43946</v>
      </c>
      <c r="AH7" s="91">
        <f t="shared" si="0"/>
        <v>43947</v>
      </c>
      <c r="AI7" s="91">
        <f t="shared" si="0"/>
        <v>43948</v>
      </c>
      <c r="AJ7" s="91">
        <f t="shared" si="0"/>
        <v>43949</v>
      </c>
      <c r="AK7" s="91">
        <f>IFERROR(DATE($I$2,$L$2,AK6),"-")</f>
        <v>43950</v>
      </c>
      <c r="AL7" s="91">
        <f>IFERROR(DATE($I$2,$L$2,AL6),"-")</f>
        <v>43951</v>
      </c>
      <c r="AM7" s="91" t="str">
        <f>IFERROR(DATE($I$2,$L$2,AM6),"-")</f>
        <v>-</v>
      </c>
      <c r="AN7" s="198"/>
      <c r="AO7" s="199"/>
      <c r="AP7" s="202"/>
      <c r="AQ7" s="209"/>
      <c r="AS7" s="33" t="s">
        <v>20</v>
      </c>
      <c r="AT7" s="33" t="s">
        <v>21</v>
      </c>
      <c r="AU7" s="33" t="s">
        <v>22</v>
      </c>
      <c r="AV7" s="33" t="s">
        <v>23</v>
      </c>
      <c r="AW7" s="33" t="s">
        <v>24</v>
      </c>
      <c r="AX7" s="33" t="s">
        <v>25</v>
      </c>
      <c r="AY7" s="33" t="s">
        <v>26</v>
      </c>
      <c r="AZ7" s="33" t="s">
        <v>27</v>
      </c>
      <c r="BA7" s="33" t="s">
        <v>28</v>
      </c>
      <c r="BB7" s="33" t="s">
        <v>29</v>
      </c>
      <c r="BC7" s="33" t="s">
        <v>30</v>
      </c>
      <c r="BD7" s="34" t="s">
        <v>31</v>
      </c>
      <c r="BE7" s="35" t="s">
        <v>20</v>
      </c>
      <c r="BF7" s="33" t="s">
        <v>21</v>
      </c>
      <c r="BG7" s="33" t="s">
        <v>22</v>
      </c>
      <c r="BH7" s="33" t="s">
        <v>23</v>
      </c>
      <c r="BI7" s="33" t="s">
        <v>24</v>
      </c>
      <c r="BJ7" s="33" t="s">
        <v>25</v>
      </c>
      <c r="BK7" s="33" t="s">
        <v>26</v>
      </c>
      <c r="BL7" s="33" t="s">
        <v>27</v>
      </c>
      <c r="BM7" s="33" t="s">
        <v>28</v>
      </c>
      <c r="BN7" s="33" t="s">
        <v>29</v>
      </c>
      <c r="BO7" s="33" t="s">
        <v>30</v>
      </c>
      <c r="BP7" s="33" t="s">
        <v>31</v>
      </c>
    </row>
    <row r="8" spans="1:68" ht="22.5" customHeight="1" x14ac:dyDescent="0.15">
      <c r="A8" s="92">
        <v>1</v>
      </c>
      <c r="B8" s="93"/>
      <c r="C8" s="94"/>
      <c r="D8" s="263"/>
      <c r="E8" s="263"/>
      <c r="F8" s="263"/>
      <c r="G8" s="263"/>
      <c r="H8" s="263"/>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23">
        <f t="shared" ref="AN8:AN19" si="1">AS8*$L$44+AT8*$Z$44+AU8*$L$45+AV8*$Z$45+AW8*$L$46+AX8*$Z$46+AY8*$L$47+AZ8*$Z$47+BA8*$L$48+BB8*$Z$48+BC8*$L$49+BD8*$Z$49</f>
        <v>0</v>
      </c>
      <c r="AO8" s="123">
        <f t="shared" ref="AO8:AO19" si="2">BE8*$L$44+BF8*$Z$44+BG8*$L$45+BH8*$Z$45+BI8*$L$46+BJ8*$Z$46+BK8*$L$47+BL8*$Z$47+BM8*$L$48+BN8*$Z$48+BO8*$L$49+BP8*$Z$49</f>
        <v>0</v>
      </c>
      <c r="AP8" s="124">
        <f>AN8/4</f>
        <v>0</v>
      </c>
      <c r="AQ8" s="96"/>
      <c r="AS8" s="33">
        <f t="shared" ref="AS8:AS36" si="3">COUNTIF(I8:AJ8,"a")</f>
        <v>0</v>
      </c>
      <c r="AT8" s="33">
        <f t="shared" ref="AT8:AT36" si="4">COUNTIF(I8:AJ8,"b")</f>
        <v>0</v>
      </c>
      <c r="AU8" s="33">
        <f t="shared" ref="AU8:AU36" si="5">COUNTIF(I8:AJ8,"c")</f>
        <v>0</v>
      </c>
      <c r="AV8" s="33">
        <f t="shared" ref="AV8:AV36" si="6">COUNTIF(I8:AJ8,"d")</f>
        <v>0</v>
      </c>
      <c r="AW8" s="33">
        <f t="shared" ref="AW8:AW36" si="7">COUNTIF(I8:AJ8,"e")</f>
        <v>0</v>
      </c>
      <c r="AX8" s="33">
        <f t="shared" ref="AX8:AX36" si="8">COUNTIF(I8:AJ8,"f")</f>
        <v>0</v>
      </c>
      <c r="AY8" s="33">
        <f t="shared" ref="AY8:AY36" si="9">COUNTIF(I8:AJ8,"g")</f>
        <v>0</v>
      </c>
      <c r="AZ8" s="33">
        <f t="shared" ref="AZ8:AZ36" si="10">COUNTIF(I8:AJ8,"h")</f>
        <v>0</v>
      </c>
      <c r="BA8" s="33">
        <f t="shared" ref="BA8:BA36" si="11">COUNTIF(I8:AJ8,"i")</f>
        <v>0</v>
      </c>
      <c r="BB8" s="33">
        <f t="shared" ref="BB8:BB36" si="12">COUNTIF(I8:AJ8,"j")</f>
        <v>0</v>
      </c>
      <c r="BC8" s="33">
        <f t="shared" ref="BC8:BC36" si="13">COUNTIF(I8:AJ8,"k")</f>
        <v>0</v>
      </c>
      <c r="BD8" s="34">
        <f t="shared" ref="BD8:BD36" si="14">COUNTIF(I8:AJ8,"l")</f>
        <v>0</v>
      </c>
      <c r="BE8" s="35">
        <f t="shared" ref="BE8:BE36" si="15">COUNTIF(I8:AM8,"a")</f>
        <v>0</v>
      </c>
      <c r="BF8" s="33">
        <f t="shared" ref="BF8:BF36" si="16">COUNTIF(I8:AM8,"b")</f>
        <v>0</v>
      </c>
      <c r="BG8" s="33">
        <f t="shared" ref="BG8:BG36" si="17">COUNTIF(I8:AM8,"c")</f>
        <v>0</v>
      </c>
      <c r="BH8" s="33">
        <f t="shared" ref="BH8:BH36" si="18">COUNTIF(I8:AM8,"d")</f>
        <v>0</v>
      </c>
      <c r="BI8" s="33">
        <f t="shared" ref="BI8:BI36" si="19">COUNTIF(I8:AM8,"e")</f>
        <v>0</v>
      </c>
      <c r="BJ8" s="33">
        <f t="shared" ref="BJ8:BJ36" si="20">COUNTIF(I8:AM8,"f")</f>
        <v>0</v>
      </c>
      <c r="BK8" s="33">
        <f t="shared" ref="BK8:BK36" si="21">COUNTIF(I8:AM8,"g")</f>
        <v>0</v>
      </c>
      <c r="BL8" s="33">
        <f t="shared" ref="BL8:BL36" si="22">COUNTIF(I8:AM8,"h")</f>
        <v>0</v>
      </c>
      <c r="BM8" s="33">
        <f t="shared" ref="BM8:BM36" si="23">COUNTIF(I8:AM8,"i")</f>
        <v>0</v>
      </c>
      <c r="BN8" s="33">
        <f t="shared" ref="BN8:BN36" si="24">COUNTIF(I8:AM8,"j")</f>
        <v>0</v>
      </c>
      <c r="BO8" s="33">
        <f t="shared" ref="BO8:BO36" si="25">COUNTIF(I8:AM8,"k")</f>
        <v>0</v>
      </c>
      <c r="BP8" s="33">
        <f t="shared" ref="BP8:BP36" si="26">COUNTIF(I8:AM8,"l")</f>
        <v>0</v>
      </c>
    </row>
    <row r="9" spans="1:68" ht="22.5" customHeight="1" x14ac:dyDescent="0.15">
      <c r="A9" s="92">
        <v>2</v>
      </c>
      <c r="B9" s="93"/>
      <c r="C9" s="94"/>
      <c r="D9" s="263"/>
      <c r="E9" s="263"/>
      <c r="F9" s="263"/>
      <c r="G9" s="263"/>
      <c r="H9" s="263"/>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25">
        <f t="shared" si="1"/>
        <v>0</v>
      </c>
      <c r="AO9" s="123">
        <f t="shared" si="2"/>
        <v>0</v>
      </c>
      <c r="AP9" s="124">
        <f t="shared" ref="AP9" si="27">AN9/4</f>
        <v>0</v>
      </c>
      <c r="AQ9" s="97"/>
      <c r="AS9" s="33">
        <f t="shared" si="3"/>
        <v>0</v>
      </c>
      <c r="AT9" s="33">
        <f t="shared" si="4"/>
        <v>0</v>
      </c>
      <c r="AU9" s="33">
        <f t="shared" si="5"/>
        <v>0</v>
      </c>
      <c r="AV9" s="33">
        <f t="shared" si="6"/>
        <v>0</v>
      </c>
      <c r="AW9" s="33">
        <f t="shared" si="7"/>
        <v>0</v>
      </c>
      <c r="AX9" s="33">
        <f t="shared" si="8"/>
        <v>0</v>
      </c>
      <c r="AY9" s="33">
        <f t="shared" si="9"/>
        <v>0</v>
      </c>
      <c r="AZ9" s="33">
        <f t="shared" si="10"/>
        <v>0</v>
      </c>
      <c r="BA9" s="33">
        <f t="shared" si="11"/>
        <v>0</v>
      </c>
      <c r="BB9" s="33">
        <f t="shared" si="12"/>
        <v>0</v>
      </c>
      <c r="BC9" s="33">
        <f t="shared" si="13"/>
        <v>0</v>
      </c>
      <c r="BD9" s="34">
        <f t="shared" si="14"/>
        <v>0</v>
      </c>
      <c r="BE9" s="35">
        <f t="shared" si="15"/>
        <v>0</v>
      </c>
      <c r="BF9" s="33">
        <f t="shared" si="16"/>
        <v>0</v>
      </c>
      <c r="BG9" s="33">
        <f t="shared" si="17"/>
        <v>0</v>
      </c>
      <c r="BH9" s="33">
        <f t="shared" si="18"/>
        <v>0</v>
      </c>
      <c r="BI9" s="33">
        <f t="shared" si="19"/>
        <v>0</v>
      </c>
      <c r="BJ9" s="33">
        <f t="shared" si="20"/>
        <v>0</v>
      </c>
      <c r="BK9" s="33">
        <f t="shared" si="21"/>
        <v>0</v>
      </c>
      <c r="BL9" s="33">
        <f t="shared" si="22"/>
        <v>0</v>
      </c>
      <c r="BM9" s="33">
        <f t="shared" si="23"/>
        <v>0</v>
      </c>
      <c r="BN9" s="33">
        <f t="shared" si="24"/>
        <v>0</v>
      </c>
      <c r="BO9" s="33">
        <f t="shared" si="25"/>
        <v>0</v>
      </c>
      <c r="BP9" s="33">
        <f t="shared" si="26"/>
        <v>0</v>
      </c>
    </row>
    <row r="10" spans="1:68" ht="22.5" customHeight="1" x14ac:dyDescent="0.15">
      <c r="A10" s="92">
        <v>3</v>
      </c>
      <c r="B10" s="93"/>
      <c r="C10" s="94"/>
      <c r="D10" s="263"/>
      <c r="E10" s="263"/>
      <c r="F10" s="263"/>
      <c r="G10" s="263"/>
      <c r="H10" s="263"/>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25">
        <f t="shared" si="1"/>
        <v>0</v>
      </c>
      <c r="AO10" s="123">
        <f t="shared" si="2"/>
        <v>0</v>
      </c>
      <c r="AP10" s="128">
        <f>AN10/4</f>
        <v>0</v>
      </c>
      <c r="AQ10" s="96"/>
      <c r="AS10" s="33">
        <f t="shared" si="3"/>
        <v>0</v>
      </c>
      <c r="AT10" s="33">
        <f t="shared" si="4"/>
        <v>0</v>
      </c>
      <c r="AU10" s="33">
        <f t="shared" si="5"/>
        <v>0</v>
      </c>
      <c r="AV10" s="33">
        <f t="shared" si="6"/>
        <v>0</v>
      </c>
      <c r="AW10" s="33">
        <f t="shared" si="7"/>
        <v>0</v>
      </c>
      <c r="AX10" s="33">
        <f t="shared" si="8"/>
        <v>0</v>
      </c>
      <c r="AY10" s="33">
        <f t="shared" si="9"/>
        <v>0</v>
      </c>
      <c r="AZ10" s="33">
        <f t="shared" si="10"/>
        <v>0</v>
      </c>
      <c r="BA10" s="33">
        <f t="shared" si="11"/>
        <v>0</v>
      </c>
      <c r="BB10" s="33">
        <f t="shared" si="12"/>
        <v>0</v>
      </c>
      <c r="BC10" s="33">
        <f t="shared" si="13"/>
        <v>0</v>
      </c>
      <c r="BD10" s="34">
        <f t="shared" si="14"/>
        <v>0</v>
      </c>
      <c r="BE10" s="35">
        <f t="shared" si="15"/>
        <v>0</v>
      </c>
      <c r="BF10" s="33">
        <f t="shared" si="16"/>
        <v>0</v>
      </c>
      <c r="BG10" s="33">
        <f t="shared" si="17"/>
        <v>0</v>
      </c>
      <c r="BH10" s="33">
        <f t="shared" si="18"/>
        <v>0</v>
      </c>
      <c r="BI10" s="33">
        <f t="shared" si="19"/>
        <v>0</v>
      </c>
      <c r="BJ10" s="33">
        <f t="shared" si="20"/>
        <v>0</v>
      </c>
      <c r="BK10" s="33">
        <f t="shared" si="21"/>
        <v>0</v>
      </c>
      <c r="BL10" s="33">
        <f t="shared" si="22"/>
        <v>0</v>
      </c>
      <c r="BM10" s="33">
        <f t="shared" si="23"/>
        <v>0</v>
      </c>
      <c r="BN10" s="33">
        <f t="shared" si="24"/>
        <v>0</v>
      </c>
      <c r="BO10" s="33">
        <f t="shared" si="25"/>
        <v>0</v>
      </c>
      <c r="BP10" s="33">
        <f t="shared" si="26"/>
        <v>0</v>
      </c>
    </row>
    <row r="11" spans="1:68" ht="22.5" customHeight="1" x14ac:dyDescent="0.15">
      <c r="A11" s="92">
        <v>4</v>
      </c>
      <c r="B11" s="93"/>
      <c r="C11" s="94"/>
      <c r="D11" s="263"/>
      <c r="E11" s="263"/>
      <c r="F11" s="263"/>
      <c r="G11" s="263"/>
      <c r="H11" s="263"/>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125">
        <f t="shared" si="1"/>
        <v>0</v>
      </c>
      <c r="AO11" s="123">
        <f t="shared" si="2"/>
        <v>0</v>
      </c>
      <c r="AP11" s="128">
        <f t="shared" ref="AP11:AP17" si="28">AN11/4</f>
        <v>0</v>
      </c>
      <c r="AQ11" s="96"/>
      <c r="AS11" s="33">
        <f t="shared" si="3"/>
        <v>0</v>
      </c>
      <c r="AT11" s="33">
        <f t="shared" si="4"/>
        <v>0</v>
      </c>
      <c r="AU11" s="33">
        <f t="shared" si="5"/>
        <v>0</v>
      </c>
      <c r="AV11" s="33">
        <f t="shared" si="6"/>
        <v>0</v>
      </c>
      <c r="AW11" s="33">
        <f t="shared" si="7"/>
        <v>0</v>
      </c>
      <c r="AX11" s="33">
        <f t="shared" si="8"/>
        <v>0</v>
      </c>
      <c r="AY11" s="33">
        <f t="shared" si="9"/>
        <v>0</v>
      </c>
      <c r="AZ11" s="33">
        <f t="shared" si="10"/>
        <v>0</v>
      </c>
      <c r="BA11" s="33">
        <f t="shared" si="11"/>
        <v>0</v>
      </c>
      <c r="BB11" s="33">
        <f t="shared" si="12"/>
        <v>0</v>
      </c>
      <c r="BC11" s="33">
        <f t="shared" si="13"/>
        <v>0</v>
      </c>
      <c r="BD11" s="34">
        <f t="shared" si="14"/>
        <v>0</v>
      </c>
      <c r="BE11" s="35">
        <f t="shared" si="15"/>
        <v>0</v>
      </c>
      <c r="BF11" s="33">
        <f t="shared" si="16"/>
        <v>0</v>
      </c>
      <c r="BG11" s="33">
        <f t="shared" si="17"/>
        <v>0</v>
      </c>
      <c r="BH11" s="33">
        <f t="shared" si="18"/>
        <v>0</v>
      </c>
      <c r="BI11" s="33">
        <f t="shared" si="19"/>
        <v>0</v>
      </c>
      <c r="BJ11" s="33">
        <f t="shared" si="20"/>
        <v>0</v>
      </c>
      <c r="BK11" s="33">
        <f t="shared" si="21"/>
        <v>0</v>
      </c>
      <c r="BL11" s="33">
        <f t="shared" si="22"/>
        <v>0</v>
      </c>
      <c r="BM11" s="33">
        <f t="shared" si="23"/>
        <v>0</v>
      </c>
      <c r="BN11" s="33">
        <f t="shared" si="24"/>
        <v>0</v>
      </c>
      <c r="BO11" s="33">
        <f t="shared" si="25"/>
        <v>0</v>
      </c>
      <c r="BP11" s="33">
        <f t="shared" si="26"/>
        <v>0</v>
      </c>
    </row>
    <row r="12" spans="1:68" ht="22.5" customHeight="1" x14ac:dyDescent="0.15">
      <c r="A12" s="92">
        <v>5</v>
      </c>
      <c r="B12" s="93"/>
      <c r="C12" s="94"/>
      <c r="D12" s="263"/>
      <c r="E12" s="263"/>
      <c r="F12" s="263"/>
      <c r="G12" s="263"/>
      <c r="H12" s="263"/>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125">
        <f t="shared" si="1"/>
        <v>0</v>
      </c>
      <c r="AO12" s="123">
        <f t="shared" si="2"/>
        <v>0</v>
      </c>
      <c r="AP12" s="128">
        <f t="shared" si="28"/>
        <v>0</v>
      </c>
      <c r="AQ12" s="96"/>
      <c r="AS12" s="33">
        <f t="shared" si="3"/>
        <v>0</v>
      </c>
      <c r="AT12" s="33">
        <f t="shared" si="4"/>
        <v>0</v>
      </c>
      <c r="AU12" s="33">
        <f t="shared" si="5"/>
        <v>0</v>
      </c>
      <c r="AV12" s="33">
        <f t="shared" si="6"/>
        <v>0</v>
      </c>
      <c r="AW12" s="33">
        <f t="shared" si="7"/>
        <v>0</v>
      </c>
      <c r="AX12" s="33">
        <f t="shared" si="8"/>
        <v>0</v>
      </c>
      <c r="AY12" s="33">
        <f t="shared" si="9"/>
        <v>0</v>
      </c>
      <c r="AZ12" s="33">
        <f t="shared" si="10"/>
        <v>0</v>
      </c>
      <c r="BA12" s="33">
        <f t="shared" si="11"/>
        <v>0</v>
      </c>
      <c r="BB12" s="33">
        <f t="shared" si="12"/>
        <v>0</v>
      </c>
      <c r="BC12" s="33">
        <f t="shared" si="13"/>
        <v>0</v>
      </c>
      <c r="BD12" s="34">
        <f t="shared" si="14"/>
        <v>0</v>
      </c>
      <c r="BE12" s="35">
        <f t="shared" si="15"/>
        <v>0</v>
      </c>
      <c r="BF12" s="33">
        <f t="shared" si="16"/>
        <v>0</v>
      </c>
      <c r="BG12" s="33">
        <f t="shared" si="17"/>
        <v>0</v>
      </c>
      <c r="BH12" s="33">
        <f t="shared" si="18"/>
        <v>0</v>
      </c>
      <c r="BI12" s="33">
        <f t="shared" si="19"/>
        <v>0</v>
      </c>
      <c r="BJ12" s="33">
        <f t="shared" si="20"/>
        <v>0</v>
      </c>
      <c r="BK12" s="33">
        <f t="shared" si="21"/>
        <v>0</v>
      </c>
      <c r="BL12" s="33">
        <f t="shared" si="22"/>
        <v>0</v>
      </c>
      <c r="BM12" s="33">
        <f t="shared" si="23"/>
        <v>0</v>
      </c>
      <c r="BN12" s="33">
        <f t="shared" si="24"/>
        <v>0</v>
      </c>
      <c r="BO12" s="33">
        <f t="shared" si="25"/>
        <v>0</v>
      </c>
      <c r="BP12" s="33">
        <f t="shared" si="26"/>
        <v>0</v>
      </c>
    </row>
    <row r="13" spans="1:68" ht="22.5" customHeight="1" x14ac:dyDescent="0.15">
      <c r="A13" s="92">
        <v>6</v>
      </c>
      <c r="B13" s="93"/>
      <c r="C13" s="94"/>
      <c r="D13" s="263"/>
      <c r="E13" s="263"/>
      <c r="F13" s="263"/>
      <c r="G13" s="263"/>
      <c r="H13" s="263"/>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125">
        <f t="shared" si="1"/>
        <v>0</v>
      </c>
      <c r="AO13" s="123">
        <f t="shared" si="2"/>
        <v>0</v>
      </c>
      <c r="AP13" s="128">
        <f t="shared" si="28"/>
        <v>0</v>
      </c>
      <c r="AQ13" s="96"/>
      <c r="AS13" s="33">
        <f t="shared" si="3"/>
        <v>0</v>
      </c>
      <c r="AT13" s="33">
        <f t="shared" si="4"/>
        <v>0</v>
      </c>
      <c r="AU13" s="33">
        <f t="shared" si="5"/>
        <v>0</v>
      </c>
      <c r="AV13" s="33">
        <f t="shared" si="6"/>
        <v>0</v>
      </c>
      <c r="AW13" s="33">
        <f t="shared" si="7"/>
        <v>0</v>
      </c>
      <c r="AX13" s="33">
        <f t="shared" si="8"/>
        <v>0</v>
      </c>
      <c r="AY13" s="33">
        <f t="shared" si="9"/>
        <v>0</v>
      </c>
      <c r="AZ13" s="33">
        <f t="shared" si="10"/>
        <v>0</v>
      </c>
      <c r="BA13" s="33">
        <f t="shared" si="11"/>
        <v>0</v>
      </c>
      <c r="BB13" s="33">
        <f t="shared" si="12"/>
        <v>0</v>
      </c>
      <c r="BC13" s="33">
        <f t="shared" si="13"/>
        <v>0</v>
      </c>
      <c r="BD13" s="34">
        <f t="shared" si="14"/>
        <v>0</v>
      </c>
      <c r="BE13" s="35">
        <f t="shared" si="15"/>
        <v>0</v>
      </c>
      <c r="BF13" s="33">
        <f t="shared" si="16"/>
        <v>0</v>
      </c>
      <c r="BG13" s="33">
        <f t="shared" si="17"/>
        <v>0</v>
      </c>
      <c r="BH13" s="33">
        <f t="shared" si="18"/>
        <v>0</v>
      </c>
      <c r="BI13" s="33">
        <f t="shared" si="19"/>
        <v>0</v>
      </c>
      <c r="BJ13" s="33">
        <f t="shared" si="20"/>
        <v>0</v>
      </c>
      <c r="BK13" s="33">
        <f t="shared" si="21"/>
        <v>0</v>
      </c>
      <c r="BL13" s="33">
        <f t="shared" si="22"/>
        <v>0</v>
      </c>
      <c r="BM13" s="33">
        <f t="shared" si="23"/>
        <v>0</v>
      </c>
      <c r="BN13" s="33">
        <f t="shared" si="24"/>
        <v>0</v>
      </c>
      <c r="BO13" s="33">
        <f t="shared" si="25"/>
        <v>0</v>
      </c>
      <c r="BP13" s="33">
        <f t="shared" si="26"/>
        <v>0</v>
      </c>
    </row>
    <row r="14" spans="1:68" ht="22.5" customHeight="1" x14ac:dyDescent="0.15">
      <c r="A14" s="92">
        <v>7</v>
      </c>
      <c r="B14" s="93"/>
      <c r="C14" s="94"/>
      <c r="D14" s="263"/>
      <c r="E14" s="263"/>
      <c r="F14" s="263"/>
      <c r="G14" s="263"/>
      <c r="H14" s="263"/>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125">
        <f t="shared" si="1"/>
        <v>0</v>
      </c>
      <c r="AO14" s="123">
        <f t="shared" si="2"/>
        <v>0</v>
      </c>
      <c r="AP14" s="128">
        <f t="shared" si="28"/>
        <v>0</v>
      </c>
      <c r="AQ14" s="96"/>
      <c r="AS14" s="33">
        <f t="shared" si="3"/>
        <v>0</v>
      </c>
      <c r="AT14" s="33">
        <f t="shared" si="4"/>
        <v>0</v>
      </c>
      <c r="AU14" s="33">
        <f t="shared" si="5"/>
        <v>0</v>
      </c>
      <c r="AV14" s="33">
        <f t="shared" si="6"/>
        <v>0</v>
      </c>
      <c r="AW14" s="33">
        <f t="shared" si="7"/>
        <v>0</v>
      </c>
      <c r="AX14" s="33">
        <f t="shared" si="8"/>
        <v>0</v>
      </c>
      <c r="AY14" s="33">
        <f t="shared" si="9"/>
        <v>0</v>
      </c>
      <c r="AZ14" s="33">
        <f t="shared" si="10"/>
        <v>0</v>
      </c>
      <c r="BA14" s="33">
        <f t="shared" si="11"/>
        <v>0</v>
      </c>
      <c r="BB14" s="33">
        <f t="shared" si="12"/>
        <v>0</v>
      </c>
      <c r="BC14" s="33">
        <f t="shared" si="13"/>
        <v>0</v>
      </c>
      <c r="BD14" s="34">
        <f t="shared" si="14"/>
        <v>0</v>
      </c>
      <c r="BE14" s="35">
        <f t="shared" si="15"/>
        <v>0</v>
      </c>
      <c r="BF14" s="33">
        <f t="shared" si="16"/>
        <v>0</v>
      </c>
      <c r="BG14" s="33">
        <f t="shared" si="17"/>
        <v>0</v>
      </c>
      <c r="BH14" s="33">
        <f t="shared" si="18"/>
        <v>0</v>
      </c>
      <c r="BI14" s="33">
        <f t="shared" si="19"/>
        <v>0</v>
      </c>
      <c r="BJ14" s="33">
        <f t="shared" si="20"/>
        <v>0</v>
      </c>
      <c r="BK14" s="33">
        <f t="shared" si="21"/>
        <v>0</v>
      </c>
      <c r="BL14" s="33">
        <f t="shared" si="22"/>
        <v>0</v>
      </c>
      <c r="BM14" s="33">
        <f t="shared" si="23"/>
        <v>0</v>
      </c>
      <c r="BN14" s="33">
        <f t="shared" si="24"/>
        <v>0</v>
      </c>
      <c r="BO14" s="33">
        <f t="shared" si="25"/>
        <v>0</v>
      </c>
      <c r="BP14" s="33">
        <f t="shared" si="26"/>
        <v>0</v>
      </c>
    </row>
    <row r="15" spans="1:68" ht="22.5" customHeight="1" x14ac:dyDescent="0.15">
      <c r="A15" s="92">
        <v>8</v>
      </c>
      <c r="B15" s="93"/>
      <c r="C15" s="94"/>
      <c r="D15" s="263"/>
      <c r="E15" s="263"/>
      <c r="F15" s="263"/>
      <c r="G15" s="263"/>
      <c r="H15" s="263"/>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125">
        <f t="shared" si="1"/>
        <v>0</v>
      </c>
      <c r="AO15" s="123">
        <f t="shared" si="2"/>
        <v>0</v>
      </c>
      <c r="AP15" s="128">
        <f t="shared" si="28"/>
        <v>0</v>
      </c>
      <c r="AQ15" s="96"/>
      <c r="AS15" s="33">
        <f t="shared" si="3"/>
        <v>0</v>
      </c>
      <c r="AT15" s="33">
        <f t="shared" si="4"/>
        <v>0</v>
      </c>
      <c r="AU15" s="33">
        <f t="shared" si="5"/>
        <v>0</v>
      </c>
      <c r="AV15" s="33">
        <f t="shared" si="6"/>
        <v>0</v>
      </c>
      <c r="AW15" s="33">
        <f t="shared" si="7"/>
        <v>0</v>
      </c>
      <c r="AX15" s="33">
        <f t="shared" si="8"/>
        <v>0</v>
      </c>
      <c r="AY15" s="33">
        <f t="shared" si="9"/>
        <v>0</v>
      </c>
      <c r="AZ15" s="33">
        <f t="shared" si="10"/>
        <v>0</v>
      </c>
      <c r="BA15" s="33">
        <f t="shared" si="11"/>
        <v>0</v>
      </c>
      <c r="BB15" s="33">
        <f t="shared" si="12"/>
        <v>0</v>
      </c>
      <c r="BC15" s="33">
        <f t="shared" si="13"/>
        <v>0</v>
      </c>
      <c r="BD15" s="34">
        <f t="shared" si="14"/>
        <v>0</v>
      </c>
      <c r="BE15" s="35">
        <f t="shared" si="15"/>
        <v>0</v>
      </c>
      <c r="BF15" s="33">
        <f t="shared" si="16"/>
        <v>0</v>
      </c>
      <c r="BG15" s="33">
        <f t="shared" si="17"/>
        <v>0</v>
      </c>
      <c r="BH15" s="33">
        <f t="shared" si="18"/>
        <v>0</v>
      </c>
      <c r="BI15" s="33">
        <f t="shared" si="19"/>
        <v>0</v>
      </c>
      <c r="BJ15" s="33">
        <f t="shared" si="20"/>
        <v>0</v>
      </c>
      <c r="BK15" s="33">
        <f t="shared" si="21"/>
        <v>0</v>
      </c>
      <c r="BL15" s="33">
        <f t="shared" si="22"/>
        <v>0</v>
      </c>
      <c r="BM15" s="33">
        <f t="shared" si="23"/>
        <v>0</v>
      </c>
      <c r="BN15" s="33">
        <f t="shared" si="24"/>
        <v>0</v>
      </c>
      <c r="BO15" s="33">
        <f t="shared" si="25"/>
        <v>0</v>
      </c>
      <c r="BP15" s="33">
        <f t="shared" si="26"/>
        <v>0</v>
      </c>
    </row>
    <row r="16" spans="1:68" ht="22.5" customHeight="1" x14ac:dyDescent="0.15">
      <c r="A16" s="92">
        <v>9</v>
      </c>
      <c r="B16" s="93"/>
      <c r="C16" s="94"/>
      <c r="D16" s="263"/>
      <c r="E16" s="263"/>
      <c r="F16" s="263"/>
      <c r="G16" s="263"/>
      <c r="H16" s="263"/>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125">
        <f t="shared" si="1"/>
        <v>0</v>
      </c>
      <c r="AO16" s="123">
        <f t="shared" si="2"/>
        <v>0</v>
      </c>
      <c r="AP16" s="128">
        <f t="shared" si="28"/>
        <v>0</v>
      </c>
      <c r="AQ16" s="96"/>
      <c r="AS16" s="33">
        <f t="shared" si="3"/>
        <v>0</v>
      </c>
      <c r="AT16" s="33">
        <f t="shared" si="4"/>
        <v>0</v>
      </c>
      <c r="AU16" s="33">
        <f t="shared" si="5"/>
        <v>0</v>
      </c>
      <c r="AV16" s="33">
        <f t="shared" si="6"/>
        <v>0</v>
      </c>
      <c r="AW16" s="33">
        <f t="shared" si="7"/>
        <v>0</v>
      </c>
      <c r="AX16" s="33">
        <f t="shared" si="8"/>
        <v>0</v>
      </c>
      <c r="AY16" s="33">
        <f t="shared" si="9"/>
        <v>0</v>
      </c>
      <c r="AZ16" s="33">
        <f t="shared" si="10"/>
        <v>0</v>
      </c>
      <c r="BA16" s="33">
        <f t="shared" si="11"/>
        <v>0</v>
      </c>
      <c r="BB16" s="33">
        <f t="shared" si="12"/>
        <v>0</v>
      </c>
      <c r="BC16" s="33">
        <f t="shared" si="13"/>
        <v>0</v>
      </c>
      <c r="BD16" s="34">
        <f t="shared" si="14"/>
        <v>0</v>
      </c>
      <c r="BE16" s="35">
        <f t="shared" si="15"/>
        <v>0</v>
      </c>
      <c r="BF16" s="33">
        <f t="shared" si="16"/>
        <v>0</v>
      </c>
      <c r="BG16" s="33">
        <f t="shared" si="17"/>
        <v>0</v>
      </c>
      <c r="BH16" s="33">
        <f t="shared" si="18"/>
        <v>0</v>
      </c>
      <c r="BI16" s="33">
        <f t="shared" si="19"/>
        <v>0</v>
      </c>
      <c r="BJ16" s="33">
        <f t="shared" si="20"/>
        <v>0</v>
      </c>
      <c r="BK16" s="33">
        <f t="shared" si="21"/>
        <v>0</v>
      </c>
      <c r="BL16" s="33">
        <f t="shared" si="22"/>
        <v>0</v>
      </c>
      <c r="BM16" s="33">
        <f t="shared" si="23"/>
        <v>0</v>
      </c>
      <c r="BN16" s="33">
        <f t="shared" si="24"/>
        <v>0</v>
      </c>
      <c r="BO16" s="33">
        <f t="shared" si="25"/>
        <v>0</v>
      </c>
      <c r="BP16" s="33">
        <f t="shared" si="26"/>
        <v>0</v>
      </c>
    </row>
    <row r="17" spans="1:68" ht="22.5" customHeight="1" x14ac:dyDescent="0.15">
      <c r="A17" s="92">
        <v>10</v>
      </c>
      <c r="B17" s="93"/>
      <c r="C17" s="94"/>
      <c r="D17" s="263"/>
      <c r="E17" s="263"/>
      <c r="F17" s="263"/>
      <c r="G17" s="263"/>
      <c r="H17" s="263"/>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125">
        <f t="shared" si="1"/>
        <v>0</v>
      </c>
      <c r="AO17" s="123">
        <f t="shared" si="2"/>
        <v>0</v>
      </c>
      <c r="AP17" s="128">
        <f t="shared" si="28"/>
        <v>0</v>
      </c>
      <c r="AQ17" s="97"/>
      <c r="AS17" s="33">
        <f t="shared" si="3"/>
        <v>0</v>
      </c>
      <c r="AT17" s="33">
        <f t="shared" si="4"/>
        <v>0</v>
      </c>
      <c r="AU17" s="33">
        <f t="shared" si="5"/>
        <v>0</v>
      </c>
      <c r="AV17" s="33">
        <f t="shared" si="6"/>
        <v>0</v>
      </c>
      <c r="AW17" s="33">
        <f t="shared" si="7"/>
        <v>0</v>
      </c>
      <c r="AX17" s="33">
        <f t="shared" si="8"/>
        <v>0</v>
      </c>
      <c r="AY17" s="33">
        <f t="shared" si="9"/>
        <v>0</v>
      </c>
      <c r="AZ17" s="33">
        <f t="shared" si="10"/>
        <v>0</v>
      </c>
      <c r="BA17" s="33">
        <f t="shared" si="11"/>
        <v>0</v>
      </c>
      <c r="BB17" s="33">
        <f t="shared" si="12"/>
        <v>0</v>
      </c>
      <c r="BC17" s="33">
        <f t="shared" si="13"/>
        <v>0</v>
      </c>
      <c r="BD17" s="34">
        <f t="shared" si="14"/>
        <v>0</v>
      </c>
      <c r="BE17" s="35">
        <f t="shared" si="15"/>
        <v>0</v>
      </c>
      <c r="BF17" s="33">
        <f t="shared" si="16"/>
        <v>0</v>
      </c>
      <c r="BG17" s="33">
        <f t="shared" si="17"/>
        <v>0</v>
      </c>
      <c r="BH17" s="33">
        <f t="shared" si="18"/>
        <v>0</v>
      </c>
      <c r="BI17" s="33">
        <f t="shared" si="19"/>
        <v>0</v>
      </c>
      <c r="BJ17" s="33">
        <f t="shared" si="20"/>
        <v>0</v>
      </c>
      <c r="BK17" s="33">
        <f t="shared" si="21"/>
        <v>0</v>
      </c>
      <c r="BL17" s="33">
        <f t="shared" si="22"/>
        <v>0</v>
      </c>
      <c r="BM17" s="33">
        <f t="shared" si="23"/>
        <v>0</v>
      </c>
      <c r="BN17" s="33">
        <f t="shared" si="24"/>
        <v>0</v>
      </c>
      <c r="BO17" s="33">
        <f t="shared" si="25"/>
        <v>0</v>
      </c>
      <c r="BP17" s="33">
        <f t="shared" si="26"/>
        <v>0</v>
      </c>
    </row>
    <row r="18" spans="1:68" ht="22.5" customHeight="1" x14ac:dyDescent="0.15">
      <c r="A18" s="92">
        <v>11</v>
      </c>
      <c r="B18" s="93"/>
      <c r="C18" s="94"/>
      <c r="D18" s="263"/>
      <c r="E18" s="263"/>
      <c r="F18" s="263"/>
      <c r="G18" s="263"/>
      <c r="H18" s="263"/>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25">
        <f t="shared" si="1"/>
        <v>0</v>
      </c>
      <c r="AO18" s="123">
        <f t="shared" si="2"/>
        <v>0</v>
      </c>
      <c r="AP18" s="128">
        <f>AN18/4</f>
        <v>0</v>
      </c>
      <c r="AQ18" s="96"/>
      <c r="AS18" s="33">
        <f t="shared" si="3"/>
        <v>0</v>
      </c>
      <c r="AT18" s="33">
        <f t="shared" si="4"/>
        <v>0</v>
      </c>
      <c r="AU18" s="33">
        <f t="shared" si="5"/>
        <v>0</v>
      </c>
      <c r="AV18" s="33">
        <f t="shared" si="6"/>
        <v>0</v>
      </c>
      <c r="AW18" s="33">
        <f t="shared" si="7"/>
        <v>0</v>
      </c>
      <c r="AX18" s="33">
        <f t="shared" si="8"/>
        <v>0</v>
      </c>
      <c r="AY18" s="33">
        <f t="shared" si="9"/>
        <v>0</v>
      </c>
      <c r="AZ18" s="33">
        <f t="shared" si="10"/>
        <v>0</v>
      </c>
      <c r="BA18" s="33">
        <f t="shared" si="11"/>
        <v>0</v>
      </c>
      <c r="BB18" s="33">
        <f t="shared" si="12"/>
        <v>0</v>
      </c>
      <c r="BC18" s="33">
        <f t="shared" si="13"/>
        <v>0</v>
      </c>
      <c r="BD18" s="34">
        <f t="shared" si="14"/>
        <v>0</v>
      </c>
      <c r="BE18" s="35">
        <f t="shared" si="15"/>
        <v>0</v>
      </c>
      <c r="BF18" s="33">
        <f t="shared" si="16"/>
        <v>0</v>
      </c>
      <c r="BG18" s="33">
        <f t="shared" si="17"/>
        <v>0</v>
      </c>
      <c r="BH18" s="33">
        <f t="shared" si="18"/>
        <v>0</v>
      </c>
      <c r="BI18" s="33">
        <f t="shared" si="19"/>
        <v>0</v>
      </c>
      <c r="BJ18" s="33">
        <f t="shared" si="20"/>
        <v>0</v>
      </c>
      <c r="BK18" s="33">
        <f t="shared" si="21"/>
        <v>0</v>
      </c>
      <c r="BL18" s="33">
        <f t="shared" si="22"/>
        <v>0</v>
      </c>
      <c r="BM18" s="33">
        <f t="shared" si="23"/>
        <v>0</v>
      </c>
      <c r="BN18" s="33">
        <f t="shared" si="24"/>
        <v>0</v>
      </c>
      <c r="BO18" s="33">
        <f t="shared" si="25"/>
        <v>0</v>
      </c>
      <c r="BP18" s="33">
        <f t="shared" si="26"/>
        <v>0</v>
      </c>
    </row>
    <row r="19" spans="1:68" ht="22.5" customHeight="1" x14ac:dyDescent="0.15">
      <c r="A19" s="155">
        <v>12</v>
      </c>
      <c r="B19" s="156"/>
      <c r="C19" s="157"/>
      <c r="D19" s="263"/>
      <c r="E19" s="263"/>
      <c r="F19" s="263"/>
      <c r="G19" s="263"/>
      <c r="H19" s="26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8">
        <f t="shared" si="1"/>
        <v>0</v>
      </c>
      <c r="AO19" s="158">
        <f t="shared" si="2"/>
        <v>0</v>
      </c>
      <c r="AP19" s="128">
        <f>AN19/4</f>
        <v>0</v>
      </c>
      <c r="AQ19" s="159"/>
      <c r="AS19" s="33">
        <f t="shared" si="3"/>
        <v>0</v>
      </c>
      <c r="AT19" s="33">
        <f t="shared" si="4"/>
        <v>0</v>
      </c>
      <c r="AU19" s="33">
        <f t="shared" si="5"/>
        <v>0</v>
      </c>
      <c r="AV19" s="33">
        <f t="shared" si="6"/>
        <v>0</v>
      </c>
      <c r="AW19" s="33">
        <f t="shared" si="7"/>
        <v>0</v>
      </c>
      <c r="AX19" s="33">
        <f t="shared" si="8"/>
        <v>0</v>
      </c>
      <c r="AY19" s="33">
        <f t="shared" si="9"/>
        <v>0</v>
      </c>
      <c r="AZ19" s="33">
        <f t="shared" si="10"/>
        <v>0</v>
      </c>
      <c r="BA19" s="33">
        <f t="shared" si="11"/>
        <v>0</v>
      </c>
      <c r="BB19" s="33">
        <f t="shared" si="12"/>
        <v>0</v>
      </c>
      <c r="BC19" s="33">
        <f t="shared" si="13"/>
        <v>0</v>
      </c>
      <c r="BD19" s="34">
        <f t="shared" si="14"/>
        <v>0</v>
      </c>
      <c r="BE19" s="35">
        <f t="shared" si="15"/>
        <v>0</v>
      </c>
      <c r="BF19" s="33">
        <f t="shared" si="16"/>
        <v>0</v>
      </c>
      <c r="BG19" s="33">
        <f t="shared" si="17"/>
        <v>0</v>
      </c>
      <c r="BH19" s="33">
        <f t="shared" si="18"/>
        <v>0</v>
      </c>
      <c r="BI19" s="33">
        <f t="shared" si="19"/>
        <v>0</v>
      </c>
      <c r="BJ19" s="33">
        <f t="shared" si="20"/>
        <v>0</v>
      </c>
      <c r="BK19" s="33">
        <f t="shared" si="21"/>
        <v>0</v>
      </c>
      <c r="BL19" s="33">
        <f t="shared" si="22"/>
        <v>0</v>
      </c>
      <c r="BM19" s="33">
        <f t="shared" si="23"/>
        <v>0</v>
      </c>
      <c r="BN19" s="33">
        <f t="shared" si="24"/>
        <v>0</v>
      </c>
      <c r="BO19" s="33">
        <f t="shared" si="25"/>
        <v>0</v>
      </c>
      <c r="BP19" s="33">
        <f t="shared" si="26"/>
        <v>0</v>
      </c>
    </row>
    <row r="20" spans="1:68" ht="15.75" customHeight="1" x14ac:dyDescent="0.15">
      <c r="A20" s="2"/>
      <c r="B20" s="2"/>
      <c r="C20" s="6"/>
      <c r="D20" s="2"/>
      <c r="E20" s="2"/>
      <c r="F20" s="2"/>
      <c r="G20" s="2"/>
      <c r="H20" s="6"/>
      <c r="I20" s="2"/>
      <c r="J20" s="2"/>
      <c r="K20" s="2"/>
      <c r="L20" s="2"/>
      <c r="M20" s="6"/>
      <c r="N20" s="2"/>
      <c r="O20" s="2"/>
      <c r="P20" s="2"/>
      <c r="Q20" s="2"/>
      <c r="R20" s="6"/>
      <c r="S20" s="2"/>
      <c r="T20" s="2"/>
      <c r="U20" s="2"/>
      <c r="V20" s="2"/>
      <c r="W20" s="6"/>
      <c r="X20" s="2"/>
      <c r="Y20" s="2"/>
      <c r="Z20" s="2"/>
      <c r="AA20" s="2"/>
      <c r="AB20" s="6"/>
      <c r="AC20" s="2"/>
      <c r="AD20" s="2"/>
      <c r="AE20" s="6"/>
      <c r="AF20" s="2"/>
      <c r="AG20" s="2"/>
      <c r="AH20" s="204" t="s">
        <v>37</v>
      </c>
      <c r="AI20" s="205"/>
      <c r="AJ20" s="205"/>
      <c r="AK20" s="205"/>
      <c r="AL20" s="205"/>
      <c r="AM20" s="206"/>
      <c r="AN20" s="122">
        <f>SUM(AN8:AN19)</f>
        <v>0</v>
      </c>
      <c r="AO20" s="122">
        <f>SUM(AO8:AO19)</f>
        <v>0</v>
      </c>
      <c r="AP20" s="210"/>
      <c r="AQ20" s="211"/>
      <c r="AR20" s="2"/>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row>
    <row r="21" spans="1:68" ht="20.25" customHeight="1" x14ac:dyDescent="0.15">
      <c r="A21" s="5" t="s">
        <v>123</v>
      </c>
      <c r="B21" s="10"/>
      <c r="C21" s="2"/>
      <c r="D21" s="2"/>
      <c r="E21" s="2"/>
      <c r="F21" s="2"/>
      <c r="G21" s="2"/>
      <c r="H21" s="2"/>
      <c r="I21" s="2"/>
      <c r="J21" s="2"/>
      <c r="K21" s="2"/>
      <c r="L21" s="2"/>
      <c r="M21" s="4"/>
      <c r="N21" s="4"/>
      <c r="O21" s="4"/>
      <c r="P21" s="4"/>
      <c r="Q21" s="4"/>
      <c r="R21" s="4"/>
      <c r="S21" s="4"/>
      <c r="T21" s="2"/>
      <c r="U21" s="2"/>
      <c r="V21" s="6"/>
      <c r="W21" s="2"/>
      <c r="X21" s="2"/>
      <c r="Y21" s="2"/>
      <c r="Z21" s="2"/>
      <c r="AA21" s="6"/>
      <c r="AB21" s="2"/>
      <c r="AC21" s="2"/>
      <c r="AD21" s="2"/>
      <c r="AE21" s="2"/>
      <c r="AF21" s="2"/>
      <c r="AG21" s="2"/>
      <c r="AH21" s="2"/>
      <c r="AI21" s="2"/>
      <c r="AJ21" s="2"/>
      <c r="AK21" s="2"/>
      <c r="AL21" s="2"/>
      <c r="AM21" s="2"/>
      <c r="AN21" s="2"/>
      <c r="AO21" s="2"/>
      <c r="AP21" s="2"/>
      <c r="AQ21" s="2"/>
      <c r="AS21" s="36"/>
      <c r="AT21" s="36"/>
      <c r="AU21" s="36"/>
      <c r="AV21" s="36"/>
      <c r="AW21" s="36"/>
      <c r="AX21" s="36"/>
      <c r="AY21" s="36"/>
      <c r="AZ21" s="36"/>
    </row>
    <row r="22" spans="1:68" ht="12" customHeight="1" x14ac:dyDescent="0.15">
      <c r="A22" s="282"/>
      <c r="B22" s="184" t="s">
        <v>7</v>
      </c>
      <c r="C22" s="187" t="s">
        <v>8</v>
      </c>
      <c r="D22" s="226" t="s">
        <v>9</v>
      </c>
      <c r="E22" s="227"/>
      <c r="F22" s="227"/>
      <c r="G22" s="227"/>
      <c r="H22" s="228"/>
      <c r="I22" s="190" t="s">
        <v>10</v>
      </c>
      <c r="J22" s="191"/>
      <c r="K22" s="191"/>
      <c r="L22" s="191"/>
      <c r="M22" s="191"/>
      <c r="N22" s="191"/>
      <c r="O22" s="192"/>
      <c r="P22" s="190" t="s">
        <v>11</v>
      </c>
      <c r="Q22" s="191"/>
      <c r="R22" s="191"/>
      <c r="S22" s="191"/>
      <c r="T22" s="191"/>
      <c r="U22" s="191"/>
      <c r="V22" s="192"/>
      <c r="W22" s="190" t="s">
        <v>12</v>
      </c>
      <c r="X22" s="191"/>
      <c r="Y22" s="191"/>
      <c r="Z22" s="191"/>
      <c r="AA22" s="191"/>
      <c r="AB22" s="191"/>
      <c r="AC22" s="192"/>
      <c r="AD22" s="190" t="s">
        <v>13</v>
      </c>
      <c r="AE22" s="191"/>
      <c r="AF22" s="191"/>
      <c r="AG22" s="191"/>
      <c r="AH22" s="191"/>
      <c r="AI22" s="191"/>
      <c r="AJ22" s="192"/>
      <c r="AK22" s="194"/>
      <c r="AL22" s="195"/>
      <c r="AM22" s="196"/>
      <c r="AN22" s="197" t="s">
        <v>14</v>
      </c>
      <c r="AO22" s="199" t="s">
        <v>15</v>
      </c>
      <c r="AP22" s="200" t="s">
        <v>108</v>
      </c>
      <c r="AQ22" s="207" t="s">
        <v>16</v>
      </c>
      <c r="BG22" s="37" t="s">
        <v>33</v>
      </c>
      <c r="BH22" s="37" t="s">
        <v>34</v>
      </c>
      <c r="BI22" s="37" t="s">
        <v>35</v>
      </c>
      <c r="BJ22" s="37" t="s">
        <v>36</v>
      </c>
    </row>
    <row r="23" spans="1:68" ht="16.5" customHeight="1" x14ac:dyDescent="0.15">
      <c r="A23" s="283"/>
      <c r="B23" s="185"/>
      <c r="C23" s="188"/>
      <c r="D23" s="229"/>
      <c r="E23" s="230"/>
      <c r="F23" s="230"/>
      <c r="G23" s="230"/>
      <c r="H23" s="231"/>
      <c r="I23" s="89">
        <v>1</v>
      </c>
      <c r="J23" s="89">
        <v>2</v>
      </c>
      <c r="K23" s="89">
        <v>3</v>
      </c>
      <c r="L23" s="89">
        <v>4</v>
      </c>
      <c r="M23" s="89">
        <v>5</v>
      </c>
      <c r="N23" s="89">
        <v>6</v>
      </c>
      <c r="O23" s="89">
        <v>7</v>
      </c>
      <c r="P23" s="89">
        <v>8</v>
      </c>
      <c r="Q23" s="89">
        <v>9</v>
      </c>
      <c r="R23" s="89">
        <v>10</v>
      </c>
      <c r="S23" s="89">
        <v>11</v>
      </c>
      <c r="T23" s="89">
        <v>12</v>
      </c>
      <c r="U23" s="89">
        <v>13</v>
      </c>
      <c r="V23" s="89">
        <v>14</v>
      </c>
      <c r="W23" s="89">
        <v>15</v>
      </c>
      <c r="X23" s="89">
        <v>16</v>
      </c>
      <c r="Y23" s="89" t="s">
        <v>17</v>
      </c>
      <c r="Z23" s="89">
        <v>18</v>
      </c>
      <c r="AA23" s="89">
        <v>19</v>
      </c>
      <c r="AB23" s="89">
        <v>20</v>
      </c>
      <c r="AC23" s="89">
        <v>21</v>
      </c>
      <c r="AD23" s="89">
        <v>22</v>
      </c>
      <c r="AE23" s="89">
        <v>23</v>
      </c>
      <c r="AF23" s="89">
        <v>24</v>
      </c>
      <c r="AG23" s="89">
        <v>25</v>
      </c>
      <c r="AH23" s="89">
        <v>26</v>
      </c>
      <c r="AI23" s="89">
        <v>27</v>
      </c>
      <c r="AJ23" s="89">
        <v>28</v>
      </c>
      <c r="AK23" s="90">
        <f>IF($L$2=2,IF(DAY(DATE($I$2,2,29))=29,29,"-"),29)</f>
        <v>29</v>
      </c>
      <c r="AL23" s="90">
        <f>IF($L$2=2,"-",30)</f>
        <v>30</v>
      </c>
      <c r="AM23" s="90" t="str">
        <f>IF(OR($L$2=2,$L$2=4,$L$2=6,$L$2=9,$L$2=11),"-",31)</f>
        <v>-</v>
      </c>
      <c r="AN23" s="198"/>
      <c r="AO23" s="199"/>
      <c r="AP23" s="201"/>
      <c r="AQ23" s="208"/>
      <c r="AT23" s="31" t="s">
        <v>19</v>
      </c>
      <c r="AU23" s="31"/>
      <c r="AV23" s="31"/>
      <c r="AW23" s="31"/>
      <c r="AX23" s="31"/>
      <c r="AY23" s="31"/>
      <c r="AZ23" s="31"/>
      <c r="BA23" s="31"/>
      <c r="BB23" s="31"/>
      <c r="BC23" s="31"/>
      <c r="BD23" s="31"/>
      <c r="BE23" s="31" t="s">
        <v>18</v>
      </c>
      <c r="BF23" s="31"/>
      <c r="BG23" s="31"/>
      <c r="BH23" s="31"/>
      <c r="BI23" s="31"/>
      <c r="BJ23" s="31"/>
      <c r="BK23" s="31"/>
    </row>
    <row r="24" spans="1:68" ht="17.25" customHeight="1" x14ac:dyDescent="0.15">
      <c r="A24" s="284"/>
      <c r="B24" s="186"/>
      <c r="C24" s="189"/>
      <c r="D24" s="229"/>
      <c r="E24" s="230"/>
      <c r="F24" s="230"/>
      <c r="G24" s="230"/>
      <c r="H24" s="231"/>
      <c r="I24" s="91">
        <f t="shared" ref="I24:AJ24" si="29">DATE($I$2,$L$2,I23)</f>
        <v>43922</v>
      </c>
      <c r="J24" s="91">
        <f t="shared" si="29"/>
        <v>43923</v>
      </c>
      <c r="K24" s="91">
        <f t="shared" si="29"/>
        <v>43924</v>
      </c>
      <c r="L24" s="91">
        <f t="shared" si="29"/>
        <v>43925</v>
      </c>
      <c r="M24" s="91">
        <f t="shared" si="29"/>
        <v>43926</v>
      </c>
      <c r="N24" s="91">
        <f t="shared" si="29"/>
        <v>43927</v>
      </c>
      <c r="O24" s="91">
        <f t="shared" si="29"/>
        <v>43928</v>
      </c>
      <c r="P24" s="91">
        <f t="shared" si="29"/>
        <v>43929</v>
      </c>
      <c r="Q24" s="91">
        <f t="shared" si="29"/>
        <v>43930</v>
      </c>
      <c r="R24" s="91">
        <f t="shared" si="29"/>
        <v>43931</v>
      </c>
      <c r="S24" s="91">
        <f t="shared" si="29"/>
        <v>43932</v>
      </c>
      <c r="T24" s="91">
        <f t="shared" si="29"/>
        <v>43933</v>
      </c>
      <c r="U24" s="91">
        <f t="shared" si="29"/>
        <v>43934</v>
      </c>
      <c r="V24" s="91">
        <f t="shared" si="29"/>
        <v>43935</v>
      </c>
      <c r="W24" s="91">
        <f t="shared" si="29"/>
        <v>43936</v>
      </c>
      <c r="X24" s="91">
        <f t="shared" si="29"/>
        <v>43937</v>
      </c>
      <c r="Y24" s="91">
        <f t="shared" si="29"/>
        <v>43938</v>
      </c>
      <c r="Z24" s="91">
        <f t="shared" si="29"/>
        <v>43939</v>
      </c>
      <c r="AA24" s="91">
        <f t="shared" si="29"/>
        <v>43940</v>
      </c>
      <c r="AB24" s="91">
        <f t="shared" si="29"/>
        <v>43941</v>
      </c>
      <c r="AC24" s="91">
        <f t="shared" si="29"/>
        <v>43942</v>
      </c>
      <c r="AD24" s="91">
        <f t="shared" si="29"/>
        <v>43943</v>
      </c>
      <c r="AE24" s="91">
        <f t="shared" si="29"/>
        <v>43944</v>
      </c>
      <c r="AF24" s="91">
        <f t="shared" si="29"/>
        <v>43945</v>
      </c>
      <c r="AG24" s="91">
        <f t="shared" si="29"/>
        <v>43946</v>
      </c>
      <c r="AH24" s="91">
        <f t="shared" si="29"/>
        <v>43947</v>
      </c>
      <c r="AI24" s="91">
        <f t="shared" si="29"/>
        <v>43948</v>
      </c>
      <c r="AJ24" s="91">
        <f t="shared" si="29"/>
        <v>43949</v>
      </c>
      <c r="AK24" s="91">
        <f>IFERROR(DATE($I$2,$L$2,AK23),"-")</f>
        <v>43950</v>
      </c>
      <c r="AL24" s="91">
        <f>IFERROR(DATE($I$2,$L$2,AL23),"-")</f>
        <v>43951</v>
      </c>
      <c r="AM24" s="91" t="str">
        <f>IFERROR(DATE($I$2,$L$2,AM23),"-")</f>
        <v>-</v>
      </c>
      <c r="AN24" s="198"/>
      <c r="AO24" s="199"/>
      <c r="AP24" s="202"/>
      <c r="AQ24" s="209"/>
      <c r="AS24" s="33" t="s">
        <v>20</v>
      </c>
      <c r="AT24" s="33" t="s">
        <v>21</v>
      </c>
      <c r="AU24" s="33" t="s">
        <v>22</v>
      </c>
      <c r="AV24" s="33" t="s">
        <v>23</v>
      </c>
      <c r="AW24" s="33" t="s">
        <v>24</v>
      </c>
      <c r="AX24" s="33" t="s">
        <v>25</v>
      </c>
      <c r="AY24" s="33" t="s">
        <v>26</v>
      </c>
      <c r="AZ24" s="33" t="s">
        <v>27</v>
      </c>
      <c r="BA24" s="33" t="s">
        <v>28</v>
      </c>
      <c r="BB24" s="33" t="s">
        <v>29</v>
      </c>
      <c r="BC24" s="33" t="s">
        <v>30</v>
      </c>
      <c r="BD24" s="34" t="s">
        <v>31</v>
      </c>
      <c r="BE24" s="35" t="s">
        <v>20</v>
      </c>
      <c r="BF24" s="33" t="s">
        <v>21</v>
      </c>
      <c r="BG24" s="33" t="s">
        <v>22</v>
      </c>
      <c r="BH24" s="33" t="s">
        <v>23</v>
      </c>
      <c r="BI24" s="33" t="s">
        <v>24</v>
      </c>
      <c r="BJ24" s="33" t="s">
        <v>25</v>
      </c>
      <c r="BK24" s="33" t="s">
        <v>26</v>
      </c>
      <c r="BL24" s="33" t="s">
        <v>27</v>
      </c>
      <c r="BM24" s="33" t="s">
        <v>28</v>
      </c>
      <c r="BN24" s="33" t="s">
        <v>29</v>
      </c>
      <c r="BO24" s="33" t="s">
        <v>30</v>
      </c>
      <c r="BP24" s="33" t="s">
        <v>31</v>
      </c>
    </row>
    <row r="25" spans="1:68" ht="22.5" customHeight="1" x14ac:dyDescent="0.15">
      <c r="A25" s="92">
        <v>1</v>
      </c>
      <c r="B25" s="93"/>
      <c r="C25" s="94"/>
      <c r="D25" s="263"/>
      <c r="E25" s="263"/>
      <c r="F25" s="263"/>
      <c r="G25" s="263"/>
      <c r="H25" s="263"/>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23">
        <f t="shared" ref="AN25:AN36" si="30">AS25*$L$44+AT25*$Z$44+AU25*$L$45+AV25*$Z$45+AW25*$L$46+AX25*$Z$46+AY25*$L$47+AZ25*$Z$47+BA25*$L$48+BB25*$Z$48+BC25*$L$49+BD25*$Z$49</f>
        <v>0</v>
      </c>
      <c r="AO25" s="123">
        <f t="shared" ref="AO25:AO36" si="31">BE25*$L$44+BF25*$Z$44+BG25*$L$45+BH25*$Z$45+BI25*$L$46+BJ25*$Z$46+BK25*$L$47+BL25*$Z$47+BM25*$L$48+BN25*$Z$48+BO25*$L$49+BP25*$Z$49</f>
        <v>0</v>
      </c>
      <c r="AP25" s="124">
        <f>AN25/4</f>
        <v>0</v>
      </c>
      <c r="AQ25" s="96"/>
      <c r="AS25" s="33">
        <f t="shared" ref="AS25:AS35" si="32">COUNTIF(I25:AJ25,"a")</f>
        <v>0</v>
      </c>
      <c r="AT25" s="33">
        <f t="shared" ref="AT25:AT35" si="33">COUNTIF(I25:AJ25,"b")</f>
        <v>0</v>
      </c>
      <c r="AU25" s="33">
        <f t="shared" ref="AU25:AU35" si="34">COUNTIF(I25:AJ25,"c")</f>
        <v>0</v>
      </c>
      <c r="AV25" s="33">
        <f t="shared" ref="AV25:AV35" si="35">COUNTIF(I25:AJ25,"d")</f>
        <v>0</v>
      </c>
      <c r="AW25" s="33">
        <f t="shared" ref="AW25:AW35" si="36">COUNTIF(I25:AJ25,"e")</f>
        <v>0</v>
      </c>
      <c r="AX25" s="33">
        <f t="shared" ref="AX25:AX35" si="37">COUNTIF(I25:AJ25,"f")</f>
        <v>0</v>
      </c>
      <c r="AY25" s="33">
        <f t="shared" ref="AY25:AY35" si="38">COUNTIF(I25:AJ25,"g")</f>
        <v>0</v>
      </c>
      <c r="AZ25" s="33">
        <f t="shared" ref="AZ25:AZ35" si="39">COUNTIF(I25:AJ25,"h")</f>
        <v>0</v>
      </c>
      <c r="BA25" s="33">
        <f t="shared" ref="BA25:BA35" si="40">COUNTIF(I25:AJ25,"i")</f>
        <v>0</v>
      </c>
      <c r="BB25" s="33">
        <f t="shared" ref="BB25:BB35" si="41">COUNTIF(I25:AJ25,"j")</f>
        <v>0</v>
      </c>
      <c r="BC25" s="33">
        <f t="shared" ref="BC25:BC35" si="42">COUNTIF(I25:AJ25,"k")</f>
        <v>0</v>
      </c>
      <c r="BD25" s="34">
        <f t="shared" ref="BD25:BD35" si="43">COUNTIF(I25:AJ25,"l")</f>
        <v>0</v>
      </c>
      <c r="BE25" s="35">
        <f t="shared" ref="BE25:BE35" si="44">COUNTIF(I25:AM25,"a")</f>
        <v>0</v>
      </c>
      <c r="BF25" s="33">
        <f t="shared" ref="BF25:BF35" si="45">COUNTIF(I25:AM25,"b")</f>
        <v>0</v>
      </c>
      <c r="BG25" s="33">
        <f t="shared" ref="BG25:BG35" si="46">COUNTIF(I25:AM25,"c")</f>
        <v>0</v>
      </c>
      <c r="BH25" s="33">
        <f t="shared" ref="BH25:BH35" si="47">COUNTIF(I25:AM25,"d")</f>
        <v>0</v>
      </c>
      <c r="BI25" s="33">
        <f t="shared" ref="BI25:BI35" si="48">COUNTIF(I25:AM25,"e")</f>
        <v>0</v>
      </c>
      <c r="BJ25" s="33">
        <f t="shared" ref="BJ25:BJ35" si="49">COUNTIF(I25:AM25,"f")</f>
        <v>0</v>
      </c>
      <c r="BK25" s="33">
        <f t="shared" ref="BK25:BK35" si="50">COUNTIF(I25:AM25,"g")</f>
        <v>0</v>
      </c>
      <c r="BL25" s="33">
        <f t="shared" ref="BL25:BL35" si="51">COUNTIF(I25:AM25,"h")</f>
        <v>0</v>
      </c>
      <c r="BM25" s="33">
        <f t="shared" ref="BM25:BM35" si="52">COUNTIF(I25:AM25,"i")</f>
        <v>0</v>
      </c>
      <c r="BN25" s="33">
        <f t="shared" ref="BN25:BN35" si="53">COUNTIF(I25:AM25,"j")</f>
        <v>0</v>
      </c>
      <c r="BO25" s="33">
        <f t="shared" ref="BO25:BO35" si="54">COUNTIF(I25:AM25,"k")</f>
        <v>0</v>
      </c>
      <c r="BP25" s="33">
        <f t="shared" ref="BP25:BP35" si="55">COUNTIF(I25:AM25,"l")</f>
        <v>0</v>
      </c>
    </row>
    <row r="26" spans="1:68" ht="22.5" customHeight="1" x14ac:dyDescent="0.15">
      <c r="A26" s="92">
        <v>2</v>
      </c>
      <c r="B26" s="93"/>
      <c r="C26" s="94"/>
      <c r="D26" s="263"/>
      <c r="E26" s="263"/>
      <c r="F26" s="263"/>
      <c r="G26" s="263"/>
      <c r="H26" s="263"/>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25">
        <f t="shared" si="30"/>
        <v>0</v>
      </c>
      <c r="AO26" s="123">
        <f t="shared" si="31"/>
        <v>0</v>
      </c>
      <c r="AP26" s="124">
        <f t="shared" ref="AP26" si="56">AN26/4</f>
        <v>0</v>
      </c>
      <c r="AQ26" s="97"/>
      <c r="AS26" s="33">
        <f t="shared" si="32"/>
        <v>0</v>
      </c>
      <c r="AT26" s="33">
        <f t="shared" si="33"/>
        <v>0</v>
      </c>
      <c r="AU26" s="33">
        <f t="shared" si="34"/>
        <v>0</v>
      </c>
      <c r="AV26" s="33">
        <f t="shared" si="35"/>
        <v>0</v>
      </c>
      <c r="AW26" s="33">
        <f t="shared" si="36"/>
        <v>0</v>
      </c>
      <c r="AX26" s="33">
        <f t="shared" si="37"/>
        <v>0</v>
      </c>
      <c r="AY26" s="33">
        <f t="shared" si="38"/>
        <v>0</v>
      </c>
      <c r="AZ26" s="33">
        <f t="shared" si="39"/>
        <v>0</v>
      </c>
      <c r="BA26" s="33">
        <f t="shared" si="40"/>
        <v>0</v>
      </c>
      <c r="BB26" s="33">
        <f t="shared" si="41"/>
        <v>0</v>
      </c>
      <c r="BC26" s="33">
        <f t="shared" si="42"/>
        <v>0</v>
      </c>
      <c r="BD26" s="34">
        <f t="shared" si="43"/>
        <v>0</v>
      </c>
      <c r="BE26" s="35">
        <f t="shared" si="44"/>
        <v>0</v>
      </c>
      <c r="BF26" s="33">
        <f t="shared" si="45"/>
        <v>0</v>
      </c>
      <c r="BG26" s="33">
        <f t="shared" si="46"/>
        <v>0</v>
      </c>
      <c r="BH26" s="33">
        <f t="shared" si="47"/>
        <v>0</v>
      </c>
      <c r="BI26" s="33">
        <f t="shared" si="48"/>
        <v>0</v>
      </c>
      <c r="BJ26" s="33">
        <f t="shared" si="49"/>
        <v>0</v>
      </c>
      <c r="BK26" s="33">
        <f t="shared" si="50"/>
        <v>0</v>
      </c>
      <c r="BL26" s="33">
        <f t="shared" si="51"/>
        <v>0</v>
      </c>
      <c r="BM26" s="33">
        <f t="shared" si="52"/>
        <v>0</v>
      </c>
      <c r="BN26" s="33">
        <f t="shared" si="53"/>
        <v>0</v>
      </c>
      <c r="BO26" s="33">
        <f t="shared" si="54"/>
        <v>0</v>
      </c>
      <c r="BP26" s="33">
        <f t="shared" si="55"/>
        <v>0</v>
      </c>
    </row>
    <row r="27" spans="1:68" ht="22.5" customHeight="1" x14ac:dyDescent="0.15">
      <c r="A27" s="92">
        <v>3</v>
      </c>
      <c r="B27" s="93"/>
      <c r="C27" s="94"/>
      <c r="D27" s="263"/>
      <c r="E27" s="263"/>
      <c r="F27" s="263"/>
      <c r="G27" s="263"/>
      <c r="H27" s="263"/>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125">
        <f t="shared" si="30"/>
        <v>0</v>
      </c>
      <c r="AO27" s="123">
        <f t="shared" si="31"/>
        <v>0</v>
      </c>
      <c r="AP27" s="128">
        <f>AN27/4</f>
        <v>0</v>
      </c>
      <c r="AQ27" s="96"/>
      <c r="AS27" s="33">
        <f t="shared" si="32"/>
        <v>0</v>
      </c>
      <c r="AT27" s="33">
        <f t="shared" si="33"/>
        <v>0</v>
      </c>
      <c r="AU27" s="33">
        <f t="shared" si="34"/>
        <v>0</v>
      </c>
      <c r="AV27" s="33">
        <f t="shared" si="35"/>
        <v>0</v>
      </c>
      <c r="AW27" s="33">
        <f t="shared" si="36"/>
        <v>0</v>
      </c>
      <c r="AX27" s="33">
        <f t="shared" si="37"/>
        <v>0</v>
      </c>
      <c r="AY27" s="33">
        <f t="shared" si="38"/>
        <v>0</v>
      </c>
      <c r="AZ27" s="33">
        <f t="shared" si="39"/>
        <v>0</v>
      </c>
      <c r="BA27" s="33">
        <f t="shared" si="40"/>
        <v>0</v>
      </c>
      <c r="BB27" s="33">
        <f t="shared" si="41"/>
        <v>0</v>
      </c>
      <c r="BC27" s="33">
        <f t="shared" si="42"/>
        <v>0</v>
      </c>
      <c r="BD27" s="34">
        <f t="shared" si="43"/>
        <v>0</v>
      </c>
      <c r="BE27" s="35">
        <f t="shared" si="44"/>
        <v>0</v>
      </c>
      <c r="BF27" s="33">
        <f t="shared" si="45"/>
        <v>0</v>
      </c>
      <c r="BG27" s="33">
        <f t="shared" si="46"/>
        <v>0</v>
      </c>
      <c r="BH27" s="33">
        <f t="shared" si="47"/>
        <v>0</v>
      </c>
      <c r="BI27" s="33">
        <f t="shared" si="48"/>
        <v>0</v>
      </c>
      <c r="BJ27" s="33">
        <f t="shared" si="49"/>
        <v>0</v>
      </c>
      <c r="BK27" s="33">
        <f t="shared" si="50"/>
        <v>0</v>
      </c>
      <c r="BL27" s="33">
        <f t="shared" si="51"/>
        <v>0</v>
      </c>
      <c r="BM27" s="33">
        <f t="shared" si="52"/>
        <v>0</v>
      </c>
      <c r="BN27" s="33">
        <f t="shared" si="53"/>
        <v>0</v>
      </c>
      <c r="BO27" s="33">
        <f t="shared" si="54"/>
        <v>0</v>
      </c>
      <c r="BP27" s="33">
        <f t="shared" si="55"/>
        <v>0</v>
      </c>
    </row>
    <row r="28" spans="1:68" ht="22.5" customHeight="1" x14ac:dyDescent="0.15">
      <c r="A28" s="92">
        <v>4</v>
      </c>
      <c r="B28" s="93"/>
      <c r="C28" s="94"/>
      <c r="D28" s="263"/>
      <c r="E28" s="263"/>
      <c r="F28" s="263"/>
      <c r="G28" s="263"/>
      <c r="H28" s="263"/>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25">
        <f t="shared" si="30"/>
        <v>0</v>
      </c>
      <c r="AO28" s="123">
        <f t="shared" si="31"/>
        <v>0</v>
      </c>
      <c r="AP28" s="128">
        <f t="shared" ref="AP28:AP35" si="57">AN28/4</f>
        <v>0</v>
      </c>
      <c r="AQ28" s="96"/>
      <c r="AS28" s="33">
        <f t="shared" si="32"/>
        <v>0</v>
      </c>
      <c r="AT28" s="33">
        <f t="shared" si="33"/>
        <v>0</v>
      </c>
      <c r="AU28" s="33">
        <f t="shared" si="34"/>
        <v>0</v>
      </c>
      <c r="AV28" s="33">
        <f t="shared" si="35"/>
        <v>0</v>
      </c>
      <c r="AW28" s="33">
        <f t="shared" si="36"/>
        <v>0</v>
      </c>
      <c r="AX28" s="33">
        <f t="shared" si="37"/>
        <v>0</v>
      </c>
      <c r="AY28" s="33">
        <f t="shared" si="38"/>
        <v>0</v>
      </c>
      <c r="AZ28" s="33">
        <f t="shared" si="39"/>
        <v>0</v>
      </c>
      <c r="BA28" s="33">
        <f t="shared" si="40"/>
        <v>0</v>
      </c>
      <c r="BB28" s="33">
        <f t="shared" si="41"/>
        <v>0</v>
      </c>
      <c r="BC28" s="33">
        <f t="shared" si="42"/>
        <v>0</v>
      </c>
      <c r="BD28" s="34">
        <f t="shared" si="43"/>
        <v>0</v>
      </c>
      <c r="BE28" s="35">
        <f t="shared" si="44"/>
        <v>0</v>
      </c>
      <c r="BF28" s="33">
        <f t="shared" si="45"/>
        <v>0</v>
      </c>
      <c r="BG28" s="33">
        <f t="shared" si="46"/>
        <v>0</v>
      </c>
      <c r="BH28" s="33">
        <f t="shared" si="47"/>
        <v>0</v>
      </c>
      <c r="BI28" s="33">
        <f t="shared" si="48"/>
        <v>0</v>
      </c>
      <c r="BJ28" s="33">
        <f t="shared" si="49"/>
        <v>0</v>
      </c>
      <c r="BK28" s="33">
        <f t="shared" si="50"/>
        <v>0</v>
      </c>
      <c r="BL28" s="33">
        <f t="shared" si="51"/>
        <v>0</v>
      </c>
      <c r="BM28" s="33">
        <f t="shared" si="52"/>
        <v>0</v>
      </c>
      <c r="BN28" s="33">
        <f t="shared" si="53"/>
        <v>0</v>
      </c>
      <c r="BO28" s="33">
        <f t="shared" si="54"/>
        <v>0</v>
      </c>
      <c r="BP28" s="33">
        <f t="shared" si="55"/>
        <v>0</v>
      </c>
    </row>
    <row r="29" spans="1:68" ht="22.5" customHeight="1" x14ac:dyDescent="0.15">
      <c r="A29" s="92">
        <v>5</v>
      </c>
      <c r="B29" s="93"/>
      <c r="C29" s="94"/>
      <c r="D29" s="263"/>
      <c r="E29" s="263"/>
      <c r="F29" s="263"/>
      <c r="G29" s="263"/>
      <c r="H29" s="263"/>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125">
        <f t="shared" si="30"/>
        <v>0</v>
      </c>
      <c r="AO29" s="123">
        <f t="shared" si="31"/>
        <v>0</v>
      </c>
      <c r="AP29" s="128">
        <f t="shared" si="57"/>
        <v>0</v>
      </c>
      <c r="AQ29" s="96"/>
      <c r="AS29" s="33">
        <f t="shared" si="32"/>
        <v>0</v>
      </c>
      <c r="AT29" s="33">
        <f t="shared" si="33"/>
        <v>0</v>
      </c>
      <c r="AU29" s="33">
        <f t="shared" si="34"/>
        <v>0</v>
      </c>
      <c r="AV29" s="33">
        <f t="shared" si="35"/>
        <v>0</v>
      </c>
      <c r="AW29" s="33">
        <f t="shared" si="36"/>
        <v>0</v>
      </c>
      <c r="AX29" s="33">
        <f t="shared" si="37"/>
        <v>0</v>
      </c>
      <c r="AY29" s="33">
        <f t="shared" si="38"/>
        <v>0</v>
      </c>
      <c r="AZ29" s="33">
        <f t="shared" si="39"/>
        <v>0</v>
      </c>
      <c r="BA29" s="33">
        <f t="shared" si="40"/>
        <v>0</v>
      </c>
      <c r="BB29" s="33">
        <f t="shared" si="41"/>
        <v>0</v>
      </c>
      <c r="BC29" s="33">
        <f t="shared" si="42"/>
        <v>0</v>
      </c>
      <c r="BD29" s="34">
        <f t="shared" si="43"/>
        <v>0</v>
      </c>
      <c r="BE29" s="35">
        <f t="shared" si="44"/>
        <v>0</v>
      </c>
      <c r="BF29" s="33">
        <f t="shared" si="45"/>
        <v>0</v>
      </c>
      <c r="BG29" s="33">
        <f t="shared" si="46"/>
        <v>0</v>
      </c>
      <c r="BH29" s="33">
        <f t="shared" si="47"/>
        <v>0</v>
      </c>
      <c r="BI29" s="33">
        <f t="shared" si="48"/>
        <v>0</v>
      </c>
      <c r="BJ29" s="33">
        <f t="shared" si="49"/>
        <v>0</v>
      </c>
      <c r="BK29" s="33">
        <f t="shared" si="50"/>
        <v>0</v>
      </c>
      <c r="BL29" s="33">
        <f t="shared" si="51"/>
        <v>0</v>
      </c>
      <c r="BM29" s="33">
        <f t="shared" si="52"/>
        <v>0</v>
      </c>
      <c r="BN29" s="33">
        <f t="shared" si="53"/>
        <v>0</v>
      </c>
      <c r="BO29" s="33">
        <f t="shared" si="54"/>
        <v>0</v>
      </c>
      <c r="BP29" s="33">
        <f t="shared" si="55"/>
        <v>0</v>
      </c>
    </row>
    <row r="30" spans="1:68" ht="22.5" customHeight="1" x14ac:dyDescent="0.15">
      <c r="A30" s="92">
        <v>6</v>
      </c>
      <c r="B30" s="93"/>
      <c r="C30" s="94"/>
      <c r="D30" s="263"/>
      <c r="E30" s="263"/>
      <c r="F30" s="263"/>
      <c r="G30" s="263"/>
      <c r="H30" s="263"/>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125">
        <f t="shared" si="30"/>
        <v>0</v>
      </c>
      <c r="AO30" s="123">
        <f t="shared" si="31"/>
        <v>0</v>
      </c>
      <c r="AP30" s="128">
        <f t="shared" si="57"/>
        <v>0</v>
      </c>
      <c r="AQ30" s="96"/>
      <c r="AS30" s="33">
        <f t="shared" si="32"/>
        <v>0</v>
      </c>
      <c r="AT30" s="33">
        <f t="shared" si="33"/>
        <v>0</v>
      </c>
      <c r="AU30" s="33">
        <f t="shared" si="34"/>
        <v>0</v>
      </c>
      <c r="AV30" s="33">
        <f t="shared" si="35"/>
        <v>0</v>
      </c>
      <c r="AW30" s="33">
        <f t="shared" si="36"/>
        <v>0</v>
      </c>
      <c r="AX30" s="33">
        <f t="shared" si="37"/>
        <v>0</v>
      </c>
      <c r="AY30" s="33">
        <f t="shared" si="38"/>
        <v>0</v>
      </c>
      <c r="AZ30" s="33">
        <f t="shared" si="39"/>
        <v>0</v>
      </c>
      <c r="BA30" s="33">
        <f t="shared" si="40"/>
        <v>0</v>
      </c>
      <c r="BB30" s="33">
        <f t="shared" si="41"/>
        <v>0</v>
      </c>
      <c r="BC30" s="33">
        <f t="shared" si="42"/>
        <v>0</v>
      </c>
      <c r="BD30" s="34">
        <f t="shared" si="43"/>
        <v>0</v>
      </c>
      <c r="BE30" s="35">
        <f t="shared" si="44"/>
        <v>0</v>
      </c>
      <c r="BF30" s="33">
        <f t="shared" si="45"/>
        <v>0</v>
      </c>
      <c r="BG30" s="33">
        <f t="shared" si="46"/>
        <v>0</v>
      </c>
      <c r="BH30" s="33">
        <f t="shared" si="47"/>
        <v>0</v>
      </c>
      <c r="BI30" s="33">
        <f t="shared" si="48"/>
        <v>0</v>
      </c>
      <c r="BJ30" s="33">
        <f t="shared" si="49"/>
        <v>0</v>
      </c>
      <c r="BK30" s="33">
        <f t="shared" si="50"/>
        <v>0</v>
      </c>
      <c r="BL30" s="33">
        <f t="shared" si="51"/>
        <v>0</v>
      </c>
      <c r="BM30" s="33">
        <f t="shared" si="52"/>
        <v>0</v>
      </c>
      <c r="BN30" s="33">
        <f t="shared" si="53"/>
        <v>0</v>
      </c>
      <c r="BO30" s="33">
        <f t="shared" si="54"/>
        <v>0</v>
      </c>
      <c r="BP30" s="33">
        <f t="shared" si="55"/>
        <v>0</v>
      </c>
    </row>
    <row r="31" spans="1:68" ht="22.5" customHeight="1" x14ac:dyDescent="0.15">
      <c r="A31" s="92">
        <v>7</v>
      </c>
      <c r="B31" s="93"/>
      <c r="C31" s="94"/>
      <c r="D31" s="263"/>
      <c r="E31" s="263"/>
      <c r="F31" s="263"/>
      <c r="G31" s="263"/>
      <c r="H31" s="263"/>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125">
        <f t="shared" si="30"/>
        <v>0</v>
      </c>
      <c r="AO31" s="123">
        <f t="shared" si="31"/>
        <v>0</v>
      </c>
      <c r="AP31" s="128">
        <f t="shared" si="57"/>
        <v>0</v>
      </c>
      <c r="AQ31" s="96"/>
      <c r="AS31" s="33">
        <f t="shared" si="32"/>
        <v>0</v>
      </c>
      <c r="AT31" s="33">
        <f t="shared" si="33"/>
        <v>0</v>
      </c>
      <c r="AU31" s="33">
        <f t="shared" si="34"/>
        <v>0</v>
      </c>
      <c r="AV31" s="33">
        <f t="shared" si="35"/>
        <v>0</v>
      </c>
      <c r="AW31" s="33">
        <f t="shared" si="36"/>
        <v>0</v>
      </c>
      <c r="AX31" s="33">
        <f t="shared" si="37"/>
        <v>0</v>
      </c>
      <c r="AY31" s="33">
        <f t="shared" si="38"/>
        <v>0</v>
      </c>
      <c r="AZ31" s="33">
        <f t="shared" si="39"/>
        <v>0</v>
      </c>
      <c r="BA31" s="33">
        <f t="shared" si="40"/>
        <v>0</v>
      </c>
      <c r="BB31" s="33">
        <f t="shared" si="41"/>
        <v>0</v>
      </c>
      <c r="BC31" s="33">
        <f t="shared" si="42"/>
        <v>0</v>
      </c>
      <c r="BD31" s="34">
        <f t="shared" si="43"/>
        <v>0</v>
      </c>
      <c r="BE31" s="35">
        <f t="shared" si="44"/>
        <v>0</v>
      </c>
      <c r="BF31" s="33">
        <f t="shared" si="45"/>
        <v>0</v>
      </c>
      <c r="BG31" s="33">
        <f t="shared" si="46"/>
        <v>0</v>
      </c>
      <c r="BH31" s="33">
        <f t="shared" si="47"/>
        <v>0</v>
      </c>
      <c r="BI31" s="33">
        <f t="shared" si="48"/>
        <v>0</v>
      </c>
      <c r="BJ31" s="33">
        <f t="shared" si="49"/>
        <v>0</v>
      </c>
      <c r="BK31" s="33">
        <f t="shared" si="50"/>
        <v>0</v>
      </c>
      <c r="BL31" s="33">
        <f t="shared" si="51"/>
        <v>0</v>
      </c>
      <c r="BM31" s="33">
        <f t="shared" si="52"/>
        <v>0</v>
      </c>
      <c r="BN31" s="33">
        <f t="shared" si="53"/>
        <v>0</v>
      </c>
      <c r="BO31" s="33">
        <f t="shared" si="54"/>
        <v>0</v>
      </c>
      <c r="BP31" s="33">
        <f t="shared" si="55"/>
        <v>0</v>
      </c>
    </row>
    <row r="32" spans="1:68" ht="22.5" customHeight="1" x14ac:dyDescent="0.15">
      <c r="A32" s="92">
        <v>8</v>
      </c>
      <c r="B32" s="93"/>
      <c r="C32" s="94"/>
      <c r="D32" s="263"/>
      <c r="E32" s="263"/>
      <c r="F32" s="263"/>
      <c r="G32" s="263"/>
      <c r="H32" s="263"/>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125">
        <f t="shared" si="30"/>
        <v>0</v>
      </c>
      <c r="AO32" s="123">
        <f t="shared" si="31"/>
        <v>0</v>
      </c>
      <c r="AP32" s="128">
        <f t="shared" si="57"/>
        <v>0</v>
      </c>
      <c r="AQ32" s="96"/>
      <c r="AS32" s="33">
        <f t="shared" si="32"/>
        <v>0</v>
      </c>
      <c r="AT32" s="33">
        <f t="shared" si="33"/>
        <v>0</v>
      </c>
      <c r="AU32" s="33">
        <f t="shared" si="34"/>
        <v>0</v>
      </c>
      <c r="AV32" s="33">
        <f t="shared" si="35"/>
        <v>0</v>
      </c>
      <c r="AW32" s="33">
        <f t="shared" si="36"/>
        <v>0</v>
      </c>
      <c r="AX32" s="33">
        <f t="shared" si="37"/>
        <v>0</v>
      </c>
      <c r="AY32" s="33">
        <f t="shared" si="38"/>
        <v>0</v>
      </c>
      <c r="AZ32" s="33">
        <f t="shared" si="39"/>
        <v>0</v>
      </c>
      <c r="BA32" s="33">
        <f t="shared" si="40"/>
        <v>0</v>
      </c>
      <c r="BB32" s="33">
        <f t="shared" si="41"/>
        <v>0</v>
      </c>
      <c r="BC32" s="33">
        <f t="shared" si="42"/>
        <v>0</v>
      </c>
      <c r="BD32" s="34">
        <f t="shared" si="43"/>
        <v>0</v>
      </c>
      <c r="BE32" s="35">
        <f t="shared" si="44"/>
        <v>0</v>
      </c>
      <c r="BF32" s="33">
        <f t="shared" si="45"/>
        <v>0</v>
      </c>
      <c r="BG32" s="33">
        <f t="shared" si="46"/>
        <v>0</v>
      </c>
      <c r="BH32" s="33">
        <f t="shared" si="47"/>
        <v>0</v>
      </c>
      <c r="BI32" s="33">
        <f t="shared" si="48"/>
        <v>0</v>
      </c>
      <c r="BJ32" s="33">
        <f t="shared" si="49"/>
        <v>0</v>
      </c>
      <c r="BK32" s="33">
        <f t="shared" si="50"/>
        <v>0</v>
      </c>
      <c r="BL32" s="33">
        <f t="shared" si="51"/>
        <v>0</v>
      </c>
      <c r="BM32" s="33">
        <f t="shared" si="52"/>
        <v>0</v>
      </c>
      <c r="BN32" s="33">
        <f t="shared" si="53"/>
        <v>0</v>
      </c>
      <c r="BO32" s="33">
        <f t="shared" si="54"/>
        <v>0</v>
      </c>
      <c r="BP32" s="33">
        <f t="shared" si="55"/>
        <v>0</v>
      </c>
    </row>
    <row r="33" spans="1:68" ht="22.5" customHeight="1" x14ac:dyDescent="0.15">
      <c r="A33" s="92">
        <v>9</v>
      </c>
      <c r="B33" s="93"/>
      <c r="C33" s="94"/>
      <c r="D33" s="263"/>
      <c r="E33" s="263"/>
      <c r="F33" s="263"/>
      <c r="G33" s="263"/>
      <c r="H33" s="263"/>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125">
        <f t="shared" si="30"/>
        <v>0</v>
      </c>
      <c r="AO33" s="123">
        <f t="shared" si="31"/>
        <v>0</v>
      </c>
      <c r="AP33" s="128">
        <f t="shared" si="57"/>
        <v>0</v>
      </c>
      <c r="AQ33" s="96"/>
      <c r="AS33" s="33">
        <f t="shared" si="32"/>
        <v>0</v>
      </c>
      <c r="AT33" s="33">
        <f t="shared" si="33"/>
        <v>0</v>
      </c>
      <c r="AU33" s="33">
        <f t="shared" si="34"/>
        <v>0</v>
      </c>
      <c r="AV33" s="33">
        <f t="shared" si="35"/>
        <v>0</v>
      </c>
      <c r="AW33" s="33">
        <f t="shared" si="36"/>
        <v>0</v>
      </c>
      <c r="AX33" s="33">
        <f t="shared" si="37"/>
        <v>0</v>
      </c>
      <c r="AY33" s="33">
        <f t="shared" si="38"/>
        <v>0</v>
      </c>
      <c r="AZ33" s="33">
        <f t="shared" si="39"/>
        <v>0</v>
      </c>
      <c r="BA33" s="33">
        <f t="shared" si="40"/>
        <v>0</v>
      </c>
      <c r="BB33" s="33">
        <f t="shared" si="41"/>
        <v>0</v>
      </c>
      <c r="BC33" s="33">
        <f t="shared" si="42"/>
        <v>0</v>
      </c>
      <c r="BD33" s="34">
        <f t="shared" si="43"/>
        <v>0</v>
      </c>
      <c r="BE33" s="35">
        <f t="shared" si="44"/>
        <v>0</v>
      </c>
      <c r="BF33" s="33">
        <f t="shared" si="45"/>
        <v>0</v>
      </c>
      <c r="BG33" s="33">
        <f t="shared" si="46"/>
        <v>0</v>
      </c>
      <c r="BH33" s="33">
        <f t="shared" si="47"/>
        <v>0</v>
      </c>
      <c r="BI33" s="33">
        <f t="shared" si="48"/>
        <v>0</v>
      </c>
      <c r="BJ33" s="33">
        <f t="shared" si="49"/>
        <v>0</v>
      </c>
      <c r="BK33" s="33">
        <f t="shared" si="50"/>
        <v>0</v>
      </c>
      <c r="BL33" s="33">
        <f t="shared" si="51"/>
        <v>0</v>
      </c>
      <c r="BM33" s="33">
        <f t="shared" si="52"/>
        <v>0</v>
      </c>
      <c r="BN33" s="33">
        <f t="shared" si="53"/>
        <v>0</v>
      </c>
      <c r="BO33" s="33">
        <f t="shared" si="54"/>
        <v>0</v>
      </c>
      <c r="BP33" s="33">
        <f t="shared" si="55"/>
        <v>0</v>
      </c>
    </row>
    <row r="34" spans="1:68" ht="22.5" customHeight="1" x14ac:dyDescent="0.15">
      <c r="A34" s="92">
        <v>10</v>
      </c>
      <c r="B34" s="93"/>
      <c r="C34" s="94"/>
      <c r="D34" s="263"/>
      <c r="E34" s="263"/>
      <c r="F34" s="263"/>
      <c r="G34" s="263"/>
      <c r="H34" s="263"/>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125">
        <f t="shared" si="30"/>
        <v>0</v>
      </c>
      <c r="AO34" s="123">
        <f t="shared" si="31"/>
        <v>0</v>
      </c>
      <c r="AP34" s="128">
        <f t="shared" si="57"/>
        <v>0</v>
      </c>
      <c r="AQ34" s="97"/>
      <c r="AS34" s="33">
        <f t="shared" si="32"/>
        <v>0</v>
      </c>
      <c r="AT34" s="33">
        <f t="shared" si="33"/>
        <v>0</v>
      </c>
      <c r="AU34" s="33">
        <f t="shared" si="34"/>
        <v>0</v>
      </c>
      <c r="AV34" s="33">
        <f>COUNTIF(I34:AJ34,"d")</f>
        <v>0</v>
      </c>
      <c r="AW34" s="33">
        <f t="shared" si="36"/>
        <v>0</v>
      </c>
      <c r="AX34" s="33">
        <f t="shared" si="37"/>
        <v>0</v>
      </c>
      <c r="AY34" s="33">
        <f t="shared" si="38"/>
        <v>0</v>
      </c>
      <c r="AZ34" s="33">
        <f t="shared" si="39"/>
        <v>0</v>
      </c>
      <c r="BA34" s="33">
        <f t="shared" si="40"/>
        <v>0</v>
      </c>
      <c r="BB34" s="33">
        <f t="shared" si="41"/>
        <v>0</v>
      </c>
      <c r="BC34" s="33">
        <f t="shared" si="42"/>
        <v>0</v>
      </c>
      <c r="BD34" s="34">
        <f t="shared" si="43"/>
        <v>0</v>
      </c>
      <c r="BE34" s="35">
        <f t="shared" si="44"/>
        <v>0</v>
      </c>
      <c r="BF34" s="33">
        <f t="shared" si="45"/>
        <v>0</v>
      </c>
      <c r="BG34" s="33">
        <f t="shared" si="46"/>
        <v>0</v>
      </c>
      <c r="BH34" s="33">
        <f t="shared" si="47"/>
        <v>0</v>
      </c>
      <c r="BI34" s="33">
        <f t="shared" si="48"/>
        <v>0</v>
      </c>
      <c r="BJ34" s="33">
        <f t="shared" si="49"/>
        <v>0</v>
      </c>
      <c r="BK34" s="33">
        <f t="shared" si="50"/>
        <v>0</v>
      </c>
      <c r="BL34" s="33">
        <f t="shared" si="51"/>
        <v>0</v>
      </c>
      <c r="BM34" s="33">
        <f t="shared" si="52"/>
        <v>0</v>
      </c>
      <c r="BN34" s="33">
        <f t="shared" si="53"/>
        <v>0</v>
      </c>
      <c r="BO34" s="33">
        <f t="shared" si="54"/>
        <v>0</v>
      </c>
      <c r="BP34" s="33">
        <f t="shared" si="55"/>
        <v>0</v>
      </c>
    </row>
    <row r="35" spans="1:68" ht="22.5" customHeight="1" x14ac:dyDescent="0.15">
      <c r="A35" s="92">
        <v>11</v>
      </c>
      <c r="B35" s="93"/>
      <c r="C35" s="94"/>
      <c r="D35" s="263"/>
      <c r="E35" s="263"/>
      <c r="F35" s="263"/>
      <c r="G35" s="263"/>
      <c r="H35" s="263"/>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125">
        <f t="shared" si="30"/>
        <v>0</v>
      </c>
      <c r="AO35" s="123">
        <f t="shared" si="31"/>
        <v>0</v>
      </c>
      <c r="AP35" s="128">
        <f t="shared" si="57"/>
        <v>0</v>
      </c>
      <c r="AQ35" s="96"/>
      <c r="AS35" s="33">
        <f t="shared" si="32"/>
        <v>0</v>
      </c>
      <c r="AT35" s="33">
        <f t="shared" si="33"/>
        <v>0</v>
      </c>
      <c r="AU35" s="33">
        <f t="shared" si="34"/>
        <v>0</v>
      </c>
      <c r="AV35" s="33">
        <f t="shared" si="35"/>
        <v>0</v>
      </c>
      <c r="AW35" s="33">
        <f t="shared" si="36"/>
        <v>0</v>
      </c>
      <c r="AX35" s="33">
        <f t="shared" si="37"/>
        <v>0</v>
      </c>
      <c r="AY35" s="33">
        <f t="shared" si="38"/>
        <v>0</v>
      </c>
      <c r="AZ35" s="33">
        <f t="shared" si="39"/>
        <v>0</v>
      </c>
      <c r="BA35" s="33">
        <f t="shared" si="40"/>
        <v>0</v>
      </c>
      <c r="BB35" s="33">
        <f t="shared" si="41"/>
        <v>0</v>
      </c>
      <c r="BC35" s="33">
        <f t="shared" si="42"/>
        <v>0</v>
      </c>
      <c r="BD35" s="34">
        <f t="shared" si="43"/>
        <v>0</v>
      </c>
      <c r="BE35" s="35">
        <f t="shared" si="44"/>
        <v>0</v>
      </c>
      <c r="BF35" s="33">
        <f t="shared" si="45"/>
        <v>0</v>
      </c>
      <c r="BG35" s="33">
        <f t="shared" si="46"/>
        <v>0</v>
      </c>
      <c r="BH35" s="33">
        <f t="shared" si="47"/>
        <v>0</v>
      </c>
      <c r="BI35" s="33">
        <f t="shared" si="48"/>
        <v>0</v>
      </c>
      <c r="BJ35" s="33">
        <f t="shared" si="49"/>
        <v>0</v>
      </c>
      <c r="BK35" s="33">
        <f t="shared" si="50"/>
        <v>0</v>
      </c>
      <c r="BL35" s="33">
        <f t="shared" si="51"/>
        <v>0</v>
      </c>
      <c r="BM35" s="33">
        <f t="shared" si="52"/>
        <v>0</v>
      </c>
      <c r="BN35" s="33">
        <f t="shared" si="53"/>
        <v>0</v>
      </c>
      <c r="BO35" s="33">
        <f t="shared" si="54"/>
        <v>0</v>
      </c>
      <c r="BP35" s="33">
        <f t="shared" si="55"/>
        <v>0</v>
      </c>
    </row>
    <row r="36" spans="1:68" ht="22.5" customHeight="1" x14ac:dyDescent="0.15">
      <c r="A36" s="92">
        <v>12</v>
      </c>
      <c r="B36" s="93"/>
      <c r="C36" s="94"/>
      <c r="D36" s="264"/>
      <c r="E36" s="264"/>
      <c r="F36" s="264"/>
      <c r="G36" s="264"/>
      <c r="H36" s="264"/>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126">
        <f t="shared" si="30"/>
        <v>0</v>
      </c>
      <c r="AO36" s="126">
        <f t="shared" si="31"/>
        <v>0</v>
      </c>
      <c r="AP36" s="140">
        <f>AN36/4</f>
        <v>0</v>
      </c>
      <c r="AQ36" s="97"/>
      <c r="AS36" s="33">
        <f t="shared" si="3"/>
        <v>0</v>
      </c>
      <c r="AT36" s="33">
        <f t="shared" si="4"/>
        <v>0</v>
      </c>
      <c r="AU36" s="33">
        <f t="shared" si="5"/>
        <v>0</v>
      </c>
      <c r="AV36" s="33">
        <f t="shared" si="6"/>
        <v>0</v>
      </c>
      <c r="AW36" s="33">
        <f t="shared" si="7"/>
        <v>0</v>
      </c>
      <c r="AX36" s="33">
        <f t="shared" si="8"/>
        <v>0</v>
      </c>
      <c r="AY36" s="33">
        <f t="shared" si="9"/>
        <v>0</v>
      </c>
      <c r="AZ36" s="33">
        <f t="shared" si="10"/>
        <v>0</v>
      </c>
      <c r="BA36" s="33">
        <f t="shared" si="11"/>
        <v>0</v>
      </c>
      <c r="BB36" s="33">
        <f t="shared" si="12"/>
        <v>0</v>
      </c>
      <c r="BC36" s="33">
        <f t="shared" si="13"/>
        <v>0</v>
      </c>
      <c r="BD36" s="34">
        <f t="shared" si="14"/>
        <v>0</v>
      </c>
      <c r="BE36" s="35">
        <f t="shared" si="15"/>
        <v>0</v>
      </c>
      <c r="BF36" s="33">
        <f t="shared" si="16"/>
        <v>0</v>
      </c>
      <c r="BG36" s="33">
        <f t="shared" si="17"/>
        <v>0</v>
      </c>
      <c r="BH36" s="33">
        <f t="shared" si="18"/>
        <v>0</v>
      </c>
      <c r="BI36" s="33">
        <f t="shared" si="19"/>
        <v>0</v>
      </c>
      <c r="BJ36" s="33">
        <f t="shared" si="20"/>
        <v>0</v>
      </c>
      <c r="BK36" s="33">
        <f t="shared" si="21"/>
        <v>0</v>
      </c>
      <c r="BL36" s="33">
        <f t="shared" si="22"/>
        <v>0</v>
      </c>
      <c r="BM36" s="33">
        <f t="shared" si="23"/>
        <v>0</v>
      </c>
      <c r="BN36" s="33">
        <f t="shared" si="24"/>
        <v>0</v>
      </c>
      <c r="BO36" s="33">
        <f t="shared" si="25"/>
        <v>0</v>
      </c>
      <c r="BP36" s="33">
        <f t="shared" si="26"/>
        <v>0</v>
      </c>
    </row>
    <row r="37" spans="1:68" ht="16.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204" t="s">
        <v>37</v>
      </c>
      <c r="AI37" s="205"/>
      <c r="AJ37" s="205"/>
      <c r="AK37" s="205"/>
      <c r="AL37" s="205"/>
      <c r="AM37" s="206"/>
      <c r="AN37" s="122">
        <f>SUM(AN25:AN36)</f>
        <v>0</v>
      </c>
      <c r="AO37" s="122">
        <f>SUM(AO25:AO36)</f>
        <v>0</v>
      </c>
      <c r="AP37" s="210"/>
      <c r="AQ37" s="211"/>
    </row>
    <row r="38" spans="1:68" ht="12.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129"/>
      <c r="AE38" s="129"/>
      <c r="AF38" s="129"/>
      <c r="AG38" s="129"/>
      <c r="AH38" s="129"/>
      <c r="AI38" s="129"/>
      <c r="AJ38" s="22"/>
      <c r="AK38" s="23"/>
      <c r="AL38" s="24"/>
      <c r="AM38" s="24"/>
      <c r="AN38" s="51"/>
      <c r="AO38" s="4"/>
      <c r="AP38" s="4"/>
      <c r="AQ38" s="24"/>
    </row>
    <row r="39" spans="1:68" ht="12.75" customHeight="1" x14ac:dyDescent="0.15">
      <c r="A39" s="4"/>
      <c r="B39" s="4"/>
      <c r="C39" s="60" t="s">
        <v>69</v>
      </c>
      <c r="D39" s="60"/>
      <c r="E39" s="60"/>
      <c r="F39" s="4"/>
      <c r="G39" s="54"/>
      <c r="H39" s="149" t="s">
        <v>70</v>
      </c>
      <c r="I39" s="54" t="s">
        <v>71</v>
      </c>
      <c r="J39" s="149" t="s">
        <v>72</v>
      </c>
      <c r="K39" s="54"/>
      <c r="L39" s="149" t="s">
        <v>70</v>
      </c>
      <c r="M39" s="54" t="s">
        <v>71</v>
      </c>
      <c r="N39" s="60" t="s">
        <v>73</v>
      </c>
      <c r="O39" s="152"/>
      <c r="P39" s="152"/>
      <c r="Q39" s="152"/>
      <c r="R39" s="152"/>
      <c r="S39" s="152"/>
      <c r="T39" s="152"/>
      <c r="U39" s="152"/>
      <c r="V39" s="152"/>
      <c r="W39" s="152"/>
      <c r="X39" s="152"/>
      <c r="Y39" s="152"/>
      <c r="Z39" s="152"/>
      <c r="AA39" s="152"/>
      <c r="AB39" s="152"/>
      <c r="AC39" s="152"/>
      <c r="AD39" s="152"/>
      <c r="AE39" s="152"/>
      <c r="AF39" s="152"/>
      <c r="AG39" s="110" t="s">
        <v>81</v>
      </c>
      <c r="AH39" s="131"/>
      <c r="AI39" s="131"/>
      <c r="AJ39" s="131"/>
      <c r="AK39" s="131"/>
      <c r="AL39" s="131"/>
      <c r="AM39" s="64"/>
      <c r="AN39" s="265"/>
      <c r="AO39" s="281"/>
      <c r="AP39" s="266"/>
      <c r="AQ39" s="16" t="s">
        <v>46</v>
      </c>
    </row>
    <row r="40" spans="1:68" ht="12.75" customHeight="1" thickBot="1" x14ac:dyDescent="0.2">
      <c r="A40" s="4"/>
      <c r="B40" s="4"/>
      <c r="C40" s="60"/>
      <c r="D40" s="60"/>
      <c r="E40" s="60"/>
      <c r="F40" s="4"/>
      <c r="G40" s="61"/>
      <c r="H40" s="148"/>
      <c r="I40" s="61"/>
      <c r="J40" s="148"/>
      <c r="K40" s="61"/>
      <c r="L40" s="148"/>
      <c r="M40" s="61"/>
      <c r="N40" s="62"/>
      <c r="O40" s="152"/>
      <c r="P40" s="152"/>
      <c r="Q40" s="152"/>
      <c r="R40" s="152"/>
      <c r="S40" s="152"/>
      <c r="T40" s="152"/>
      <c r="U40" s="152"/>
      <c r="V40" s="152"/>
      <c r="W40" s="152"/>
      <c r="X40" s="152"/>
      <c r="Y40" s="152"/>
      <c r="Z40" s="152"/>
      <c r="AA40" s="152"/>
      <c r="AB40" s="152"/>
      <c r="AC40" s="152"/>
      <c r="AD40" s="152"/>
      <c r="AE40" s="152"/>
      <c r="AF40" s="152"/>
      <c r="AG40" s="141"/>
      <c r="AH40" s="141"/>
      <c r="AI40" s="141"/>
      <c r="AJ40" s="141"/>
      <c r="AK40" s="141"/>
      <c r="AL40" s="129"/>
      <c r="AM40" s="64"/>
      <c r="AN40" s="129"/>
      <c r="AO40" s="142"/>
      <c r="AP40" s="107"/>
      <c r="AQ40" s="129"/>
    </row>
    <row r="41" spans="1:68" ht="12.75" customHeight="1" thickBot="1" x14ac:dyDescent="0.2">
      <c r="A41" s="4"/>
      <c r="B41" s="4"/>
      <c r="C41" s="62" t="s">
        <v>74</v>
      </c>
      <c r="D41" s="62"/>
      <c r="E41" s="62"/>
      <c r="F41" s="62"/>
      <c r="G41" s="62"/>
      <c r="H41" s="62"/>
      <c r="I41" s="62"/>
      <c r="J41" s="2"/>
      <c r="K41" s="274">
        <v>8</v>
      </c>
      <c r="L41" s="274"/>
      <c r="M41" s="275" t="s">
        <v>75</v>
      </c>
      <c r="N41" s="275"/>
      <c r="O41" s="276">
        <v>5</v>
      </c>
      <c r="P41" s="276"/>
      <c r="Q41" s="152" t="s">
        <v>76</v>
      </c>
      <c r="R41" s="152"/>
      <c r="S41" s="277">
        <f>K41*O41</f>
        <v>40</v>
      </c>
      <c r="T41" s="278"/>
      <c r="U41" s="279" t="s">
        <v>77</v>
      </c>
      <c r="V41" s="275"/>
      <c r="W41" s="276">
        <v>4</v>
      </c>
      <c r="X41" s="276"/>
      <c r="Y41" s="152" t="s">
        <v>78</v>
      </c>
      <c r="Z41" s="277">
        <f>S41*W41</f>
        <v>160</v>
      </c>
      <c r="AA41" s="278"/>
      <c r="AB41" s="280" t="s">
        <v>79</v>
      </c>
      <c r="AC41" s="280"/>
      <c r="AD41" s="152"/>
      <c r="AE41" s="53"/>
      <c r="AF41" s="53"/>
      <c r="AG41" s="65" t="s">
        <v>94</v>
      </c>
      <c r="AH41" s="65"/>
      <c r="AI41" s="65"/>
      <c r="AJ41" s="65"/>
      <c r="AK41" s="63"/>
      <c r="AL41" s="64"/>
      <c r="AM41" s="129"/>
      <c r="AN41" s="265"/>
      <c r="AO41" s="281"/>
      <c r="AP41" s="266"/>
      <c r="AQ41" s="16" t="s">
        <v>46</v>
      </c>
    </row>
    <row r="42" spans="1:68" ht="12.7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129"/>
      <c r="AE42" s="129"/>
      <c r="AF42" s="129"/>
      <c r="AG42" s="66"/>
      <c r="AH42" s="66"/>
      <c r="AI42" s="66"/>
      <c r="AJ42" s="66"/>
      <c r="AK42" s="63"/>
      <c r="AL42" s="64"/>
      <c r="AM42" s="64"/>
      <c r="AN42" s="129"/>
      <c r="AO42" s="142"/>
      <c r="AP42" s="107"/>
      <c r="AQ42" s="129"/>
    </row>
    <row r="43" spans="1:68" ht="13.15" customHeight="1" x14ac:dyDescent="0.15">
      <c r="A43" s="4"/>
      <c r="B43" s="4"/>
      <c r="C43" s="273" t="s">
        <v>38</v>
      </c>
      <c r="D43" s="273"/>
      <c r="E43" s="11"/>
      <c r="F43" s="273" t="s">
        <v>39</v>
      </c>
      <c r="G43" s="273"/>
      <c r="H43" s="12"/>
      <c r="I43" s="273" t="s">
        <v>40</v>
      </c>
      <c r="J43" s="273"/>
      <c r="K43" s="12"/>
      <c r="L43" s="273" t="s">
        <v>41</v>
      </c>
      <c r="M43" s="273"/>
      <c r="N43" s="273"/>
      <c r="O43" s="12"/>
      <c r="P43" s="12"/>
      <c r="Q43" s="273" t="s">
        <v>38</v>
      </c>
      <c r="R43" s="273"/>
      <c r="S43" s="11"/>
      <c r="T43" s="273" t="s">
        <v>39</v>
      </c>
      <c r="U43" s="273"/>
      <c r="V43" s="12"/>
      <c r="W43" s="273" t="s">
        <v>40</v>
      </c>
      <c r="X43" s="273"/>
      <c r="Y43" s="12"/>
      <c r="Z43" s="273" t="s">
        <v>41</v>
      </c>
      <c r="AA43" s="273"/>
      <c r="AB43" s="273"/>
      <c r="AC43" s="4"/>
      <c r="AD43" s="4"/>
      <c r="AE43" s="4"/>
      <c r="AF43" s="4"/>
      <c r="AG43" s="132" t="s">
        <v>95</v>
      </c>
      <c r="AH43" s="131"/>
      <c r="AI43" s="131"/>
      <c r="AJ43" s="131"/>
      <c r="AK43" s="129"/>
      <c r="AL43" s="129"/>
      <c r="AM43" s="64"/>
      <c r="AN43" s="265"/>
      <c r="AO43" s="281"/>
      <c r="AP43" s="266"/>
      <c r="AQ43" s="16" t="s">
        <v>51</v>
      </c>
    </row>
    <row r="44" spans="1:68" ht="16.149999999999999" customHeight="1" x14ac:dyDescent="0.15">
      <c r="A44" s="2"/>
      <c r="B44" s="13" t="s">
        <v>42</v>
      </c>
      <c r="C44" s="216">
        <v>0.33333333333333331</v>
      </c>
      <c r="D44" s="216"/>
      <c r="E44" s="129" t="s">
        <v>43</v>
      </c>
      <c r="F44" s="216">
        <v>0.70833333333333337</v>
      </c>
      <c r="G44" s="216"/>
      <c r="H44" s="129" t="s">
        <v>44</v>
      </c>
      <c r="I44" s="216">
        <v>4.1666666666666664E-2</v>
      </c>
      <c r="J44" s="216"/>
      <c r="K44" s="14" t="s">
        <v>45</v>
      </c>
      <c r="L44" s="217">
        <f t="shared" ref="L44:L49" si="58">IF(OR(C44=0,F44=0),0,IF(F44&gt;C44,(DAY(F44-C44-I44)*24+HOUR(F44-C44-I44))+(MINUTE(F44-C44-I44)/60),(DAY(F44-C44-I44+1)*24+HOUR(F44-C44-I44+1))+(MINUTE(F44-C44-I44+1)/60)))</f>
        <v>8</v>
      </c>
      <c r="M44" s="217"/>
      <c r="N44" s="217"/>
      <c r="O44" s="4"/>
      <c r="P44" s="15" t="s">
        <v>21</v>
      </c>
      <c r="Q44" s="216">
        <v>0.35416666666666669</v>
      </c>
      <c r="R44" s="216"/>
      <c r="S44" s="129" t="s">
        <v>43</v>
      </c>
      <c r="T44" s="216">
        <v>0.6875</v>
      </c>
      <c r="U44" s="216"/>
      <c r="V44" s="129" t="s">
        <v>44</v>
      </c>
      <c r="W44" s="216">
        <v>4.1666666666666664E-2</v>
      </c>
      <c r="X44" s="216"/>
      <c r="Y44" s="14" t="s">
        <v>45</v>
      </c>
      <c r="Z44" s="217">
        <f t="shared" ref="Z44:Z48" si="59">IF(OR(Q44=0,T44=0),0,IF(T44&gt;Q44,(DAY(T44-Q44-W44)*24+HOUR(T44-Q44-W44))+(MINUTE(T44-Q44-W44)/60),(DAY(T44-Q44-W44+1)*24+HOUR(T44-Q44-W44+1))+(MINUTE(T44-Q44-W44+1)/60)))</f>
        <v>7</v>
      </c>
      <c r="AA44" s="217"/>
      <c r="AB44" s="217"/>
      <c r="AC44" s="4"/>
      <c r="AD44" s="4"/>
      <c r="AE44" s="4"/>
      <c r="AF44" s="129"/>
      <c r="AG44" s="2"/>
      <c r="AH44" s="2"/>
      <c r="AI44" s="2"/>
      <c r="AJ44" s="2"/>
      <c r="AK44" s="2"/>
      <c r="AL44" s="2"/>
      <c r="AM44" s="129"/>
      <c r="AN44" s="2"/>
      <c r="AO44" s="2"/>
      <c r="AP44" s="2"/>
      <c r="AQ44" s="2"/>
    </row>
    <row r="45" spans="1:68" ht="16.149999999999999" customHeight="1" x14ac:dyDescent="0.15">
      <c r="A45" s="2"/>
      <c r="B45" s="13" t="s">
        <v>47</v>
      </c>
      <c r="C45" s="216">
        <v>0.35416666666666669</v>
      </c>
      <c r="D45" s="216"/>
      <c r="E45" s="129" t="s">
        <v>43</v>
      </c>
      <c r="F45" s="216">
        <v>0.5</v>
      </c>
      <c r="G45" s="216"/>
      <c r="H45" s="129" t="s">
        <v>44</v>
      </c>
      <c r="I45" s="216">
        <v>0</v>
      </c>
      <c r="J45" s="216"/>
      <c r="K45" s="14" t="s">
        <v>45</v>
      </c>
      <c r="L45" s="217">
        <f t="shared" si="58"/>
        <v>3.5</v>
      </c>
      <c r="M45" s="217"/>
      <c r="N45" s="217"/>
      <c r="O45" s="4"/>
      <c r="P45" s="15" t="s">
        <v>23</v>
      </c>
      <c r="Q45" s="216">
        <v>0.54166666666666663</v>
      </c>
      <c r="R45" s="216"/>
      <c r="S45" s="129" t="s">
        <v>43</v>
      </c>
      <c r="T45" s="216">
        <v>0.6875</v>
      </c>
      <c r="U45" s="216"/>
      <c r="V45" s="129" t="s">
        <v>44</v>
      </c>
      <c r="W45" s="216">
        <v>0</v>
      </c>
      <c r="X45" s="216"/>
      <c r="Y45" s="14" t="s">
        <v>45</v>
      </c>
      <c r="Z45" s="217">
        <f t="shared" si="59"/>
        <v>3.5</v>
      </c>
      <c r="AA45" s="217"/>
      <c r="AB45" s="217"/>
      <c r="AC45" s="4"/>
      <c r="AD45" s="143" t="s">
        <v>64</v>
      </c>
      <c r="AE45" s="147"/>
      <c r="AF45" s="147"/>
      <c r="AG45" s="2"/>
      <c r="AH45" s="271">
        <f>AM45+AP45</f>
        <v>0</v>
      </c>
      <c r="AI45" s="271"/>
      <c r="AJ45" s="56" t="s">
        <v>92</v>
      </c>
      <c r="AK45" s="2"/>
      <c r="AL45" s="272"/>
      <c r="AM45" s="272"/>
      <c r="AN45" s="57" t="s">
        <v>93</v>
      </c>
      <c r="AO45" s="44"/>
      <c r="AP45" s="151"/>
      <c r="AQ45" s="59" t="s">
        <v>65</v>
      </c>
      <c r="AT45" s="40" t="s">
        <v>48</v>
      </c>
      <c r="AU45" s="40"/>
      <c r="AV45" s="40"/>
      <c r="AW45" s="40"/>
      <c r="AX45" s="40"/>
      <c r="AY45" s="40"/>
      <c r="AZ45" s="40"/>
      <c r="BA45" s="40"/>
      <c r="BB45" s="40"/>
      <c r="BC45" s="40"/>
      <c r="BD45" s="40"/>
      <c r="BE45" s="40"/>
      <c r="BF45" s="40"/>
      <c r="BG45" s="40"/>
      <c r="BH45" s="40"/>
      <c r="BI45" s="40"/>
    </row>
    <row r="46" spans="1:68" ht="16.149999999999999" customHeight="1" x14ac:dyDescent="0.15">
      <c r="A46" s="2"/>
      <c r="B46" s="13" t="s">
        <v>49</v>
      </c>
      <c r="C46" s="216"/>
      <c r="D46" s="216"/>
      <c r="E46" s="129" t="s">
        <v>43</v>
      </c>
      <c r="F46" s="216"/>
      <c r="G46" s="216"/>
      <c r="H46" s="129" t="s">
        <v>44</v>
      </c>
      <c r="I46" s="216">
        <v>0</v>
      </c>
      <c r="J46" s="216"/>
      <c r="K46" s="14" t="s">
        <v>45</v>
      </c>
      <c r="L46" s="217">
        <f t="shared" si="58"/>
        <v>0</v>
      </c>
      <c r="M46" s="217"/>
      <c r="N46" s="217"/>
      <c r="O46" s="4"/>
      <c r="P46" s="15" t="s">
        <v>25</v>
      </c>
      <c r="Q46" s="216"/>
      <c r="R46" s="216"/>
      <c r="S46" s="129" t="s">
        <v>43</v>
      </c>
      <c r="T46" s="216"/>
      <c r="U46" s="216"/>
      <c r="V46" s="129" t="s">
        <v>44</v>
      </c>
      <c r="W46" s="216">
        <v>0</v>
      </c>
      <c r="X46" s="216"/>
      <c r="Y46" s="14" t="s">
        <v>45</v>
      </c>
      <c r="Z46" s="217">
        <f t="shared" si="59"/>
        <v>0</v>
      </c>
      <c r="AA46" s="217"/>
      <c r="AB46" s="217"/>
      <c r="AC46" s="4"/>
      <c r="AD46" s="2"/>
      <c r="AE46" s="2"/>
      <c r="AF46" s="2"/>
      <c r="AG46" s="2"/>
      <c r="AH46" s="2"/>
      <c r="AI46" s="2"/>
      <c r="AJ46" s="2"/>
      <c r="AK46" s="2"/>
      <c r="AL46" s="2"/>
      <c r="AM46" s="2"/>
      <c r="AN46" s="2"/>
      <c r="AO46" s="2"/>
      <c r="AP46" s="2"/>
      <c r="AQ46" s="2"/>
      <c r="AT46" s="40"/>
      <c r="AU46" s="40"/>
      <c r="AV46" s="40"/>
      <c r="AW46" s="40"/>
      <c r="AX46" s="40"/>
      <c r="AY46" s="40"/>
      <c r="AZ46" s="40"/>
      <c r="BA46" s="40"/>
      <c r="BB46" s="40"/>
      <c r="BC46" s="40"/>
      <c r="BD46" s="40"/>
      <c r="BE46" s="40"/>
      <c r="BF46" s="40"/>
      <c r="BG46" s="40"/>
      <c r="BH46" s="40"/>
      <c r="BI46" s="40"/>
    </row>
    <row r="47" spans="1:68" ht="16.149999999999999" customHeight="1" x14ac:dyDescent="0.15">
      <c r="A47" s="2"/>
      <c r="B47" s="13" t="s">
        <v>84</v>
      </c>
      <c r="C47" s="216"/>
      <c r="D47" s="216"/>
      <c r="E47" s="129" t="s">
        <v>43</v>
      </c>
      <c r="F47" s="216"/>
      <c r="G47" s="216"/>
      <c r="H47" s="129" t="s">
        <v>44</v>
      </c>
      <c r="I47" s="216">
        <v>0</v>
      </c>
      <c r="J47" s="216"/>
      <c r="K47" s="14" t="s">
        <v>45</v>
      </c>
      <c r="L47" s="217">
        <f t="shared" si="58"/>
        <v>0</v>
      </c>
      <c r="M47" s="217"/>
      <c r="N47" s="217"/>
      <c r="O47" s="4"/>
      <c r="P47" s="15" t="s">
        <v>27</v>
      </c>
      <c r="Q47" s="216"/>
      <c r="R47" s="216"/>
      <c r="S47" s="129" t="s">
        <v>43</v>
      </c>
      <c r="T47" s="216"/>
      <c r="U47" s="216"/>
      <c r="V47" s="129" t="s">
        <v>44</v>
      </c>
      <c r="W47" s="216">
        <v>0</v>
      </c>
      <c r="X47" s="216"/>
      <c r="Y47" s="14" t="s">
        <v>45</v>
      </c>
      <c r="Z47" s="217">
        <f t="shared" si="59"/>
        <v>0</v>
      </c>
      <c r="AA47" s="217"/>
      <c r="AB47" s="217"/>
      <c r="AC47" s="4"/>
      <c r="AD47" s="269" t="s">
        <v>66</v>
      </c>
      <c r="AE47" s="269"/>
      <c r="AF47" s="269"/>
      <c r="AG47" s="268"/>
      <c r="AH47" s="268"/>
      <c r="AI47" s="57" t="s">
        <v>91</v>
      </c>
      <c r="AJ47" s="2"/>
      <c r="AK47" s="150"/>
      <c r="AL47" s="58" t="s">
        <v>67</v>
      </c>
      <c r="AM47" s="58"/>
      <c r="AN47" s="146"/>
      <c r="AO47" s="59" t="s">
        <v>68</v>
      </c>
      <c r="AP47" s="59"/>
      <c r="AQ47" s="2"/>
      <c r="AS47" s="40"/>
      <c r="AX47" s="40"/>
      <c r="AY47" s="40"/>
      <c r="AZ47" s="40"/>
      <c r="BA47" s="40"/>
      <c r="BB47" s="40"/>
      <c r="BC47" s="40"/>
      <c r="BD47" s="40"/>
      <c r="BE47" s="40"/>
      <c r="BF47" s="40"/>
      <c r="BG47" s="40"/>
      <c r="BH47" s="40"/>
      <c r="BI47" s="40"/>
    </row>
    <row r="48" spans="1:68" ht="16.149999999999999" customHeight="1" x14ac:dyDescent="0.15">
      <c r="A48" s="2"/>
      <c r="B48" s="13" t="s">
        <v>83</v>
      </c>
      <c r="C48" s="216"/>
      <c r="D48" s="216"/>
      <c r="E48" s="129" t="s">
        <v>43</v>
      </c>
      <c r="F48" s="216"/>
      <c r="G48" s="216"/>
      <c r="H48" s="129" t="s">
        <v>44</v>
      </c>
      <c r="I48" s="216">
        <v>0</v>
      </c>
      <c r="J48" s="216"/>
      <c r="K48" s="14" t="s">
        <v>45</v>
      </c>
      <c r="L48" s="217">
        <f t="shared" si="58"/>
        <v>0</v>
      </c>
      <c r="M48" s="217"/>
      <c r="N48" s="217"/>
      <c r="O48" s="4"/>
      <c r="P48" s="15" t="s">
        <v>29</v>
      </c>
      <c r="Q48" s="216"/>
      <c r="R48" s="216"/>
      <c r="S48" s="129" t="s">
        <v>43</v>
      </c>
      <c r="T48" s="216"/>
      <c r="U48" s="216"/>
      <c r="V48" s="129" t="s">
        <v>44</v>
      </c>
      <c r="W48" s="216">
        <v>0</v>
      </c>
      <c r="X48" s="216"/>
      <c r="Y48" s="14" t="s">
        <v>45</v>
      </c>
      <c r="Z48" s="217">
        <f t="shared" si="59"/>
        <v>0</v>
      </c>
      <c r="AA48" s="217"/>
      <c r="AB48" s="217"/>
      <c r="AC48" s="4"/>
      <c r="AD48" s="4"/>
      <c r="AE48" s="2"/>
      <c r="AF48" s="14"/>
      <c r="AG48" s="2"/>
      <c r="AH48" s="2"/>
      <c r="AI48" s="2"/>
      <c r="AJ48" s="2"/>
      <c r="AK48" s="2"/>
      <c r="AL48" s="2"/>
      <c r="AM48" s="2"/>
      <c r="AN48" s="2"/>
      <c r="AO48" s="2"/>
      <c r="AP48" s="2"/>
      <c r="AQ48" s="2"/>
      <c r="AT48" s="53"/>
      <c r="AU48" s="53"/>
      <c r="AV48" s="40"/>
      <c r="AX48" s="40"/>
      <c r="AY48" s="40"/>
      <c r="AZ48" s="40"/>
      <c r="BA48" s="40"/>
      <c r="BB48" s="40"/>
      <c r="BC48" s="40"/>
      <c r="BD48" s="40"/>
      <c r="BE48" s="40"/>
      <c r="BF48" s="40"/>
      <c r="BG48" s="40"/>
      <c r="BH48" s="40"/>
      <c r="BI48" s="40"/>
    </row>
    <row r="49" spans="1:67" ht="16.149999999999999" customHeight="1" x14ac:dyDescent="0.15">
      <c r="A49" s="2"/>
      <c r="B49" s="13" t="s">
        <v>82</v>
      </c>
      <c r="C49" s="216"/>
      <c r="D49" s="216"/>
      <c r="E49" s="129" t="s">
        <v>43</v>
      </c>
      <c r="F49" s="216"/>
      <c r="G49" s="216"/>
      <c r="H49" s="129" t="s">
        <v>44</v>
      </c>
      <c r="I49" s="216">
        <v>0</v>
      </c>
      <c r="J49" s="216"/>
      <c r="K49" s="14" t="s">
        <v>45</v>
      </c>
      <c r="L49" s="217">
        <f t="shared" si="58"/>
        <v>0</v>
      </c>
      <c r="M49" s="217"/>
      <c r="N49" s="217"/>
      <c r="O49" s="4"/>
      <c r="P49" s="15" t="s">
        <v>58</v>
      </c>
      <c r="Q49" s="216"/>
      <c r="R49" s="216"/>
      <c r="S49" s="129" t="s">
        <v>43</v>
      </c>
      <c r="T49" s="216"/>
      <c r="U49" s="216"/>
      <c r="V49" s="129" t="s">
        <v>44</v>
      </c>
      <c r="W49" s="216">
        <v>0</v>
      </c>
      <c r="X49" s="216"/>
      <c r="Y49" s="14" t="s">
        <v>45</v>
      </c>
      <c r="Z49" s="217">
        <f>IF(OR(Q49=0,T49=0),0,IF(T49&gt;Q49,(DAY(T49-Q49-W49)*24+HOUR(T49-Q49-W49))+(MINUTE(T49-Q49-W49)/60),(DAY(T49-Q49-W49+1)*24+HOUR(T49-Q49-W49+1))+(MINUTE(T49-Q49-W49+1)/60)))</f>
        <v>0</v>
      </c>
      <c r="AA49" s="217"/>
      <c r="AB49" s="217"/>
      <c r="AC49" s="4"/>
      <c r="AD49" s="4"/>
      <c r="AE49" s="2"/>
      <c r="AF49" s="14"/>
      <c r="AG49" s="2"/>
      <c r="AH49" s="2"/>
      <c r="AI49" s="2"/>
      <c r="AJ49" s="2"/>
      <c r="AK49" s="2"/>
      <c r="AL49" s="2"/>
      <c r="AM49" s="2"/>
      <c r="AN49" s="2"/>
      <c r="AO49" s="2"/>
      <c r="AP49" s="2"/>
      <c r="AQ49" s="2"/>
      <c r="AT49" s="40"/>
      <c r="AU49" s="40"/>
      <c r="AV49" s="40"/>
      <c r="AW49" s="40"/>
      <c r="AX49" s="40"/>
      <c r="AY49" s="40"/>
      <c r="AZ49" s="40"/>
      <c r="BA49" s="40"/>
      <c r="BB49" s="40"/>
      <c r="BC49" s="40"/>
      <c r="BD49" s="40"/>
      <c r="BE49" s="40"/>
      <c r="BF49" s="40"/>
      <c r="BG49" s="40"/>
      <c r="BH49" s="40"/>
      <c r="BI49" s="40"/>
    </row>
    <row r="50" spans="1:67" ht="16.149999999999999" customHeight="1" x14ac:dyDescent="0.15">
      <c r="A50" s="13"/>
      <c r="B50" s="13"/>
      <c r="C50" s="144"/>
      <c r="D50" s="144"/>
      <c r="E50" s="129"/>
      <c r="F50" s="144"/>
      <c r="G50" s="144"/>
      <c r="H50" s="129"/>
      <c r="I50" s="144"/>
      <c r="J50" s="144"/>
      <c r="K50" s="14"/>
      <c r="L50" s="145"/>
      <c r="M50" s="145"/>
      <c r="N50" s="145"/>
      <c r="O50" s="4"/>
      <c r="P50" s="15"/>
      <c r="Q50" s="144"/>
      <c r="R50" s="144"/>
      <c r="S50" s="129"/>
      <c r="T50" s="144"/>
      <c r="U50" s="144"/>
      <c r="V50" s="129"/>
      <c r="W50" s="144"/>
      <c r="X50" s="144"/>
      <c r="Y50" s="14"/>
      <c r="Z50" s="145"/>
      <c r="AA50" s="145"/>
      <c r="AB50" s="145"/>
      <c r="AC50" s="2"/>
      <c r="AD50" s="2"/>
      <c r="AE50" s="2"/>
      <c r="AF50" s="2"/>
      <c r="AG50" s="2"/>
      <c r="AH50" s="2"/>
      <c r="AI50" s="2"/>
      <c r="AJ50" s="2"/>
      <c r="AK50" s="2"/>
      <c r="AL50" s="2"/>
      <c r="AM50" s="2"/>
      <c r="AN50" s="2"/>
      <c r="AO50" s="2"/>
      <c r="AP50" s="2"/>
      <c r="AQ50" s="2"/>
      <c r="AT50" s="40"/>
      <c r="AU50" s="40"/>
      <c r="AV50" s="40"/>
      <c r="AW50" s="40"/>
      <c r="AX50" s="40"/>
      <c r="AY50" s="40"/>
      <c r="AZ50" s="40"/>
      <c r="BA50" s="40"/>
      <c r="BB50" s="40"/>
      <c r="BC50" s="40"/>
      <c r="BD50" s="40"/>
      <c r="BE50" s="40"/>
      <c r="BF50" s="40"/>
      <c r="BG50" s="40"/>
      <c r="BH50" s="40"/>
      <c r="BI50" s="40"/>
    </row>
    <row r="51" spans="1:67" ht="12.75" customHeight="1" x14ac:dyDescent="0.15">
      <c r="A51" s="2"/>
      <c r="B51" s="2"/>
      <c r="C51" s="2"/>
      <c r="D51" s="2"/>
      <c r="E51" s="6"/>
      <c r="F51" s="6"/>
      <c r="G51" s="6"/>
      <c r="H51" s="6"/>
      <c r="I51" s="2"/>
      <c r="J51" s="2"/>
      <c r="K51" s="2"/>
      <c r="L51" s="2"/>
      <c r="M51" s="2"/>
      <c r="N51" s="2"/>
      <c r="O51" s="2"/>
      <c r="P51" s="2"/>
      <c r="Q51" s="2"/>
      <c r="R51" s="2"/>
      <c r="S51" s="2"/>
      <c r="T51" s="2"/>
      <c r="U51" s="2"/>
      <c r="V51" s="2"/>
      <c r="W51" s="2"/>
      <c r="X51" s="2"/>
      <c r="Y51" s="2"/>
      <c r="Z51" s="2"/>
      <c r="AA51" s="2"/>
      <c r="AB51" s="2"/>
      <c r="AC51" s="4"/>
      <c r="AD51" s="4"/>
      <c r="AE51" s="2"/>
      <c r="AF51" s="14"/>
      <c r="AG51" s="2"/>
      <c r="AH51" s="2"/>
      <c r="AI51" s="2"/>
      <c r="AJ51" s="2"/>
      <c r="AK51" s="2"/>
      <c r="AL51" s="2"/>
      <c r="AM51" s="2"/>
      <c r="AN51" s="2"/>
      <c r="AO51" s="2"/>
      <c r="AP51" s="2"/>
      <c r="AQ51" s="2"/>
    </row>
    <row r="52" spans="1:67" ht="18"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67" ht="18" customHeight="1" x14ac:dyDescent="0.15">
      <c r="AR53" s="41"/>
      <c r="BF53" s="41"/>
      <c r="BG53" s="41"/>
      <c r="BH53" s="41"/>
      <c r="BI53" s="41"/>
      <c r="BJ53" s="41"/>
      <c r="BK53" s="41"/>
      <c r="BL53" s="41"/>
      <c r="BM53" s="41"/>
      <c r="BN53" s="41"/>
      <c r="BO53" s="41"/>
    </row>
  </sheetData>
  <sheetProtection formatCells="0" formatColumns="0" formatRows="0" insertColumns="0" insertRows="0" insertHyperlinks="0" deleteRows="0" sort="0" autoFilter="0" pivotTables="0"/>
  <mergeCells count="133">
    <mergeCell ref="AA2:AE2"/>
    <mergeCell ref="AF2:AQ2"/>
    <mergeCell ref="I3:J3"/>
    <mergeCell ref="AA3:AE3"/>
    <mergeCell ref="AF3:AQ3"/>
    <mergeCell ref="A5:A7"/>
    <mergeCell ref="B5:B7"/>
    <mergeCell ref="C5:C7"/>
    <mergeCell ref="D5:H7"/>
    <mergeCell ref="I5:O5"/>
    <mergeCell ref="P5:V5"/>
    <mergeCell ref="A2:H3"/>
    <mergeCell ref="I2:J2"/>
    <mergeCell ref="L2:M2"/>
    <mergeCell ref="AQ5:AQ7"/>
    <mergeCell ref="AO5:AO7"/>
    <mergeCell ref="AP5:AP7"/>
    <mergeCell ref="D8:H8"/>
    <mergeCell ref="D9:H9"/>
    <mergeCell ref="D10:H10"/>
    <mergeCell ref="D11:H11"/>
    <mergeCell ref="D12:H12"/>
    <mergeCell ref="W5:AC5"/>
    <mergeCell ref="AD5:AJ5"/>
    <mergeCell ref="AK5:AM5"/>
    <mergeCell ref="AN5:AN7"/>
    <mergeCell ref="AH37:AM37"/>
    <mergeCell ref="AP37:AQ37"/>
    <mergeCell ref="AN39:AP39"/>
    <mergeCell ref="D19:H19"/>
    <mergeCell ref="D26:H26"/>
    <mergeCell ref="D27:H27"/>
    <mergeCell ref="D28:H28"/>
    <mergeCell ref="D29:H29"/>
    <mergeCell ref="D13:H13"/>
    <mergeCell ref="D14:H14"/>
    <mergeCell ref="D15:H15"/>
    <mergeCell ref="D16:H16"/>
    <mergeCell ref="D17:H17"/>
    <mergeCell ref="D18:H18"/>
    <mergeCell ref="AH20:AM20"/>
    <mergeCell ref="AP20:AQ20"/>
    <mergeCell ref="D30:H30"/>
    <mergeCell ref="D31:H31"/>
    <mergeCell ref="D32:H32"/>
    <mergeCell ref="D33:H33"/>
    <mergeCell ref="D34:H34"/>
    <mergeCell ref="D35:H35"/>
    <mergeCell ref="AD22:AJ22"/>
    <mergeCell ref="AK22:AM22"/>
    <mergeCell ref="I44:J44"/>
    <mergeCell ref="L44:N44"/>
    <mergeCell ref="Q44:R44"/>
    <mergeCell ref="T44:U44"/>
    <mergeCell ref="W44:X44"/>
    <mergeCell ref="Z44:AB44"/>
    <mergeCell ref="AH45:AI45"/>
    <mergeCell ref="AN41:AP41"/>
    <mergeCell ref="C43:D43"/>
    <mergeCell ref="F43:G43"/>
    <mergeCell ref="I43:J43"/>
    <mergeCell ref="L43:N43"/>
    <mergeCell ref="Q43:R43"/>
    <mergeCell ref="T43:U43"/>
    <mergeCell ref="W43:X43"/>
    <mergeCell ref="K41:L41"/>
    <mergeCell ref="M41:N41"/>
    <mergeCell ref="O41:P41"/>
    <mergeCell ref="S41:T41"/>
    <mergeCell ref="U41:V41"/>
    <mergeCell ref="W41:X41"/>
    <mergeCell ref="AN43:AP43"/>
    <mergeCell ref="AL45:AM45"/>
    <mergeCell ref="Z43:AB43"/>
    <mergeCell ref="F46:G46"/>
    <mergeCell ref="I46:J46"/>
    <mergeCell ref="L46:N46"/>
    <mergeCell ref="Q46:R46"/>
    <mergeCell ref="T46:U46"/>
    <mergeCell ref="C45:D45"/>
    <mergeCell ref="F45:G45"/>
    <mergeCell ref="I45:J45"/>
    <mergeCell ref="L45:N45"/>
    <mergeCell ref="Q45:R45"/>
    <mergeCell ref="T45:U45"/>
    <mergeCell ref="Z41:AA41"/>
    <mergeCell ref="AB41:AC41"/>
    <mergeCell ref="D36:H36"/>
    <mergeCell ref="AD47:AF47"/>
    <mergeCell ref="AG47:AH47"/>
    <mergeCell ref="C48:D48"/>
    <mergeCell ref="F48:G48"/>
    <mergeCell ref="I48:J48"/>
    <mergeCell ref="L48:N48"/>
    <mergeCell ref="Q48:R48"/>
    <mergeCell ref="T48:U48"/>
    <mergeCell ref="W48:X48"/>
    <mergeCell ref="Z48:AB48"/>
    <mergeCell ref="C47:D47"/>
    <mergeCell ref="F47:G47"/>
    <mergeCell ref="I47:J47"/>
    <mergeCell ref="L47:N47"/>
    <mergeCell ref="Q47:R47"/>
    <mergeCell ref="T47:U47"/>
    <mergeCell ref="W47:X47"/>
    <mergeCell ref="Z47:AB47"/>
    <mergeCell ref="C44:D44"/>
    <mergeCell ref="F44:G44"/>
    <mergeCell ref="C46:D46"/>
    <mergeCell ref="AN22:AN24"/>
    <mergeCell ref="AO22:AO24"/>
    <mergeCell ref="AP22:AP24"/>
    <mergeCell ref="AQ22:AQ24"/>
    <mergeCell ref="W49:X49"/>
    <mergeCell ref="Z49:AB49"/>
    <mergeCell ref="A22:A24"/>
    <mergeCell ref="B22:B24"/>
    <mergeCell ref="C22:C24"/>
    <mergeCell ref="D22:H24"/>
    <mergeCell ref="I22:O22"/>
    <mergeCell ref="P22:V22"/>
    <mergeCell ref="W22:AC22"/>
    <mergeCell ref="D25:H25"/>
    <mergeCell ref="C49:D49"/>
    <mergeCell ref="F49:G49"/>
    <mergeCell ref="I49:J49"/>
    <mergeCell ref="L49:N49"/>
    <mergeCell ref="Q49:R49"/>
    <mergeCell ref="T49:U49"/>
    <mergeCell ref="W46:X46"/>
    <mergeCell ref="Z46:AB46"/>
    <mergeCell ref="W45:X45"/>
    <mergeCell ref="Z45:AB45"/>
  </mergeCells>
  <phoneticPr fontId="3"/>
  <conditionalFormatting sqref="I7:AM7">
    <cfRule type="expression" dxfId="71" priority="35" stopIfTrue="1">
      <formula>WEEKDAY(I7)=7</formula>
    </cfRule>
    <cfRule type="expression" dxfId="70" priority="36" stopIfTrue="1">
      <formula>WEEKDAY(I7)=1</formula>
    </cfRule>
  </conditionalFormatting>
  <conditionalFormatting sqref="L44:L50 M49:N50 Z44:Z48 Z50 AN8:AO19 AN36:AP36">
    <cfRule type="cellIs" dxfId="69" priority="37" stopIfTrue="1" operator="equal">
      <formula>0</formula>
    </cfRule>
  </conditionalFormatting>
  <conditionalFormatting sqref="C13:C19 C36">
    <cfRule type="expression" dxfId="68" priority="38" stopIfTrue="1">
      <formula>LEFT(C13,2)="非常"</formula>
    </cfRule>
    <cfRule type="expression" dxfId="67" priority="39" stopIfTrue="1">
      <formula>LEFT(C13,2)="常勤"</formula>
    </cfRule>
  </conditionalFormatting>
  <conditionalFormatting sqref="AN5:AN7">
    <cfRule type="cellIs" dxfId="66" priority="34" stopIfTrue="1" operator="equal">
      <formula>0</formula>
    </cfRule>
  </conditionalFormatting>
  <conditionalFormatting sqref="Z49">
    <cfRule type="cellIs" dxfId="65" priority="32" stopIfTrue="1" operator="equal">
      <formula>0</formula>
    </cfRule>
  </conditionalFormatting>
  <conditionalFormatting sqref="AO5:AO7">
    <cfRule type="cellIs" dxfId="64" priority="33" stopIfTrue="1" operator="equal">
      <formula>0</formula>
    </cfRule>
  </conditionalFormatting>
  <conditionalFormatting sqref="C8">
    <cfRule type="expression" dxfId="63" priority="30" stopIfTrue="1">
      <formula>LEFT(C8,2)="非常"</formula>
    </cfRule>
    <cfRule type="expression" dxfId="62" priority="31" stopIfTrue="1">
      <formula>LEFT(C8,2)="常勤"</formula>
    </cfRule>
  </conditionalFormatting>
  <conditionalFormatting sqref="C9">
    <cfRule type="expression" dxfId="61" priority="28" stopIfTrue="1">
      <formula>LEFT(C9,2)="非常"</formula>
    </cfRule>
    <cfRule type="expression" dxfId="60" priority="29" stopIfTrue="1">
      <formula>LEFT(C9,2)="常勤"</formula>
    </cfRule>
  </conditionalFormatting>
  <conditionalFormatting sqref="C10">
    <cfRule type="expression" dxfId="59" priority="26" stopIfTrue="1">
      <formula>LEFT(C10,2)="非常"</formula>
    </cfRule>
    <cfRule type="expression" dxfId="58" priority="27" stopIfTrue="1">
      <formula>LEFT(C10,2)="常勤"</formula>
    </cfRule>
  </conditionalFormatting>
  <conditionalFormatting sqref="C11">
    <cfRule type="expression" dxfId="57" priority="24" stopIfTrue="1">
      <formula>LEFT(C11,2)="非常"</formula>
    </cfRule>
    <cfRule type="expression" dxfId="56" priority="25" stopIfTrue="1">
      <formula>LEFT(C11,2)="常勤"</formula>
    </cfRule>
  </conditionalFormatting>
  <conditionalFormatting sqref="C12">
    <cfRule type="expression" dxfId="55" priority="22" stopIfTrue="1">
      <formula>LEFT(C12,2)="非常"</formula>
    </cfRule>
    <cfRule type="expression" dxfId="54" priority="23" stopIfTrue="1">
      <formula>LEFT(C12,2)="常勤"</formula>
    </cfRule>
  </conditionalFormatting>
  <conditionalFormatting sqref="AP8:AP19">
    <cfRule type="cellIs" dxfId="53" priority="21" stopIfTrue="1" operator="equal">
      <formula>0</formula>
    </cfRule>
  </conditionalFormatting>
  <conditionalFormatting sqref="AP5">
    <cfRule type="cellIs" dxfId="52" priority="20" stopIfTrue="1" operator="equal">
      <formula>0</formula>
    </cfRule>
  </conditionalFormatting>
  <conditionalFormatting sqref="I24:AM24">
    <cfRule type="expression" dxfId="51" priority="15" stopIfTrue="1">
      <formula>WEEKDAY(I24)=7</formula>
    </cfRule>
    <cfRule type="expression" dxfId="50" priority="16" stopIfTrue="1">
      <formula>WEEKDAY(I24)=1</formula>
    </cfRule>
  </conditionalFormatting>
  <conditionalFormatting sqref="AN25:AO35">
    <cfRule type="cellIs" dxfId="49" priority="17" stopIfTrue="1" operator="equal">
      <formula>0</formula>
    </cfRule>
  </conditionalFormatting>
  <conditionalFormatting sqref="C30:C35">
    <cfRule type="expression" dxfId="48" priority="18" stopIfTrue="1">
      <formula>LEFT(C30,2)="非常"</formula>
    </cfRule>
    <cfRule type="expression" dxfId="47" priority="19" stopIfTrue="1">
      <formula>LEFT(C30,2)="常勤"</formula>
    </cfRule>
  </conditionalFormatting>
  <conditionalFormatting sqref="AN22:AN24">
    <cfRule type="cellIs" dxfId="46" priority="14" stopIfTrue="1" operator="equal">
      <formula>0</formula>
    </cfRule>
  </conditionalFormatting>
  <conditionalFormatting sqref="AO22:AO24">
    <cfRule type="cellIs" dxfId="45" priority="13" stopIfTrue="1" operator="equal">
      <formula>0</formula>
    </cfRule>
  </conditionalFormatting>
  <conditionalFormatting sqref="C25">
    <cfRule type="expression" dxfId="44" priority="11" stopIfTrue="1">
      <formula>LEFT(C25,2)="非常"</formula>
    </cfRule>
    <cfRule type="expression" dxfId="43" priority="12" stopIfTrue="1">
      <formula>LEFT(C25,2)="常勤"</formula>
    </cfRule>
  </conditionalFormatting>
  <conditionalFormatting sqref="C26">
    <cfRule type="expression" dxfId="42" priority="9" stopIfTrue="1">
      <formula>LEFT(C26,2)="非常"</formula>
    </cfRule>
    <cfRule type="expression" dxfId="41" priority="10" stopIfTrue="1">
      <formula>LEFT(C26,2)="常勤"</formula>
    </cfRule>
  </conditionalFormatting>
  <conditionalFormatting sqref="C27">
    <cfRule type="expression" dxfId="40" priority="7" stopIfTrue="1">
      <formula>LEFT(C27,2)="非常"</formula>
    </cfRule>
    <cfRule type="expression" dxfId="39" priority="8" stopIfTrue="1">
      <formula>LEFT(C27,2)="常勤"</formula>
    </cfRule>
  </conditionalFormatting>
  <conditionalFormatting sqref="C28">
    <cfRule type="expression" dxfId="38" priority="5" stopIfTrue="1">
      <formula>LEFT(C28,2)="非常"</formula>
    </cfRule>
    <cfRule type="expression" dxfId="37" priority="6" stopIfTrue="1">
      <formula>LEFT(C28,2)="常勤"</formula>
    </cfRule>
  </conditionalFormatting>
  <conditionalFormatting sqref="C29">
    <cfRule type="expression" dxfId="36" priority="3" stopIfTrue="1">
      <formula>LEFT(C29,2)="非常"</formula>
    </cfRule>
    <cfRule type="expression" dxfId="35" priority="4" stopIfTrue="1">
      <formula>LEFT(C29,2)="常勤"</formula>
    </cfRule>
  </conditionalFormatting>
  <conditionalFormatting sqref="AP25:AP35">
    <cfRule type="cellIs" dxfId="34" priority="2" stopIfTrue="1" operator="equal">
      <formula>0</formula>
    </cfRule>
  </conditionalFormatting>
  <conditionalFormatting sqref="AP22">
    <cfRule type="cellIs" dxfId="33" priority="1" stopIfTrue="1" operator="equal">
      <formula>0</formula>
    </cfRule>
  </conditionalFormatting>
  <dataValidations count="7">
    <dataValidation type="list" allowBlank="1" showErrorMessage="1" sqref="C25:C36 C8:C19">
      <formula1>$BG$5:$BJ$5</formula1>
    </dataValidation>
    <dataValidation type="whole" operator="greaterThanOrEqual" allowBlank="1" showErrorMessage="1" sqref="I2:J2">
      <formula1>2012</formula1>
    </dataValidation>
    <dataValidation type="whole" allowBlank="1" showErrorMessage="1" sqref="L2:M2">
      <formula1>1</formula1>
      <formula2>12</formula2>
    </dataValidation>
    <dataValidation allowBlank="1" showErrorMessage="1" sqref="AF2:AQ3 D8:D19 AQ8:AQ19 A25:B36 D25:D36 AQ25:AQ36 A8:B19"/>
    <dataValidation type="time" errorStyle="warning" operator="lessThanOrEqual" allowBlank="1" showErrorMessage="1" error="時間形式（ ○○：○○ ）で入力してください！" sqref="I44:I50 X50 J49:J50 W44:W50">
      <formula1>0.999305555555556</formula1>
    </dataValidation>
    <dataValidation type="time" errorStyle="warning" allowBlank="1" showErrorMessage="1" error="時間形式（ ○○：○○ ）で入力してください！" sqref="C44:C50 F44:F50 G49:G50 D49:D50 T44:T50 Q44:Q50">
      <formula1>0.00347222222222222</formula1>
      <formula2>0.999305555555556</formula2>
    </dataValidation>
    <dataValidation type="list" allowBlank="1" showErrorMessage="1" sqref="I25:AM36 I8:AM19">
      <formula1>$AS$7:$BD$7</formula1>
    </dataValidation>
  </dataValidations>
  <printOptions horizontalCentered="1"/>
  <pageMargins left="0.23622047244094491" right="0.23622047244094491" top="0.35433070866141736" bottom="0.23622047244094491" header="0.51181102362204722" footer="0.51181102362204722"/>
  <pageSetup paperSize="9" scale="62" firstPageNumber="0" orientation="landscape" blackAndWhite="1" useFirstPageNumber="1"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BQ42"/>
  <sheetViews>
    <sheetView view="pageBreakPreview" zoomScale="60" zoomScaleNormal="85" workbookViewId="0">
      <selection activeCell="A2" sqref="A2:H3"/>
    </sheetView>
  </sheetViews>
  <sheetFormatPr defaultColWidth="8.85546875" defaultRowHeight="12" x14ac:dyDescent="0.15"/>
  <cols>
    <col min="1" max="1" width="3.42578125" style="30" customWidth="1"/>
    <col min="2" max="2" width="8.140625" style="30" customWidth="1"/>
    <col min="3" max="3" width="5.42578125" style="30" customWidth="1"/>
    <col min="4" max="4" width="1.5703125" style="30" customWidth="1"/>
    <col min="5" max="6" width="3.42578125" style="30" customWidth="1"/>
    <col min="7" max="7" width="3.28515625" style="30" customWidth="1"/>
    <col min="8" max="8" width="3.7109375" style="30" customWidth="1"/>
    <col min="9" max="39" width="4.42578125" style="30" customWidth="1"/>
    <col min="40" max="42" width="6.28515625" style="30" customWidth="1"/>
    <col min="43" max="43" width="9" style="30" customWidth="1"/>
    <col min="44" max="44" width="6.42578125" style="30" customWidth="1"/>
    <col min="45" max="45" width="3.140625" style="30" customWidth="1"/>
    <col min="46" max="57" width="3.28515625" style="30" customWidth="1"/>
    <col min="58" max="69" width="3.140625" style="30" customWidth="1"/>
    <col min="70" max="70" width="3.28515625" style="30" customWidth="1"/>
    <col min="71" max="16384" width="8.85546875" style="30"/>
  </cols>
  <sheetData>
    <row r="1" spans="1:69" ht="21.75" customHeight="1" x14ac:dyDescent="0.15">
      <c r="A1" s="50" t="s">
        <v>138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t="s">
        <v>0</v>
      </c>
    </row>
    <row r="2" spans="1:69" ht="16.5" customHeight="1" x14ac:dyDescent="0.15">
      <c r="A2" s="176" t="s">
        <v>1</v>
      </c>
      <c r="B2" s="176"/>
      <c r="C2" s="176"/>
      <c r="D2" s="176"/>
      <c r="E2" s="176"/>
      <c r="F2" s="176"/>
      <c r="G2" s="176"/>
      <c r="H2" s="176"/>
      <c r="I2" s="177">
        <v>2020</v>
      </c>
      <c r="J2" s="178"/>
      <c r="K2" s="4" t="s">
        <v>2</v>
      </c>
      <c r="L2" s="177">
        <v>4</v>
      </c>
      <c r="M2" s="178"/>
      <c r="N2" s="2" t="s">
        <v>3</v>
      </c>
      <c r="O2" s="2"/>
      <c r="P2" s="2"/>
      <c r="Q2" s="2"/>
      <c r="R2" s="2"/>
      <c r="S2" s="2"/>
      <c r="T2" s="2"/>
      <c r="U2" s="2"/>
      <c r="V2" s="2"/>
      <c r="W2" s="2"/>
      <c r="X2" s="2"/>
      <c r="Y2" s="2"/>
      <c r="Z2" s="2"/>
      <c r="AA2" s="179" t="s">
        <v>4</v>
      </c>
      <c r="AB2" s="179"/>
      <c r="AC2" s="179"/>
      <c r="AD2" s="179"/>
      <c r="AE2" s="179"/>
      <c r="AF2" s="180"/>
      <c r="AG2" s="180"/>
      <c r="AH2" s="180"/>
      <c r="AI2" s="180"/>
      <c r="AJ2" s="180"/>
      <c r="AK2" s="180"/>
      <c r="AL2" s="180"/>
      <c r="AM2" s="180"/>
      <c r="AN2" s="180"/>
      <c r="AO2" s="180"/>
      <c r="AP2" s="181"/>
      <c r="AQ2" s="180"/>
    </row>
    <row r="3" spans="1:69" ht="16.5" customHeight="1" x14ac:dyDescent="0.15">
      <c r="A3" s="176"/>
      <c r="B3" s="176"/>
      <c r="C3" s="176"/>
      <c r="D3" s="176"/>
      <c r="E3" s="176"/>
      <c r="F3" s="176"/>
      <c r="G3" s="176"/>
      <c r="H3" s="176"/>
      <c r="I3" s="182" t="s">
        <v>5</v>
      </c>
      <c r="J3" s="182"/>
      <c r="K3" s="2"/>
      <c r="L3" s="2"/>
      <c r="M3" s="2"/>
      <c r="N3" s="2"/>
      <c r="O3" s="4"/>
      <c r="P3" s="2"/>
      <c r="Q3" s="2"/>
      <c r="R3" s="2"/>
      <c r="S3" s="2"/>
      <c r="T3" s="2"/>
      <c r="U3" s="2"/>
      <c r="V3" s="2"/>
      <c r="W3" s="2"/>
      <c r="X3" s="2"/>
      <c r="Y3" s="2"/>
      <c r="Z3" s="2"/>
      <c r="AA3" s="179" t="s">
        <v>6</v>
      </c>
      <c r="AB3" s="179"/>
      <c r="AC3" s="179"/>
      <c r="AD3" s="179"/>
      <c r="AE3" s="179"/>
      <c r="AF3" s="180"/>
      <c r="AG3" s="180"/>
      <c r="AH3" s="180"/>
      <c r="AI3" s="180"/>
      <c r="AJ3" s="180"/>
      <c r="AK3" s="180"/>
      <c r="AL3" s="180"/>
      <c r="AM3" s="180"/>
      <c r="AN3" s="180"/>
      <c r="AO3" s="180"/>
      <c r="AP3" s="181"/>
      <c r="AQ3" s="180"/>
    </row>
    <row r="4" spans="1:69" ht="16.5" customHeight="1" x14ac:dyDescent="0.15">
      <c r="A4" s="5" t="s">
        <v>136</v>
      </c>
      <c r="B4" s="2"/>
      <c r="C4" s="2"/>
      <c r="D4" s="2"/>
      <c r="E4" s="2"/>
      <c r="F4" s="2"/>
      <c r="G4" s="2"/>
      <c r="H4" s="2"/>
      <c r="I4" s="2"/>
      <c r="J4" s="2"/>
      <c r="K4" s="2"/>
      <c r="L4" s="2"/>
      <c r="M4" s="4"/>
      <c r="N4" s="4"/>
      <c r="O4" s="4"/>
      <c r="P4" s="4"/>
      <c r="Q4" s="4"/>
      <c r="R4" s="4"/>
      <c r="S4" s="4"/>
      <c r="T4" s="2"/>
      <c r="U4" s="2"/>
      <c r="V4" s="6"/>
      <c r="W4" s="2"/>
      <c r="X4" s="2"/>
      <c r="Y4" s="2"/>
      <c r="Z4" s="2"/>
      <c r="AA4" s="6"/>
      <c r="AB4" s="2"/>
      <c r="AC4" s="2"/>
      <c r="AD4" s="2"/>
      <c r="AE4" s="2"/>
      <c r="AF4" s="2"/>
      <c r="AG4" s="2"/>
      <c r="AH4" s="2"/>
      <c r="AI4" s="2"/>
      <c r="AJ4" s="2"/>
      <c r="AK4" s="2"/>
      <c r="AL4" s="2"/>
      <c r="AM4" s="2"/>
      <c r="AN4" s="2"/>
      <c r="AO4" s="2"/>
      <c r="AP4" s="2"/>
      <c r="AQ4" s="2"/>
    </row>
    <row r="5" spans="1:69" ht="11.25" customHeight="1" x14ac:dyDescent="0.15">
      <c r="A5" s="183"/>
      <c r="B5" s="184" t="s">
        <v>7</v>
      </c>
      <c r="C5" s="187" t="s">
        <v>8</v>
      </c>
      <c r="D5" s="226" t="s">
        <v>9</v>
      </c>
      <c r="E5" s="227"/>
      <c r="F5" s="227"/>
      <c r="G5" s="227"/>
      <c r="H5" s="228"/>
      <c r="I5" s="190" t="s">
        <v>96</v>
      </c>
      <c r="J5" s="191"/>
      <c r="K5" s="191"/>
      <c r="L5" s="191"/>
      <c r="M5" s="191"/>
      <c r="N5" s="191"/>
      <c r="O5" s="192"/>
      <c r="P5" s="190" t="s">
        <v>97</v>
      </c>
      <c r="Q5" s="191"/>
      <c r="R5" s="191"/>
      <c r="S5" s="191"/>
      <c r="T5" s="191"/>
      <c r="U5" s="191"/>
      <c r="V5" s="192"/>
      <c r="W5" s="190" t="s">
        <v>98</v>
      </c>
      <c r="X5" s="191"/>
      <c r="Y5" s="191"/>
      <c r="Z5" s="191"/>
      <c r="AA5" s="191"/>
      <c r="AB5" s="191"/>
      <c r="AC5" s="192"/>
      <c r="AD5" s="190" t="s">
        <v>99</v>
      </c>
      <c r="AE5" s="191"/>
      <c r="AF5" s="191"/>
      <c r="AG5" s="191"/>
      <c r="AH5" s="191"/>
      <c r="AI5" s="191"/>
      <c r="AJ5" s="192"/>
      <c r="AK5" s="194"/>
      <c r="AL5" s="195"/>
      <c r="AM5" s="196"/>
      <c r="AN5" s="197" t="s">
        <v>14</v>
      </c>
      <c r="AO5" s="199" t="s">
        <v>15</v>
      </c>
      <c r="AP5" s="200" t="s">
        <v>108</v>
      </c>
      <c r="AQ5" s="193" t="s">
        <v>16</v>
      </c>
    </row>
    <row r="6" spans="1:69" ht="16.5" customHeight="1" x14ac:dyDescent="0.15">
      <c r="A6" s="183"/>
      <c r="B6" s="185"/>
      <c r="C6" s="188"/>
      <c r="D6" s="229"/>
      <c r="E6" s="230"/>
      <c r="F6" s="230"/>
      <c r="G6" s="230"/>
      <c r="H6" s="231"/>
      <c r="I6" s="89">
        <v>1</v>
      </c>
      <c r="J6" s="89">
        <v>2</v>
      </c>
      <c r="K6" s="89">
        <v>3</v>
      </c>
      <c r="L6" s="89">
        <v>4</v>
      </c>
      <c r="M6" s="89">
        <v>5</v>
      </c>
      <c r="N6" s="89">
        <v>6</v>
      </c>
      <c r="O6" s="89">
        <v>7</v>
      </c>
      <c r="P6" s="89">
        <v>8</v>
      </c>
      <c r="Q6" s="89">
        <v>9</v>
      </c>
      <c r="R6" s="89">
        <v>10</v>
      </c>
      <c r="S6" s="89">
        <v>11</v>
      </c>
      <c r="T6" s="89">
        <v>12</v>
      </c>
      <c r="U6" s="89">
        <v>13</v>
      </c>
      <c r="V6" s="89">
        <v>14</v>
      </c>
      <c r="W6" s="89">
        <v>15</v>
      </c>
      <c r="X6" s="89">
        <v>16</v>
      </c>
      <c r="Y6" s="89" t="s">
        <v>17</v>
      </c>
      <c r="Z6" s="89">
        <v>18</v>
      </c>
      <c r="AA6" s="89">
        <v>19</v>
      </c>
      <c r="AB6" s="89">
        <v>20</v>
      </c>
      <c r="AC6" s="89">
        <v>21</v>
      </c>
      <c r="AD6" s="89">
        <v>22</v>
      </c>
      <c r="AE6" s="89">
        <v>23</v>
      </c>
      <c r="AF6" s="89">
        <v>24</v>
      </c>
      <c r="AG6" s="89">
        <v>25</v>
      </c>
      <c r="AH6" s="89">
        <v>26</v>
      </c>
      <c r="AI6" s="89">
        <v>27</v>
      </c>
      <c r="AJ6" s="89">
        <v>28</v>
      </c>
      <c r="AK6" s="90">
        <f>IF($L$2=2,IF(DAY(DATE($I$2,2,29))=29,29,"-"),29)</f>
        <v>29</v>
      </c>
      <c r="AL6" s="90">
        <f>IF($L$2=2,"-",30)</f>
        <v>30</v>
      </c>
      <c r="AM6" s="90" t="str">
        <f>IF(OR($L$2=2,$L$2=4,$L$2=6,$L$2=9,$L$2=11),"-",31)</f>
        <v>-</v>
      </c>
      <c r="AN6" s="198"/>
      <c r="AO6" s="199"/>
      <c r="AP6" s="201"/>
      <c r="AQ6" s="193"/>
      <c r="AT6" s="31" t="s">
        <v>18</v>
      </c>
      <c r="AU6" s="31"/>
      <c r="AV6" s="31"/>
      <c r="AW6" s="31"/>
      <c r="AX6" s="31"/>
      <c r="AY6" s="31"/>
      <c r="AZ6" s="31"/>
      <c r="BF6" s="31" t="s">
        <v>19</v>
      </c>
      <c r="BG6" s="31"/>
      <c r="BH6" s="31"/>
      <c r="BI6" s="31"/>
      <c r="BJ6" s="31"/>
      <c r="BK6" s="31"/>
      <c r="BL6" s="31"/>
      <c r="BM6" s="31"/>
    </row>
    <row r="7" spans="1:69" ht="16.5" customHeight="1" x14ac:dyDescent="0.15">
      <c r="A7" s="183"/>
      <c r="B7" s="186"/>
      <c r="C7" s="189"/>
      <c r="D7" s="229"/>
      <c r="E7" s="230"/>
      <c r="F7" s="230"/>
      <c r="G7" s="230"/>
      <c r="H7" s="231"/>
      <c r="I7" s="91">
        <f t="shared" ref="I7:AJ7" si="0">DATE($I$2,$L$2,I6)</f>
        <v>43922</v>
      </c>
      <c r="J7" s="91">
        <f t="shared" si="0"/>
        <v>43923</v>
      </c>
      <c r="K7" s="91">
        <f t="shared" si="0"/>
        <v>43924</v>
      </c>
      <c r="L7" s="91">
        <f t="shared" si="0"/>
        <v>43925</v>
      </c>
      <c r="M7" s="91">
        <f t="shared" si="0"/>
        <v>43926</v>
      </c>
      <c r="N7" s="91">
        <f t="shared" si="0"/>
        <v>43927</v>
      </c>
      <c r="O7" s="91">
        <f t="shared" si="0"/>
        <v>43928</v>
      </c>
      <c r="P7" s="91">
        <f t="shared" si="0"/>
        <v>43929</v>
      </c>
      <c r="Q7" s="91">
        <f t="shared" si="0"/>
        <v>43930</v>
      </c>
      <c r="R7" s="91">
        <f t="shared" si="0"/>
        <v>43931</v>
      </c>
      <c r="S7" s="91">
        <f t="shared" si="0"/>
        <v>43932</v>
      </c>
      <c r="T7" s="91">
        <f t="shared" si="0"/>
        <v>43933</v>
      </c>
      <c r="U7" s="91">
        <f t="shared" si="0"/>
        <v>43934</v>
      </c>
      <c r="V7" s="91">
        <f t="shared" si="0"/>
        <v>43935</v>
      </c>
      <c r="W7" s="91">
        <f t="shared" si="0"/>
        <v>43936</v>
      </c>
      <c r="X7" s="91">
        <f t="shared" si="0"/>
        <v>43937</v>
      </c>
      <c r="Y7" s="91">
        <f t="shared" si="0"/>
        <v>43938</v>
      </c>
      <c r="Z7" s="91">
        <f t="shared" si="0"/>
        <v>43939</v>
      </c>
      <c r="AA7" s="91">
        <f t="shared" si="0"/>
        <v>43940</v>
      </c>
      <c r="AB7" s="91">
        <f t="shared" si="0"/>
        <v>43941</v>
      </c>
      <c r="AC7" s="91">
        <f t="shared" si="0"/>
        <v>43942</v>
      </c>
      <c r="AD7" s="91">
        <f t="shared" si="0"/>
        <v>43943</v>
      </c>
      <c r="AE7" s="91">
        <f t="shared" si="0"/>
        <v>43944</v>
      </c>
      <c r="AF7" s="91">
        <f t="shared" si="0"/>
        <v>43945</v>
      </c>
      <c r="AG7" s="91">
        <f t="shared" si="0"/>
        <v>43946</v>
      </c>
      <c r="AH7" s="91">
        <f t="shared" si="0"/>
        <v>43947</v>
      </c>
      <c r="AI7" s="91">
        <f t="shared" si="0"/>
        <v>43948</v>
      </c>
      <c r="AJ7" s="91">
        <f t="shared" si="0"/>
        <v>43949</v>
      </c>
      <c r="AK7" s="91">
        <f>IFERROR(DATE($I$2,$L$2,AK6),"-")</f>
        <v>43950</v>
      </c>
      <c r="AL7" s="91">
        <f>IFERROR(DATE($I$2,$L$2,AL6),"-")</f>
        <v>43951</v>
      </c>
      <c r="AM7" s="91" t="str">
        <f>IFERROR(DATE($I$2,$L$2,AM6),"-")</f>
        <v>-</v>
      </c>
      <c r="AN7" s="198"/>
      <c r="AO7" s="199"/>
      <c r="AP7" s="202"/>
      <c r="AQ7" s="193"/>
      <c r="AS7" s="32"/>
      <c r="AT7" s="33" t="s">
        <v>20</v>
      </c>
      <c r="AU7" s="33" t="s">
        <v>21</v>
      </c>
      <c r="AV7" s="33" t="s">
        <v>22</v>
      </c>
      <c r="AW7" s="33" t="s">
        <v>23</v>
      </c>
      <c r="AX7" s="33" t="s">
        <v>24</v>
      </c>
      <c r="AY7" s="33" t="s">
        <v>25</v>
      </c>
      <c r="AZ7" s="33" t="s">
        <v>26</v>
      </c>
      <c r="BA7" s="33" t="s">
        <v>27</v>
      </c>
      <c r="BB7" s="33" t="s">
        <v>28</v>
      </c>
      <c r="BC7" s="33" t="s">
        <v>29</v>
      </c>
      <c r="BD7" s="33" t="s">
        <v>30</v>
      </c>
      <c r="BE7" s="34" t="s">
        <v>31</v>
      </c>
      <c r="BF7" s="35" t="s">
        <v>20</v>
      </c>
      <c r="BG7" s="33" t="s">
        <v>21</v>
      </c>
      <c r="BH7" s="33" t="s">
        <v>22</v>
      </c>
      <c r="BI7" s="33" t="s">
        <v>23</v>
      </c>
      <c r="BJ7" s="33" t="s">
        <v>24</v>
      </c>
      <c r="BK7" s="33" t="s">
        <v>25</v>
      </c>
      <c r="BL7" s="33" t="s">
        <v>26</v>
      </c>
      <c r="BM7" s="33" t="s">
        <v>27</v>
      </c>
      <c r="BN7" s="33" t="s">
        <v>28</v>
      </c>
      <c r="BO7" s="33" t="s">
        <v>29</v>
      </c>
      <c r="BP7" s="33" t="s">
        <v>30</v>
      </c>
      <c r="BQ7" s="33" t="s">
        <v>31</v>
      </c>
    </row>
    <row r="8" spans="1:69" ht="22.5" customHeight="1" x14ac:dyDescent="0.15">
      <c r="A8" s="92">
        <v>1</v>
      </c>
      <c r="B8" s="93"/>
      <c r="C8" s="99"/>
      <c r="D8" s="212"/>
      <c r="E8" s="212"/>
      <c r="F8" s="212"/>
      <c r="G8" s="212"/>
      <c r="H8" s="212"/>
      <c r="I8" s="100"/>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23">
        <f>BF8*$L$33+BG8*$Z$33+BH8*$L$34+BI8*$Z$34+BJ8*$L$35+BK8*$Z$35+BL8*$L$36+BM8*$Z$36+BN8*$L$37+BO8*$Z$37+BP8*$L$38+BQ8*$Z$38</f>
        <v>0</v>
      </c>
      <c r="AO8" s="123">
        <f>AT8*$L$33+AU8*$Z$33+AV8*$L$34+AW8*$Z$34+AX8*$L$35+AY8*$Z$35+AZ8*$L$36+BA8*$Z$36+BB8*$L$37+BC8*$Z$37+BD8*$L$38+BE8*$Z$38</f>
        <v>0</v>
      </c>
      <c r="AP8" s="124">
        <f>AN8/4</f>
        <v>0</v>
      </c>
      <c r="AQ8" s="96"/>
      <c r="AS8" s="32"/>
      <c r="AT8" s="33">
        <f t="shared" ref="AT8:AT10" si="1">COUNTIF(I8:AM8,"a")</f>
        <v>0</v>
      </c>
      <c r="AU8" s="33">
        <f t="shared" ref="AU8:AU10" si="2">COUNTIF(I8:AM8,"b")</f>
        <v>0</v>
      </c>
      <c r="AV8" s="33">
        <f t="shared" ref="AV8:AV10" si="3">COUNTIF(I8:AM8,"c")</f>
        <v>0</v>
      </c>
      <c r="AW8" s="33">
        <f t="shared" ref="AW8:AW10" si="4">COUNTIF(I8:AM8,"d")</f>
        <v>0</v>
      </c>
      <c r="AX8" s="33">
        <f t="shared" ref="AX8:AX10" si="5">COUNTIF(I8:AM8,"e")</f>
        <v>0</v>
      </c>
      <c r="AY8" s="33">
        <f t="shared" ref="AY8:AY10" si="6">COUNTIF(I8:AM8,"f")</f>
        <v>0</v>
      </c>
      <c r="AZ8" s="33">
        <f t="shared" ref="AZ8:AZ10" si="7">COUNTIF(I8:AM8,"g")</f>
        <v>0</v>
      </c>
      <c r="BA8" s="33">
        <f t="shared" ref="BA8:BA10" si="8">COUNTIF(I8:AM8,"h")</f>
        <v>0</v>
      </c>
      <c r="BB8" s="33">
        <f t="shared" ref="BB8:BB10" si="9">COUNTIF(I8:AM8,"i")</f>
        <v>0</v>
      </c>
      <c r="BC8" s="33">
        <f t="shared" ref="BC8:BC10" si="10">COUNTIF(I8:AM8,"j")</f>
        <v>0</v>
      </c>
      <c r="BD8" s="33">
        <f t="shared" ref="BD8:BD10" si="11">COUNTIF(I8:AM8,"k")</f>
        <v>0</v>
      </c>
      <c r="BE8" s="34">
        <f t="shared" ref="BE8:BE10" si="12">COUNTIF(I8:AM8,"l")</f>
        <v>0</v>
      </c>
      <c r="BF8" s="35">
        <f>COUNTIF(I8:AJ8,"a")</f>
        <v>0</v>
      </c>
      <c r="BG8" s="33">
        <f>COUNTIF(I8:AJ8,"b")</f>
        <v>0</v>
      </c>
      <c r="BH8" s="33">
        <f>COUNTIF(I8:AJ8,"c")</f>
        <v>0</v>
      </c>
      <c r="BI8" s="33">
        <f>COUNTIF(I8:AJ8,"d")</f>
        <v>0</v>
      </c>
      <c r="BJ8" s="33">
        <f>COUNTIF(I8:AJ8,"e")</f>
        <v>0</v>
      </c>
      <c r="BK8" s="33">
        <f>COUNTIF(I8:AJ8,"f")</f>
        <v>0</v>
      </c>
      <c r="BL8" s="33">
        <f>COUNTIF(I8:AJ8,"g")</f>
        <v>0</v>
      </c>
      <c r="BM8" s="33">
        <f>COUNTIF(I8:AJ8,"h")</f>
        <v>0</v>
      </c>
      <c r="BN8" s="33">
        <f>COUNTIF(I8:AJ8,"i")</f>
        <v>0</v>
      </c>
      <c r="BO8" s="33">
        <f>COUNTIF(I8:AJ8,"j")</f>
        <v>0</v>
      </c>
      <c r="BP8" s="33">
        <f>COUNTIF(I8:AJ8,"k")</f>
        <v>0</v>
      </c>
      <c r="BQ8" s="33">
        <f>COUNTIF(I8:AJ8,"l")</f>
        <v>0</v>
      </c>
    </row>
    <row r="9" spans="1:69" ht="22.5" customHeight="1" x14ac:dyDescent="0.15">
      <c r="A9" s="92">
        <v>2</v>
      </c>
      <c r="B9" s="93"/>
      <c r="C9" s="94"/>
      <c r="D9" s="212"/>
      <c r="E9" s="212"/>
      <c r="F9" s="212"/>
      <c r="G9" s="212"/>
      <c r="H9" s="212"/>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25">
        <f>BF9*$L$33+BG9*$Z$33+BH9*$L$34+BI9*$Z$34+BJ9*$L$35+BK9*$Z$35+BL9*$L$36+BM9*$Z$36+BN9*$L$37+BO9*$Z$37+BP9*$L$38+BQ9*$Z$38</f>
        <v>0</v>
      </c>
      <c r="AO9" s="125">
        <f>AT9*$L$33+AU9*$Z$33+AV9*$L$34+AW9*$Z$34+AX9*$L$35+AY9*$Z$35+AZ9*$L$36+BA9*$Z$36+BB9*$L$37+BC9*$Z$37+BD9*$L$38+BE9*$Z$38</f>
        <v>0</v>
      </c>
      <c r="AP9" s="124">
        <f t="shared" ref="AP9:AP10" si="13">AN9/4</f>
        <v>0</v>
      </c>
      <c r="AQ9" s="97"/>
      <c r="AS9" s="32"/>
      <c r="AT9" s="33">
        <f t="shared" si="1"/>
        <v>0</v>
      </c>
      <c r="AU9" s="33">
        <f t="shared" si="2"/>
        <v>0</v>
      </c>
      <c r="AV9" s="33">
        <f t="shared" si="3"/>
        <v>0</v>
      </c>
      <c r="AW9" s="33">
        <f t="shared" si="4"/>
        <v>0</v>
      </c>
      <c r="AX9" s="33">
        <f t="shared" si="5"/>
        <v>0</v>
      </c>
      <c r="AY9" s="33">
        <f t="shared" si="6"/>
        <v>0</v>
      </c>
      <c r="AZ9" s="33">
        <f t="shared" si="7"/>
        <v>0</v>
      </c>
      <c r="BA9" s="33">
        <f t="shared" si="8"/>
        <v>0</v>
      </c>
      <c r="BB9" s="33">
        <f t="shared" si="9"/>
        <v>0</v>
      </c>
      <c r="BC9" s="33">
        <f t="shared" si="10"/>
        <v>0</v>
      </c>
      <c r="BD9" s="33">
        <f t="shared" si="11"/>
        <v>0</v>
      </c>
      <c r="BE9" s="34">
        <f t="shared" si="12"/>
        <v>0</v>
      </c>
      <c r="BF9" s="35">
        <f>COUNTIF(I9:AJ9,"a")</f>
        <v>0</v>
      </c>
      <c r="BG9" s="33">
        <f t="shared" ref="BG9:BG10" si="14">COUNTIF(I9:AJ9,"b")</f>
        <v>0</v>
      </c>
      <c r="BH9" s="33">
        <f t="shared" ref="BH9:BH10" si="15">COUNTIF(I9:AJ9,"c")</f>
        <v>0</v>
      </c>
      <c r="BI9" s="33">
        <f t="shared" ref="BI9:BI10" si="16">COUNTIF(I9:AJ9,"d")</f>
        <v>0</v>
      </c>
      <c r="BJ9" s="33">
        <f t="shared" ref="BJ9:BJ10" si="17">COUNTIF(I9:AJ9,"e")</f>
        <v>0</v>
      </c>
      <c r="BK9" s="33">
        <f t="shared" ref="BK9:BK10" si="18">COUNTIF(I9:AJ9,"f")</f>
        <v>0</v>
      </c>
      <c r="BL9" s="33">
        <f t="shared" ref="BL9:BL10" si="19">COUNTIF(I9:AJ9,"g")</f>
        <v>0</v>
      </c>
      <c r="BM9" s="33">
        <f t="shared" ref="BM9:BM10" si="20">COUNTIF(I9:AJ9,"h")</f>
        <v>0</v>
      </c>
      <c r="BN9" s="33">
        <f t="shared" ref="BN9:BN10" si="21">COUNTIF(I9:AJ9,"i")</f>
        <v>0</v>
      </c>
      <c r="BO9" s="33">
        <f t="shared" ref="BO9:BO10" si="22">COUNTIF(I9:AJ9,"j")</f>
        <v>0</v>
      </c>
      <c r="BP9" s="33">
        <f t="shared" ref="BP9:BP10" si="23">COUNTIF(I9:AJ9,"k")</f>
        <v>0</v>
      </c>
      <c r="BQ9" s="33">
        <f t="shared" ref="BQ9:BQ10" si="24">COUNTIF(I9:AJ9,"l")</f>
        <v>0</v>
      </c>
    </row>
    <row r="10" spans="1:69" ht="22.5" customHeight="1" x14ac:dyDescent="0.15">
      <c r="A10" s="92">
        <v>3</v>
      </c>
      <c r="B10" s="93"/>
      <c r="C10" s="94"/>
      <c r="D10" s="212"/>
      <c r="E10" s="212"/>
      <c r="F10" s="212"/>
      <c r="G10" s="212"/>
      <c r="H10" s="212"/>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126">
        <f>BF10*$L$33+BG10*$Z$33+BH10*$L$34+BI10*$Z$34+BJ10*$L$35+BK10*$Z$35+BL10*$L$36+BM10*$Z$36+BN10*$L$37+BO10*$Z$37+BP10*$L$38+BQ10*$Z$38</f>
        <v>0</v>
      </c>
      <c r="AO10" s="127">
        <f>AT10*$L$33+AU10*$Z$33+AV10*$L$34+AW10*$Z$34+AX10*$L$35+AY10*$Z$35+AZ10*$L$36+BA10*$Z$36+BB10*$L$37+BC10*$Z$37+BD10*$L$38+BE10*$Z$38</f>
        <v>0</v>
      </c>
      <c r="AP10" s="128">
        <f t="shared" si="13"/>
        <v>0</v>
      </c>
      <c r="AQ10" s="113"/>
      <c r="AS10" s="32"/>
      <c r="AT10" s="33">
        <f t="shared" si="1"/>
        <v>0</v>
      </c>
      <c r="AU10" s="33">
        <f t="shared" si="2"/>
        <v>0</v>
      </c>
      <c r="AV10" s="33">
        <f t="shared" si="3"/>
        <v>0</v>
      </c>
      <c r="AW10" s="33">
        <f t="shared" si="4"/>
        <v>0</v>
      </c>
      <c r="AX10" s="33">
        <f t="shared" si="5"/>
        <v>0</v>
      </c>
      <c r="AY10" s="33">
        <f t="shared" si="6"/>
        <v>0</v>
      </c>
      <c r="AZ10" s="33">
        <f t="shared" si="7"/>
        <v>0</v>
      </c>
      <c r="BA10" s="33">
        <f t="shared" si="8"/>
        <v>0</v>
      </c>
      <c r="BB10" s="33">
        <f t="shared" si="9"/>
        <v>0</v>
      </c>
      <c r="BC10" s="33">
        <f t="shared" si="10"/>
        <v>0</v>
      </c>
      <c r="BD10" s="33">
        <f t="shared" si="11"/>
        <v>0</v>
      </c>
      <c r="BE10" s="34">
        <f t="shared" si="12"/>
        <v>0</v>
      </c>
      <c r="BF10" s="35">
        <f t="shared" ref="BF10" si="25">COUNTIF(I10:AJ10,"a")</f>
        <v>0</v>
      </c>
      <c r="BG10" s="33">
        <f t="shared" si="14"/>
        <v>0</v>
      </c>
      <c r="BH10" s="33">
        <f t="shared" si="15"/>
        <v>0</v>
      </c>
      <c r="BI10" s="33">
        <f t="shared" si="16"/>
        <v>0</v>
      </c>
      <c r="BJ10" s="33">
        <f t="shared" si="17"/>
        <v>0</v>
      </c>
      <c r="BK10" s="33">
        <f t="shared" si="18"/>
        <v>0</v>
      </c>
      <c r="BL10" s="33">
        <f t="shared" si="19"/>
        <v>0</v>
      </c>
      <c r="BM10" s="33">
        <f t="shared" si="20"/>
        <v>0</v>
      </c>
      <c r="BN10" s="33">
        <f t="shared" si="21"/>
        <v>0</v>
      </c>
      <c r="BO10" s="33">
        <f t="shared" si="22"/>
        <v>0</v>
      </c>
      <c r="BP10" s="33">
        <f t="shared" si="23"/>
        <v>0</v>
      </c>
      <c r="BQ10" s="33">
        <f t="shared" si="24"/>
        <v>0</v>
      </c>
    </row>
    <row r="11" spans="1:69" ht="20.25" customHeight="1" x14ac:dyDescent="0.15">
      <c r="A11" s="10" t="s">
        <v>135</v>
      </c>
      <c r="B11" s="10"/>
      <c r="C11" s="2"/>
      <c r="D11" s="2"/>
      <c r="E11" s="2"/>
      <c r="F11" s="2"/>
      <c r="G11" s="2"/>
      <c r="H11" s="2"/>
      <c r="I11" s="2"/>
      <c r="J11" s="2"/>
      <c r="K11" s="2"/>
      <c r="L11" s="2"/>
      <c r="M11" s="4"/>
      <c r="N11" s="4"/>
      <c r="O11" s="4"/>
      <c r="P11" s="4"/>
      <c r="Q11" s="4"/>
      <c r="R11" s="4"/>
      <c r="S11" s="4"/>
      <c r="T11" s="2"/>
      <c r="U11" s="2"/>
      <c r="V11" s="6"/>
      <c r="W11" s="2"/>
      <c r="X11" s="2"/>
      <c r="Y11" s="2"/>
      <c r="Z11" s="2"/>
      <c r="AA11" s="6"/>
      <c r="AB11" s="2"/>
      <c r="AC11" s="2"/>
      <c r="AD11" s="2"/>
      <c r="AE11" s="2"/>
      <c r="AF11" s="2"/>
      <c r="AG11" s="2"/>
      <c r="AH11" s="2"/>
      <c r="AI11" s="2"/>
      <c r="AJ11" s="2"/>
      <c r="AK11" s="2"/>
      <c r="AL11" s="2"/>
      <c r="AM11" s="2"/>
      <c r="AN11" s="2"/>
      <c r="AO11" s="2"/>
      <c r="AP11" s="2"/>
      <c r="AQ11" s="2"/>
      <c r="AS11" s="36"/>
      <c r="AT11" s="36"/>
      <c r="AU11" s="36"/>
      <c r="AV11" s="36"/>
      <c r="AW11" s="36"/>
      <c r="AX11" s="36"/>
      <c r="AY11" s="36"/>
      <c r="AZ11" s="36"/>
    </row>
    <row r="12" spans="1:69" ht="12" customHeight="1" x14ac:dyDescent="0.15">
      <c r="A12" s="183"/>
      <c r="B12" s="184" t="s">
        <v>7</v>
      </c>
      <c r="C12" s="187" t="s">
        <v>8</v>
      </c>
      <c r="D12" s="226" t="s">
        <v>9</v>
      </c>
      <c r="E12" s="227"/>
      <c r="F12" s="227"/>
      <c r="G12" s="227"/>
      <c r="H12" s="228"/>
      <c r="I12" s="190" t="s">
        <v>96</v>
      </c>
      <c r="J12" s="191"/>
      <c r="K12" s="191"/>
      <c r="L12" s="191"/>
      <c r="M12" s="191"/>
      <c r="N12" s="191"/>
      <c r="O12" s="192"/>
      <c r="P12" s="190" t="s">
        <v>97</v>
      </c>
      <c r="Q12" s="191"/>
      <c r="R12" s="191"/>
      <c r="S12" s="191"/>
      <c r="T12" s="191"/>
      <c r="U12" s="191"/>
      <c r="V12" s="192"/>
      <c r="W12" s="190" t="s">
        <v>98</v>
      </c>
      <c r="X12" s="191"/>
      <c r="Y12" s="191"/>
      <c r="Z12" s="191"/>
      <c r="AA12" s="191"/>
      <c r="AB12" s="191"/>
      <c r="AC12" s="192"/>
      <c r="AD12" s="190" t="s">
        <v>99</v>
      </c>
      <c r="AE12" s="191"/>
      <c r="AF12" s="191"/>
      <c r="AG12" s="191"/>
      <c r="AH12" s="191"/>
      <c r="AI12" s="191"/>
      <c r="AJ12" s="192"/>
      <c r="AK12" s="194"/>
      <c r="AL12" s="195"/>
      <c r="AM12" s="196"/>
      <c r="AN12" s="197" t="s">
        <v>14</v>
      </c>
      <c r="AO12" s="199" t="s">
        <v>15</v>
      </c>
      <c r="AP12" s="200" t="s">
        <v>108</v>
      </c>
      <c r="AQ12" s="207" t="s">
        <v>16</v>
      </c>
      <c r="BG12" s="37" t="s">
        <v>33</v>
      </c>
      <c r="BH12" s="37" t="s">
        <v>34</v>
      </c>
      <c r="BI12" s="37" t="s">
        <v>35</v>
      </c>
      <c r="BJ12" s="37" t="s">
        <v>36</v>
      </c>
    </row>
    <row r="13" spans="1:69" ht="16.5" customHeight="1" x14ac:dyDescent="0.15">
      <c r="A13" s="183"/>
      <c r="B13" s="185"/>
      <c r="C13" s="188"/>
      <c r="D13" s="229"/>
      <c r="E13" s="230"/>
      <c r="F13" s="230"/>
      <c r="G13" s="230"/>
      <c r="H13" s="231"/>
      <c r="I13" s="89">
        <v>1</v>
      </c>
      <c r="J13" s="89">
        <v>2</v>
      </c>
      <c r="K13" s="89">
        <v>3</v>
      </c>
      <c r="L13" s="89">
        <v>4</v>
      </c>
      <c r="M13" s="89">
        <v>5</v>
      </c>
      <c r="N13" s="89">
        <v>6</v>
      </c>
      <c r="O13" s="89">
        <v>7</v>
      </c>
      <c r="P13" s="89">
        <v>8</v>
      </c>
      <c r="Q13" s="89">
        <v>9</v>
      </c>
      <c r="R13" s="89">
        <v>10</v>
      </c>
      <c r="S13" s="89">
        <v>11</v>
      </c>
      <c r="T13" s="89">
        <v>12</v>
      </c>
      <c r="U13" s="89">
        <v>13</v>
      </c>
      <c r="V13" s="89">
        <v>14</v>
      </c>
      <c r="W13" s="89">
        <v>15</v>
      </c>
      <c r="X13" s="89">
        <v>16</v>
      </c>
      <c r="Y13" s="89" t="s">
        <v>17</v>
      </c>
      <c r="Z13" s="89">
        <v>18</v>
      </c>
      <c r="AA13" s="89">
        <v>19</v>
      </c>
      <c r="AB13" s="89">
        <v>20</v>
      </c>
      <c r="AC13" s="89">
        <v>21</v>
      </c>
      <c r="AD13" s="89">
        <v>22</v>
      </c>
      <c r="AE13" s="89">
        <v>23</v>
      </c>
      <c r="AF13" s="89">
        <v>24</v>
      </c>
      <c r="AG13" s="89">
        <v>25</v>
      </c>
      <c r="AH13" s="89">
        <v>26</v>
      </c>
      <c r="AI13" s="89">
        <v>27</v>
      </c>
      <c r="AJ13" s="89">
        <v>28</v>
      </c>
      <c r="AK13" s="90">
        <f>IF($L$2=2,IF(DAY(DATE($I$2,2,29))=29,29,"-"),29)</f>
        <v>29</v>
      </c>
      <c r="AL13" s="90">
        <f>IF($L$2=2,"-",30)</f>
        <v>30</v>
      </c>
      <c r="AM13" s="90" t="str">
        <f>IF(OR($L$2=2,$L$2=4,$L$2=6,$L$2=9,$L$2=11),"-",31)</f>
        <v>-</v>
      </c>
      <c r="AN13" s="198"/>
      <c r="AO13" s="199"/>
      <c r="AP13" s="201"/>
      <c r="AQ13" s="208"/>
      <c r="AT13" s="31" t="s">
        <v>19</v>
      </c>
      <c r="AU13" s="31"/>
      <c r="AV13" s="31"/>
      <c r="AW13" s="31"/>
      <c r="AX13" s="31"/>
      <c r="AY13" s="31"/>
      <c r="AZ13" s="31"/>
      <c r="BA13" s="31"/>
      <c r="BB13" s="31"/>
      <c r="BC13" s="31"/>
      <c r="BD13" s="31"/>
      <c r="BE13" s="31" t="s">
        <v>18</v>
      </c>
      <c r="BF13" s="31"/>
      <c r="BG13" s="31"/>
      <c r="BH13" s="31"/>
      <c r="BI13" s="31"/>
      <c r="BJ13" s="31"/>
      <c r="BK13" s="31"/>
    </row>
    <row r="14" spans="1:69" ht="17.25" customHeight="1" x14ac:dyDescent="0.15">
      <c r="A14" s="183"/>
      <c r="B14" s="186"/>
      <c r="C14" s="189"/>
      <c r="D14" s="229"/>
      <c r="E14" s="230"/>
      <c r="F14" s="230"/>
      <c r="G14" s="230"/>
      <c r="H14" s="231"/>
      <c r="I14" s="91">
        <f t="shared" ref="I14:AJ14" si="26">DATE($I$2,$L$2,I13)</f>
        <v>43922</v>
      </c>
      <c r="J14" s="91">
        <f t="shared" si="26"/>
        <v>43923</v>
      </c>
      <c r="K14" s="91">
        <f t="shared" si="26"/>
        <v>43924</v>
      </c>
      <c r="L14" s="91">
        <f t="shared" si="26"/>
        <v>43925</v>
      </c>
      <c r="M14" s="91">
        <f t="shared" si="26"/>
        <v>43926</v>
      </c>
      <c r="N14" s="91">
        <f t="shared" si="26"/>
        <v>43927</v>
      </c>
      <c r="O14" s="91">
        <f t="shared" si="26"/>
        <v>43928</v>
      </c>
      <c r="P14" s="91">
        <f t="shared" si="26"/>
        <v>43929</v>
      </c>
      <c r="Q14" s="91">
        <f t="shared" si="26"/>
        <v>43930</v>
      </c>
      <c r="R14" s="91">
        <f t="shared" si="26"/>
        <v>43931</v>
      </c>
      <c r="S14" s="91">
        <f t="shared" si="26"/>
        <v>43932</v>
      </c>
      <c r="T14" s="91">
        <f t="shared" si="26"/>
        <v>43933</v>
      </c>
      <c r="U14" s="91">
        <f t="shared" si="26"/>
        <v>43934</v>
      </c>
      <c r="V14" s="91">
        <f t="shared" si="26"/>
        <v>43935</v>
      </c>
      <c r="W14" s="91">
        <f t="shared" si="26"/>
        <v>43936</v>
      </c>
      <c r="X14" s="91">
        <f t="shared" si="26"/>
        <v>43937</v>
      </c>
      <c r="Y14" s="91">
        <f t="shared" si="26"/>
        <v>43938</v>
      </c>
      <c r="Z14" s="91">
        <f t="shared" si="26"/>
        <v>43939</v>
      </c>
      <c r="AA14" s="91">
        <f t="shared" si="26"/>
        <v>43940</v>
      </c>
      <c r="AB14" s="91">
        <f t="shared" si="26"/>
        <v>43941</v>
      </c>
      <c r="AC14" s="91">
        <f t="shared" si="26"/>
        <v>43942</v>
      </c>
      <c r="AD14" s="91">
        <f t="shared" si="26"/>
        <v>43943</v>
      </c>
      <c r="AE14" s="91">
        <f t="shared" si="26"/>
        <v>43944</v>
      </c>
      <c r="AF14" s="91">
        <f t="shared" si="26"/>
        <v>43945</v>
      </c>
      <c r="AG14" s="91">
        <f t="shared" si="26"/>
        <v>43946</v>
      </c>
      <c r="AH14" s="91">
        <f t="shared" si="26"/>
        <v>43947</v>
      </c>
      <c r="AI14" s="91">
        <f t="shared" si="26"/>
        <v>43948</v>
      </c>
      <c r="AJ14" s="91">
        <f t="shared" si="26"/>
        <v>43949</v>
      </c>
      <c r="AK14" s="91">
        <f>IFERROR(DATE($I$2,$L$2,AK13),"-")</f>
        <v>43950</v>
      </c>
      <c r="AL14" s="91">
        <f>IFERROR(DATE($I$2,$L$2,AL13),"-")</f>
        <v>43951</v>
      </c>
      <c r="AM14" s="91" t="str">
        <f>IFERROR(DATE($I$2,$L$2,AM13),"-")</f>
        <v>-</v>
      </c>
      <c r="AN14" s="198"/>
      <c r="AO14" s="199"/>
      <c r="AP14" s="202"/>
      <c r="AQ14" s="209"/>
      <c r="AS14" s="33" t="s">
        <v>20</v>
      </c>
      <c r="AT14" s="33" t="s">
        <v>21</v>
      </c>
      <c r="AU14" s="33" t="s">
        <v>22</v>
      </c>
      <c r="AV14" s="33" t="s">
        <v>23</v>
      </c>
      <c r="AW14" s="33" t="s">
        <v>24</v>
      </c>
      <c r="AX14" s="33" t="s">
        <v>25</v>
      </c>
      <c r="AY14" s="33" t="s">
        <v>26</v>
      </c>
      <c r="AZ14" s="33" t="s">
        <v>27</v>
      </c>
      <c r="BA14" s="33" t="s">
        <v>28</v>
      </c>
      <c r="BB14" s="33" t="s">
        <v>29</v>
      </c>
      <c r="BC14" s="33" t="s">
        <v>30</v>
      </c>
      <c r="BD14" s="34" t="s">
        <v>31</v>
      </c>
      <c r="BE14" s="35" t="s">
        <v>20</v>
      </c>
      <c r="BF14" s="33" t="s">
        <v>21</v>
      </c>
      <c r="BG14" s="33" t="s">
        <v>22</v>
      </c>
      <c r="BH14" s="33" t="s">
        <v>23</v>
      </c>
      <c r="BI14" s="33" t="s">
        <v>24</v>
      </c>
      <c r="BJ14" s="33" t="s">
        <v>25</v>
      </c>
      <c r="BK14" s="33" t="s">
        <v>26</v>
      </c>
      <c r="BL14" s="33" t="s">
        <v>27</v>
      </c>
      <c r="BM14" s="33" t="s">
        <v>28</v>
      </c>
      <c r="BN14" s="33" t="s">
        <v>29</v>
      </c>
      <c r="BO14" s="33" t="s">
        <v>30</v>
      </c>
      <c r="BP14" s="33" t="s">
        <v>31</v>
      </c>
    </row>
    <row r="15" spans="1:69" ht="22.5" customHeight="1" x14ac:dyDescent="0.15">
      <c r="A15" s="92">
        <v>1</v>
      </c>
      <c r="B15" s="93"/>
      <c r="C15" s="94"/>
      <c r="D15" s="212"/>
      <c r="E15" s="212"/>
      <c r="F15" s="212"/>
      <c r="G15" s="212"/>
      <c r="H15" s="212"/>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123">
        <f t="shared" ref="AN15:AN29" si="27">AS15*$L$33+AT15*$Z$33+AU15*$L$34+AV15*$Z$34+AW15*$L$35+AX15*$Z$35+AY15*$L$36+AZ15*$Z$36+BA15*$L$37+BB15*$Z$37+BC15*$L$38+BD15*$Z$38</f>
        <v>0</v>
      </c>
      <c r="AO15" s="123">
        <f t="shared" ref="AO15:AO29" si="28">BE15*$L$33+BF15*$Z$33+BG15*$L$34+BH15*$Z$34+BI15*$L$35+BJ15*$Z$35+BK15*$L$36+BL15*$Z$36+BM15*$L$37+BN15*$Z$37+BO15*$L$38+BP15*$Z$38</f>
        <v>0</v>
      </c>
      <c r="AP15" s="124">
        <f>AN15/4</f>
        <v>0</v>
      </c>
      <c r="AQ15" s="96"/>
      <c r="AS15" s="33">
        <f>COUNTIF(I15:AJ15,"a")</f>
        <v>0</v>
      </c>
      <c r="AT15" s="33">
        <f>COUNTIF(I15:AJ15,"b")</f>
        <v>0</v>
      </c>
      <c r="AU15" s="33">
        <f>COUNTIF(I15:AJ15,"c")</f>
        <v>0</v>
      </c>
      <c r="AV15" s="33">
        <f>COUNTIF(I15:AJ15,"d")</f>
        <v>0</v>
      </c>
      <c r="AW15" s="33">
        <f>COUNTIF(I15:AJ15,"e")</f>
        <v>0</v>
      </c>
      <c r="AX15" s="33">
        <f>COUNTIF(I15:AJ15,"f")</f>
        <v>0</v>
      </c>
      <c r="AY15" s="33">
        <f>COUNTIF(I15:AJ15,"g")</f>
        <v>0</v>
      </c>
      <c r="AZ15" s="33">
        <f>COUNTIF(I15:AJ15,"h")</f>
        <v>0</v>
      </c>
      <c r="BA15" s="33">
        <f>COUNTIF(I15:AJ15,"i")</f>
        <v>0</v>
      </c>
      <c r="BB15" s="33">
        <f>COUNTIF(I15:AJ15,"j")</f>
        <v>0</v>
      </c>
      <c r="BC15" s="33">
        <f>COUNTIF(I15:AJ15,"k")</f>
        <v>0</v>
      </c>
      <c r="BD15" s="34">
        <f>COUNTIF(I15:AJ15,"l")</f>
        <v>0</v>
      </c>
      <c r="BE15" s="35">
        <f>COUNTIF(I15:AM15,"a")</f>
        <v>0</v>
      </c>
      <c r="BF15" s="33">
        <f>COUNTIF(I15:AM15,"b")</f>
        <v>0</v>
      </c>
      <c r="BG15" s="33">
        <f>COUNTIF(I15:AM15,"c")</f>
        <v>0</v>
      </c>
      <c r="BH15" s="33">
        <f>COUNTIF(I15:AM15,"d")</f>
        <v>0</v>
      </c>
      <c r="BI15" s="33">
        <f>COUNTIF(I15:AM15,"e")</f>
        <v>0</v>
      </c>
      <c r="BJ15" s="33">
        <f>COUNTIF(I15:AM15,"f")</f>
        <v>0</v>
      </c>
      <c r="BK15" s="33">
        <f>COUNTIF(I15:AM15,"g")</f>
        <v>0</v>
      </c>
      <c r="BL15" s="33">
        <f>COUNTIF(I15:AM15,"h")</f>
        <v>0</v>
      </c>
      <c r="BM15" s="33">
        <f>COUNTIF(I15:AM15,"i")</f>
        <v>0</v>
      </c>
      <c r="BN15" s="33">
        <f>COUNTIF(I15:AM15,"j")</f>
        <v>0</v>
      </c>
      <c r="BO15" s="33">
        <f>COUNTIF(I15:AM15,"k")</f>
        <v>0</v>
      </c>
      <c r="BP15" s="33">
        <f>COUNTIF(I15:AM15,"l")</f>
        <v>0</v>
      </c>
    </row>
    <row r="16" spans="1:69" ht="22.5" customHeight="1" x14ac:dyDescent="0.15">
      <c r="A16" s="92">
        <v>2</v>
      </c>
      <c r="B16" s="93"/>
      <c r="C16" s="94"/>
      <c r="D16" s="212"/>
      <c r="E16" s="212"/>
      <c r="F16" s="212"/>
      <c r="G16" s="212"/>
      <c r="H16" s="212"/>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123">
        <f t="shared" si="27"/>
        <v>0</v>
      </c>
      <c r="AO16" s="123">
        <f t="shared" si="28"/>
        <v>0</v>
      </c>
      <c r="AP16" s="124">
        <f>AN16/4</f>
        <v>0</v>
      </c>
      <c r="AQ16" s="97"/>
      <c r="AS16" s="33">
        <f>COUNTIF(I16:AJ16,"a")</f>
        <v>0</v>
      </c>
      <c r="AT16" s="33">
        <f t="shared" ref="AT16:AT29" si="29">COUNTIF(I16:AJ16,"b")</f>
        <v>0</v>
      </c>
      <c r="AU16" s="33">
        <f t="shared" ref="AU16:AU28" si="30">COUNTIF(I16:AJ16,"c")</f>
        <v>0</v>
      </c>
      <c r="AV16" s="33">
        <f t="shared" ref="AV16:AV29" si="31">COUNTIF(I16:AJ16,"d")</f>
        <v>0</v>
      </c>
      <c r="AW16" s="33">
        <f t="shared" ref="AW16:AW29" si="32">COUNTIF(I16:AJ16,"e")</f>
        <v>0</v>
      </c>
      <c r="AX16" s="33">
        <f t="shared" ref="AX16:AX28" si="33">COUNTIF(I16:AJ16,"f")</f>
        <v>0</v>
      </c>
      <c r="AY16" s="33">
        <f t="shared" ref="AY16:AY29" si="34">COUNTIF(I16:AJ16,"g")</f>
        <v>0</v>
      </c>
      <c r="AZ16" s="33">
        <f t="shared" ref="AZ16:AZ28" si="35">COUNTIF(I16:AJ16,"h")</f>
        <v>0</v>
      </c>
      <c r="BA16" s="33">
        <f t="shared" ref="BA16:BA29" si="36">COUNTIF(I16:AJ16,"i")</f>
        <v>0</v>
      </c>
      <c r="BB16" s="33">
        <f t="shared" ref="BB16:BB28" si="37">COUNTIF(I16:AJ16,"j")</f>
        <v>0</v>
      </c>
      <c r="BC16" s="33">
        <f t="shared" ref="BC16:BC29" si="38">COUNTIF(I16:AJ16,"k")</f>
        <v>0</v>
      </c>
      <c r="BD16" s="34">
        <f t="shared" ref="BD16:BD28" si="39">COUNTIF(I16:AJ16,"l")</f>
        <v>0</v>
      </c>
      <c r="BE16" s="35">
        <f>COUNTIF(I16:AM16,"a")</f>
        <v>0</v>
      </c>
      <c r="BF16" s="33">
        <f t="shared" ref="BF16:BF28" si="40">COUNTIF(I16:AM16,"b")</f>
        <v>0</v>
      </c>
      <c r="BG16" s="33">
        <f t="shared" ref="BG16:BG28" si="41">COUNTIF(I16:AM16,"c")</f>
        <v>0</v>
      </c>
      <c r="BH16" s="33">
        <f t="shared" ref="BH16:BH28" si="42">COUNTIF(I16:AM16,"d")</f>
        <v>0</v>
      </c>
      <c r="BI16" s="33">
        <f t="shared" ref="BI16:BI28" si="43">COUNTIF(I16:AM16,"e")</f>
        <v>0</v>
      </c>
      <c r="BJ16" s="33">
        <f t="shared" ref="BJ16:BJ28" si="44">COUNTIF(I16:AM16,"f")</f>
        <v>0</v>
      </c>
      <c r="BK16" s="33">
        <f t="shared" ref="BK16:BK28" si="45">COUNTIF(I16:AM16,"g")</f>
        <v>0</v>
      </c>
      <c r="BL16" s="33">
        <f t="shared" ref="BL16:BL28" si="46">COUNTIF(I16:AM16,"h")</f>
        <v>0</v>
      </c>
      <c r="BM16" s="33">
        <f t="shared" ref="BM16:BM28" si="47">COUNTIF(I16:AM16,"i")</f>
        <v>0</v>
      </c>
      <c r="BN16" s="33">
        <f t="shared" ref="BN16:BN28" si="48">COUNTIF(I16:AM16,"j")</f>
        <v>0</v>
      </c>
      <c r="BO16" s="33">
        <f t="shared" ref="BO16:BO28" si="49">COUNTIF(I16:AM16,"k")</f>
        <v>0</v>
      </c>
      <c r="BP16" s="33">
        <f t="shared" ref="BP16:BP28" si="50">COUNTIF(I16:AM16,"l")</f>
        <v>0</v>
      </c>
    </row>
    <row r="17" spans="1:68" ht="22.5" customHeight="1" x14ac:dyDescent="0.15">
      <c r="A17" s="92">
        <v>3</v>
      </c>
      <c r="B17" s="93"/>
      <c r="C17" s="94"/>
      <c r="D17" s="212"/>
      <c r="E17" s="212"/>
      <c r="F17" s="212"/>
      <c r="G17" s="212"/>
      <c r="H17" s="212"/>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123">
        <f t="shared" si="27"/>
        <v>0</v>
      </c>
      <c r="AO17" s="123">
        <f t="shared" si="28"/>
        <v>0</v>
      </c>
      <c r="AP17" s="124">
        <f t="shared" ref="AP17:AP29" si="51">AN17/4</f>
        <v>0</v>
      </c>
      <c r="AQ17" s="96"/>
      <c r="AS17" s="33">
        <f t="shared" ref="AS17" si="52">COUNTIF(I17:AJ17,"a")</f>
        <v>0</v>
      </c>
      <c r="AT17" s="33">
        <f t="shared" si="29"/>
        <v>0</v>
      </c>
      <c r="AU17" s="33">
        <f t="shared" si="30"/>
        <v>0</v>
      </c>
      <c r="AV17" s="33">
        <f t="shared" si="31"/>
        <v>0</v>
      </c>
      <c r="AW17" s="33">
        <f t="shared" si="32"/>
        <v>0</v>
      </c>
      <c r="AX17" s="33">
        <f t="shared" si="33"/>
        <v>0</v>
      </c>
      <c r="AY17" s="33">
        <f t="shared" si="34"/>
        <v>0</v>
      </c>
      <c r="AZ17" s="33">
        <f>COUNTIF(I17:AJ17,"h")</f>
        <v>0</v>
      </c>
      <c r="BA17" s="33">
        <f t="shared" si="36"/>
        <v>0</v>
      </c>
      <c r="BB17" s="33">
        <f t="shared" si="37"/>
        <v>0</v>
      </c>
      <c r="BC17" s="33">
        <f t="shared" si="38"/>
        <v>0</v>
      </c>
      <c r="BD17" s="34">
        <f t="shared" si="39"/>
        <v>0</v>
      </c>
      <c r="BE17" s="35">
        <f t="shared" ref="BE17:BE28" si="53">COUNTIF(I17:AM17,"a")</f>
        <v>0</v>
      </c>
      <c r="BF17" s="33">
        <f t="shared" si="40"/>
        <v>0</v>
      </c>
      <c r="BG17" s="33">
        <f t="shared" si="41"/>
        <v>0</v>
      </c>
      <c r="BH17" s="33">
        <f t="shared" si="42"/>
        <v>0</v>
      </c>
      <c r="BI17" s="33">
        <f t="shared" si="43"/>
        <v>0</v>
      </c>
      <c r="BJ17" s="33">
        <f t="shared" si="44"/>
        <v>0</v>
      </c>
      <c r="BK17" s="33">
        <f t="shared" si="45"/>
        <v>0</v>
      </c>
      <c r="BL17" s="33">
        <f t="shared" si="46"/>
        <v>0</v>
      </c>
      <c r="BM17" s="33">
        <f t="shared" si="47"/>
        <v>0</v>
      </c>
      <c r="BN17" s="33">
        <f t="shared" si="48"/>
        <v>0</v>
      </c>
      <c r="BO17" s="33">
        <f t="shared" si="49"/>
        <v>0</v>
      </c>
      <c r="BP17" s="33">
        <f t="shared" si="50"/>
        <v>0</v>
      </c>
    </row>
    <row r="18" spans="1:68" ht="22.5" customHeight="1" x14ac:dyDescent="0.15">
      <c r="A18" s="92">
        <v>4</v>
      </c>
      <c r="B18" s="93"/>
      <c r="C18" s="94"/>
      <c r="D18" s="212"/>
      <c r="E18" s="212"/>
      <c r="F18" s="212"/>
      <c r="G18" s="212"/>
      <c r="H18" s="212"/>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23">
        <f t="shared" si="27"/>
        <v>0</v>
      </c>
      <c r="AO18" s="123">
        <f t="shared" si="28"/>
        <v>0</v>
      </c>
      <c r="AP18" s="124">
        <f t="shared" si="51"/>
        <v>0</v>
      </c>
      <c r="AQ18" s="96"/>
      <c r="AS18" s="33">
        <f>COUNTIF(I18:AJ18,"a")</f>
        <v>0</v>
      </c>
      <c r="AT18" s="33">
        <f t="shared" si="29"/>
        <v>0</v>
      </c>
      <c r="AU18" s="33">
        <f t="shared" si="30"/>
        <v>0</v>
      </c>
      <c r="AV18" s="33">
        <f t="shared" si="31"/>
        <v>0</v>
      </c>
      <c r="AW18" s="33">
        <f t="shared" si="32"/>
        <v>0</v>
      </c>
      <c r="AX18" s="33">
        <f t="shared" si="33"/>
        <v>0</v>
      </c>
      <c r="AY18" s="33">
        <f t="shared" si="34"/>
        <v>0</v>
      </c>
      <c r="AZ18" s="33">
        <f t="shared" si="35"/>
        <v>0</v>
      </c>
      <c r="BA18" s="33">
        <f t="shared" si="36"/>
        <v>0</v>
      </c>
      <c r="BB18" s="33">
        <f t="shared" si="37"/>
        <v>0</v>
      </c>
      <c r="BC18" s="33">
        <f t="shared" si="38"/>
        <v>0</v>
      </c>
      <c r="BD18" s="34">
        <f t="shared" si="39"/>
        <v>0</v>
      </c>
      <c r="BE18" s="35">
        <f>COUNTIF(I18:AM18,"a")</f>
        <v>0</v>
      </c>
      <c r="BF18" s="33">
        <f t="shared" si="40"/>
        <v>0</v>
      </c>
      <c r="BG18" s="33">
        <f t="shared" si="41"/>
        <v>0</v>
      </c>
      <c r="BH18" s="33">
        <f t="shared" si="42"/>
        <v>0</v>
      </c>
      <c r="BI18" s="33">
        <f t="shared" si="43"/>
        <v>0</v>
      </c>
      <c r="BJ18" s="33">
        <f t="shared" si="44"/>
        <v>0</v>
      </c>
      <c r="BK18" s="33">
        <f t="shared" si="45"/>
        <v>0</v>
      </c>
      <c r="BL18" s="33">
        <f t="shared" si="46"/>
        <v>0</v>
      </c>
      <c r="BM18" s="33">
        <f t="shared" si="47"/>
        <v>0</v>
      </c>
      <c r="BN18" s="33">
        <f t="shared" si="48"/>
        <v>0</v>
      </c>
      <c r="BO18" s="33">
        <f t="shared" si="49"/>
        <v>0</v>
      </c>
      <c r="BP18" s="33">
        <f t="shared" si="50"/>
        <v>0</v>
      </c>
    </row>
    <row r="19" spans="1:68" ht="22.5" customHeight="1" x14ac:dyDescent="0.15">
      <c r="A19" s="92">
        <v>5</v>
      </c>
      <c r="B19" s="93"/>
      <c r="C19" s="94"/>
      <c r="D19" s="212"/>
      <c r="E19" s="212"/>
      <c r="F19" s="212"/>
      <c r="G19" s="212"/>
      <c r="H19" s="212"/>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23">
        <f t="shared" si="27"/>
        <v>0</v>
      </c>
      <c r="AO19" s="123">
        <f t="shared" si="28"/>
        <v>0</v>
      </c>
      <c r="AP19" s="124">
        <f t="shared" si="51"/>
        <v>0</v>
      </c>
      <c r="AQ19" s="96"/>
      <c r="AS19" s="33">
        <f>COUNTIF(I19:AJ19,"a")</f>
        <v>0</v>
      </c>
      <c r="AT19" s="33">
        <f t="shared" si="29"/>
        <v>0</v>
      </c>
      <c r="AU19" s="33">
        <f t="shared" si="30"/>
        <v>0</v>
      </c>
      <c r="AV19" s="33">
        <f t="shared" si="31"/>
        <v>0</v>
      </c>
      <c r="AW19" s="33">
        <f t="shared" si="32"/>
        <v>0</v>
      </c>
      <c r="AX19" s="33">
        <f t="shared" si="33"/>
        <v>0</v>
      </c>
      <c r="AY19" s="33">
        <f t="shared" si="34"/>
        <v>0</v>
      </c>
      <c r="AZ19" s="33">
        <f t="shared" si="35"/>
        <v>0</v>
      </c>
      <c r="BA19" s="33">
        <f t="shared" si="36"/>
        <v>0</v>
      </c>
      <c r="BB19" s="33">
        <f t="shared" si="37"/>
        <v>0</v>
      </c>
      <c r="BC19" s="33">
        <f t="shared" si="38"/>
        <v>0</v>
      </c>
      <c r="BD19" s="34">
        <f t="shared" si="39"/>
        <v>0</v>
      </c>
      <c r="BE19" s="35">
        <f t="shared" si="53"/>
        <v>0</v>
      </c>
      <c r="BF19" s="33">
        <f t="shared" si="40"/>
        <v>0</v>
      </c>
      <c r="BG19" s="33">
        <f t="shared" si="41"/>
        <v>0</v>
      </c>
      <c r="BH19" s="33">
        <f t="shared" si="42"/>
        <v>0</v>
      </c>
      <c r="BI19" s="33">
        <f t="shared" si="43"/>
        <v>0</v>
      </c>
      <c r="BJ19" s="33">
        <f t="shared" si="44"/>
        <v>0</v>
      </c>
      <c r="BK19" s="33">
        <f t="shared" si="45"/>
        <v>0</v>
      </c>
      <c r="BL19" s="33">
        <f t="shared" si="46"/>
        <v>0</v>
      </c>
      <c r="BM19" s="33">
        <f t="shared" si="47"/>
        <v>0</v>
      </c>
      <c r="BN19" s="33">
        <f t="shared" si="48"/>
        <v>0</v>
      </c>
      <c r="BO19" s="33">
        <f t="shared" si="49"/>
        <v>0</v>
      </c>
      <c r="BP19" s="33">
        <f t="shared" si="50"/>
        <v>0</v>
      </c>
    </row>
    <row r="20" spans="1:68" ht="22.5" customHeight="1" x14ac:dyDescent="0.15">
      <c r="A20" s="92">
        <v>6</v>
      </c>
      <c r="B20" s="93"/>
      <c r="C20" s="94"/>
      <c r="D20" s="212"/>
      <c r="E20" s="212"/>
      <c r="F20" s="212"/>
      <c r="G20" s="212"/>
      <c r="H20" s="212"/>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123">
        <f t="shared" si="27"/>
        <v>0</v>
      </c>
      <c r="AO20" s="123">
        <f t="shared" si="28"/>
        <v>0</v>
      </c>
      <c r="AP20" s="124">
        <f t="shared" si="51"/>
        <v>0</v>
      </c>
      <c r="AQ20" s="96"/>
      <c r="AS20" s="33">
        <f t="shared" ref="AS20:AS25" si="54">COUNTIF(I20:AJ20,"a")</f>
        <v>0</v>
      </c>
      <c r="AT20" s="33">
        <f t="shared" si="29"/>
        <v>0</v>
      </c>
      <c r="AU20" s="33">
        <f t="shared" si="30"/>
        <v>0</v>
      </c>
      <c r="AV20" s="33">
        <f t="shared" si="31"/>
        <v>0</v>
      </c>
      <c r="AW20" s="33">
        <f t="shared" si="32"/>
        <v>0</v>
      </c>
      <c r="AX20" s="33">
        <f t="shared" si="33"/>
        <v>0</v>
      </c>
      <c r="AY20" s="33">
        <f t="shared" si="34"/>
        <v>0</v>
      </c>
      <c r="AZ20" s="33">
        <f t="shared" si="35"/>
        <v>0</v>
      </c>
      <c r="BA20" s="33">
        <f t="shared" si="36"/>
        <v>0</v>
      </c>
      <c r="BB20" s="33">
        <f t="shared" si="37"/>
        <v>0</v>
      </c>
      <c r="BC20" s="33">
        <f t="shared" si="38"/>
        <v>0</v>
      </c>
      <c r="BD20" s="34">
        <f t="shared" si="39"/>
        <v>0</v>
      </c>
      <c r="BE20" s="35">
        <f t="shared" si="53"/>
        <v>0</v>
      </c>
      <c r="BF20" s="33">
        <f t="shared" si="40"/>
        <v>0</v>
      </c>
      <c r="BG20" s="33">
        <f t="shared" si="41"/>
        <v>0</v>
      </c>
      <c r="BH20" s="33">
        <f t="shared" si="42"/>
        <v>0</v>
      </c>
      <c r="BI20" s="33">
        <f t="shared" si="43"/>
        <v>0</v>
      </c>
      <c r="BJ20" s="33">
        <f t="shared" si="44"/>
        <v>0</v>
      </c>
      <c r="BK20" s="33">
        <f t="shared" si="45"/>
        <v>0</v>
      </c>
      <c r="BL20" s="33">
        <f t="shared" si="46"/>
        <v>0</v>
      </c>
      <c r="BM20" s="33">
        <f t="shared" si="47"/>
        <v>0</v>
      </c>
      <c r="BN20" s="33">
        <f t="shared" si="48"/>
        <v>0</v>
      </c>
      <c r="BO20" s="33">
        <f t="shared" si="49"/>
        <v>0</v>
      </c>
      <c r="BP20" s="33">
        <f t="shared" si="50"/>
        <v>0</v>
      </c>
    </row>
    <row r="21" spans="1:68" ht="22.5" customHeight="1" x14ac:dyDescent="0.15">
      <c r="A21" s="92">
        <v>7</v>
      </c>
      <c r="B21" s="93"/>
      <c r="C21" s="94"/>
      <c r="D21" s="212"/>
      <c r="E21" s="212"/>
      <c r="F21" s="212"/>
      <c r="G21" s="212"/>
      <c r="H21" s="212"/>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3">
        <f t="shared" si="27"/>
        <v>0</v>
      </c>
      <c r="AO21" s="123">
        <f t="shared" si="28"/>
        <v>0</v>
      </c>
      <c r="AP21" s="124">
        <f t="shared" si="51"/>
        <v>0</v>
      </c>
      <c r="AQ21" s="97"/>
      <c r="AS21" s="33">
        <f t="shared" si="54"/>
        <v>0</v>
      </c>
      <c r="AT21" s="33">
        <f t="shared" si="29"/>
        <v>0</v>
      </c>
      <c r="AU21" s="33">
        <f t="shared" si="30"/>
        <v>0</v>
      </c>
      <c r="AV21" s="33">
        <f t="shared" si="31"/>
        <v>0</v>
      </c>
      <c r="AW21" s="33">
        <f t="shared" si="32"/>
        <v>0</v>
      </c>
      <c r="AX21" s="33">
        <f t="shared" si="33"/>
        <v>0</v>
      </c>
      <c r="AY21" s="33">
        <f t="shared" si="34"/>
        <v>0</v>
      </c>
      <c r="AZ21" s="33">
        <f t="shared" si="35"/>
        <v>0</v>
      </c>
      <c r="BA21" s="33">
        <f t="shared" si="36"/>
        <v>0</v>
      </c>
      <c r="BB21" s="33">
        <f t="shared" si="37"/>
        <v>0</v>
      </c>
      <c r="BC21" s="33">
        <f t="shared" si="38"/>
        <v>0</v>
      </c>
      <c r="BD21" s="34">
        <f t="shared" si="39"/>
        <v>0</v>
      </c>
      <c r="BE21" s="35">
        <f t="shared" si="53"/>
        <v>0</v>
      </c>
      <c r="BF21" s="33">
        <f t="shared" si="40"/>
        <v>0</v>
      </c>
      <c r="BG21" s="33">
        <f t="shared" si="41"/>
        <v>0</v>
      </c>
      <c r="BH21" s="33">
        <f t="shared" si="42"/>
        <v>0</v>
      </c>
      <c r="BI21" s="33">
        <f t="shared" si="43"/>
        <v>0</v>
      </c>
      <c r="BJ21" s="33">
        <f t="shared" si="44"/>
        <v>0</v>
      </c>
      <c r="BK21" s="33">
        <f t="shared" si="45"/>
        <v>0</v>
      </c>
      <c r="BL21" s="33">
        <f t="shared" si="46"/>
        <v>0</v>
      </c>
      <c r="BM21" s="33">
        <f t="shared" si="47"/>
        <v>0</v>
      </c>
      <c r="BN21" s="33">
        <f t="shared" si="48"/>
        <v>0</v>
      </c>
      <c r="BO21" s="33">
        <f t="shared" si="49"/>
        <v>0</v>
      </c>
      <c r="BP21" s="33">
        <f t="shared" si="50"/>
        <v>0</v>
      </c>
    </row>
    <row r="22" spans="1:68" ht="22.5" customHeight="1" x14ac:dyDescent="0.15">
      <c r="A22" s="92">
        <v>8</v>
      </c>
      <c r="B22" s="93"/>
      <c r="C22" s="94"/>
      <c r="D22" s="212"/>
      <c r="E22" s="212"/>
      <c r="F22" s="212"/>
      <c r="G22" s="212"/>
      <c r="H22" s="212"/>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23">
        <f t="shared" si="27"/>
        <v>0</v>
      </c>
      <c r="AO22" s="123">
        <f t="shared" si="28"/>
        <v>0</v>
      </c>
      <c r="AP22" s="124">
        <f t="shared" si="51"/>
        <v>0</v>
      </c>
      <c r="AQ22" s="96"/>
      <c r="AS22" s="33">
        <f t="shared" si="54"/>
        <v>0</v>
      </c>
      <c r="AT22" s="33">
        <f t="shared" si="29"/>
        <v>0</v>
      </c>
      <c r="AU22" s="33">
        <f t="shared" si="30"/>
        <v>0</v>
      </c>
      <c r="AV22" s="33">
        <f t="shared" si="31"/>
        <v>0</v>
      </c>
      <c r="AW22" s="33">
        <f t="shared" si="32"/>
        <v>0</v>
      </c>
      <c r="AX22" s="33">
        <f t="shared" si="33"/>
        <v>0</v>
      </c>
      <c r="AY22" s="33">
        <f t="shared" si="34"/>
        <v>0</v>
      </c>
      <c r="AZ22" s="33">
        <f t="shared" si="35"/>
        <v>0</v>
      </c>
      <c r="BA22" s="33">
        <f t="shared" si="36"/>
        <v>0</v>
      </c>
      <c r="BB22" s="33">
        <f t="shared" si="37"/>
        <v>0</v>
      </c>
      <c r="BC22" s="33">
        <f t="shared" si="38"/>
        <v>0</v>
      </c>
      <c r="BD22" s="34">
        <f t="shared" si="39"/>
        <v>0</v>
      </c>
      <c r="BE22" s="35">
        <f t="shared" si="53"/>
        <v>0</v>
      </c>
      <c r="BF22" s="33">
        <f t="shared" si="40"/>
        <v>0</v>
      </c>
      <c r="BG22" s="33">
        <f t="shared" si="41"/>
        <v>0</v>
      </c>
      <c r="BH22" s="33">
        <f t="shared" si="42"/>
        <v>0</v>
      </c>
      <c r="BI22" s="33">
        <f t="shared" si="43"/>
        <v>0</v>
      </c>
      <c r="BJ22" s="33">
        <f t="shared" si="44"/>
        <v>0</v>
      </c>
      <c r="BK22" s="33">
        <f t="shared" si="45"/>
        <v>0</v>
      </c>
      <c r="BL22" s="33">
        <f t="shared" si="46"/>
        <v>0</v>
      </c>
      <c r="BM22" s="33">
        <f t="shared" si="47"/>
        <v>0</v>
      </c>
      <c r="BN22" s="33">
        <f t="shared" si="48"/>
        <v>0</v>
      </c>
      <c r="BO22" s="33">
        <f t="shared" si="49"/>
        <v>0</v>
      </c>
      <c r="BP22" s="33">
        <f t="shared" si="50"/>
        <v>0</v>
      </c>
    </row>
    <row r="23" spans="1:68" ht="22.5" customHeight="1" x14ac:dyDescent="0.15">
      <c r="A23" s="92">
        <v>9</v>
      </c>
      <c r="B23" s="93"/>
      <c r="C23" s="94"/>
      <c r="D23" s="212"/>
      <c r="E23" s="212"/>
      <c r="F23" s="212"/>
      <c r="G23" s="212"/>
      <c r="H23" s="212"/>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23">
        <f t="shared" si="27"/>
        <v>0</v>
      </c>
      <c r="AO23" s="123">
        <f t="shared" si="28"/>
        <v>0</v>
      </c>
      <c r="AP23" s="124">
        <f>AN23/4</f>
        <v>0</v>
      </c>
      <c r="AQ23" s="96"/>
      <c r="AS23" s="33">
        <f t="shared" si="54"/>
        <v>0</v>
      </c>
      <c r="AT23" s="33">
        <f t="shared" si="29"/>
        <v>0</v>
      </c>
      <c r="AU23" s="33">
        <f t="shared" si="30"/>
        <v>0</v>
      </c>
      <c r="AV23" s="33">
        <f t="shared" si="31"/>
        <v>0</v>
      </c>
      <c r="AW23" s="33">
        <f t="shared" si="32"/>
        <v>0</v>
      </c>
      <c r="AX23" s="33">
        <f t="shared" si="33"/>
        <v>0</v>
      </c>
      <c r="AY23" s="33">
        <f t="shared" si="34"/>
        <v>0</v>
      </c>
      <c r="AZ23" s="33">
        <f t="shared" si="35"/>
        <v>0</v>
      </c>
      <c r="BA23" s="33">
        <f t="shared" si="36"/>
        <v>0</v>
      </c>
      <c r="BB23" s="33">
        <f t="shared" si="37"/>
        <v>0</v>
      </c>
      <c r="BC23" s="33">
        <f t="shared" si="38"/>
        <v>0</v>
      </c>
      <c r="BD23" s="34">
        <f t="shared" si="39"/>
        <v>0</v>
      </c>
      <c r="BE23" s="35">
        <f t="shared" si="53"/>
        <v>0</v>
      </c>
      <c r="BF23" s="33">
        <f t="shared" si="40"/>
        <v>0</v>
      </c>
      <c r="BG23" s="33">
        <f t="shared" si="41"/>
        <v>0</v>
      </c>
      <c r="BH23" s="33">
        <f t="shared" si="42"/>
        <v>0</v>
      </c>
      <c r="BI23" s="33">
        <f t="shared" si="43"/>
        <v>0</v>
      </c>
      <c r="BJ23" s="33">
        <f t="shared" si="44"/>
        <v>0</v>
      </c>
      <c r="BK23" s="33">
        <f t="shared" si="45"/>
        <v>0</v>
      </c>
      <c r="BL23" s="33">
        <f t="shared" si="46"/>
        <v>0</v>
      </c>
      <c r="BM23" s="33">
        <f t="shared" si="47"/>
        <v>0</v>
      </c>
      <c r="BN23" s="33">
        <f t="shared" si="48"/>
        <v>0</v>
      </c>
      <c r="BO23" s="33">
        <f t="shared" si="49"/>
        <v>0</v>
      </c>
      <c r="BP23" s="33">
        <f t="shared" si="50"/>
        <v>0</v>
      </c>
    </row>
    <row r="24" spans="1:68" ht="22.5" customHeight="1" x14ac:dyDescent="0.15">
      <c r="A24" s="92">
        <v>10</v>
      </c>
      <c r="B24" s="93"/>
      <c r="C24" s="94"/>
      <c r="D24" s="212"/>
      <c r="E24" s="212"/>
      <c r="F24" s="212"/>
      <c r="G24" s="212"/>
      <c r="H24" s="212"/>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23">
        <f t="shared" si="27"/>
        <v>0</v>
      </c>
      <c r="AO24" s="123">
        <f t="shared" si="28"/>
        <v>0</v>
      </c>
      <c r="AP24" s="124">
        <f>AN24/4</f>
        <v>0</v>
      </c>
      <c r="AQ24" s="96"/>
      <c r="AS24" s="33">
        <f t="shared" si="54"/>
        <v>0</v>
      </c>
      <c r="AT24" s="33">
        <f t="shared" si="29"/>
        <v>0</v>
      </c>
      <c r="AU24" s="33">
        <f>COUNTIF(I24:AJ24,"c")</f>
        <v>0</v>
      </c>
      <c r="AV24" s="33">
        <f t="shared" si="31"/>
        <v>0</v>
      </c>
      <c r="AW24" s="33">
        <f t="shared" si="32"/>
        <v>0</v>
      </c>
      <c r="AX24" s="33">
        <f t="shared" si="33"/>
        <v>0</v>
      </c>
      <c r="AY24" s="33">
        <f t="shared" si="34"/>
        <v>0</v>
      </c>
      <c r="AZ24" s="33">
        <f t="shared" si="35"/>
        <v>0</v>
      </c>
      <c r="BA24" s="33">
        <f t="shared" si="36"/>
        <v>0</v>
      </c>
      <c r="BB24" s="33">
        <f t="shared" si="37"/>
        <v>0</v>
      </c>
      <c r="BC24" s="33">
        <f t="shared" si="38"/>
        <v>0</v>
      </c>
      <c r="BD24" s="34">
        <f t="shared" si="39"/>
        <v>0</v>
      </c>
      <c r="BE24" s="35">
        <f>COUNTIF(I24:AM24,"a")</f>
        <v>0</v>
      </c>
      <c r="BF24" s="33">
        <f t="shared" si="40"/>
        <v>0</v>
      </c>
      <c r="BG24" s="33">
        <f>COUNTIF(I24:AM24,"c")</f>
        <v>0</v>
      </c>
      <c r="BH24" s="33">
        <f>COUNTIF(I24:AM24,"d")</f>
        <v>0</v>
      </c>
      <c r="BI24" s="33">
        <f>COUNTIF(I24:AM24,"e")</f>
        <v>0</v>
      </c>
      <c r="BJ24" s="33">
        <f t="shared" si="44"/>
        <v>0</v>
      </c>
      <c r="BK24" s="33">
        <f t="shared" si="45"/>
        <v>0</v>
      </c>
      <c r="BL24" s="33">
        <f t="shared" si="46"/>
        <v>0</v>
      </c>
      <c r="BM24" s="33">
        <f t="shared" si="47"/>
        <v>0</v>
      </c>
      <c r="BN24" s="33">
        <f t="shared" si="48"/>
        <v>0</v>
      </c>
      <c r="BO24" s="33">
        <f t="shared" si="49"/>
        <v>0</v>
      </c>
      <c r="BP24" s="33">
        <f t="shared" si="50"/>
        <v>0</v>
      </c>
    </row>
    <row r="25" spans="1:68" ht="22.5" customHeight="1" x14ac:dyDescent="0.15">
      <c r="A25" s="92">
        <v>11</v>
      </c>
      <c r="B25" s="93"/>
      <c r="C25" s="94"/>
      <c r="D25" s="212"/>
      <c r="E25" s="212"/>
      <c r="F25" s="212"/>
      <c r="G25" s="212"/>
      <c r="H25" s="212"/>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23">
        <f t="shared" si="27"/>
        <v>0</v>
      </c>
      <c r="AO25" s="123">
        <f t="shared" si="28"/>
        <v>0</v>
      </c>
      <c r="AP25" s="124">
        <f>AN25/4</f>
        <v>0</v>
      </c>
      <c r="AQ25" s="96"/>
      <c r="AS25" s="33">
        <f t="shared" si="54"/>
        <v>0</v>
      </c>
      <c r="AT25" s="33">
        <f>COUNTIF(I25:AJ25,"b")</f>
        <v>0</v>
      </c>
      <c r="AU25" s="33">
        <f t="shared" si="30"/>
        <v>0</v>
      </c>
      <c r="AV25" s="33">
        <f t="shared" si="31"/>
        <v>0</v>
      </c>
      <c r="AW25" s="33">
        <f t="shared" si="32"/>
        <v>0</v>
      </c>
      <c r="AX25" s="33">
        <f t="shared" si="33"/>
        <v>0</v>
      </c>
      <c r="AY25" s="33">
        <f t="shared" si="34"/>
        <v>0</v>
      </c>
      <c r="AZ25" s="33">
        <f t="shared" si="35"/>
        <v>0</v>
      </c>
      <c r="BA25" s="33">
        <f t="shared" si="36"/>
        <v>0</v>
      </c>
      <c r="BB25" s="33">
        <f t="shared" si="37"/>
        <v>0</v>
      </c>
      <c r="BC25" s="33">
        <f t="shared" si="38"/>
        <v>0</v>
      </c>
      <c r="BD25" s="34">
        <f t="shared" si="39"/>
        <v>0</v>
      </c>
      <c r="BE25" s="35">
        <f t="shared" si="53"/>
        <v>0</v>
      </c>
      <c r="BF25" s="33">
        <f t="shared" si="40"/>
        <v>0</v>
      </c>
      <c r="BG25" s="33">
        <f t="shared" si="41"/>
        <v>0</v>
      </c>
      <c r="BH25" s="33">
        <f t="shared" si="42"/>
        <v>0</v>
      </c>
      <c r="BI25" s="33">
        <f t="shared" si="43"/>
        <v>0</v>
      </c>
      <c r="BJ25" s="33">
        <f t="shared" si="44"/>
        <v>0</v>
      </c>
      <c r="BK25" s="33">
        <f t="shared" si="45"/>
        <v>0</v>
      </c>
      <c r="BL25" s="33">
        <f t="shared" si="46"/>
        <v>0</v>
      </c>
      <c r="BM25" s="33">
        <f t="shared" si="47"/>
        <v>0</v>
      </c>
      <c r="BN25" s="33">
        <f t="shared" si="48"/>
        <v>0</v>
      </c>
      <c r="BO25" s="33">
        <f t="shared" si="49"/>
        <v>0</v>
      </c>
      <c r="BP25" s="33">
        <f t="shared" si="50"/>
        <v>0</v>
      </c>
    </row>
    <row r="26" spans="1:68" ht="22.5" customHeight="1" x14ac:dyDescent="0.15">
      <c r="A26" s="92">
        <v>12</v>
      </c>
      <c r="B26" s="93"/>
      <c r="C26" s="94"/>
      <c r="D26" s="212"/>
      <c r="E26" s="212"/>
      <c r="F26" s="212"/>
      <c r="G26" s="212"/>
      <c r="H26" s="212"/>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23">
        <f t="shared" si="27"/>
        <v>0</v>
      </c>
      <c r="AO26" s="123">
        <f t="shared" si="28"/>
        <v>0</v>
      </c>
      <c r="AP26" s="124">
        <f>AN26/4</f>
        <v>0</v>
      </c>
      <c r="AQ26" s="96"/>
      <c r="AS26" s="33">
        <f>COUNTIF(I26:AJ26,"a")</f>
        <v>0</v>
      </c>
      <c r="AT26" s="33">
        <f t="shared" si="29"/>
        <v>0</v>
      </c>
      <c r="AU26" s="33">
        <f t="shared" si="30"/>
        <v>0</v>
      </c>
      <c r="AV26" s="33">
        <f t="shared" si="31"/>
        <v>0</v>
      </c>
      <c r="AW26" s="33">
        <f t="shared" si="32"/>
        <v>0</v>
      </c>
      <c r="AX26" s="33">
        <f t="shared" si="33"/>
        <v>0</v>
      </c>
      <c r="AY26" s="33">
        <f t="shared" si="34"/>
        <v>0</v>
      </c>
      <c r="AZ26" s="33">
        <f t="shared" si="35"/>
        <v>0</v>
      </c>
      <c r="BA26" s="33">
        <f t="shared" si="36"/>
        <v>0</v>
      </c>
      <c r="BB26" s="33">
        <f t="shared" si="37"/>
        <v>0</v>
      </c>
      <c r="BC26" s="33">
        <f t="shared" si="38"/>
        <v>0</v>
      </c>
      <c r="BD26" s="34">
        <f t="shared" si="39"/>
        <v>0</v>
      </c>
      <c r="BE26" s="35">
        <f t="shared" si="53"/>
        <v>0</v>
      </c>
      <c r="BF26" s="33">
        <f t="shared" si="40"/>
        <v>0</v>
      </c>
      <c r="BG26" s="33">
        <f t="shared" si="41"/>
        <v>0</v>
      </c>
      <c r="BH26" s="33">
        <f t="shared" si="42"/>
        <v>0</v>
      </c>
      <c r="BI26" s="33">
        <f t="shared" si="43"/>
        <v>0</v>
      </c>
      <c r="BJ26" s="33">
        <f t="shared" si="44"/>
        <v>0</v>
      </c>
      <c r="BK26" s="33">
        <f t="shared" si="45"/>
        <v>0</v>
      </c>
      <c r="BL26" s="33">
        <f t="shared" si="46"/>
        <v>0</v>
      </c>
      <c r="BM26" s="33">
        <f t="shared" si="47"/>
        <v>0</v>
      </c>
      <c r="BN26" s="33">
        <f t="shared" si="48"/>
        <v>0</v>
      </c>
      <c r="BO26" s="33">
        <f t="shared" si="49"/>
        <v>0</v>
      </c>
      <c r="BP26" s="33">
        <f t="shared" si="50"/>
        <v>0</v>
      </c>
    </row>
    <row r="27" spans="1:68" ht="22.5" customHeight="1" x14ac:dyDescent="0.15">
      <c r="A27" s="92">
        <v>13</v>
      </c>
      <c r="B27" s="93"/>
      <c r="C27" s="94"/>
      <c r="D27" s="212"/>
      <c r="E27" s="212"/>
      <c r="F27" s="212"/>
      <c r="G27" s="212"/>
      <c r="H27" s="212"/>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123">
        <f t="shared" si="27"/>
        <v>0</v>
      </c>
      <c r="AO27" s="123">
        <f t="shared" si="28"/>
        <v>0</v>
      </c>
      <c r="AP27" s="124">
        <f t="shared" si="51"/>
        <v>0</v>
      </c>
      <c r="AQ27" s="96"/>
      <c r="AS27" s="33">
        <f>COUNTIF(I27:AJ27,"a")</f>
        <v>0</v>
      </c>
      <c r="AT27" s="33">
        <f t="shared" si="29"/>
        <v>0</v>
      </c>
      <c r="AU27" s="33">
        <f t="shared" si="30"/>
        <v>0</v>
      </c>
      <c r="AV27" s="33">
        <f t="shared" si="31"/>
        <v>0</v>
      </c>
      <c r="AW27" s="33">
        <f t="shared" si="32"/>
        <v>0</v>
      </c>
      <c r="AX27" s="33">
        <f t="shared" si="33"/>
        <v>0</v>
      </c>
      <c r="AY27" s="33">
        <f t="shared" si="34"/>
        <v>0</v>
      </c>
      <c r="AZ27" s="33">
        <f t="shared" si="35"/>
        <v>0</v>
      </c>
      <c r="BA27" s="33">
        <f t="shared" si="36"/>
        <v>0</v>
      </c>
      <c r="BB27" s="33">
        <f t="shared" si="37"/>
        <v>0</v>
      </c>
      <c r="BC27" s="33">
        <f t="shared" si="38"/>
        <v>0</v>
      </c>
      <c r="BD27" s="34">
        <f t="shared" si="39"/>
        <v>0</v>
      </c>
      <c r="BE27" s="35">
        <f t="shared" si="53"/>
        <v>0</v>
      </c>
      <c r="BF27" s="33">
        <f t="shared" si="40"/>
        <v>0</v>
      </c>
      <c r="BG27" s="33">
        <f t="shared" si="41"/>
        <v>0</v>
      </c>
      <c r="BH27" s="33">
        <f t="shared" si="42"/>
        <v>0</v>
      </c>
      <c r="BI27" s="33">
        <f t="shared" si="43"/>
        <v>0</v>
      </c>
      <c r="BJ27" s="33">
        <f t="shared" si="44"/>
        <v>0</v>
      </c>
      <c r="BK27" s="33">
        <f t="shared" si="45"/>
        <v>0</v>
      </c>
      <c r="BL27" s="33">
        <f t="shared" si="46"/>
        <v>0</v>
      </c>
      <c r="BM27" s="33">
        <f t="shared" si="47"/>
        <v>0</v>
      </c>
      <c r="BN27" s="33">
        <f t="shared" si="48"/>
        <v>0</v>
      </c>
      <c r="BO27" s="33">
        <f t="shared" si="49"/>
        <v>0</v>
      </c>
      <c r="BP27" s="33">
        <f t="shared" si="50"/>
        <v>0</v>
      </c>
    </row>
    <row r="28" spans="1:68" ht="22.5" customHeight="1" x14ac:dyDescent="0.15">
      <c r="A28" s="92">
        <v>14</v>
      </c>
      <c r="B28" s="93"/>
      <c r="C28" s="94"/>
      <c r="D28" s="212"/>
      <c r="E28" s="212"/>
      <c r="F28" s="212"/>
      <c r="G28" s="212"/>
      <c r="H28" s="212"/>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23">
        <f t="shared" si="27"/>
        <v>0</v>
      </c>
      <c r="AO28" s="123">
        <f t="shared" si="28"/>
        <v>0</v>
      </c>
      <c r="AP28" s="124">
        <f t="shared" si="51"/>
        <v>0</v>
      </c>
      <c r="AQ28" s="96"/>
      <c r="AS28" s="33">
        <f t="shared" ref="AS28" si="55">COUNTIF(I28:AJ28,"a")</f>
        <v>0</v>
      </c>
      <c r="AT28" s="33">
        <f t="shared" si="29"/>
        <v>0</v>
      </c>
      <c r="AU28" s="33">
        <f t="shared" si="30"/>
        <v>0</v>
      </c>
      <c r="AV28" s="33">
        <f t="shared" si="31"/>
        <v>0</v>
      </c>
      <c r="AW28" s="33">
        <f t="shared" si="32"/>
        <v>0</v>
      </c>
      <c r="AX28" s="33">
        <f t="shared" si="33"/>
        <v>0</v>
      </c>
      <c r="AY28" s="33">
        <f t="shared" si="34"/>
        <v>0</v>
      </c>
      <c r="AZ28" s="33">
        <f t="shared" si="35"/>
        <v>0</v>
      </c>
      <c r="BA28" s="33">
        <f t="shared" si="36"/>
        <v>0</v>
      </c>
      <c r="BB28" s="33">
        <f t="shared" si="37"/>
        <v>0</v>
      </c>
      <c r="BC28" s="33">
        <f t="shared" si="38"/>
        <v>0</v>
      </c>
      <c r="BD28" s="34">
        <f t="shared" si="39"/>
        <v>0</v>
      </c>
      <c r="BE28" s="35">
        <f t="shared" si="53"/>
        <v>0</v>
      </c>
      <c r="BF28" s="33">
        <f t="shared" si="40"/>
        <v>0</v>
      </c>
      <c r="BG28" s="33">
        <f t="shared" si="41"/>
        <v>0</v>
      </c>
      <c r="BH28" s="33">
        <f t="shared" si="42"/>
        <v>0</v>
      </c>
      <c r="BI28" s="33">
        <f t="shared" si="43"/>
        <v>0</v>
      </c>
      <c r="BJ28" s="33">
        <f t="shared" si="44"/>
        <v>0</v>
      </c>
      <c r="BK28" s="33">
        <f t="shared" si="45"/>
        <v>0</v>
      </c>
      <c r="BL28" s="33">
        <f t="shared" si="46"/>
        <v>0</v>
      </c>
      <c r="BM28" s="33">
        <f t="shared" si="47"/>
        <v>0</v>
      </c>
      <c r="BN28" s="33">
        <f t="shared" si="48"/>
        <v>0</v>
      </c>
      <c r="BO28" s="33">
        <f t="shared" si="49"/>
        <v>0</v>
      </c>
      <c r="BP28" s="33">
        <f t="shared" si="50"/>
        <v>0</v>
      </c>
    </row>
    <row r="29" spans="1:68" ht="22.5" customHeight="1" x14ac:dyDescent="0.15">
      <c r="A29" s="92">
        <v>15</v>
      </c>
      <c r="B29" s="93"/>
      <c r="C29" s="94"/>
      <c r="D29" s="203"/>
      <c r="E29" s="203"/>
      <c r="F29" s="203"/>
      <c r="G29" s="203"/>
      <c r="H29" s="203"/>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23">
        <f t="shared" si="27"/>
        <v>0</v>
      </c>
      <c r="AO29" s="123">
        <f t="shared" si="28"/>
        <v>0</v>
      </c>
      <c r="AP29" s="124">
        <f t="shared" si="51"/>
        <v>0</v>
      </c>
      <c r="AQ29" s="97"/>
      <c r="AS29" s="33">
        <f>COUNTIF(I29:AJ29,"a")</f>
        <v>0</v>
      </c>
      <c r="AT29" s="33">
        <f t="shared" si="29"/>
        <v>0</v>
      </c>
      <c r="AU29" s="33">
        <f>COUNTIF(I29:AJ29,"c")</f>
        <v>0</v>
      </c>
      <c r="AV29" s="33">
        <f t="shared" si="31"/>
        <v>0</v>
      </c>
      <c r="AW29" s="33">
        <f t="shared" si="32"/>
        <v>0</v>
      </c>
      <c r="AX29" s="33">
        <f>COUNTIF(I29:AJ29,"f")</f>
        <v>0</v>
      </c>
      <c r="AY29" s="33">
        <f t="shared" si="34"/>
        <v>0</v>
      </c>
      <c r="AZ29" s="33">
        <f>COUNTIF(I29:AJ29,"h")</f>
        <v>0</v>
      </c>
      <c r="BA29" s="33">
        <f t="shared" si="36"/>
        <v>0</v>
      </c>
      <c r="BB29" s="33">
        <f>COUNTIF(I29:AJ29,"j")</f>
        <v>0</v>
      </c>
      <c r="BC29" s="33">
        <f t="shared" si="38"/>
        <v>0</v>
      </c>
      <c r="BD29" s="34">
        <f>COUNTIF(I29:AJ29,"l")</f>
        <v>0</v>
      </c>
      <c r="BE29" s="35">
        <f>COUNTIF(I29:AM29,"a")</f>
        <v>0</v>
      </c>
      <c r="BF29" s="33">
        <f>COUNTIF(I29:AM29,"b")</f>
        <v>0</v>
      </c>
      <c r="BG29" s="33">
        <f>COUNTIF(I29:AM29,"c")</f>
        <v>0</v>
      </c>
      <c r="BH29" s="33">
        <f>COUNTIF(I29:AM29,"d")</f>
        <v>0</v>
      </c>
      <c r="BI29" s="33">
        <f>COUNTIF(I29:AM29,"e")</f>
        <v>0</v>
      </c>
      <c r="BJ29" s="33">
        <f>COUNTIF(I29:AM29,"f")</f>
        <v>0</v>
      </c>
      <c r="BK29" s="33">
        <f>COUNTIF(I29:AM29,"g")</f>
        <v>0</v>
      </c>
      <c r="BL29" s="33">
        <f>COUNTIF(I29:AM29,"h")</f>
        <v>0</v>
      </c>
      <c r="BM29" s="33">
        <f>COUNTIF(I29:AM29,"i")</f>
        <v>0</v>
      </c>
      <c r="BN29" s="33">
        <f>COUNTIF(I29:AM29,"j")</f>
        <v>0</v>
      </c>
      <c r="BO29" s="33">
        <f>COUNTIF(I29:AM29,"k")</f>
        <v>0</v>
      </c>
      <c r="BP29" s="33">
        <f>COUNTIF(I29:AM29,"l")</f>
        <v>0</v>
      </c>
    </row>
    <row r="30" spans="1:68" ht="12.75" customHeight="1" x14ac:dyDescent="0.15">
      <c r="A30" s="4"/>
      <c r="B30" s="10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107"/>
      <c r="AE30" s="107"/>
      <c r="AF30" s="2"/>
      <c r="AG30" s="204" t="s">
        <v>133</v>
      </c>
      <c r="AH30" s="205"/>
      <c r="AI30" s="205"/>
      <c r="AJ30" s="205"/>
      <c r="AK30" s="205"/>
      <c r="AL30" s="205"/>
      <c r="AM30" s="206"/>
      <c r="AN30" s="39">
        <f>SUM(AN15:AN29)</f>
        <v>0</v>
      </c>
      <c r="AO30" s="108">
        <f>SUM(AO15:AO29)</f>
        <v>0</v>
      </c>
      <c r="AP30" s="210"/>
      <c r="AQ30" s="211"/>
    </row>
    <row r="31" spans="1:68" ht="12.75" customHeight="1" x14ac:dyDescent="0.15">
      <c r="A31" s="4"/>
      <c r="B31" s="4" t="s">
        <v>105</v>
      </c>
      <c r="C31" s="4"/>
      <c r="D31" s="4"/>
      <c r="E31" s="4"/>
      <c r="F31" s="4"/>
      <c r="G31" s="4"/>
      <c r="H31" s="4"/>
      <c r="I31" s="4"/>
      <c r="J31" s="4"/>
      <c r="K31" s="4"/>
      <c r="L31" s="4"/>
      <c r="M31" s="4"/>
      <c r="N31" s="4"/>
      <c r="O31" s="4"/>
      <c r="P31" s="4"/>
      <c r="Q31" s="4"/>
      <c r="R31" s="4"/>
      <c r="S31" s="4"/>
      <c r="T31" s="4"/>
      <c r="U31" s="4"/>
      <c r="V31" s="4"/>
      <c r="W31" s="4"/>
      <c r="X31" s="4"/>
      <c r="Y31" s="4"/>
      <c r="Z31" s="4"/>
      <c r="AA31" s="4"/>
      <c r="AB31" s="4"/>
      <c r="AC31" s="129"/>
      <c r="AD31" s="129"/>
      <c r="AE31" s="129"/>
      <c r="AF31" s="129"/>
      <c r="AG31" s="129"/>
      <c r="AH31" s="129"/>
      <c r="AI31" s="129"/>
      <c r="AJ31" s="102"/>
      <c r="AK31" s="102"/>
      <c r="AL31" s="24"/>
      <c r="AM31" s="24"/>
      <c r="AN31" s="51"/>
      <c r="AO31" s="4"/>
      <c r="AP31" s="4"/>
      <c r="AQ31" s="24"/>
    </row>
    <row r="32" spans="1:68" ht="16.5" customHeight="1" x14ac:dyDescent="0.15">
      <c r="A32" s="4"/>
      <c r="B32" s="4"/>
      <c r="C32" s="215" t="s">
        <v>38</v>
      </c>
      <c r="D32" s="215"/>
      <c r="E32" s="111"/>
      <c r="F32" s="215" t="s">
        <v>39</v>
      </c>
      <c r="G32" s="215"/>
      <c r="H32" s="112"/>
      <c r="I32" s="215" t="s">
        <v>40</v>
      </c>
      <c r="J32" s="215"/>
      <c r="K32" s="112"/>
      <c r="L32" s="215" t="s">
        <v>41</v>
      </c>
      <c r="M32" s="215"/>
      <c r="N32" s="215"/>
      <c r="O32" s="112"/>
      <c r="P32" s="112"/>
      <c r="Q32" s="215" t="s">
        <v>38</v>
      </c>
      <c r="R32" s="215"/>
      <c r="S32" s="111"/>
      <c r="T32" s="215" t="s">
        <v>39</v>
      </c>
      <c r="U32" s="215"/>
      <c r="V32" s="112"/>
      <c r="W32" s="215" t="s">
        <v>40</v>
      </c>
      <c r="X32" s="215"/>
      <c r="Y32" s="112"/>
      <c r="Z32" s="215" t="s">
        <v>41</v>
      </c>
      <c r="AA32" s="215"/>
      <c r="AB32" s="215"/>
      <c r="AC32" s="4"/>
      <c r="AD32" s="4"/>
      <c r="AE32" s="4"/>
      <c r="AF32" s="4"/>
      <c r="AG32" s="110" t="s">
        <v>134</v>
      </c>
      <c r="AH32" s="2"/>
      <c r="AI32" s="2"/>
      <c r="AJ32" s="2"/>
      <c r="AK32" s="2"/>
      <c r="AL32" s="2"/>
      <c r="AM32" s="109"/>
      <c r="AN32" s="213"/>
      <c r="AO32" s="214"/>
      <c r="AP32" s="16" t="s">
        <v>46</v>
      </c>
      <c r="AQ32" s="129"/>
    </row>
    <row r="33" spans="1:67" ht="16.149999999999999" customHeight="1" x14ac:dyDescent="0.15">
      <c r="A33" s="2"/>
      <c r="B33" s="13" t="s">
        <v>42</v>
      </c>
      <c r="C33" s="216">
        <v>0.33333333333333331</v>
      </c>
      <c r="D33" s="216"/>
      <c r="E33" s="129" t="s">
        <v>43</v>
      </c>
      <c r="F33" s="216">
        <v>0.70833333333333337</v>
      </c>
      <c r="G33" s="216"/>
      <c r="H33" s="129" t="s">
        <v>44</v>
      </c>
      <c r="I33" s="216">
        <v>4.1666666666666664E-2</v>
      </c>
      <c r="J33" s="216"/>
      <c r="K33" s="14" t="s">
        <v>45</v>
      </c>
      <c r="L33" s="217">
        <f t="shared" ref="L33:L38" si="56">IF(OR(C33=0,F33=0),0,IF(F33&gt;C33,(DAY(F33-C33-I33)*24+HOUR(F33-C33-I33))+(MINUTE(F33-C33-I33)/60),(DAY(F33-C33-I33+1)*24+HOUR(F33-C33-I33+1))+(MINUTE(F33-C33-I33+1)/60)))</f>
        <v>8</v>
      </c>
      <c r="M33" s="217"/>
      <c r="N33" s="217"/>
      <c r="O33" s="4"/>
      <c r="P33" s="15" t="s">
        <v>21</v>
      </c>
      <c r="Q33" s="216">
        <v>0.35416666666666669</v>
      </c>
      <c r="R33" s="216"/>
      <c r="S33" s="129" t="s">
        <v>43</v>
      </c>
      <c r="T33" s="216">
        <v>0.6875</v>
      </c>
      <c r="U33" s="216"/>
      <c r="V33" s="129" t="s">
        <v>44</v>
      </c>
      <c r="W33" s="216">
        <v>4.1666666666666664E-2</v>
      </c>
      <c r="X33" s="216"/>
      <c r="Y33" s="14" t="s">
        <v>45</v>
      </c>
      <c r="Z33" s="217">
        <f t="shared" ref="Z33:Z37" si="57">IF(OR(Q33=0,T33=0),0,IF(T33&gt;Q33,(DAY(T33-Q33-W33)*24+HOUR(T33-Q33-W33))+(MINUTE(T33-Q33-W33)/60),(DAY(T33-Q33-W33+1)*24+HOUR(T33-Q33-W33+1))+(MINUTE(T33-Q33-W33+1)/60)))</f>
        <v>7</v>
      </c>
      <c r="AA33" s="217"/>
      <c r="AB33" s="217"/>
      <c r="AC33" s="4"/>
      <c r="AD33" s="4"/>
      <c r="AE33" s="4"/>
      <c r="AF33" s="129"/>
      <c r="AG33" s="2"/>
      <c r="AH33" s="2"/>
      <c r="AI33" s="2"/>
      <c r="AJ33" s="2"/>
      <c r="AK33" s="2"/>
      <c r="AL33" s="2"/>
      <c r="AM33" s="2"/>
      <c r="AN33" s="2"/>
      <c r="AO33" s="2"/>
      <c r="AP33" s="2"/>
      <c r="AQ33" s="2"/>
    </row>
    <row r="34" spans="1:67" ht="16.149999999999999" customHeight="1" x14ac:dyDescent="0.15">
      <c r="A34" s="2"/>
      <c r="B34" s="13" t="s">
        <v>47</v>
      </c>
      <c r="C34" s="216">
        <v>0.35416666666666669</v>
      </c>
      <c r="D34" s="216"/>
      <c r="E34" s="129" t="s">
        <v>43</v>
      </c>
      <c r="F34" s="216">
        <v>0.5</v>
      </c>
      <c r="G34" s="216"/>
      <c r="H34" s="129" t="s">
        <v>44</v>
      </c>
      <c r="I34" s="216">
        <v>0</v>
      </c>
      <c r="J34" s="216"/>
      <c r="K34" s="14" t="s">
        <v>45</v>
      </c>
      <c r="L34" s="217">
        <f t="shared" si="56"/>
        <v>3.5</v>
      </c>
      <c r="M34" s="217"/>
      <c r="N34" s="217"/>
      <c r="O34" s="4"/>
      <c r="P34" s="15" t="s">
        <v>23</v>
      </c>
      <c r="Q34" s="216">
        <v>0.54166666666666663</v>
      </c>
      <c r="R34" s="216"/>
      <c r="S34" s="129" t="s">
        <v>43</v>
      </c>
      <c r="T34" s="216">
        <v>0.6875</v>
      </c>
      <c r="U34" s="216"/>
      <c r="V34" s="129" t="s">
        <v>44</v>
      </c>
      <c r="W34" s="216">
        <v>0</v>
      </c>
      <c r="X34" s="216"/>
      <c r="Y34" s="14" t="s">
        <v>45</v>
      </c>
      <c r="Z34" s="217">
        <f t="shared" si="57"/>
        <v>3.5</v>
      </c>
      <c r="AA34" s="217"/>
      <c r="AB34" s="217"/>
      <c r="AC34" s="4"/>
      <c r="AD34" s="4"/>
      <c r="AE34" s="4"/>
      <c r="AF34" s="129"/>
      <c r="AG34" s="17" t="s">
        <v>50</v>
      </c>
      <c r="AH34" s="129"/>
      <c r="AI34" s="129"/>
      <c r="AJ34" s="129"/>
      <c r="AK34" s="129"/>
      <c r="AL34" s="129"/>
      <c r="AM34" s="218"/>
      <c r="AN34" s="219"/>
      <c r="AO34" s="220"/>
      <c r="AP34" s="16" t="s">
        <v>51</v>
      </c>
      <c r="AQ34" s="129"/>
      <c r="AT34" s="40" t="s">
        <v>48</v>
      </c>
      <c r="AU34" s="40"/>
      <c r="AV34" s="40"/>
      <c r="AW34" s="40"/>
      <c r="AX34" s="40"/>
      <c r="AY34" s="40"/>
      <c r="AZ34" s="40"/>
      <c r="BA34" s="40"/>
      <c r="BB34" s="40"/>
      <c r="BC34" s="40"/>
      <c r="BD34" s="40"/>
      <c r="BE34" s="40"/>
      <c r="BF34" s="40"/>
      <c r="BG34" s="40"/>
      <c r="BH34" s="40"/>
      <c r="BI34" s="40"/>
    </row>
    <row r="35" spans="1:67" ht="16.149999999999999" customHeight="1" x14ac:dyDescent="0.15">
      <c r="A35" s="2"/>
      <c r="B35" s="13" t="s">
        <v>49</v>
      </c>
      <c r="C35" s="216"/>
      <c r="D35" s="216"/>
      <c r="E35" s="129" t="s">
        <v>43</v>
      </c>
      <c r="F35" s="216"/>
      <c r="G35" s="216"/>
      <c r="H35" s="129" t="s">
        <v>44</v>
      </c>
      <c r="I35" s="216">
        <v>0</v>
      </c>
      <c r="J35" s="216"/>
      <c r="K35" s="14" t="s">
        <v>45</v>
      </c>
      <c r="L35" s="217">
        <f t="shared" si="56"/>
        <v>0</v>
      </c>
      <c r="M35" s="217"/>
      <c r="N35" s="217"/>
      <c r="O35" s="4"/>
      <c r="P35" s="15" t="s">
        <v>25</v>
      </c>
      <c r="Q35" s="216"/>
      <c r="R35" s="216"/>
      <c r="S35" s="129" t="s">
        <v>43</v>
      </c>
      <c r="T35" s="216"/>
      <c r="U35" s="216"/>
      <c r="V35" s="129" t="s">
        <v>44</v>
      </c>
      <c r="W35" s="216">
        <v>0</v>
      </c>
      <c r="X35" s="216"/>
      <c r="Y35" s="14" t="s">
        <v>45</v>
      </c>
      <c r="Z35" s="217">
        <f t="shared" si="57"/>
        <v>0</v>
      </c>
      <c r="AA35" s="217"/>
      <c r="AB35" s="217"/>
      <c r="AC35" s="4"/>
      <c r="AD35" s="4"/>
      <c r="AE35" s="4"/>
      <c r="AF35" s="129"/>
      <c r="AG35" s="2"/>
      <c r="AH35" s="2"/>
      <c r="AI35" s="2"/>
      <c r="AJ35" s="2"/>
      <c r="AK35" s="2"/>
      <c r="AL35" s="2"/>
      <c r="AM35" s="2"/>
      <c r="AN35" s="2"/>
      <c r="AO35" s="2"/>
      <c r="AP35" s="2"/>
      <c r="AQ35" s="2"/>
      <c r="AT35" s="40"/>
      <c r="AU35" s="40"/>
      <c r="AV35" s="40"/>
      <c r="AW35" s="40"/>
      <c r="AX35" s="40"/>
      <c r="AY35" s="40"/>
      <c r="AZ35" s="40"/>
      <c r="BA35" s="40"/>
      <c r="BB35" s="40"/>
      <c r="BC35" s="40"/>
      <c r="BD35" s="40"/>
      <c r="BE35" s="40"/>
      <c r="BF35" s="40"/>
      <c r="BG35" s="40"/>
      <c r="BH35" s="40"/>
      <c r="BI35" s="40"/>
    </row>
    <row r="36" spans="1:67" ht="16.149999999999999" customHeight="1" x14ac:dyDescent="0.15">
      <c r="A36" s="2"/>
      <c r="B36" s="13" t="s">
        <v>84</v>
      </c>
      <c r="C36" s="216"/>
      <c r="D36" s="216"/>
      <c r="E36" s="129" t="s">
        <v>43</v>
      </c>
      <c r="F36" s="216"/>
      <c r="G36" s="216"/>
      <c r="H36" s="129" t="s">
        <v>44</v>
      </c>
      <c r="I36" s="216">
        <v>0</v>
      </c>
      <c r="J36" s="216"/>
      <c r="K36" s="14" t="s">
        <v>45</v>
      </c>
      <c r="L36" s="217">
        <f t="shared" si="56"/>
        <v>0</v>
      </c>
      <c r="M36" s="217"/>
      <c r="N36" s="217"/>
      <c r="O36" s="4"/>
      <c r="P36" s="15" t="s">
        <v>27</v>
      </c>
      <c r="Q36" s="216"/>
      <c r="R36" s="216"/>
      <c r="S36" s="129" t="s">
        <v>43</v>
      </c>
      <c r="T36" s="216"/>
      <c r="U36" s="216"/>
      <c r="V36" s="129" t="s">
        <v>44</v>
      </c>
      <c r="W36" s="216">
        <v>0</v>
      </c>
      <c r="X36" s="216"/>
      <c r="Y36" s="14" t="s">
        <v>45</v>
      </c>
      <c r="Z36" s="217">
        <f t="shared" si="57"/>
        <v>0</v>
      </c>
      <c r="AA36" s="217"/>
      <c r="AB36" s="217"/>
      <c r="AC36" s="4"/>
      <c r="AD36" s="4"/>
      <c r="AE36" s="4"/>
      <c r="AF36" s="129"/>
      <c r="AG36" s="17" t="s">
        <v>109</v>
      </c>
      <c r="AH36" s="2"/>
      <c r="AI36" s="223"/>
      <c r="AJ36" s="225"/>
      <c r="AK36" s="45" t="s">
        <v>54</v>
      </c>
      <c r="AL36" s="14"/>
      <c r="AM36" s="223"/>
      <c r="AN36" s="225"/>
      <c r="AO36" s="45" t="s">
        <v>55</v>
      </c>
      <c r="AP36" s="46" t="s">
        <v>56</v>
      </c>
      <c r="AQ36" s="49"/>
      <c r="AT36" s="40"/>
      <c r="AU36" s="40"/>
      <c r="AV36" s="40"/>
      <c r="AW36" s="40"/>
      <c r="AX36" s="40"/>
      <c r="AY36" s="40"/>
      <c r="AZ36" s="40"/>
      <c r="BA36" s="40"/>
      <c r="BB36" s="40"/>
      <c r="BC36" s="40"/>
      <c r="BD36" s="40"/>
      <c r="BE36" s="40"/>
      <c r="BF36" s="40"/>
      <c r="BG36" s="40"/>
      <c r="BH36" s="40"/>
      <c r="BI36" s="40"/>
    </row>
    <row r="37" spans="1:67" ht="16.149999999999999" customHeight="1" x14ac:dyDescent="0.15">
      <c r="A37" s="2"/>
      <c r="B37" s="13" t="s">
        <v>83</v>
      </c>
      <c r="C37" s="216"/>
      <c r="D37" s="216"/>
      <c r="E37" s="129" t="s">
        <v>43</v>
      </c>
      <c r="F37" s="216"/>
      <c r="G37" s="216"/>
      <c r="H37" s="129" t="s">
        <v>44</v>
      </c>
      <c r="I37" s="216">
        <v>0</v>
      </c>
      <c r="J37" s="216"/>
      <c r="K37" s="14" t="s">
        <v>45</v>
      </c>
      <c r="L37" s="217">
        <f t="shared" si="56"/>
        <v>0</v>
      </c>
      <c r="M37" s="217"/>
      <c r="N37" s="217"/>
      <c r="O37" s="4"/>
      <c r="P37" s="15" t="s">
        <v>29</v>
      </c>
      <c r="Q37" s="216"/>
      <c r="R37" s="216"/>
      <c r="S37" s="129" t="s">
        <v>43</v>
      </c>
      <c r="T37" s="216"/>
      <c r="U37" s="216"/>
      <c r="V37" s="129" t="s">
        <v>44</v>
      </c>
      <c r="W37" s="216">
        <v>0</v>
      </c>
      <c r="X37" s="216"/>
      <c r="Y37" s="14" t="s">
        <v>45</v>
      </c>
      <c r="Z37" s="217">
        <f t="shared" si="57"/>
        <v>0</v>
      </c>
      <c r="AA37" s="217"/>
      <c r="AB37" s="217"/>
      <c r="AC37" s="4"/>
      <c r="AD37" s="4"/>
      <c r="AE37" s="4"/>
      <c r="AF37" s="129"/>
      <c r="AG37" s="2"/>
      <c r="AH37" s="2"/>
      <c r="AI37" s="2"/>
      <c r="AJ37" s="2"/>
      <c r="AK37" s="2"/>
      <c r="AL37" s="2"/>
      <c r="AM37" s="2"/>
      <c r="AN37" s="174"/>
      <c r="AO37" s="129"/>
      <c r="AP37" s="2"/>
      <c r="AQ37" s="2"/>
      <c r="AT37" s="40"/>
      <c r="AU37" s="40"/>
      <c r="AV37" s="40"/>
      <c r="AW37" s="40"/>
      <c r="AX37" s="40"/>
      <c r="AY37" s="40"/>
      <c r="AZ37" s="40"/>
      <c r="BA37" s="40"/>
      <c r="BB37" s="40"/>
      <c r="BC37" s="40"/>
      <c r="BD37" s="40"/>
      <c r="BE37" s="40"/>
      <c r="BF37" s="40"/>
      <c r="BG37" s="40"/>
      <c r="BH37" s="40"/>
      <c r="BI37" s="40"/>
    </row>
    <row r="38" spans="1:67" ht="16.149999999999999" customHeight="1" x14ac:dyDescent="0.15">
      <c r="A38" s="2"/>
      <c r="B38" s="13" t="s">
        <v>82</v>
      </c>
      <c r="C38" s="216"/>
      <c r="D38" s="216"/>
      <c r="E38" s="129" t="s">
        <v>43</v>
      </c>
      <c r="F38" s="216"/>
      <c r="G38" s="216"/>
      <c r="H38" s="129" t="s">
        <v>44</v>
      </c>
      <c r="I38" s="216">
        <v>0</v>
      </c>
      <c r="J38" s="216"/>
      <c r="K38" s="14" t="s">
        <v>45</v>
      </c>
      <c r="L38" s="217">
        <f t="shared" si="56"/>
        <v>0</v>
      </c>
      <c r="M38" s="217"/>
      <c r="N38" s="217"/>
      <c r="O38" s="4"/>
      <c r="P38" s="15" t="s">
        <v>58</v>
      </c>
      <c r="Q38" s="216"/>
      <c r="R38" s="216"/>
      <c r="S38" s="129" t="s">
        <v>43</v>
      </c>
      <c r="T38" s="216"/>
      <c r="U38" s="216"/>
      <c r="V38" s="129" t="s">
        <v>44</v>
      </c>
      <c r="W38" s="216">
        <v>0</v>
      </c>
      <c r="X38" s="216"/>
      <c r="Y38" s="14" t="s">
        <v>45</v>
      </c>
      <c r="Z38" s="217">
        <f>IF(OR(Q38=0,T38=0),0,IF(T38&gt;Q38,(DAY(T38-Q38-W38)*24+HOUR(T38-Q38-W38))+(MINUTE(T38-Q38-W38)/60),(DAY(T38-Q38-W38+1)*24+HOUR(T38-Q38-W38+1))+(MINUTE(T38-Q38-W38+1)/60)))</f>
        <v>0</v>
      </c>
      <c r="AA38" s="217"/>
      <c r="AB38" s="217"/>
      <c r="AC38" s="4"/>
      <c r="AD38" s="4"/>
      <c r="AE38" s="4"/>
      <c r="AF38" s="129"/>
      <c r="AG38" s="17" t="s">
        <v>110</v>
      </c>
      <c r="AH38" s="129"/>
      <c r="AI38" s="129"/>
      <c r="AJ38" s="14"/>
      <c r="AK38" s="223"/>
      <c r="AL38" s="224"/>
      <c r="AM38" s="225"/>
      <c r="AN38" s="129" t="s">
        <v>43</v>
      </c>
      <c r="AO38" s="221"/>
      <c r="AP38" s="222"/>
      <c r="AQ38" s="114"/>
      <c r="AT38" s="40"/>
      <c r="AU38" s="40"/>
      <c r="AV38" s="40"/>
      <c r="AW38" s="40"/>
      <c r="AX38" s="40"/>
      <c r="AY38" s="40"/>
      <c r="AZ38" s="40"/>
      <c r="BA38" s="40"/>
      <c r="BB38" s="40"/>
      <c r="BC38" s="40"/>
      <c r="BD38" s="40"/>
      <c r="BE38" s="40"/>
      <c r="BF38" s="40"/>
      <c r="BG38" s="40"/>
      <c r="BH38" s="40"/>
      <c r="BI38" s="40"/>
    </row>
    <row r="39" spans="1:67" ht="16.149999999999999" customHeight="1" x14ac:dyDescent="0.15">
      <c r="A39" s="13"/>
      <c r="B39" s="13"/>
      <c r="C39" s="174"/>
      <c r="D39" s="174"/>
      <c r="E39" s="129"/>
      <c r="F39" s="174"/>
      <c r="G39" s="174"/>
      <c r="H39" s="129"/>
      <c r="I39" s="174"/>
      <c r="J39" s="174"/>
      <c r="K39" s="14"/>
      <c r="L39" s="175"/>
      <c r="M39" s="175"/>
      <c r="N39" s="175"/>
      <c r="O39" s="4"/>
      <c r="P39" s="15"/>
      <c r="Q39" s="174"/>
      <c r="R39" s="174"/>
      <c r="S39" s="129"/>
      <c r="T39" s="174"/>
      <c r="U39" s="174"/>
      <c r="V39" s="129"/>
      <c r="W39" s="174"/>
      <c r="X39" s="174"/>
      <c r="Y39" s="14"/>
      <c r="Z39" s="175"/>
      <c r="AA39" s="175"/>
      <c r="AB39" s="175"/>
      <c r="AC39" s="4"/>
      <c r="AD39" s="4"/>
      <c r="AE39" s="4"/>
      <c r="AF39" s="129"/>
      <c r="AG39" s="2"/>
      <c r="AH39" s="2"/>
      <c r="AI39" s="2"/>
      <c r="AJ39" s="2"/>
      <c r="AK39" s="2"/>
      <c r="AL39" s="2"/>
      <c r="AM39" s="2"/>
      <c r="AN39" s="174"/>
      <c r="AO39" s="129"/>
      <c r="AP39" s="129"/>
      <c r="AQ39" s="129"/>
      <c r="AT39" s="40"/>
      <c r="AU39" s="40"/>
      <c r="AV39" s="40"/>
      <c r="AW39" s="40"/>
      <c r="AX39" s="40"/>
      <c r="AY39" s="40"/>
      <c r="AZ39" s="40"/>
      <c r="BA39" s="40"/>
      <c r="BB39" s="40"/>
      <c r="BC39" s="40"/>
      <c r="BD39" s="40"/>
      <c r="BE39" s="40"/>
      <c r="BF39" s="40"/>
      <c r="BG39" s="40"/>
      <c r="BH39" s="40"/>
      <c r="BI39" s="40"/>
    </row>
    <row r="40" spans="1:67" ht="12.75" customHeight="1" x14ac:dyDescent="0.15">
      <c r="A40" s="2"/>
      <c r="B40" s="2"/>
      <c r="C40" s="2"/>
      <c r="D40" s="2"/>
      <c r="E40" s="6"/>
      <c r="F40" s="6"/>
      <c r="G40" s="6"/>
      <c r="H40" s="6"/>
      <c r="I40" s="2"/>
      <c r="J40" s="2"/>
      <c r="K40" s="2"/>
      <c r="L40" s="2"/>
      <c r="M40" s="2"/>
      <c r="N40" s="2"/>
      <c r="O40" s="2"/>
      <c r="P40" s="2"/>
      <c r="Q40" s="2"/>
      <c r="R40" s="2"/>
      <c r="S40" s="2"/>
      <c r="T40" s="2"/>
      <c r="U40" s="2"/>
      <c r="V40" s="2"/>
      <c r="W40" s="2"/>
      <c r="X40" s="2"/>
      <c r="Y40" s="2"/>
      <c r="Z40" s="2"/>
      <c r="AA40" s="2"/>
      <c r="AB40" s="2"/>
      <c r="AC40" s="4"/>
      <c r="AD40" s="4"/>
      <c r="AE40" s="2"/>
      <c r="AF40" s="14"/>
      <c r="AG40" s="2"/>
      <c r="AH40" s="2"/>
      <c r="AI40" s="2"/>
      <c r="AJ40" s="2"/>
      <c r="AK40" s="2"/>
      <c r="AL40" s="2"/>
      <c r="AM40" s="2"/>
      <c r="AN40" s="2"/>
      <c r="AO40" s="2"/>
      <c r="AP40" s="2"/>
      <c r="AQ40" s="2"/>
    </row>
    <row r="41" spans="1:67" ht="18" customHeight="1" x14ac:dyDescent="0.15"/>
    <row r="42" spans="1:67" ht="18" customHeight="1" x14ac:dyDescent="0.15">
      <c r="AR42" s="41"/>
      <c r="BF42" s="41"/>
      <c r="BG42" s="41"/>
      <c r="BH42" s="41"/>
      <c r="BI42" s="41"/>
      <c r="BJ42" s="41"/>
      <c r="BK42" s="41"/>
      <c r="BL42" s="41"/>
      <c r="BM42" s="41"/>
      <c r="BN42" s="41"/>
      <c r="BO42" s="41"/>
    </row>
  </sheetData>
  <mergeCells count="116">
    <mergeCell ref="A2:H3"/>
    <mergeCell ref="I2:J2"/>
    <mergeCell ref="L2:M2"/>
    <mergeCell ref="AA2:AE2"/>
    <mergeCell ref="AF2:AQ2"/>
    <mergeCell ref="I3:J3"/>
    <mergeCell ref="AA3:AE3"/>
    <mergeCell ref="AF3:AQ3"/>
    <mergeCell ref="AQ5:AQ7"/>
    <mergeCell ref="W5:AC5"/>
    <mergeCell ref="AD5:AJ5"/>
    <mergeCell ref="AK5:AM5"/>
    <mergeCell ref="AN5:AN7"/>
    <mergeCell ref="AO5:AO7"/>
    <mergeCell ref="AP5:AP7"/>
    <mergeCell ref="A5:A7"/>
    <mergeCell ref="B5:B7"/>
    <mergeCell ref="C5:C7"/>
    <mergeCell ref="D5:H7"/>
    <mergeCell ref="I5:O5"/>
    <mergeCell ref="P5:V5"/>
    <mergeCell ref="D8:H8"/>
    <mergeCell ref="D9:H9"/>
    <mergeCell ref="D10:H10"/>
    <mergeCell ref="A12:A14"/>
    <mergeCell ref="B12:B14"/>
    <mergeCell ref="C12:C14"/>
    <mergeCell ref="D12:H14"/>
    <mergeCell ref="I12:O12"/>
    <mergeCell ref="P12:V12"/>
    <mergeCell ref="AQ12:AQ14"/>
    <mergeCell ref="D15:H15"/>
    <mergeCell ref="D16:H16"/>
    <mergeCell ref="D17:H17"/>
    <mergeCell ref="D18:H18"/>
    <mergeCell ref="D19:H19"/>
    <mergeCell ref="W12:AC12"/>
    <mergeCell ref="AD12:AJ12"/>
    <mergeCell ref="AK12:AM12"/>
    <mergeCell ref="AN12:AN14"/>
    <mergeCell ref="AO12:AO14"/>
    <mergeCell ref="AP12:AP14"/>
    <mergeCell ref="D26:H26"/>
    <mergeCell ref="D27:H27"/>
    <mergeCell ref="D28:H28"/>
    <mergeCell ref="D29:H29"/>
    <mergeCell ref="AG30:AM30"/>
    <mergeCell ref="AP30:AQ30"/>
    <mergeCell ref="D20:H20"/>
    <mergeCell ref="D21:H21"/>
    <mergeCell ref="D22:H22"/>
    <mergeCell ref="D23:H23"/>
    <mergeCell ref="D24:H24"/>
    <mergeCell ref="D25:H25"/>
    <mergeCell ref="W32:X32"/>
    <mergeCell ref="Z32:AB32"/>
    <mergeCell ref="AN32:AO32"/>
    <mergeCell ref="C33:D33"/>
    <mergeCell ref="F33:G33"/>
    <mergeCell ref="I33:J33"/>
    <mergeCell ref="L33:N33"/>
    <mergeCell ref="Q33:R33"/>
    <mergeCell ref="T33:U33"/>
    <mergeCell ref="W33:X33"/>
    <mergeCell ref="C32:D32"/>
    <mergeCell ref="F32:G32"/>
    <mergeCell ref="I32:J32"/>
    <mergeCell ref="L32:N32"/>
    <mergeCell ref="Q32:R32"/>
    <mergeCell ref="T32:U32"/>
    <mergeCell ref="Z33:AB33"/>
    <mergeCell ref="C34:D34"/>
    <mergeCell ref="F34:G34"/>
    <mergeCell ref="I34:J34"/>
    <mergeCell ref="L34:N34"/>
    <mergeCell ref="Q34:R34"/>
    <mergeCell ref="T34:U34"/>
    <mergeCell ref="W34:X34"/>
    <mergeCell ref="Z34:AB34"/>
    <mergeCell ref="AM34:AO34"/>
    <mergeCell ref="C35:D35"/>
    <mergeCell ref="F35:G35"/>
    <mergeCell ref="I35:J35"/>
    <mergeCell ref="L35:N35"/>
    <mergeCell ref="Q35:R35"/>
    <mergeCell ref="T35:U35"/>
    <mergeCell ref="W35:X35"/>
    <mergeCell ref="Z35:AB35"/>
    <mergeCell ref="W36:X36"/>
    <mergeCell ref="Z36:AB36"/>
    <mergeCell ref="AI36:AJ36"/>
    <mergeCell ref="AM36:AN36"/>
    <mergeCell ref="C37:D37"/>
    <mergeCell ref="F37:G37"/>
    <mergeCell ref="I37:J37"/>
    <mergeCell ref="L37:N37"/>
    <mergeCell ref="Q37:R37"/>
    <mergeCell ref="T37:U37"/>
    <mergeCell ref="C36:D36"/>
    <mergeCell ref="F36:G36"/>
    <mergeCell ref="I36:J36"/>
    <mergeCell ref="L36:N36"/>
    <mergeCell ref="Q36:R36"/>
    <mergeCell ref="T36:U36"/>
    <mergeCell ref="AK38:AM38"/>
    <mergeCell ref="AO38:AP38"/>
    <mergeCell ref="W37:X37"/>
    <mergeCell ref="Z37:AB37"/>
    <mergeCell ref="C38:D38"/>
    <mergeCell ref="F38:G38"/>
    <mergeCell ref="I38:J38"/>
    <mergeCell ref="L38:N38"/>
    <mergeCell ref="Q38:R38"/>
    <mergeCell ref="T38:U38"/>
    <mergeCell ref="W38:X38"/>
    <mergeCell ref="Z38:AB38"/>
  </mergeCells>
  <phoneticPr fontId="3"/>
  <conditionalFormatting sqref="I14:AM14">
    <cfRule type="expression" dxfId="32" priority="29" stopIfTrue="1">
      <formula>WEEKDAY(I14)=7</formula>
    </cfRule>
    <cfRule type="expression" dxfId="31" priority="30" stopIfTrue="1">
      <formula>WEEKDAY(I14)=1</formula>
    </cfRule>
  </conditionalFormatting>
  <conditionalFormatting sqref="L33:L39 M38:N39 Z33:Z37 Z39 AN8:AP10 AN15:AP29">
    <cfRule type="cellIs" dxfId="30" priority="31" stopIfTrue="1" operator="equal">
      <formula>0</formula>
    </cfRule>
  </conditionalFormatting>
  <conditionalFormatting sqref="C8:C10 C20 C26:C29">
    <cfRule type="expression" dxfId="29" priority="32" stopIfTrue="1">
      <formula>LEFT(C8,2)="非常"</formula>
    </cfRule>
    <cfRule type="expression" dxfId="28" priority="33" stopIfTrue="1">
      <formula>LEFT(C8,2)="常勤"</formula>
    </cfRule>
  </conditionalFormatting>
  <conditionalFormatting sqref="I7:AM7">
    <cfRule type="expression" dxfId="27" priority="26" stopIfTrue="1">
      <formula>WEEKDAY(I7)=7</formula>
    </cfRule>
    <cfRule type="expression" dxfId="26" priority="27" stopIfTrue="1">
      <formula>WEEKDAY(I7)=1</formula>
    </cfRule>
  </conditionalFormatting>
  <conditionalFormatting sqref="AO5:AP5 AO6:AO7">
    <cfRule type="cellIs" dxfId="25" priority="28" stopIfTrue="1" operator="equal">
      <formula>0</formula>
    </cfRule>
  </conditionalFormatting>
  <conditionalFormatting sqref="AN5:AN7">
    <cfRule type="cellIs" dxfId="24" priority="25" stopIfTrue="1" operator="equal">
      <formula>0</formula>
    </cfRule>
  </conditionalFormatting>
  <conditionalFormatting sqref="AN12:AN14">
    <cfRule type="cellIs" dxfId="23" priority="24" stopIfTrue="1" operator="equal">
      <formula>0</formula>
    </cfRule>
  </conditionalFormatting>
  <conditionalFormatting sqref="AO12:AO14">
    <cfRule type="cellIs" dxfId="22" priority="23" stopIfTrue="1" operator="equal">
      <formula>0</formula>
    </cfRule>
  </conditionalFormatting>
  <conditionalFormatting sqref="Z38">
    <cfRule type="cellIs" dxfId="21" priority="22" stopIfTrue="1" operator="equal">
      <formula>0</formula>
    </cfRule>
  </conditionalFormatting>
  <conditionalFormatting sqref="C15">
    <cfRule type="expression" dxfId="20" priority="20" stopIfTrue="1">
      <formula>LEFT(C15,2)="非常"</formula>
    </cfRule>
    <cfRule type="expression" dxfId="19" priority="21" stopIfTrue="1">
      <formula>LEFT(C15,2)="常勤"</formula>
    </cfRule>
  </conditionalFormatting>
  <conditionalFormatting sqref="C16">
    <cfRule type="expression" dxfId="18" priority="18" stopIfTrue="1">
      <formula>LEFT(C16,2)="非常"</formula>
    </cfRule>
    <cfRule type="expression" dxfId="17" priority="19" stopIfTrue="1">
      <formula>LEFT(C16,2)="常勤"</formula>
    </cfRule>
  </conditionalFormatting>
  <conditionalFormatting sqref="C17">
    <cfRule type="expression" dxfId="16" priority="16" stopIfTrue="1">
      <formula>LEFT(C17,2)="非常"</formula>
    </cfRule>
    <cfRule type="expression" dxfId="15" priority="17" stopIfTrue="1">
      <formula>LEFT(C17,2)="常勤"</formula>
    </cfRule>
  </conditionalFormatting>
  <conditionalFormatting sqref="C18">
    <cfRule type="expression" dxfId="14" priority="14" stopIfTrue="1">
      <formula>LEFT(C18,2)="非常"</formula>
    </cfRule>
    <cfRule type="expression" dxfId="13" priority="15" stopIfTrue="1">
      <formula>LEFT(C18,2)="常勤"</formula>
    </cfRule>
  </conditionalFormatting>
  <conditionalFormatting sqref="C19">
    <cfRule type="expression" dxfId="12" priority="12" stopIfTrue="1">
      <formula>LEFT(C19,2)="非常"</formula>
    </cfRule>
    <cfRule type="expression" dxfId="11" priority="13" stopIfTrue="1">
      <formula>LEFT(C19,2)="常勤"</formula>
    </cfRule>
  </conditionalFormatting>
  <conditionalFormatting sqref="AP12">
    <cfRule type="cellIs" dxfId="10" priority="11" stopIfTrue="1" operator="equal">
      <formula>0</formula>
    </cfRule>
  </conditionalFormatting>
  <conditionalFormatting sqref="C25">
    <cfRule type="expression" dxfId="9" priority="9" stopIfTrue="1">
      <formula>LEFT(C25,2)="非常"</formula>
    </cfRule>
    <cfRule type="expression" dxfId="8" priority="10" stopIfTrue="1">
      <formula>LEFT(C25,2)="常勤"</formula>
    </cfRule>
  </conditionalFormatting>
  <conditionalFormatting sqref="C21">
    <cfRule type="expression" dxfId="7" priority="7" stopIfTrue="1">
      <formula>LEFT(C21,2)="非常"</formula>
    </cfRule>
    <cfRule type="expression" dxfId="6" priority="8" stopIfTrue="1">
      <formula>LEFT(C21,2)="常勤"</formula>
    </cfRule>
  </conditionalFormatting>
  <conditionalFormatting sqref="C22">
    <cfRule type="expression" dxfId="5" priority="5" stopIfTrue="1">
      <formula>LEFT(C22,2)="非常"</formula>
    </cfRule>
    <cfRule type="expression" dxfId="4" priority="6" stopIfTrue="1">
      <formula>LEFT(C22,2)="常勤"</formula>
    </cfRule>
  </conditionalFormatting>
  <conditionalFormatting sqref="C23">
    <cfRule type="expression" dxfId="3" priority="3" stopIfTrue="1">
      <formula>LEFT(C23,2)="非常"</formula>
    </cfRule>
    <cfRule type="expression" dxfId="2" priority="4" stopIfTrue="1">
      <formula>LEFT(C23,2)="常勤"</formula>
    </cfRule>
  </conditionalFormatting>
  <conditionalFormatting sqref="C24">
    <cfRule type="expression" dxfId="1" priority="1" stopIfTrue="1">
      <formula>LEFT(C24,2)="非常"</formula>
    </cfRule>
    <cfRule type="expression" dxfId="0" priority="2" stopIfTrue="1">
      <formula>LEFT(C24,2)="常勤"</formula>
    </cfRule>
  </conditionalFormatting>
  <dataValidations count="9">
    <dataValidation type="list" allowBlank="1" showErrorMessage="1" sqref="C8:C10 C15:C29">
      <formula1>$BG$12:$BJ$12</formula1>
    </dataValidation>
    <dataValidation type="list" allowBlank="1" showErrorMessage="1" sqref="AI36:AJ36 AM36:AN36">
      <formula1>"月,火,水,木,金,土,日"</formula1>
    </dataValidation>
    <dataValidation type="whole" operator="greaterThanOrEqual" allowBlank="1" showErrorMessage="1" sqref="I2:J2">
      <formula1>2012</formula1>
    </dataValidation>
    <dataValidation type="whole" allowBlank="1" showErrorMessage="1" sqref="L2:M2">
      <formula1>1</formula1>
      <formula2>12</formula2>
    </dataValidation>
    <dataValidation allowBlank="1" showErrorMessage="1" sqref="AF2:AQ3 A8:B10 AQ8:AQ10 AQ15:AQ29 A15:B29"/>
    <dataValidation type="list" allowBlank="1" showErrorMessage="1" sqref="AQ36">
      <formula1>"含む,含まない"</formula1>
    </dataValidation>
    <dataValidation type="time" errorStyle="warning" operator="lessThanOrEqual" allowBlank="1" showErrorMessage="1" error="時間形式（ ○○：○○ ）で入力してください！" sqref="I33:I39 X39 J38:J39 W33:W39">
      <formula1>0.999305555555556</formula1>
    </dataValidation>
    <dataValidation type="time" errorStyle="warning" allowBlank="1" showErrorMessage="1" error="時間形式（ ○○：○○ ）で入力してください！" sqref="C33:C39 F33:F39 G38:G39 D38:D39 T33:T39 Q33:Q39">
      <formula1>0.00347222222222222</formula1>
      <formula2>0.999305555555556</formula2>
    </dataValidation>
    <dataValidation type="list" allowBlank="1" showErrorMessage="1" sqref="I8:AM10 I15:AM29">
      <formula1>$AS$14:$BD$14</formula1>
    </dataValidation>
  </dataValidations>
  <pageMargins left="0.7" right="0.7" top="0.75" bottom="0.75" header="0.3" footer="0.3"/>
  <pageSetup paperSize="9" scale="69" orientation="landscape" r:id="rId1"/>
  <colBreaks count="1" manualBreakCount="1">
    <brk id="4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1－1 訪問系・勤務区分パターン</vt:lpstr>
      <vt:lpstr>1－1 訪問系・時間（登録ヘルパー等）</vt:lpstr>
      <vt:lpstr>1-2 通所系・勤務区分パターン</vt:lpstr>
      <vt:lpstr>1－3 訪看・勤務区分パターン</vt:lpstr>
      <vt:lpstr>1-4（施設）１枚目　勤務区分パターン</vt:lpstr>
      <vt:lpstr>1-4（施設、従来型）２枚目以降　勤務区分パターン</vt:lpstr>
      <vt:lpstr>1-4（施設、ユニット型）２枚目以降　勤務区分パターン</vt:lpstr>
      <vt:lpstr>１－５ 居宅介護支援・勤務区分パターンで入力</vt:lpstr>
      <vt:lpstr>'1－1 訪問系・勤務区分パターン'!Print_Area</vt:lpstr>
      <vt:lpstr>'1－1 訪問系・時間（登録ヘルパー等）'!Print_Area</vt:lpstr>
      <vt:lpstr>'1-2 通所系・勤務区分パターン'!Print_Area</vt:lpstr>
      <vt:lpstr>'1－3 訪看・勤務区分パターン'!Print_Area</vt:lpstr>
      <vt:lpstr>'1-4（施設）１枚目　勤務区分パターン'!Print_Area</vt:lpstr>
      <vt:lpstr>'1-4（施設、ユニット型）２枚目以降　勤務区分パターン'!Print_Area</vt:lpstr>
      <vt:lpstr>'1-4（施設、従来型）２枚目以降　勤務区分パターン'!Print_Area</vt:lpstr>
      <vt:lpstr>'１－５ 居宅介護支援・勤務区分パターンで入力'!Print_Area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吹田市</cp:lastModifiedBy>
  <cp:lastPrinted>2022-08-17T02:43:21Z</cp:lastPrinted>
  <dcterms:created xsi:type="dcterms:W3CDTF">2019-11-12T07:25:44Z</dcterms:created>
  <dcterms:modified xsi:type="dcterms:W3CDTF">2022-08-17T02:45:09Z</dcterms:modified>
</cp:coreProperties>
</file>