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29k005a-1.dsa02.sa.suitalocal\files\k0000027\室課専用\40　実計・財政G\02 決算\02-02　決算統計\01　普通会計\01主担当\04　その他照会\R6\財政状況資料集\R6.3\06　府への回答（修正）\1回目\"/>
    </mc:Choice>
  </mc:AlternateContent>
  <bookViews>
    <workbookView xWindow="0" yWindow="0" windowWidth="19200" windowHeight="7875"/>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BW41" i="10"/>
  <c r="BE41" i="10"/>
  <c r="AM41" i="10"/>
  <c r="U41" i="10"/>
  <c r="C41" i="10"/>
  <c r="BW40" i="10"/>
  <c r="BE40" i="10"/>
  <c r="AM40" i="10"/>
  <c r="U40" i="10"/>
  <c r="C40" i="10"/>
  <c r="BE39" i="10"/>
  <c r="AM39" i="10"/>
  <c r="U39" i="10"/>
  <c r="BE38" i="10"/>
  <c r="AM38" i="10"/>
  <c r="U38" i="10"/>
  <c r="BE37" i="10"/>
  <c r="AM37" i="10"/>
  <c r="U37" i="10"/>
  <c r="BE36" i="10"/>
  <c r="AM36" i="10"/>
  <c r="BE35" i="10"/>
  <c r="BE34" i="10"/>
  <c r="C34" i="10"/>
  <c r="C35" i="10" s="1"/>
  <c r="C36" i="10" l="1"/>
  <c r="C37" i="10" s="1"/>
  <c r="C38" i="10" s="1"/>
  <c r="C39" i="10" s="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l="1"/>
  <c r="BW34" i="10" s="1"/>
  <c r="BW35" i="10" s="1"/>
  <c r="BW36" i="10" s="1"/>
  <c r="BW37" i="10" s="1"/>
  <c r="BW38" i="10" s="1"/>
  <c r="BW39" i="10" s="1"/>
  <c r="CO34" i="10"/>
  <c r="CO35" i="10" s="1"/>
  <c r="CO36" i="10" s="1"/>
  <c r="CO37" i="10" s="1"/>
  <c r="CO38" i="10" s="1"/>
  <c r="CO39" i="10" s="1"/>
  <c r="CO40" i="10" s="1"/>
  <c r="CO41" i="10" s="1"/>
</calcChain>
</file>

<file path=xl/sharedStrings.xml><?xml version="1.0" encoding="utf-8"?>
<sst xmlns="http://schemas.openxmlformats.org/spreadsheetml/2006/main" count="1112" uniqueCount="614">
  <si>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</si>
  <si>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</si>
  <si>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</si>
  <si>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</si>
  <si>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</si>
  <si>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</si>
  <si>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</si>
  <si>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</si>
  <si>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</si>
  <si>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</si>
  <si>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</si>
  <si>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</si>
  <si>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</si>
  <si>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</si>
  <si>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</si>
  <si>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</si>
  <si>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</si>
  <si>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</si>
  <si>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</si>
  <si>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</si>
  <si>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</si>
  <si>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</si>
  <si>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</si>
  <si>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</si>
  <si>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</si>
  <si>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</si>
  <si>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</si>
  <si>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</si>
  <si>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</si>
  <si>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</si>
  <si>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</si>
  <si>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</si>
  <si>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</si>
  <si>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</si>
  <si>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</si>
  <si>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</si>
  <si>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</si>
  <si>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</si>
  <si>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</si>
  <si>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</si>
  <si>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</si>
  <si>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</si>
  <si>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</si>
  <si>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</si>
  <si>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</si>
  <si>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</si>
  <si>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</si>
  <si>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</si>
  <si>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</si>
  <si>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</si>
  <si>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</si>
  <si>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</si>
  <si>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</si>
  <si>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</si>
  <si>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</si>
  <si>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</si>
  <si>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</si>
  <si>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</si>
  <si>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</si>
  <si>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</si>
  <si>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</si>
  <si>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</si>
  <si>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</si>
  <si>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</si>
  <si>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</si>
  <si>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</si>
  <si>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</si>
  <si>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</si>
  <si>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</si>
  <si>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</si>
  <si>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</si>
  <si>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</si>
  <si>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</si>
  <si>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</si>
  <si>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</si>
  <si>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</si>
  <si>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</si>
  <si>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</si>
  <si>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</si>
  <si>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</si>
  <si>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</si>
  <si>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</si>
  <si>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</si>
  <si>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</si>
  <si>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</si>
  <si>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</si>
  <si>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中核市</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</si>
  <si>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</si>
  <si>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</si>
  <si>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</si>
  <si>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</si>
  <si>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</si>
  <si>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</si>
  <si>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</si>
  <si>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</si>
  <si>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</si>
  <si>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</si>
  <si>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</si>
  <si>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</si>
  <si>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吹田市</t>
    <phoneticPr fontId="5"/>
  </si>
  <si>
    <t>地方交付税種地</t>
    <rPh sb="0" eb="2">
      <t>チホウ</t>
    </rPh>
    <rPh sb="2" eb="5">
      <t>コウフゼイ</t>
    </rPh>
    <rPh sb="5" eb="6">
      <t>シュ</t>
    </rPh>
    <rPh sb="6" eb="7">
      <t>チ</t>
    </rPh>
    <phoneticPr fontId="5"/>
  </si>
  <si>
    <t>1-7</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</si>
  <si>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</si>
  <si>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</si>
  <si>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</si>
  <si>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</si>
  <si>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</si>
  <si>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</si>
  <si>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</si>
  <si>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</si>
  <si>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</si>
  <si>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</si>
  <si>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</si>
  <si>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</si>
  <si>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</si>
  <si>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</si>
  <si>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</si>
  <si>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</si>
  <si>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</si>
  <si>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</si>
  <si>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</si>
  <si>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</si>
  <si>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</si>
  <si>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</si>
  <si>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</si>
  <si>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</si>
  <si>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</si>
  <si>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</si>
  <si>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</si>
  <si>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</si>
  <si>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</si>
  <si>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</si>
  <si>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</si>
  <si>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</si>
  <si>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</si>
  <si>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</si>
  <si>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</si>
  <si>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</si>
  <si>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</si>
  <si>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</si>
  <si>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</si>
  <si>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</si>
  <si>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</si>
  <si>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</si>
  <si>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</si>
  <si>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</si>
  <si>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</si>
  <si>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</si>
  <si>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</si>
  <si>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</si>
  <si>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</si>
  <si>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</si>
  <si>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</si>
  <si>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</si>
  <si>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</si>
  <si>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</si>
  <si>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</si>
  <si>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</si>
  <si>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</si>
  <si>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</si>
  <si>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</si>
  <si>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</si>
  <si>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</si>
  <si>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</si>
  <si>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</si>
  <si>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</si>
  <si>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</si>
  <si>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</si>
  <si>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</si>
  <si>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</si>
  <si>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</si>
  <si>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</si>
  <si>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</si>
  <si>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</si>
  <si>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</si>
  <si>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</si>
  <si>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</si>
  <si>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</si>
  <si>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</si>
  <si>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</si>
  <si>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</si>
  <si>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</si>
  <si>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</si>
  <si>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</si>
  <si>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</si>
  <si>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</si>
  <si>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</si>
  <si>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</si>
  <si>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</si>
  <si>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</si>
  <si>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</si>
  <si>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</si>
  <si>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</si>
  <si>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</si>
  <si>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</si>
  <si>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</si>
  <si>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</si>
  <si>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</si>
  <si>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</si>
  <si>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</si>
  <si>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</si>
  <si>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</si>
  <si>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</si>
  <si>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</si>
  <si>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</si>
  <si>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</si>
  <si>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</si>
  <si>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</si>
  <si>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</si>
  <si>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</si>
  <si>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</si>
  <si>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</si>
  <si>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</si>
  <si>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</si>
  <si>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</si>
  <si>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</si>
  <si>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</si>
  <si>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大阪府吹田市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</si>
  <si>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</si>
  <si>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</si>
  <si>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</si>
  <si>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</si>
  <si>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</si>
  <si>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</si>
  <si>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</si>
  <si>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</si>
  <si>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</si>
  <si>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</si>
  <si>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</si>
  <si>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</si>
  <si>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</si>
  <si>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</si>
  <si>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</si>
  <si>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</si>
  <si>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</si>
  <si>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</si>
  <si>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</si>
  <si>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</si>
  <si>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</si>
  <si>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</si>
  <si>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</si>
  <si>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</si>
  <si>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</si>
  <si>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</si>
  <si>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</si>
  <si>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</si>
  <si>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</si>
  <si>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</si>
  <si>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</si>
  <si>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</si>
  <si>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</si>
  <si>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</si>
  <si>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</si>
  <si>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</si>
  <si>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</si>
  <si>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</si>
  <si>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</si>
  <si>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</si>
  <si>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</si>
  <si>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</si>
  <si>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</si>
  <si>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</si>
  <si>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</si>
  <si>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</si>
  <si>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</si>
  <si>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</si>
  <si>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</si>
  <si>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</si>
  <si>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</si>
  <si>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</si>
  <si>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</si>
  <si>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</si>
  <si>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</si>
  <si>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</si>
  <si>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</si>
  <si>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</si>
  <si>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</si>
  <si>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</si>
  <si>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</si>
  <si>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</si>
  <si>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</si>
  <si>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</si>
  <si>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</si>
  <si>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</si>
  <si>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</si>
  <si>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</si>
  <si>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</si>
  <si>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</si>
  <si>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</si>
  <si>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</si>
  <si>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</si>
  <si>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</si>
  <si>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</si>
  <si>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</si>
  <si>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</si>
  <si>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</si>
  <si>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</si>
  <si>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</si>
  <si>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</si>
  <si>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</si>
  <si>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</si>
  <si>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</si>
  <si>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</si>
  <si>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</si>
  <si>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</si>
  <si>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</si>
  <si>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</si>
  <si>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</si>
  <si>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</si>
  <si>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</si>
  <si>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</si>
  <si>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</si>
  <si>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</si>
  <si>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</si>
  <si>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</si>
  <si>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</si>
  <si>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</si>
  <si>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</si>
  <si>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</si>
  <si>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</si>
  <si>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</si>
  <si>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</si>
  <si>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</si>
  <si>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</si>
  <si>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</si>
  <si>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</si>
  <si>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</si>
  <si>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</si>
  <si>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</si>
  <si>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</si>
  <si>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</si>
  <si>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</si>
  <si>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</si>
  <si>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</si>
  <si>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</si>
  <si>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</si>
  <si>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</si>
  <si>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</si>
  <si>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介護サービス</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</si>
  <si>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</si>
  <si>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</si>
  <si>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</si>
  <si>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</si>
  <si>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</si>
  <si>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</si>
  <si>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</si>
  <si>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</si>
  <si>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</si>
  <si>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</si>
  <si>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</si>
  <si>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</si>
  <si>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</si>
  <si>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</si>
  <si>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</si>
  <si>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</si>
  <si>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</si>
  <si>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</si>
  <si>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</si>
  <si>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</si>
  <si>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</si>
  <si>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</si>
  <si>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</si>
  <si>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</si>
  <si>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</si>
  <si>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</si>
  <si>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</si>
  <si>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</si>
  <si>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</si>
  <si>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</si>
  <si>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大阪府吹田市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</si>
  <si>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</si>
  <si>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</si>
  <si>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</si>
  <si>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</si>
  <si>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</si>
  <si>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</si>
  <si>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</si>
  <si>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</si>
  <si>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</si>
  <si>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</si>
  <si>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</si>
  <si>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</si>
  <si>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</si>
  <si>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</si>
  <si>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</si>
  <si>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</si>
  <si>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</si>
  <si>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</si>
  <si>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</si>
  <si>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</si>
  <si>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部落有財産特別会計</t>
    <phoneticPr fontId="5"/>
  </si>
  <si>
    <t>-</t>
    <phoneticPr fontId="5"/>
  </si>
  <si>
    <t>勤労者福祉共済特別会計</t>
    <phoneticPr fontId="5"/>
  </si>
  <si>
    <t>公共用地先行取得特別会計</t>
    <phoneticPr fontId="5"/>
  </si>
  <si>
    <t>病院事業債管理特別会計</t>
    <phoneticPr fontId="5"/>
  </si>
  <si>
    <t>-</t>
    <phoneticPr fontId="5"/>
  </si>
  <si>
    <t>母子父子寡婦福祉資金貸付特別会計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</si>
  <si>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</si>
  <si>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</si>
  <si>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</si>
  <si>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</si>
  <si>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</si>
  <si>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</si>
  <si>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</si>
  <si>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</si>
  <si>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</si>
  <si>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</si>
  <si>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</si>
  <si>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</si>
  <si>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</si>
  <si>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</si>
  <si>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</si>
  <si>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</si>
  <si>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</si>
  <si>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</si>
  <si>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</si>
  <si>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</si>
  <si>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</si>
  <si>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</si>
  <si>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</si>
  <si>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</si>
  <si>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</si>
  <si>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</si>
  <si>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</si>
  <si>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</si>
  <si>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</si>
  <si>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</si>
  <si>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</si>
  <si>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</si>
  <si>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</si>
  <si>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</si>
  <si>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</si>
  <si>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</si>
  <si>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</si>
  <si>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</si>
  <si>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</si>
  <si>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</si>
  <si>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</si>
  <si>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</si>
  <si>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</si>
  <si>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</si>
  <si>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</si>
  <si>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</si>
  <si>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</si>
  <si>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</si>
  <si>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</si>
  <si>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</si>
  <si>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</si>
  <si>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</si>
  <si>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</si>
  <si>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</si>
  <si>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</si>
  <si>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</si>
  <si>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</si>
  <si>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</si>
  <si>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</si>
  <si>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</si>
  <si>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</si>
  <si>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</si>
  <si>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</si>
  <si>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</si>
  <si>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</si>
  <si>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</si>
  <si>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</si>
  <si>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</si>
  <si>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</si>
  <si>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</si>
  <si>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</si>
  <si>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</si>
  <si>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</si>
  <si>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</si>
  <si>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</si>
  <si>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</si>
  <si>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</si>
  <si>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</si>
  <si>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</si>
  <si>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</si>
  <si>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</si>
  <si>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</si>
  <si>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</si>
  <si>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</si>
  <si>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</si>
  <si>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</si>
  <si>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</si>
  <si>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</si>
  <si>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</si>
  <si>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</si>
  <si>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</si>
  <si>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</si>
  <si>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</si>
  <si>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</si>
  <si>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</si>
  <si>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</si>
  <si>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</si>
  <si>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</si>
  <si>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</si>
  <si>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</si>
  <si>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</si>
  <si>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</si>
  <si>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</si>
  <si>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</si>
  <si>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</si>
  <si>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</si>
  <si>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</si>
  <si>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</si>
  <si>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</si>
  <si>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</si>
  <si>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</si>
  <si>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</si>
  <si>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</si>
  <si>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</si>
  <si>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</si>
  <si>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</si>
  <si>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</si>
  <si>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</si>
  <si>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</si>
  <si>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</si>
  <si>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</si>
  <si>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</si>
  <si>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</si>
  <si>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</si>
  <si>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</si>
  <si>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</si>
  <si>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</si>
  <si>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</si>
  <si>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</si>
  <si>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</si>
  <si>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</si>
  <si>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</si>
  <si>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</si>
  <si>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</si>
  <si>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</si>
  <si>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</si>
  <si>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</si>
  <si>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</si>
  <si>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</si>
  <si>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</si>
  <si>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</si>
  <si>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</si>
  <si>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</si>
  <si>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</si>
  <si>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</si>
  <si>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</si>
  <si>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</si>
  <si>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</si>
  <si>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</si>
  <si>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</si>
  <si>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</si>
  <si>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</si>
  <si>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</si>
  <si>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</si>
  <si>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</si>
  <si>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</si>
  <si>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</si>
  <si>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</si>
  <si>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</si>
  <si>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</si>
  <si>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</si>
  <si>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</si>
  <si>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</si>
  <si>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</si>
  <si>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</si>
  <si>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</si>
  <si>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</si>
  <si>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</si>
  <si>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</si>
  <si>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</si>
  <si>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</si>
  <si>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</si>
  <si>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</si>
  <si>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</si>
  <si>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</si>
  <si>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1.14</t>
  </si>
  <si>
    <t>▲ 0.76</t>
  </si>
  <si>
    <t>公共用地先行取得特別会計</t>
  </si>
  <si>
    <t>▲ 0.02</t>
  </si>
  <si>
    <t>▲ 0.00</t>
  </si>
  <si>
    <t>水道事業会計</t>
  </si>
  <si>
    <t>下水道事業会計</t>
  </si>
  <si>
    <t>国民健康保険特別会計</t>
  </si>
  <si>
    <t>▲ 0.84</t>
  </si>
  <si>
    <t>一般会計</t>
  </si>
  <si>
    <t>介護保険特別会計</t>
  </si>
  <si>
    <t>後期高齢者医療特別会計</t>
  </si>
  <si>
    <t>母子父子寡婦福祉資金貸付特別会計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</si>
  <si>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</si>
  <si>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</si>
  <si>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</si>
  <si>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</si>
  <si>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</si>
  <si>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</si>
  <si>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</si>
  <si>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</si>
  <si>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</si>
  <si>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大阪府都市競艇組合</t>
    <rPh sb="0" eb="3">
      <t>オオサカフ</t>
    </rPh>
    <rPh sb="3" eb="5">
      <t>トシ</t>
    </rPh>
    <rPh sb="5" eb="9">
      <t>キョウテイクミアイ</t>
    </rPh>
    <phoneticPr fontId="2"/>
  </si>
  <si>
    <t>大阪府後期高齢者医療広域連合（一般会計）</t>
    <rPh sb="0" eb="3">
      <t>オオサカフ</t>
    </rPh>
    <rPh sb="3" eb="5">
      <t>コウキ</t>
    </rPh>
    <rPh sb="5" eb="8">
      <t>コウレイシャ</t>
    </rPh>
    <rPh sb="8" eb="10">
      <t>イリョウ</t>
    </rPh>
    <rPh sb="10" eb="12">
      <t>コウイキ</t>
    </rPh>
    <rPh sb="12" eb="14">
      <t>レンゴウ</t>
    </rPh>
    <rPh sb="15" eb="19">
      <t>イッパンカイケイ</t>
    </rPh>
    <phoneticPr fontId="2"/>
  </si>
  <si>
    <t>大阪府後期高齢者医療広域連合（後期高齢者医療特別会計）</t>
    <rPh sb="0" eb="3">
      <t>オオサカフ</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</si>
  <si>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淀川右岸水防事務組合</t>
    <rPh sb="0" eb="2">
      <t>ヨドガワ</t>
    </rPh>
    <rPh sb="2" eb="4">
      <t>ウガン</t>
    </rPh>
    <rPh sb="4" eb="6">
      <t>スイボウ</t>
    </rPh>
    <rPh sb="6" eb="10">
      <t>ジムクミアイ</t>
    </rPh>
    <phoneticPr fontId="2"/>
  </si>
  <si>
    <t>大阪広域水道企業団（水道事業会計）</t>
    <rPh sb="0" eb="2">
      <t>オオサカ</t>
    </rPh>
    <rPh sb="2" eb="4">
      <t>コウイキ</t>
    </rPh>
    <rPh sb="4" eb="6">
      <t>スイドウ</t>
    </rPh>
    <rPh sb="6" eb="9">
      <t>キギョウダン</t>
    </rPh>
    <rPh sb="10" eb="12">
      <t>スイドウ</t>
    </rPh>
    <rPh sb="12" eb="14">
      <t>ジギョウ</t>
    </rPh>
    <rPh sb="14" eb="16">
      <t>カイケイ</t>
    </rPh>
    <phoneticPr fontId="2"/>
  </si>
  <si>
    <t>大阪広域水道企業団（工業用水道事業会計）</t>
    <rPh sb="0" eb="2">
      <t>オオサカ</t>
    </rPh>
    <rPh sb="2" eb="4">
      <t>コウイキ</t>
    </rPh>
    <rPh sb="4" eb="6">
      <t>スイドウ</t>
    </rPh>
    <rPh sb="6" eb="9">
      <t>キギョウダン</t>
    </rPh>
    <rPh sb="10" eb="13">
      <t>コウギョウヨウ</t>
    </rPh>
    <rPh sb="13" eb="15">
      <t>スイドウ</t>
    </rPh>
    <rPh sb="15" eb="17">
      <t>ジギョウ</t>
    </rPh>
    <rPh sb="17" eb="19">
      <t>カイケイ</t>
    </rPh>
    <phoneticPr fontId="2"/>
  </si>
  <si>
    <t>吹田市健康づくり推進事業団</t>
    <rPh sb="0" eb="3">
      <t>スイタシ</t>
    </rPh>
    <rPh sb="3" eb="5">
      <t>ケンコウ</t>
    </rPh>
    <rPh sb="8" eb="10">
      <t>スイシン</t>
    </rPh>
    <rPh sb="10" eb="13">
      <t>ジギョウダン</t>
    </rPh>
    <phoneticPr fontId="2"/>
  </si>
  <si>
    <t>吹田市介護老人保健施設事業団</t>
    <rPh sb="0" eb="3">
      <t>スイタシ</t>
    </rPh>
    <rPh sb="3" eb="5">
      <t>カイゴ</t>
    </rPh>
    <rPh sb="5" eb="7">
      <t>ロウジン</t>
    </rPh>
    <rPh sb="7" eb="9">
      <t>ホケン</t>
    </rPh>
    <rPh sb="9" eb="11">
      <t>シセツ</t>
    </rPh>
    <rPh sb="11" eb="14">
      <t>ジギョウダン</t>
    </rPh>
    <phoneticPr fontId="2"/>
  </si>
  <si>
    <t>吹田市文化振興事業団</t>
    <rPh sb="0" eb="3">
      <t>スイタシ</t>
    </rPh>
    <rPh sb="3" eb="5">
      <t>ブンカ</t>
    </rPh>
    <rPh sb="5" eb="7">
      <t>シンコウ</t>
    </rPh>
    <rPh sb="7" eb="10">
      <t>ジギョウダン</t>
    </rPh>
    <phoneticPr fontId="2"/>
  </si>
  <si>
    <t>吹田市国際交流協会</t>
    <rPh sb="0" eb="3">
      <t>スイタシ</t>
    </rPh>
    <rPh sb="3" eb="5">
      <t>コクサイ</t>
    </rPh>
    <rPh sb="5" eb="7">
      <t>コウリュウ</t>
    </rPh>
    <rPh sb="7" eb="9">
      <t>キョウカイ</t>
    </rPh>
    <phoneticPr fontId="2"/>
  </si>
  <si>
    <t>吹田市開発ビル</t>
    <rPh sb="0" eb="3">
      <t>スイタシ</t>
    </rPh>
    <rPh sb="3" eb="5">
      <t>カイハツ</t>
    </rPh>
    <phoneticPr fontId="2"/>
  </si>
  <si>
    <t>千里リサイクルプラザ</t>
    <rPh sb="0" eb="2">
      <t>センリ</t>
    </rPh>
    <phoneticPr fontId="2"/>
  </si>
  <si>
    <t>市立吹田市民病院</t>
    <rPh sb="0" eb="2">
      <t>シリツ</t>
    </rPh>
    <rPh sb="2" eb="6">
      <t>スイタシミン</t>
    </rPh>
    <rPh sb="6" eb="8">
      <t>ビョウイン</t>
    </rPh>
    <phoneticPr fontId="2"/>
  </si>
  <si>
    <t>大阪外環状鉄道</t>
    <rPh sb="0" eb="2">
      <t>オオサカ</t>
    </rPh>
    <rPh sb="2" eb="3">
      <t>ガイ</t>
    </rPh>
    <rPh sb="3" eb="5">
      <t>カンジョウ</t>
    </rPh>
    <rPh sb="5" eb="7">
      <t>テツドウ</t>
    </rPh>
    <phoneticPr fontId="2"/>
  </si>
  <si>
    <t>公共施設等整備基金</t>
    <rPh sb="0" eb="4">
      <t>コウキョウシセツ</t>
    </rPh>
    <rPh sb="4" eb="5">
      <t>トウ</t>
    </rPh>
    <rPh sb="5" eb="9">
      <t>セイビキキン</t>
    </rPh>
    <phoneticPr fontId="5"/>
  </si>
  <si>
    <t>都市計画施設整備基金</t>
    <rPh sb="0" eb="4">
      <t>トシケイカク</t>
    </rPh>
    <rPh sb="4" eb="6">
      <t>シセツ</t>
    </rPh>
    <rPh sb="6" eb="10">
      <t>セイビキキン</t>
    </rPh>
    <phoneticPr fontId="5"/>
  </si>
  <si>
    <t>廃棄物処理施設整備基金</t>
    <rPh sb="0" eb="3">
      <t>ハイキブツ</t>
    </rPh>
    <rPh sb="3" eb="5">
      <t>ショリ</t>
    </rPh>
    <rPh sb="5" eb="7">
      <t>シセツ</t>
    </rPh>
    <rPh sb="7" eb="11">
      <t>セイビキキン</t>
    </rPh>
    <phoneticPr fontId="5"/>
  </si>
  <si>
    <t>緑化推進基金</t>
    <rPh sb="0" eb="2">
      <t>リョッカ</t>
    </rPh>
    <rPh sb="2" eb="6">
      <t>スイシンキキン</t>
    </rPh>
    <phoneticPr fontId="5"/>
  </si>
  <si>
    <t>地域福祉基金</t>
    <rPh sb="0" eb="2">
      <t>チイキ</t>
    </rPh>
    <rPh sb="2" eb="4">
      <t>フクシ</t>
    </rPh>
    <rPh sb="4" eb="6">
      <t>キキン</t>
    </rPh>
    <phoneticPr fontId="5"/>
  </si>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</sst>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45022</c:v>
                </c:pt>
                <c:pt idx="1">
                  <c:v>46035</c:v>
                </c:pt>
                <c:pt idx="2">
                  <c:v>52191</c:v>
                </c:pt>
                <c:pt idx="3">
                  <c:v>48105</c:v>
                </c:pt>
                <c:pt idx="4">
                  <c:v>47446</c:v>
                </c:pt>
              </c:numCache>
            </c:numRef>
          </c:val>
          <c:smooth val="0"/>
          <c:extLst>
            <c:ext xmlns:c16="http://schemas.microsoft.com/office/drawing/2014/chart" uri="{C3380CC4-5D6E-409C-BE32-E72D297353CC}">
              <c16:uniqueId val="{00000000-CD27-498B-B47C-0C9D92BBD45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38300</c:v>
                </c:pt>
                <c:pt idx="1">
                  <c:v>35520</c:v>
                </c:pt>
                <c:pt idx="2">
                  <c:v>43019</c:v>
                </c:pt>
                <c:pt idx="3">
                  <c:v>42353</c:v>
                </c:pt>
                <c:pt idx="4">
                  <c:v>44784</c:v>
                </c:pt>
              </c:numCache>
            </c:numRef>
          </c:val>
          <c:smooth val="0"/>
          <c:extLst>
            <c:ext xmlns:c16="http://schemas.microsoft.com/office/drawing/2014/chart" uri="{C3380CC4-5D6E-409C-BE32-E72D297353CC}">
              <c16:uniqueId val="{00000001-CD27-498B-B47C-0C9D92BBD45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3.44</c:v>
                </c:pt>
                <c:pt idx="1">
                  <c:v>0.57999999999999996</c:v>
                </c:pt>
                <c:pt idx="2">
                  <c:v>0.57999999999999996</c:v>
                </c:pt>
                <c:pt idx="3">
                  <c:v>3.29</c:v>
                </c:pt>
                <c:pt idx="4">
                  <c:v>1.89</c:v>
                </c:pt>
              </c:numCache>
            </c:numRef>
          </c:val>
          <c:extLst>
            <c:ext xmlns:c16="http://schemas.microsoft.com/office/drawing/2014/chart" uri="{C3380CC4-5D6E-409C-BE32-E72D297353CC}">
              <c16:uniqueId val="{00000000-8ACC-4412-9C4C-CA65DE222B3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17.02</c:v>
                </c:pt>
                <c:pt idx="1">
                  <c:v>18.73</c:v>
                </c:pt>
                <c:pt idx="2">
                  <c:v>17</c:v>
                </c:pt>
                <c:pt idx="3">
                  <c:v>16.37</c:v>
                </c:pt>
                <c:pt idx="4">
                  <c:v>18.190000000000001</c:v>
                </c:pt>
              </c:numCache>
            </c:numRef>
          </c:val>
          <c:extLst>
            <c:ext xmlns:c16="http://schemas.microsoft.com/office/drawing/2014/chart" uri="{C3380CC4-5D6E-409C-BE32-E72D297353CC}">
              <c16:uniqueId val="{00000001-8ACC-4412-9C4C-CA65DE222B3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1.66</c:v>
                </c:pt>
                <c:pt idx="1">
                  <c:v>-1.1399999999999999</c:v>
                </c:pt>
                <c:pt idx="2">
                  <c:v>-0.76</c:v>
                </c:pt>
                <c:pt idx="3">
                  <c:v>3.02</c:v>
                </c:pt>
                <c:pt idx="4">
                  <c:v>0.21</c:v>
                </c:pt>
              </c:numCache>
            </c:numRef>
          </c:val>
          <c:smooth val="0"/>
          <c:extLst>
            <c:ext xmlns:c16="http://schemas.microsoft.com/office/drawing/2014/chart" uri="{C3380CC4-5D6E-409C-BE32-E72D297353CC}">
              <c16:uniqueId val="{00000002-8ACC-4412-9C4C-CA65DE222B3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0.01</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0-7355-4BB4-985C-1BC00F3F307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355-4BB4-985C-1BC00F3F3076}"/>
            </c:ext>
          </c:extLst>
        </c:ser>
        <c:ser>
          <c:idx val="2"/>
          <c:order val="2"/>
          <c:tx>
            <c:strRef>
              <c:f>データシート!$A$29</c:f>
              <c:strCache>
                <c:ptCount val="1"/>
                <c:pt idx="0">
                  <c:v>母子父子寡婦福祉資金貸付特別会計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#N/A</c:v>
                </c:pt>
                <c:pt idx="5">
                  <c:v>0</c:v>
                </c:pt>
                <c:pt idx="6">
                  <c:v>#N/A</c:v>
                </c:pt>
                <c:pt idx="7">
                  <c:v>0.02</c:v>
                </c:pt>
                <c:pt idx="8">
                  <c:v>#N/A</c:v>
                </c:pt>
                <c:pt idx="9">
                  <c:v>7.0000000000000007E-2</c:v>
                </c:pt>
              </c:numCache>
            </c:numRef>
          </c:val>
          <c:extLst>
            <c:ext xmlns:c16="http://schemas.microsoft.com/office/drawing/2014/chart" uri="{C3380CC4-5D6E-409C-BE32-E72D297353CC}">
              <c16:uniqueId val="{00000002-7355-4BB4-985C-1BC00F3F3076}"/>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0.2</c:v>
                </c:pt>
                <c:pt idx="2">
                  <c:v>#N/A</c:v>
                </c:pt>
                <c:pt idx="3">
                  <c:v>0.18</c:v>
                </c:pt>
                <c:pt idx="4">
                  <c:v>#N/A</c:v>
                </c:pt>
                <c:pt idx="5">
                  <c:v>0.17</c:v>
                </c:pt>
                <c:pt idx="6">
                  <c:v>#N/A</c:v>
                </c:pt>
                <c:pt idx="7">
                  <c:v>0.17</c:v>
                </c:pt>
                <c:pt idx="8">
                  <c:v>#N/A</c:v>
                </c:pt>
                <c:pt idx="9">
                  <c:v>0.2</c:v>
                </c:pt>
              </c:numCache>
            </c:numRef>
          </c:val>
          <c:extLst>
            <c:ext xmlns:c16="http://schemas.microsoft.com/office/drawing/2014/chart" uri="{C3380CC4-5D6E-409C-BE32-E72D297353CC}">
              <c16:uniqueId val="{00000003-7355-4BB4-985C-1BC00F3F3076}"/>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1.0900000000000001</c:v>
                </c:pt>
                <c:pt idx="2">
                  <c:v>#N/A</c:v>
                </c:pt>
                <c:pt idx="3">
                  <c:v>0.47</c:v>
                </c:pt>
                <c:pt idx="4">
                  <c:v>#N/A</c:v>
                </c:pt>
                <c:pt idx="5">
                  <c:v>0.72</c:v>
                </c:pt>
                <c:pt idx="6">
                  <c:v>#N/A</c:v>
                </c:pt>
                <c:pt idx="7">
                  <c:v>1.04</c:v>
                </c:pt>
                <c:pt idx="8">
                  <c:v>#N/A</c:v>
                </c:pt>
                <c:pt idx="9">
                  <c:v>1.02</c:v>
                </c:pt>
              </c:numCache>
            </c:numRef>
          </c:val>
          <c:extLst>
            <c:ext xmlns:c16="http://schemas.microsoft.com/office/drawing/2014/chart" uri="{C3380CC4-5D6E-409C-BE32-E72D297353CC}">
              <c16:uniqueId val="{00000004-7355-4BB4-985C-1BC00F3F3076}"/>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3.43</c:v>
                </c:pt>
                <c:pt idx="2">
                  <c:v>#N/A</c:v>
                </c:pt>
                <c:pt idx="3">
                  <c:v>0.56999999999999995</c:v>
                </c:pt>
                <c:pt idx="4">
                  <c:v>#N/A</c:v>
                </c:pt>
                <c:pt idx="5">
                  <c:v>0.57999999999999996</c:v>
                </c:pt>
                <c:pt idx="6">
                  <c:v>#N/A</c:v>
                </c:pt>
                <c:pt idx="7">
                  <c:v>3.26</c:v>
                </c:pt>
                <c:pt idx="8">
                  <c:v>#N/A</c:v>
                </c:pt>
                <c:pt idx="9">
                  <c:v>1.67</c:v>
                </c:pt>
              </c:numCache>
            </c:numRef>
          </c:val>
          <c:extLst>
            <c:ext xmlns:c16="http://schemas.microsoft.com/office/drawing/2014/chart" uri="{C3380CC4-5D6E-409C-BE32-E72D297353CC}">
              <c16:uniqueId val="{00000005-7355-4BB4-985C-1BC00F3F3076}"/>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0.84</c:v>
                </c:pt>
                <c:pt idx="1">
                  <c:v>#N/A</c:v>
                </c:pt>
                <c:pt idx="2">
                  <c:v>#N/A</c:v>
                </c:pt>
                <c:pt idx="3">
                  <c:v>0.19</c:v>
                </c:pt>
                <c:pt idx="4">
                  <c:v>#N/A</c:v>
                </c:pt>
                <c:pt idx="5">
                  <c:v>1.3</c:v>
                </c:pt>
                <c:pt idx="6">
                  <c:v>#N/A</c:v>
                </c:pt>
                <c:pt idx="7">
                  <c:v>1.85</c:v>
                </c:pt>
                <c:pt idx="8">
                  <c:v>#N/A</c:v>
                </c:pt>
                <c:pt idx="9">
                  <c:v>1.93</c:v>
                </c:pt>
              </c:numCache>
            </c:numRef>
          </c:val>
          <c:extLst>
            <c:ext xmlns:c16="http://schemas.microsoft.com/office/drawing/2014/chart" uri="{C3380CC4-5D6E-409C-BE32-E72D297353CC}">
              <c16:uniqueId val="{00000006-7355-4BB4-985C-1BC00F3F3076}"/>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3.96</c:v>
                </c:pt>
                <c:pt idx="2">
                  <c:v>#N/A</c:v>
                </c:pt>
                <c:pt idx="3">
                  <c:v>3.7</c:v>
                </c:pt>
                <c:pt idx="4">
                  <c:v>#N/A</c:v>
                </c:pt>
                <c:pt idx="5">
                  <c:v>4.6100000000000003</c:v>
                </c:pt>
                <c:pt idx="6">
                  <c:v>#N/A</c:v>
                </c:pt>
                <c:pt idx="7">
                  <c:v>4.55</c:v>
                </c:pt>
                <c:pt idx="8">
                  <c:v>#N/A</c:v>
                </c:pt>
                <c:pt idx="9">
                  <c:v>4.95</c:v>
                </c:pt>
              </c:numCache>
            </c:numRef>
          </c:val>
          <c:extLst>
            <c:ext xmlns:c16="http://schemas.microsoft.com/office/drawing/2014/chart" uri="{C3380CC4-5D6E-409C-BE32-E72D297353CC}">
              <c16:uniqueId val="{00000007-7355-4BB4-985C-1BC00F3F3076}"/>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5.61</c:v>
                </c:pt>
                <c:pt idx="2">
                  <c:v>#N/A</c:v>
                </c:pt>
                <c:pt idx="3">
                  <c:v>5.0999999999999996</c:v>
                </c:pt>
                <c:pt idx="4">
                  <c:v>#N/A</c:v>
                </c:pt>
                <c:pt idx="5">
                  <c:v>6.23</c:v>
                </c:pt>
                <c:pt idx="6">
                  <c:v>#N/A</c:v>
                </c:pt>
                <c:pt idx="7">
                  <c:v>6.59</c:v>
                </c:pt>
                <c:pt idx="8">
                  <c:v>#N/A</c:v>
                </c:pt>
                <c:pt idx="9">
                  <c:v>7.05</c:v>
                </c:pt>
              </c:numCache>
            </c:numRef>
          </c:val>
          <c:extLst>
            <c:ext xmlns:c16="http://schemas.microsoft.com/office/drawing/2014/chart" uri="{C3380CC4-5D6E-409C-BE32-E72D297353CC}">
              <c16:uniqueId val="{00000008-7355-4BB4-985C-1BC00F3F3076}"/>
            </c:ext>
          </c:extLst>
        </c:ser>
        <c:ser>
          <c:idx val="9"/>
          <c:order val="9"/>
          <c:tx>
            <c:strRef>
              <c:f>データシート!$A$36</c:f>
              <c:strCache>
                <c:ptCount val="1"/>
                <c:pt idx="0">
                  <c:v>公共用地先行取得特別会計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0</c:v>
                </c:pt>
                <c:pt idx="2">
                  <c:v>#N/A</c:v>
                </c:pt>
                <c:pt idx="3">
                  <c:v>0</c:v>
                </c:pt>
                <c:pt idx="4">
                  <c:v>0.02</c:v>
                </c:pt>
                <c:pt idx="5">
                  <c:v>#N/A</c:v>
                </c:pt>
                <c:pt idx="6">
                  <c:v>#N/A</c:v>
                </c:pt>
                <c:pt idx="7">
                  <c:v>0</c:v>
                </c:pt>
                <c:pt idx="8">
                  <c:v>#N/A</c:v>
                </c:pt>
                <c:pt idx="9">
                  <c:v>0</c:v>
                </c:pt>
              </c:numCache>
            </c:numRef>
          </c:val>
          <c:extLst>
            <c:ext xmlns:c16="http://schemas.microsoft.com/office/drawing/2014/chart" uri="{C3380CC4-5D6E-409C-BE32-E72D297353CC}">
              <c16:uniqueId val="{00000009-7355-4BB4-985C-1BC00F3F307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9684</c:v>
                </c:pt>
                <c:pt idx="5">
                  <c:v>9533</c:v>
                </c:pt>
                <c:pt idx="8">
                  <c:v>9232</c:v>
                </c:pt>
                <c:pt idx="11">
                  <c:v>10356</c:v>
                </c:pt>
                <c:pt idx="14">
                  <c:v>9850</c:v>
                </c:pt>
              </c:numCache>
            </c:numRef>
          </c:val>
          <c:extLst>
            <c:ext xmlns:c16="http://schemas.microsoft.com/office/drawing/2014/chart" uri="{C3380CC4-5D6E-409C-BE32-E72D297353CC}">
              <c16:uniqueId val="{00000000-2D41-4AA9-99A6-45D72892BA6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D41-4AA9-99A6-45D72892BA6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306</c:v>
                </c:pt>
                <c:pt idx="3">
                  <c:v>310</c:v>
                </c:pt>
                <c:pt idx="6">
                  <c:v>305</c:v>
                </c:pt>
                <c:pt idx="9">
                  <c:v>973</c:v>
                </c:pt>
                <c:pt idx="12">
                  <c:v>310</c:v>
                </c:pt>
              </c:numCache>
            </c:numRef>
          </c:val>
          <c:extLst>
            <c:ext xmlns:c16="http://schemas.microsoft.com/office/drawing/2014/chart" uri="{C3380CC4-5D6E-409C-BE32-E72D297353CC}">
              <c16:uniqueId val="{00000002-2D41-4AA9-99A6-45D72892BA6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D41-4AA9-99A6-45D72892BA6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1971</c:v>
                </c:pt>
                <c:pt idx="3">
                  <c:v>1832</c:v>
                </c:pt>
                <c:pt idx="6">
                  <c:v>1704</c:v>
                </c:pt>
                <c:pt idx="9">
                  <c:v>1680</c:v>
                </c:pt>
                <c:pt idx="12">
                  <c:v>1606</c:v>
                </c:pt>
              </c:numCache>
            </c:numRef>
          </c:val>
          <c:extLst>
            <c:ext xmlns:c16="http://schemas.microsoft.com/office/drawing/2014/chart" uri="{C3380CC4-5D6E-409C-BE32-E72D297353CC}">
              <c16:uniqueId val="{00000004-2D41-4AA9-99A6-45D72892BA6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D41-4AA9-99A6-45D72892BA6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D41-4AA9-99A6-45D72892BA6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5381</c:v>
                </c:pt>
                <c:pt idx="3">
                  <c:v>5859</c:v>
                </c:pt>
                <c:pt idx="6">
                  <c:v>6530</c:v>
                </c:pt>
                <c:pt idx="9">
                  <c:v>7507</c:v>
                </c:pt>
                <c:pt idx="12">
                  <c:v>8034</c:v>
                </c:pt>
              </c:numCache>
            </c:numRef>
          </c:val>
          <c:extLst>
            <c:ext xmlns:c16="http://schemas.microsoft.com/office/drawing/2014/chart" uri="{C3380CC4-5D6E-409C-BE32-E72D297353CC}">
              <c16:uniqueId val="{00000007-2D41-4AA9-99A6-45D72892BA6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-2026</c:v>
                </c:pt>
                <c:pt idx="2">
                  <c:v>#N/A</c:v>
                </c:pt>
                <c:pt idx="3">
                  <c:v>#N/A</c:v>
                </c:pt>
                <c:pt idx="4">
                  <c:v>-1532</c:v>
                </c:pt>
                <c:pt idx="5">
                  <c:v>#N/A</c:v>
                </c:pt>
                <c:pt idx="6">
                  <c:v>#N/A</c:v>
                </c:pt>
                <c:pt idx="7">
                  <c:v>-693</c:v>
                </c:pt>
                <c:pt idx="8">
                  <c:v>#N/A</c:v>
                </c:pt>
                <c:pt idx="9">
                  <c:v>#N/A</c:v>
                </c:pt>
                <c:pt idx="10">
                  <c:v>-196</c:v>
                </c:pt>
                <c:pt idx="11">
                  <c:v>#N/A</c:v>
                </c:pt>
                <c:pt idx="12">
                  <c:v>#N/A</c:v>
                </c:pt>
                <c:pt idx="13">
                  <c:v>100</c:v>
                </c:pt>
                <c:pt idx="14">
                  <c:v>#N/A</c:v>
                </c:pt>
              </c:numCache>
            </c:numRef>
          </c:val>
          <c:smooth val="0"/>
          <c:extLst>
            <c:ext xmlns:c16="http://schemas.microsoft.com/office/drawing/2014/chart" uri="{C3380CC4-5D6E-409C-BE32-E72D297353CC}">
              <c16:uniqueId val="{00000008-2D41-4AA9-99A6-45D72892BA6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71053</c:v>
                </c:pt>
                <c:pt idx="5">
                  <c:v>68487</c:v>
                </c:pt>
                <c:pt idx="8">
                  <c:v>67097</c:v>
                </c:pt>
                <c:pt idx="11">
                  <c:v>67019</c:v>
                </c:pt>
                <c:pt idx="14">
                  <c:v>64059</c:v>
                </c:pt>
              </c:numCache>
            </c:numRef>
          </c:val>
          <c:extLst>
            <c:ext xmlns:c16="http://schemas.microsoft.com/office/drawing/2014/chart" uri="{C3380CC4-5D6E-409C-BE32-E72D297353CC}">
              <c16:uniqueId val="{00000000-AAE1-48E7-8E65-A8DE6D81C77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38263</c:v>
                </c:pt>
                <c:pt idx="5">
                  <c:v>36708</c:v>
                </c:pt>
                <c:pt idx="8">
                  <c:v>34784</c:v>
                </c:pt>
                <c:pt idx="11">
                  <c:v>32875</c:v>
                </c:pt>
                <c:pt idx="14">
                  <c:v>31065</c:v>
                </c:pt>
              </c:numCache>
            </c:numRef>
          </c:val>
          <c:extLst>
            <c:ext xmlns:c16="http://schemas.microsoft.com/office/drawing/2014/chart" uri="{C3380CC4-5D6E-409C-BE32-E72D297353CC}">
              <c16:uniqueId val="{00000001-AAE1-48E7-8E65-A8DE6D81C77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26409</c:v>
                </c:pt>
                <c:pt idx="5">
                  <c:v>36219</c:v>
                </c:pt>
                <c:pt idx="8">
                  <c:v>38644</c:v>
                </c:pt>
                <c:pt idx="11">
                  <c:v>40547</c:v>
                </c:pt>
                <c:pt idx="14">
                  <c:v>39794</c:v>
                </c:pt>
              </c:numCache>
            </c:numRef>
          </c:val>
          <c:extLst>
            <c:ext xmlns:c16="http://schemas.microsoft.com/office/drawing/2014/chart" uri="{C3380CC4-5D6E-409C-BE32-E72D297353CC}">
              <c16:uniqueId val="{00000002-AAE1-48E7-8E65-A8DE6D81C77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AE1-48E7-8E65-A8DE6D81C77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AE1-48E7-8E65-A8DE6D81C77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5408</c:v>
                </c:pt>
                <c:pt idx="6">
                  <c:v>5573</c:v>
                </c:pt>
                <c:pt idx="9">
                  <c:v>4008</c:v>
                </c:pt>
                <c:pt idx="12">
                  <c:v>2205</c:v>
                </c:pt>
              </c:numCache>
            </c:numRef>
          </c:val>
          <c:extLst>
            <c:ext xmlns:c16="http://schemas.microsoft.com/office/drawing/2014/chart" uri="{C3380CC4-5D6E-409C-BE32-E72D297353CC}">
              <c16:uniqueId val="{00000005-AAE1-48E7-8E65-A8DE6D81C77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15986</c:v>
                </c:pt>
                <c:pt idx="3">
                  <c:v>15677</c:v>
                </c:pt>
                <c:pt idx="6">
                  <c:v>15283</c:v>
                </c:pt>
                <c:pt idx="9">
                  <c:v>15351</c:v>
                </c:pt>
                <c:pt idx="12">
                  <c:v>15296</c:v>
                </c:pt>
              </c:numCache>
            </c:numRef>
          </c:val>
          <c:extLst>
            <c:ext xmlns:c16="http://schemas.microsoft.com/office/drawing/2014/chart" uri="{C3380CC4-5D6E-409C-BE32-E72D297353CC}">
              <c16:uniqueId val="{00000006-AAE1-48E7-8E65-A8DE6D81C77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AAE1-48E7-8E65-A8DE6D81C77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18539</c:v>
                </c:pt>
                <c:pt idx="3">
                  <c:v>15565</c:v>
                </c:pt>
                <c:pt idx="6">
                  <c:v>14636</c:v>
                </c:pt>
                <c:pt idx="9">
                  <c:v>13966</c:v>
                </c:pt>
                <c:pt idx="12">
                  <c:v>13540</c:v>
                </c:pt>
              </c:numCache>
            </c:numRef>
          </c:val>
          <c:extLst>
            <c:ext xmlns:c16="http://schemas.microsoft.com/office/drawing/2014/chart" uri="{C3380CC4-5D6E-409C-BE32-E72D297353CC}">
              <c16:uniqueId val="{00000008-AAE1-48E7-8E65-A8DE6D81C77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3237</c:v>
                </c:pt>
                <c:pt idx="3">
                  <c:v>2986</c:v>
                </c:pt>
                <c:pt idx="6">
                  <c:v>2736</c:v>
                </c:pt>
                <c:pt idx="9">
                  <c:v>2758</c:v>
                </c:pt>
                <c:pt idx="12">
                  <c:v>2485</c:v>
                </c:pt>
              </c:numCache>
            </c:numRef>
          </c:val>
          <c:extLst>
            <c:ext xmlns:c16="http://schemas.microsoft.com/office/drawing/2014/chart" uri="{C3380CC4-5D6E-409C-BE32-E72D297353CC}">
              <c16:uniqueId val="{00000009-AAE1-48E7-8E65-A8DE6D81C77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68725</c:v>
                </c:pt>
                <c:pt idx="3">
                  <c:v>71298</c:v>
                </c:pt>
                <c:pt idx="6">
                  <c:v>74557</c:v>
                </c:pt>
                <c:pt idx="9">
                  <c:v>73312</c:v>
                </c:pt>
                <c:pt idx="12">
                  <c:v>73283</c:v>
                </c:pt>
              </c:numCache>
            </c:numRef>
          </c:val>
          <c:extLst>
            <c:ext xmlns:c16="http://schemas.microsoft.com/office/drawing/2014/chart" uri="{C3380CC4-5D6E-409C-BE32-E72D297353CC}">
              <c16:uniqueId val="{0000000A-AAE1-48E7-8E65-A8DE6D81C77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AE1-48E7-8E65-A8DE6D81C77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12786</c:v>
                </c:pt>
                <c:pt idx="1">
                  <c:v>13007</c:v>
                </c:pt>
                <c:pt idx="2">
                  <c:v>14304</c:v>
                </c:pt>
              </c:numCache>
            </c:numRef>
          </c:val>
          <c:extLst>
            <c:ext xmlns:c16="http://schemas.microsoft.com/office/drawing/2014/chart" uri="{C3380CC4-5D6E-409C-BE32-E72D297353CC}">
              <c16:uniqueId val="{00000000-2B20-4128-B591-D5D201CF0AD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2B20-4128-B591-D5D201CF0AD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22224</c:v>
                </c:pt>
                <c:pt idx="1">
                  <c:v>23220</c:v>
                </c:pt>
                <c:pt idx="2">
                  <c:v>21287</c:v>
                </c:pt>
              </c:numCache>
            </c:numRef>
          </c:val>
          <c:extLst>
            <c:ext xmlns:c16="http://schemas.microsoft.com/office/drawing/2014/chart" uri="{C3380CC4-5D6E-409C-BE32-E72D297353CC}">
              <c16:uniqueId val="{00000002-2B20-4128-B591-D5D201CF0AD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大阪府吹田市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381,316
374,966
36.09
160,136,757
156,308,636
1,482,143
78,624,182
57,075,668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市税を中心とする安定した収入により、類似団体平均を上回り、</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0.9</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後半の高い水準で推移</a:t>
          </a:r>
          <a:r>
            <a:rPr lang="ja-JP" altLang="en-US" sz="1100" strike="noStrike" baseline="0">
              <a:solidFill>
                <a:schemeClr val="dk1"/>
              </a:solidFill>
              <a:effectLst/>
              <a:latin typeface="ＭＳ Ｐゴシック" panose="020B0600070205080204" pitchFamily="50" charset="-128"/>
              <a:ea typeface="ＭＳ Ｐゴシック" panose="020B0600070205080204" pitchFamily="50" charset="-128"/>
              <a:cs typeface="+mn-cs"/>
            </a:rPr>
            <a:t>し</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ている。近年、分母である基準財政需要額が増加傾向にあるため、</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0.96</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0.01</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ポイントの悪化となった。</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44</xdr:row>
      <xdr:rowOff>165100</xdr:rowOff>
    </xdr:to>
    <xdr:cxnSp macro="">
      <xdr:nvCxnSpPr>
        <xdr:cNvPr id="66" name="直線コネクタ 65"/>
        <xdr:cNvCxnSpPr/>
      </xdr:nvCxnSpPr>
      <xdr:spPr>
        <a:xfrm flipV="1">
          <a:off x="4953000" y="6278336"/>
          <a:ext cx="0" cy="14305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9" name="財政力最大値テキスト"/>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70" name="直線コネクタ 69"/>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6350</xdr:rowOff>
    </xdr:from>
    <xdr:to>
      <xdr:col>23</xdr:col>
      <xdr:colOff>133350</xdr:colOff>
      <xdr:row>40</xdr:row>
      <xdr:rowOff>23585</xdr:rowOff>
    </xdr:to>
    <xdr:cxnSp macro="">
      <xdr:nvCxnSpPr>
        <xdr:cNvPr id="71" name="直線コネクタ 70"/>
        <xdr:cNvCxnSpPr/>
      </xdr:nvCxnSpPr>
      <xdr:spPr>
        <a:xfrm>
          <a:off x="4114800" y="6864350"/>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83655</xdr:rowOff>
    </xdr:from>
    <xdr:ext cx="762000" cy="259045"/>
    <xdr:sp macro="" textlink="">
      <xdr:nvSpPr>
        <xdr:cNvPr id="72" name="財政力平均値テキスト"/>
        <xdr:cNvSpPr txBox="1"/>
      </xdr:nvSpPr>
      <xdr:spPr>
        <a:xfrm>
          <a:off x="5041900" y="711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73" name="フローチャート: 判断 72"/>
        <xdr:cNvSpPr/>
      </xdr:nvSpPr>
      <xdr:spPr>
        <a:xfrm>
          <a:off x="49022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143328</xdr:rowOff>
    </xdr:from>
    <xdr:to>
      <xdr:col>19</xdr:col>
      <xdr:colOff>133350</xdr:colOff>
      <xdr:row>40</xdr:row>
      <xdr:rowOff>6350</xdr:rowOff>
    </xdr:to>
    <xdr:cxnSp macro="">
      <xdr:nvCxnSpPr>
        <xdr:cNvPr id="74" name="直線コネクタ 73"/>
        <xdr:cNvCxnSpPr/>
      </xdr:nvCxnSpPr>
      <xdr:spPr>
        <a:xfrm>
          <a:off x="3225800" y="682987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111578</xdr:rowOff>
    </xdr:from>
    <xdr:to>
      <xdr:col>19</xdr:col>
      <xdr:colOff>184150</xdr:colOff>
      <xdr:row>42</xdr:row>
      <xdr:rowOff>41728</xdr:rowOff>
    </xdr:to>
    <xdr:sp macro="" textlink="">
      <xdr:nvSpPr>
        <xdr:cNvPr id="75" name="フローチャート: 判断 74"/>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26505</xdr:rowOff>
    </xdr:from>
    <xdr:ext cx="736600" cy="259045"/>
    <xdr:sp macro="" textlink="">
      <xdr:nvSpPr>
        <xdr:cNvPr id="76" name="テキスト ボックス 75"/>
        <xdr:cNvSpPr txBox="1"/>
      </xdr:nvSpPr>
      <xdr:spPr>
        <a:xfrm>
          <a:off x="3733800" y="722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143328</xdr:rowOff>
    </xdr:from>
    <xdr:to>
      <xdr:col>15</xdr:col>
      <xdr:colOff>82550</xdr:colOff>
      <xdr:row>39</xdr:row>
      <xdr:rowOff>143328</xdr:rowOff>
    </xdr:to>
    <xdr:cxnSp macro="">
      <xdr:nvCxnSpPr>
        <xdr:cNvPr id="77" name="直線コネクタ 76"/>
        <xdr:cNvCxnSpPr/>
      </xdr:nvCxnSpPr>
      <xdr:spPr>
        <a:xfrm>
          <a:off x="2336800" y="68298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79" name="テキスト ボックス 78"/>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143328</xdr:rowOff>
    </xdr:from>
    <xdr:to>
      <xdr:col>11</xdr:col>
      <xdr:colOff>31750</xdr:colOff>
      <xdr:row>39</xdr:row>
      <xdr:rowOff>143328</xdr:rowOff>
    </xdr:to>
    <xdr:cxnSp macro="">
      <xdr:nvCxnSpPr>
        <xdr:cNvPr id="80" name="直線コネクタ 79"/>
        <xdr:cNvCxnSpPr/>
      </xdr:nvCxnSpPr>
      <xdr:spPr>
        <a:xfrm>
          <a:off x="1447800" y="68298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81" name="フローチャート: 判断 80"/>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162577</xdr:rowOff>
    </xdr:from>
    <xdr:ext cx="762000" cy="259045"/>
    <xdr:sp macro="" textlink="">
      <xdr:nvSpPr>
        <xdr:cNvPr id="82" name="テキスト ボックス 81"/>
        <xdr:cNvSpPr txBox="1"/>
      </xdr:nvSpPr>
      <xdr:spPr>
        <a:xfrm>
          <a:off x="1955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110672</xdr:rowOff>
    </xdr:from>
    <xdr:to>
      <xdr:col>7</xdr:col>
      <xdr:colOff>31750</xdr:colOff>
      <xdr:row>41</xdr:row>
      <xdr:rowOff>40822</xdr:rowOff>
    </xdr:to>
    <xdr:sp macro="" textlink="">
      <xdr:nvSpPr>
        <xdr:cNvPr id="83" name="フローチャート: 判断 82"/>
        <xdr:cNvSpPr/>
      </xdr:nvSpPr>
      <xdr:spPr>
        <a:xfrm>
          <a:off x="1397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25599</xdr:rowOff>
    </xdr:from>
    <xdr:ext cx="762000" cy="259045"/>
    <xdr:sp macro="" textlink="">
      <xdr:nvSpPr>
        <xdr:cNvPr id="84" name="テキスト ボックス 83"/>
        <xdr:cNvSpPr txBox="1"/>
      </xdr:nvSpPr>
      <xdr:spPr>
        <a:xfrm>
          <a:off x="10668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144235</xdr:rowOff>
    </xdr:from>
    <xdr:to>
      <xdr:col>23</xdr:col>
      <xdr:colOff>184150</xdr:colOff>
      <xdr:row>40</xdr:row>
      <xdr:rowOff>74385</xdr:rowOff>
    </xdr:to>
    <xdr:sp macro="" textlink="">
      <xdr:nvSpPr>
        <xdr:cNvPr id="90" name="楕円 89"/>
        <xdr:cNvSpPr/>
      </xdr:nvSpPr>
      <xdr:spPr>
        <a:xfrm>
          <a:off x="49022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160762</xdr:rowOff>
    </xdr:from>
    <xdr:ext cx="762000" cy="259045"/>
    <xdr:sp macro="" textlink="">
      <xdr:nvSpPr>
        <xdr:cNvPr id="91" name="財政力該当値テキスト"/>
        <xdr:cNvSpPr txBox="1"/>
      </xdr:nvSpPr>
      <xdr:spPr>
        <a:xfrm>
          <a:off x="5041900" y="66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127000</xdr:rowOff>
    </xdr:from>
    <xdr:to>
      <xdr:col>19</xdr:col>
      <xdr:colOff>184150</xdr:colOff>
      <xdr:row>40</xdr:row>
      <xdr:rowOff>57150</xdr:rowOff>
    </xdr:to>
    <xdr:sp macro="" textlink="">
      <xdr:nvSpPr>
        <xdr:cNvPr id="92" name="楕円 91"/>
        <xdr:cNvSpPr/>
      </xdr:nvSpPr>
      <xdr:spPr>
        <a:xfrm>
          <a:off x="4064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67327</xdr:rowOff>
    </xdr:from>
    <xdr:ext cx="736600" cy="259045"/>
    <xdr:sp macro="" textlink="">
      <xdr:nvSpPr>
        <xdr:cNvPr id="93" name="テキスト ボックス 92"/>
        <xdr:cNvSpPr txBox="1"/>
      </xdr:nvSpPr>
      <xdr:spPr>
        <a:xfrm>
          <a:off x="3733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92528</xdr:rowOff>
    </xdr:from>
    <xdr:to>
      <xdr:col>15</xdr:col>
      <xdr:colOff>133350</xdr:colOff>
      <xdr:row>40</xdr:row>
      <xdr:rowOff>22678</xdr:rowOff>
    </xdr:to>
    <xdr:sp macro="" textlink="">
      <xdr:nvSpPr>
        <xdr:cNvPr id="94" name="楕円 93"/>
        <xdr:cNvSpPr/>
      </xdr:nvSpPr>
      <xdr:spPr>
        <a:xfrm>
          <a:off x="3175000" y="677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32855</xdr:rowOff>
    </xdr:from>
    <xdr:ext cx="762000" cy="259045"/>
    <xdr:sp macro="" textlink="">
      <xdr:nvSpPr>
        <xdr:cNvPr id="95" name="テキスト ボックス 94"/>
        <xdr:cNvSpPr txBox="1"/>
      </xdr:nvSpPr>
      <xdr:spPr>
        <a:xfrm>
          <a:off x="2844800" y="654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92528</xdr:rowOff>
    </xdr:from>
    <xdr:to>
      <xdr:col>11</xdr:col>
      <xdr:colOff>82550</xdr:colOff>
      <xdr:row>40</xdr:row>
      <xdr:rowOff>22678</xdr:rowOff>
    </xdr:to>
    <xdr:sp macro="" textlink="">
      <xdr:nvSpPr>
        <xdr:cNvPr id="96" name="楕円 95"/>
        <xdr:cNvSpPr/>
      </xdr:nvSpPr>
      <xdr:spPr>
        <a:xfrm>
          <a:off x="2286000" y="677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32855</xdr:rowOff>
    </xdr:from>
    <xdr:ext cx="762000" cy="259045"/>
    <xdr:sp macro="" textlink="">
      <xdr:nvSpPr>
        <xdr:cNvPr id="97" name="テキスト ボックス 96"/>
        <xdr:cNvSpPr txBox="1"/>
      </xdr:nvSpPr>
      <xdr:spPr>
        <a:xfrm>
          <a:off x="1955800" y="654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92528</xdr:rowOff>
    </xdr:from>
    <xdr:to>
      <xdr:col>7</xdr:col>
      <xdr:colOff>31750</xdr:colOff>
      <xdr:row>40</xdr:row>
      <xdr:rowOff>22678</xdr:rowOff>
    </xdr:to>
    <xdr:sp macro="" textlink="">
      <xdr:nvSpPr>
        <xdr:cNvPr id="98" name="楕円 97"/>
        <xdr:cNvSpPr/>
      </xdr:nvSpPr>
      <xdr:spPr>
        <a:xfrm>
          <a:off x="1397000" y="677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32855</xdr:rowOff>
    </xdr:from>
    <xdr:ext cx="762000" cy="259045"/>
    <xdr:sp macro="" textlink="">
      <xdr:nvSpPr>
        <xdr:cNvPr id="99" name="テキスト ボックス 98"/>
        <xdr:cNvSpPr txBox="1"/>
      </xdr:nvSpPr>
      <xdr:spPr>
        <a:xfrm>
          <a:off x="1066800" y="654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令和４年度においては、光熱費や物価等の高騰の影響により物件費</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大幅増加したことから経常収支比率は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ポイント悪化した。</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依然として類似団体内平均値を上回る状況となっていることから、財政構造の弾力性を担保すべく、今後も職員体制の見直しや債権管理の適正化等を進め、吹田市第４次総合計画に掲げる財政運営の基本方針指標である経常収支比率</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％以下を維持するため、引き続き経常経費の削減等に努める。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8636</xdr:rowOff>
    </xdr:from>
    <xdr:to>
      <xdr:col>23</xdr:col>
      <xdr:colOff>133350</xdr:colOff>
      <xdr:row>66</xdr:row>
      <xdr:rowOff>159766</xdr:rowOff>
    </xdr:to>
    <xdr:cxnSp macro="">
      <xdr:nvCxnSpPr>
        <xdr:cNvPr id="127" name="直線コネクタ 126"/>
        <xdr:cNvCxnSpPr/>
      </xdr:nvCxnSpPr>
      <xdr:spPr>
        <a:xfrm flipV="1">
          <a:off x="4953000" y="10124186"/>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131843</xdr:rowOff>
    </xdr:from>
    <xdr:ext cx="762000" cy="259045"/>
    <xdr:sp macro="" textlink="">
      <xdr:nvSpPr>
        <xdr:cNvPr id="128" name="財政構造の弾力性最小値テキスト"/>
        <xdr:cNvSpPr txBox="1"/>
      </xdr:nvSpPr>
      <xdr:spPr>
        <a:xfrm>
          <a:off x="5041900" y="1144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159766</xdr:rowOff>
    </xdr:from>
    <xdr:to>
      <xdr:col>24</xdr:col>
      <xdr:colOff>12700</xdr:colOff>
      <xdr:row>66</xdr:row>
      <xdr:rowOff>159766</xdr:rowOff>
    </xdr:to>
    <xdr:cxnSp macro="">
      <xdr:nvCxnSpPr>
        <xdr:cNvPr id="129" name="直線コネクタ 128"/>
        <xdr:cNvCxnSpPr/>
      </xdr:nvCxnSpPr>
      <xdr:spPr>
        <a:xfrm>
          <a:off x="4864100" y="1147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95013</xdr:rowOff>
    </xdr:from>
    <xdr:ext cx="762000" cy="259045"/>
    <xdr:sp macro="" textlink="">
      <xdr:nvSpPr>
        <xdr:cNvPr id="130" name="財政構造の弾力性最大値テキスト"/>
        <xdr:cNvSpPr txBox="1"/>
      </xdr:nvSpPr>
      <xdr:spPr>
        <a:xfrm>
          <a:off x="5041900" y="986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8636</xdr:rowOff>
    </xdr:from>
    <xdr:to>
      <xdr:col>24</xdr:col>
      <xdr:colOff>12700</xdr:colOff>
      <xdr:row>59</xdr:row>
      <xdr:rowOff>8636</xdr:rowOff>
    </xdr:to>
    <xdr:cxnSp macro="">
      <xdr:nvCxnSpPr>
        <xdr:cNvPr id="131" name="直線コネクタ 130"/>
        <xdr:cNvCxnSpPr/>
      </xdr:nvCxnSpPr>
      <xdr:spPr>
        <a:xfrm>
          <a:off x="4864100" y="1012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80264</xdr:rowOff>
    </xdr:from>
    <xdr:to>
      <xdr:col>23</xdr:col>
      <xdr:colOff>133350</xdr:colOff>
      <xdr:row>65</xdr:row>
      <xdr:rowOff>162306</xdr:rowOff>
    </xdr:to>
    <xdr:cxnSp macro="">
      <xdr:nvCxnSpPr>
        <xdr:cNvPr id="132" name="直線コネクタ 131"/>
        <xdr:cNvCxnSpPr/>
      </xdr:nvCxnSpPr>
      <xdr:spPr>
        <a:xfrm>
          <a:off x="4114800" y="11224514"/>
          <a:ext cx="8382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125747</xdr:rowOff>
    </xdr:from>
    <xdr:ext cx="762000" cy="259045"/>
    <xdr:sp macro="" textlink="">
      <xdr:nvSpPr>
        <xdr:cNvPr id="133" name="財政構造の弾力性平均値テキスト"/>
        <xdr:cNvSpPr txBox="1"/>
      </xdr:nvSpPr>
      <xdr:spPr>
        <a:xfrm>
          <a:off x="5041900" y="1092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109220</xdr:rowOff>
    </xdr:from>
    <xdr:to>
      <xdr:col>23</xdr:col>
      <xdr:colOff>184150</xdr:colOff>
      <xdr:row>65</xdr:row>
      <xdr:rowOff>39370</xdr:rowOff>
    </xdr:to>
    <xdr:sp macro="" textlink="">
      <xdr:nvSpPr>
        <xdr:cNvPr id="134" name="フローチャート: 判断 133"/>
        <xdr:cNvSpPr/>
      </xdr:nvSpPr>
      <xdr:spPr>
        <a:xfrm>
          <a:off x="49022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80264</xdr:rowOff>
    </xdr:from>
    <xdr:to>
      <xdr:col>19</xdr:col>
      <xdr:colOff>133350</xdr:colOff>
      <xdr:row>65</xdr:row>
      <xdr:rowOff>143002</xdr:rowOff>
    </xdr:to>
    <xdr:cxnSp macro="">
      <xdr:nvCxnSpPr>
        <xdr:cNvPr id="135" name="直線コネクタ 134"/>
        <xdr:cNvCxnSpPr/>
      </xdr:nvCxnSpPr>
      <xdr:spPr>
        <a:xfrm flipV="1">
          <a:off x="3225800" y="11224514"/>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121412</xdr:rowOff>
    </xdr:from>
    <xdr:to>
      <xdr:col>19</xdr:col>
      <xdr:colOff>184150</xdr:colOff>
      <xdr:row>64</xdr:row>
      <xdr:rowOff>51562</xdr:rowOff>
    </xdr:to>
    <xdr:sp macro="" textlink="">
      <xdr:nvSpPr>
        <xdr:cNvPr id="136" name="フローチャート: 判断 135"/>
        <xdr:cNvSpPr/>
      </xdr:nvSpPr>
      <xdr:spPr>
        <a:xfrm>
          <a:off x="4064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61739</xdr:rowOff>
    </xdr:from>
    <xdr:ext cx="736600" cy="259045"/>
    <xdr:sp macro="" textlink="">
      <xdr:nvSpPr>
        <xdr:cNvPr id="137" name="テキスト ボックス 136"/>
        <xdr:cNvSpPr txBox="1"/>
      </xdr:nvSpPr>
      <xdr:spPr>
        <a:xfrm>
          <a:off x="3733800" y="10691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143002</xdr:rowOff>
    </xdr:from>
    <xdr:to>
      <xdr:col>15</xdr:col>
      <xdr:colOff>82550</xdr:colOff>
      <xdr:row>66</xdr:row>
      <xdr:rowOff>43942</xdr:rowOff>
    </xdr:to>
    <xdr:cxnSp macro="">
      <xdr:nvCxnSpPr>
        <xdr:cNvPr id="138" name="直線コネクタ 137"/>
        <xdr:cNvCxnSpPr/>
      </xdr:nvCxnSpPr>
      <xdr:spPr>
        <a:xfrm flipV="1">
          <a:off x="2336800" y="11287252"/>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143002</xdr:rowOff>
    </xdr:from>
    <xdr:to>
      <xdr:col>15</xdr:col>
      <xdr:colOff>133350</xdr:colOff>
      <xdr:row>65</xdr:row>
      <xdr:rowOff>73152</xdr:rowOff>
    </xdr:to>
    <xdr:sp macro="" textlink="">
      <xdr:nvSpPr>
        <xdr:cNvPr id="139" name="フローチャート: 判断 138"/>
        <xdr:cNvSpPr/>
      </xdr:nvSpPr>
      <xdr:spPr>
        <a:xfrm>
          <a:off x="31750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83329</xdr:rowOff>
    </xdr:from>
    <xdr:ext cx="762000" cy="259045"/>
    <xdr:sp macro="" textlink="">
      <xdr:nvSpPr>
        <xdr:cNvPr id="140" name="テキスト ボックス 139"/>
        <xdr:cNvSpPr txBox="1"/>
      </xdr:nvSpPr>
      <xdr:spPr>
        <a:xfrm>
          <a:off x="2844800" y="10884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167132</xdr:rowOff>
    </xdr:from>
    <xdr:to>
      <xdr:col>11</xdr:col>
      <xdr:colOff>31750</xdr:colOff>
      <xdr:row>66</xdr:row>
      <xdr:rowOff>43942</xdr:rowOff>
    </xdr:to>
    <xdr:cxnSp macro="">
      <xdr:nvCxnSpPr>
        <xdr:cNvPr id="141" name="直線コネクタ 140"/>
        <xdr:cNvCxnSpPr/>
      </xdr:nvCxnSpPr>
      <xdr:spPr>
        <a:xfrm>
          <a:off x="1447800" y="1131138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143002</xdr:rowOff>
    </xdr:from>
    <xdr:to>
      <xdr:col>11</xdr:col>
      <xdr:colOff>82550</xdr:colOff>
      <xdr:row>65</xdr:row>
      <xdr:rowOff>73152</xdr:rowOff>
    </xdr:to>
    <xdr:sp macro="" textlink="">
      <xdr:nvSpPr>
        <xdr:cNvPr id="142" name="フローチャート: 判断 141"/>
        <xdr:cNvSpPr/>
      </xdr:nvSpPr>
      <xdr:spPr>
        <a:xfrm>
          <a:off x="22860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83329</xdr:rowOff>
    </xdr:from>
    <xdr:ext cx="762000" cy="259045"/>
    <xdr:sp macro="" textlink="">
      <xdr:nvSpPr>
        <xdr:cNvPr id="143" name="テキスト ボックス 142"/>
        <xdr:cNvSpPr txBox="1"/>
      </xdr:nvSpPr>
      <xdr:spPr>
        <a:xfrm>
          <a:off x="1955800" y="10884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109220</xdr:rowOff>
    </xdr:from>
    <xdr:to>
      <xdr:col>7</xdr:col>
      <xdr:colOff>31750</xdr:colOff>
      <xdr:row>65</xdr:row>
      <xdr:rowOff>39370</xdr:rowOff>
    </xdr:to>
    <xdr:sp macro="" textlink="">
      <xdr:nvSpPr>
        <xdr:cNvPr id="144" name="フローチャート: 判断 143"/>
        <xdr:cNvSpPr/>
      </xdr:nvSpPr>
      <xdr:spPr>
        <a:xfrm>
          <a:off x="1397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49547</xdr:rowOff>
    </xdr:from>
    <xdr:ext cx="762000" cy="259045"/>
    <xdr:sp macro="" textlink="">
      <xdr:nvSpPr>
        <xdr:cNvPr id="145" name="テキスト ボックス 144"/>
        <xdr:cNvSpPr txBox="1"/>
      </xdr:nvSpPr>
      <xdr:spPr>
        <a:xfrm>
          <a:off x="1066800" y="1085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111506</xdr:rowOff>
    </xdr:from>
    <xdr:to>
      <xdr:col>23</xdr:col>
      <xdr:colOff>184150</xdr:colOff>
      <xdr:row>66</xdr:row>
      <xdr:rowOff>41656</xdr:rowOff>
    </xdr:to>
    <xdr:sp macro="" textlink="">
      <xdr:nvSpPr>
        <xdr:cNvPr id="151" name="楕円 150"/>
        <xdr:cNvSpPr/>
      </xdr:nvSpPr>
      <xdr:spPr>
        <a:xfrm>
          <a:off x="4902200" y="1125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83583</xdr:rowOff>
    </xdr:from>
    <xdr:ext cx="762000" cy="259045"/>
    <xdr:sp macro="" textlink="">
      <xdr:nvSpPr>
        <xdr:cNvPr id="152" name="財政構造の弾力性該当値テキスト"/>
        <xdr:cNvSpPr txBox="1"/>
      </xdr:nvSpPr>
      <xdr:spPr>
        <a:xfrm>
          <a:off x="5041900" y="1122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29464</xdr:rowOff>
    </xdr:from>
    <xdr:to>
      <xdr:col>19</xdr:col>
      <xdr:colOff>184150</xdr:colOff>
      <xdr:row>65</xdr:row>
      <xdr:rowOff>131064</xdr:rowOff>
    </xdr:to>
    <xdr:sp macro="" textlink="">
      <xdr:nvSpPr>
        <xdr:cNvPr id="153" name="楕円 152"/>
        <xdr:cNvSpPr/>
      </xdr:nvSpPr>
      <xdr:spPr>
        <a:xfrm>
          <a:off x="4064000" y="1117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115841</xdr:rowOff>
    </xdr:from>
    <xdr:ext cx="736600" cy="259045"/>
    <xdr:sp macro="" textlink="">
      <xdr:nvSpPr>
        <xdr:cNvPr id="154" name="テキスト ボックス 153"/>
        <xdr:cNvSpPr txBox="1"/>
      </xdr:nvSpPr>
      <xdr:spPr>
        <a:xfrm>
          <a:off x="3733800" y="11260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92202</xdr:rowOff>
    </xdr:from>
    <xdr:to>
      <xdr:col>15</xdr:col>
      <xdr:colOff>133350</xdr:colOff>
      <xdr:row>66</xdr:row>
      <xdr:rowOff>22352</xdr:rowOff>
    </xdr:to>
    <xdr:sp macro="" textlink="">
      <xdr:nvSpPr>
        <xdr:cNvPr id="155" name="楕円 154"/>
        <xdr:cNvSpPr/>
      </xdr:nvSpPr>
      <xdr:spPr>
        <a:xfrm>
          <a:off x="3175000" y="1123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7129</xdr:rowOff>
    </xdr:from>
    <xdr:ext cx="762000" cy="259045"/>
    <xdr:sp macro="" textlink="">
      <xdr:nvSpPr>
        <xdr:cNvPr id="156" name="テキスト ボックス 155"/>
        <xdr:cNvSpPr txBox="1"/>
      </xdr:nvSpPr>
      <xdr:spPr>
        <a:xfrm>
          <a:off x="2844800" y="1132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164592</xdr:rowOff>
    </xdr:from>
    <xdr:to>
      <xdr:col>11</xdr:col>
      <xdr:colOff>82550</xdr:colOff>
      <xdr:row>66</xdr:row>
      <xdr:rowOff>94742</xdr:rowOff>
    </xdr:to>
    <xdr:sp macro="" textlink="">
      <xdr:nvSpPr>
        <xdr:cNvPr id="157" name="楕円 156"/>
        <xdr:cNvSpPr/>
      </xdr:nvSpPr>
      <xdr:spPr>
        <a:xfrm>
          <a:off x="2286000" y="1130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79519</xdr:rowOff>
    </xdr:from>
    <xdr:ext cx="762000" cy="259045"/>
    <xdr:sp macro="" textlink="">
      <xdr:nvSpPr>
        <xdr:cNvPr id="158" name="テキスト ボックス 157"/>
        <xdr:cNvSpPr txBox="1"/>
      </xdr:nvSpPr>
      <xdr:spPr>
        <a:xfrm>
          <a:off x="1955800" y="11395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116332</xdr:rowOff>
    </xdr:from>
    <xdr:to>
      <xdr:col>7</xdr:col>
      <xdr:colOff>31750</xdr:colOff>
      <xdr:row>66</xdr:row>
      <xdr:rowOff>46482</xdr:rowOff>
    </xdr:to>
    <xdr:sp macro="" textlink="">
      <xdr:nvSpPr>
        <xdr:cNvPr id="159" name="楕円 158"/>
        <xdr:cNvSpPr/>
      </xdr:nvSpPr>
      <xdr:spPr>
        <a:xfrm>
          <a:off x="1397000" y="1126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31259</xdr:rowOff>
    </xdr:from>
    <xdr:ext cx="762000" cy="259045"/>
    <xdr:sp macro="" textlink="">
      <xdr:nvSpPr>
        <xdr:cNvPr id="160" name="テキスト ボックス 159"/>
        <xdr:cNvSpPr txBox="1"/>
      </xdr:nvSpPr>
      <xdr:spPr>
        <a:xfrm>
          <a:off x="1066800" y="11346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[145,288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類似団体平均に比べ高くなっている要因は、主に物件費で</a:t>
          </a:r>
          <a:r>
            <a:rPr lang="ja-JP" altLang="ja-JP" sz="1100" b="0" i="0" strike="noStrike" baseline="0">
              <a:solidFill>
                <a:schemeClr val="dk1"/>
              </a:solidFill>
              <a:effectLst/>
              <a:latin typeface="ＭＳ Ｐゴシック" panose="020B0600070205080204" pitchFamily="50" charset="-128"/>
              <a:ea typeface="ＭＳ Ｐゴシック" panose="020B0600070205080204" pitchFamily="50" charset="-128"/>
              <a:cs typeface="+mn-cs"/>
            </a:rPr>
            <a:t>あ</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り、保有する公共施設数が多く、その維持管理に費用がかかっているためである。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令和４年度においては、全国的な傾向ではあるが、光熱費や物価等の高騰の影響により、物件費の決算額を大幅に押し上げることとなった。</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今後は、民間でも実施可能な部分については、指定管理者制度の導入などにより委託化を進め、コストの低減を図っていく方針である。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117684</xdr:rowOff>
    </xdr:from>
    <xdr:to>
      <xdr:col>23</xdr:col>
      <xdr:colOff>133350</xdr:colOff>
      <xdr:row>88</xdr:row>
      <xdr:rowOff>94489</xdr:rowOff>
    </xdr:to>
    <xdr:cxnSp macro="">
      <xdr:nvCxnSpPr>
        <xdr:cNvPr id="190" name="直線コネクタ 189"/>
        <xdr:cNvCxnSpPr/>
      </xdr:nvCxnSpPr>
      <xdr:spPr>
        <a:xfrm flipV="1">
          <a:off x="4953000" y="13833684"/>
          <a:ext cx="0" cy="13484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66566</xdr:rowOff>
    </xdr:from>
    <xdr:ext cx="762000" cy="259045"/>
    <xdr:sp macro="" textlink="">
      <xdr:nvSpPr>
        <xdr:cNvPr id="191" name="人件費・物件費等の状況最小値テキスト"/>
        <xdr:cNvSpPr txBox="1"/>
      </xdr:nvSpPr>
      <xdr:spPr>
        <a:xfrm>
          <a:off x="5041900" y="1515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94489</xdr:rowOff>
    </xdr:from>
    <xdr:to>
      <xdr:col>24</xdr:col>
      <xdr:colOff>12700</xdr:colOff>
      <xdr:row>88</xdr:row>
      <xdr:rowOff>94489</xdr:rowOff>
    </xdr:to>
    <xdr:cxnSp macro="">
      <xdr:nvCxnSpPr>
        <xdr:cNvPr id="192" name="直線コネクタ 191"/>
        <xdr:cNvCxnSpPr/>
      </xdr:nvCxnSpPr>
      <xdr:spPr>
        <a:xfrm>
          <a:off x="4864100" y="15182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32611</xdr:rowOff>
    </xdr:from>
    <xdr:ext cx="762000" cy="259045"/>
    <xdr:sp macro="" textlink="">
      <xdr:nvSpPr>
        <xdr:cNvPr id="193" name="人件費・物件費等の状況最大値テキスト"/>
        <xdr:cNvSpPr txBox="1"/>
      </xdr:nvSpPr>
      <xdr:spPr>
        <a:xfrm>
          <a:off x="5041900" y="135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117684</xdr:rowOff>
    </xdr:from>
    <xdr:to>
      <xdr:col>24</xdr:col>
      <xdr:colOff>12700</xdr:colOff>
      <xdr:row>80</xdr:row>
      <xdr:rowOff>117684</xdr:rowOff>
    </xdr:to>
    <xdr:cxnSp macro="">
      <xdr:nvCxnSpPr>
        <xdr:cNvPr id="194" name="直線コネクタ 193"/>
        <xdr:cNvCxnSpPr/>
      </xdr:nvCxnSpPr>
      <xdr:spPr>
        <a:xfrm>
          <a:off x="4864100" y="1383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164250</xdr:rowOff>
    </xdr:from>
    <xdr:to>
      <xdr:col>23</xdr:col>
      <xdr:colOff>133350</xdr:colOff>
      <xdr:row>85</xdr:row>
      <xdr:rowOff>138083</xdr:rowOff>
    </xdr:to>
    <xdr:cxnSp macro="">
      <xdr:nvCxnSpPr>
        <xdr:cNvPr id="195" name="直線コネクタ 194"/>
        <xdr:cNvCxnSpPr/>
      </xdr:nvCxnSpPr>
      <xdr:spPr>
        <a:xfrm>
          <a:off x="4114800" y="14566050"/>
          <a:ext cx="838200" cy="14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9086</xdr:rowOff>
    </xdr:from>
    <xdr:ext cx="762000" cy="259045"/>
    <xdr:sp macro="" textlink="">
      <xdr:nvSpPr>
        <xdr:cNvPr id="196" name="人件費・物件費等の状況平均値テキスト"/>
        <xdr:cNvSpPr txBox="1"/>
      </xdr:nvSpPr>
      <xdr:spPr>
        <a:xfrm>
          <a:off x="5041900" y="142394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164009</xdr:rowOff>
    </xdr:from>
    <xdr:to>
      <xdr:col>23</xdr:col>
      <xdr:colOff>184150</xdr:colOff>
      <xdr:row>84</xdr:row>
      <xdr:rowOff>94159</xdr:rowOff>
    </xdr:to>
    <xdr:sp macro="" textlink="">
      <xdr:nvSpPr>
        <xdr:cNvPr id="197" name="フローチャート: 判断 196"/>
        <xdr:cNvSpPr/>
      </xdr:nvSpPr>
      <xdr:spPr>
        <a:xfrm>
          <a:off x="4902200" y="14394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38030</xdr:rowOff>
    </xdr:from>
    <xdr:to>
      <xdr:col>19</xdr:col>
      <xdr:colOff>133350</xdr:colOff>
      <xdr:row>84</xdr:row>
      <xdr:rowOff>164250</xdr:rowOff>
    </xdr:to>
    <xdr:cxnSp macro="">
      <xdr:nvCxnSpPr>
        <xdr:cNvPr id="198" name="直線コネクタ 197"/>
        <xdr:cNvCxnSpPr/>
      </xdr:nvCxnSpPr>
      <xdr:spPr>
        <a:xfrm>
          <a:off x="3225800" y="14439830"/>
          <a:ext cx="889000" cy="12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70224</xdr:rowOff>
    </xdr:from>
    <xdr:to>
      <xdr:col>19</xdr:col>
      <xdr:colOff>184150</xdr:colOff>
      <xdr:row>84</xdr:row>
      <xdr:rowOff>374</xdr:rowOff>
    </xdr:to>
    <xdr:sp macro="" textlink="">
      <xdr:nvSpPr>
        <xdr:cNvPr id="199" name="フローチャート: 判断 198"/>
        <xdr:cNvSpPr/>
      </xdr:nvSpPr>
      <xdr:spPr>
        <a:xfrm>
          <a:off x="4064000" y="14300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10551</xdr:rowOff>
    </xdr:from>
    <xdr:ext cx="736600" cy="259045"/>
    <xdr:sp macro="" textlink="">
      <xdr:nvSpPr>
        <xdr:cNvPr id="200" name="テキスト ボックス 199"/>
        <xdr:cNvSpPr txBox="1"/>
      </xdr:nvSpPr>
      <xdr:spPr>
        <a:xfrm>
          <a:off x="3733800" y="140694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16360</xdr:rowOff>
    </xdr:from>
    <xdr:to>
      <xdr:col>15</xdr:col>
      <xdr:colOff>82550</xdr:colOff>
      <xdr:row>84</xdr:row>
      <xdr:rowOff>38030</xdr:rowOff>
    </xdr:to>
    <xdr:cxnSp macro="">
      <xdr:nvCxnSpPr>
        <xdr:cNvPr id="201" name="直線コネクタ 200"/>
        <xdr:cNvCxnSpPr/>
      </xdr:nvCxnSpPr>
      <xdr:spPr>
        <a:xfrm>
          <a:off x="2336800" y="14246710"/>
          <a:ext cx="889000" cy="193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80787</xdr:rowOff>
    </xdr:from>
    <xdr:to>
      <xdr:col>15</xdr:col>
      <xdr:colOff>133350</xdr:colOff>
      <xdr:row>83</xdr:row>
      <xdr:rowOff>10937</xdr:rowOff>
    </xdr:to>
    <xdr:sp macro="" textlink="">
      <xdr:nvSpPr>
        <xdr:cNvPr id="202" name="フローチャート: 判断 201"/>
        <xdr:cNvSpPr/>
      </xdr:nvSpPr>
      <xdr:spPr>
        <a:xfrm>
          <a:off x="3175000" y="141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21114</xdr:rowOff>
    </xdr:from>
    <xdr:ext cx="762000" cy="259045"/>
    <xdr:sp macro="" textlink="">
      <xdr:nvSpPr>
        <xdr:cNvPr id="203" name="テキスト ボックス 202"/>
        <xdr:cNvSpPr txBox="1"/>
      </xdr:nvSpPr>
      <xdr:spPr>
        <a:xfrm>
          <a:off x="2844800" y="13908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64827</xdr:rowOff>
    </xdr:from>
    <xdr:to>
      <xdr:col>11</xdr:col>
      <xdr:colOff>31750</xdr:colOff>
      <xdr:row>83</xdr:row>
      <xdr:rowOff>16360</xdr:rowOff>
    </xdr:to>
    <xdr:cxnSp macro="">
      <xdr:nvCxnSpPr>
        <xdr:cNvPr id="204" name="直線コネクタ 203"/>
        <xdr:cNvCxnSpPr/>
      </xdr:nvCxnSpPr>
      <xdr:spPr>
        <a:xfrm>
          <a:off x="1447800" y="14123727"/>
          <a:ext cx="889000" cy="122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101746</xdr:rowOff>
    </xdr:from>
    <xdr:to>
      <xdr:col>11</xdr:col>
      <xdr:colOff>82550</xdr:colOff>
      <xdr:row>82</xdr:row>
      <xdr:rowOff>31896</xdr:rowOff>
    </xdr:to>
    <xdr:sp macro="" textlink="">
      <xdr:nvSpPr>
        <xdr:cNvPr id="205" name="フローチャート: 判断 204"/>
        <xdr:cNvSpPr/>
      </xdr:nvSpPr>
      <xdr:spPr>
        <a:xfrm>
          <a:off x="2286000" y="1398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42073</xdr:rowOff>
    </xdr:from>
    <xdr:ext cx="762000" cy="259045"/>
    <xdr:sp macro="" textlink="">
      <xdr:nvSpPr>
        <xdr:cNvPr id="206" name="テキスト ボックス 205"/>
        <xdr:cNvSpPr txBox="1"/>
      </xdr:nvSpPr>
      <xdr:spPr>
        <a:xfrm>
          <a:off x="1955800" y="1375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14436</xdr:rowOff>
    </xdr:from>
    <xdr:to>
      <xdr:col>7</xdr:col>
      <xdr:colOff>31750</xdr:colOff>
      <xdr:row>81</xdr:row>
      <xdr:rowOff>116036</xdr:rowOff>
    </xdr:to>
    <xdr:sp macro="" textlink="">
      <xdr:nvSpPr>
        <xdr:cNvPr id="207" name="フローチャート: 判断 206"/>
        <xdr:cNvSpPr/>
      </xdr:nvSpPr>
      <xdr:spPr>
        <a:xfrm>
          <a:off x="1397000" y="1390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126213</xdr:rowOff>
    </xdr:from>
    <xdr:ext cx="762000" cy="259045"/>
    <xdr:sp macro="" textlink="">
      <xdr:nvSpPr>
        <xdr:cNvPr id="208" name="テキスト ボックス 207"/>
        <xdr:cNvSpPr txBox="1"/>
      </xdr:nvSpPr>
      <xdr:spPr>
        <a:xfrm>
          <a:off x="1066800" y="13670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87283</xdr:rowOff>
    </xdr:from>
    <xdr:to>
      <xdr:col>23</xdr:col>
      <xdr:colOff>184150</xdr:colOff>
      <xdr:row>86</xdr:row>
      <xdr:rowOff>17433</xdr:rowOff>
    </xdr:to>
    <xdr:sp macro="" textlink="">
      <xdr:nvSpPr>
        <xdr:cNvPr id="214" name="楕円 213"/>
        <xdr:cNvSpPr/>
      </xdr:nvSpPr>
      <xdr:spPr>
        <a:xfrm>
          <a:off x="4902200" y="14660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59360</xdr:rowOff>
    </xdr:from>
    <xdr:ext cx="762000" cy="259045"/>
    <xdr:sp macro="" textlink="">
      <xdr:nvSpPr>
        <xdr:cNvPr id="215" name="人件費・物件費等の状況該当値テキスト"/>
        <xdr:cNvSpPr txBox="1"/>
      </xdr:nvSpPr>
      <xdr:spPr>
        <a:xfrm>
          <a:off x="5041900" y="14632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113450</xdr:rowOff>
    </xdr:from>
    <xdr:to>
      <xdr:col>19</xdr:col>
      <xdr:colOff>184150</xdr:colOff>
      <xdr:row>85</xdr:row>
      <xdr:rowOff>43600</xdr:rowOff>
    </xdr:to>
    <xdr:sp macro="" textlink="">
      <xdr:nvSpPr>
        <xdr:cNvPr id="216" name="楕円 215"/>
        <xdr:cNvSpPr/>
      </xdr:nvSpPr>
      <xdr:spPr>
        <a:xfrm>
          <a:off x="4064000" y="1451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28377</xdr:rowOff>
    </xdr:from>
    <xdr:ext cx="736600" cy="259045"/>
    <xdr:sp macro="" textlink="">
      <xdr:nvSpPr>
        <xdr:cNvPr id="217" name="テキスト ボックス 216"/>
        <xdr:cNvSpPr txBox="1"/>
      </xdr:nvSpPr>
      <xdr:spPr>
        <a:xfrm>
          <a:off x="3733800" y="14601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158680</xdr:rowOff>
    </xdr:from>
    <xdr:to>
      <xdr:col>15</xdr:col>
      <xdr:colOff>133350</xdr:colOff>
      <xdr:row>84</xdr:row>
      <xdr:rowOff>88830</xdr:rowOff>
    </xdr:to>
    <xdr:sp macro="" textlink="">
      <xdr:nvSpPr>
        <xdr:cNvPr id="218" name="楕円 217"/>
        <xdr:cNvSpPr/>
      </xdr:nvSpPr>
      <xdr:spPr>
        <a:xfrm>
          <a:off x="3175000" y="1438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73607</xdr:rowOff>
    </xdr:from>
    <xdr:ext cx="762000" cy="259045"/>
    <xdr:sp macro="" textlink="">
      <xdr:nvSpPr>
        <xdr:cNvPr id="219" name="テキスト ボックス 218"/>
        <xdr:cNvSpPr txBox="1"/>
      </xdr:nvSpPr>
      <xdr:spPr>
        <a:xfrm>
          <a:off x="2844800" y="14475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137010</xdr:rowOff>
    </xdr:from>
    <xdr:to>
      <xdr:col>11</xdr:col>
      <xdr:colOff>82550</xdr:colOff>
      <xdr:row>83</xdr:row>
      <xdr:rowOff>67160</xdr:rowOff>
    </xdr:to>
    <xdr:sp macro="" textlink="">
      <xdr:nvSpPr>
        <xdr:cNvPr id="220" name="楕円 219"/>
        <xdr:cNvSpPr/>
      </xdr:nvSpPr>
      <xdr:spPr>
        <a:xfrm>
          <a:off x="2286000" y="1419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51937</xdr:rowOff>
    </xdr:from>
    <xdr:ext cx="762000" cy="259045"/>
    <xdr:sp macro="" textlink="">
      <xdr:nvSpPr>
        <xdr:cNvPr id="221" name="テキスト ボックス 220"/>
        <xdr:cNvSpPr txBox="1"/>
      </xdr:nvSpPr>
      <xdr:spPr>
        <a:xfrm>
          <a:off x="1955800" y="14282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14027</xdr:rowOff>
    </xdr:from>
    <xdr:to>
      <xdr:col>7</xdr:col>
      <xdr:colOff>31750</xdr:colOff>
      <xdr:row>82</xdr:row>
      <xdr:rowOff>115627</xdr:rowOff>
    </xdr:to>
    <xdr:sp macro="" textlink="">
      <xdr:nvSpPr>
        <xdr:cNvPr id="222" name="楕円 221"/>
        <xdr:cNvSpPr/>
      </xdr:nvSpPr>
      <xdr:spPr>
        <a:xfrm>
          <a:off x="1397000" y="14072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100404</xdr:rowOff>
    </xdr:from>
    <xdr:ext cx="762000" cy="259045"/>
    <xdr:sp macro="" textlink="">
      <xdr:nvSpPr>
        <xdr:cNvPr id="223" name="テキスト ボックス 222"/>
        <xdr:cNvSpPr txBox="1"/>
      </xdr:nvSpPr>
      <xdr:spPr>
        <a:xfrm>
          <a:off x="1066800" y="14159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本市の職員の給与制度については、国の制度に準拠し、引き続き、国及び類似団体とバランスのとれた指数の達成に向けて取り組む。</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87086</xdr:rowOff>
    </xdr:to>
    <xdr:cxnSp macro="">
      <xdr:nvCxnSpPr>
        <xdr:cNvPr id="254" name="直線コネクタ 253"/>
        <xdr:cNvCxnSpPr/>
      </xdr:nvCxnSpPr>
      <xdr:spPr>
        <a:xfrm flipV="1">
          <a:off x="17018000" y="13760450"/>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55" name="給与水準   （国との比較）最小値テキスト"/>
        <xdr:cNvSpPr txBox="1"/>
      </xdr:nvSpPr>
      <xdr:spPr>
        <a:xfrm>
          <a:off x="17106900" y="1531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6" name="直線コネクタ 255"/>
        <xdr:cNvCxnSpPr/>
      </xdr:nvCxnSpPr>
      <xdr:spPr>
        <a:xfrm>
          <a:off x="16929100" y="1534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7"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8" name="直線コネクタ 257"/>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84364</xdr:rowOff>
    </xdr:from>
    <xdr:to>
      <xdr:col>81</xdr:col>
      <xdr:colOff>44450</xdr:colOff>
      <xdr:row>86</xdr:row>
      <xdr:rowOff>153307</xdr:rowOff>
    </xdr:to>
    <xdr:cxnSp macro="">
      <xdr:nvCxnSpPr>
        <xdr:cNvPr id="259" name="直線コネクタ 258"/>
        <xdr:cNvCxnSpPr/>
      </xdr:nvCxnSpPr>
      <xdr:spPr>
        <a:xfrm flipV="1">
          <a:off x="16179800" y="14829064"/>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66420</xdr:rowOff>
    </xdr:from>
    <xdr:ext cx="762000" cy="259045"/>
    <xdr:sp macro="" textlink="">
      <xdr:nvSpPr>
        <xdr:cNvPr id="260" name="給与水準   （国との比較）平均値テキスト"/>
        <xdr:cNvSpPr txBox="1"/>
      </xdr:nvSpPr>
      <xdr:spPr>
        <a:xfrm>
          <a:off x="17106900" y="1446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61" name="フローチャート: 判断 260"/>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153307</xdr:rowOff>
    </xdr:from>
    <xdr:to>
      <xdr:col>77</xdr:col>
      <xdr:colOff>44450</xdr:colOff>
      <xdr:row>87</xdr:row>
      <xdr:rowOff>16329</xdr:rowOff>
    </xdr:to>
    <xdr:cxnSp macro="">
      <xdr:nvCxnSpPr>
        <xdr:cNvPr id="262" name="直線コネクタ 261"/>
        <xdr:cNvCxnSpPr/>
      </xdr:nvCxnSpPr>
      <xdr:spPr>
        <a:xfrm flipV="1">
          <a:off x="15290800" y="1489800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3" name="フローチャート: 判断 262"/>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64" name="テキスト ボックス 263"/>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16329</xdr:rowOff>
    </xdr:from>
    <xdr:to>
      <xdr:col>72</xdr:col>
      <xdr:colOff>203200</xdr:colOff>
      <xdr:row>87</xdr:row>
      <xdr:rowOff>16329</xdr:rowOff>
    </xdr:to>
    <xdr:cxnSp macro="">
      <xdr:nvCxnSpPr>
        <xdr:cNvPr id="265" name="直線コネクタ 264"/>
        <xdr:cNvCxnSpPr/>
      </xdr:nvCxnSpPr>
      <xdr:spPr>
        <a:xfrm>
          <a:off x="14401800" y="1493247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6" name="フローチャート: 判断 265"/>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76398</xdr:rowOff>
    </xdr:from>
    <xdr:ext cx="762000" cy="259045"/>
    <xdr:sp macro="" textlink="">
      <xdr:nvSpPr>
        <xdr:cNvPr id="267" name="テキスト ボックス 266"/>
        <xdr:cNvSpPr txBox="1"/>
      </xdr:nvSpPr>
      <xdr:spPr>
        <a:xfrm>
          <a:off x="14909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16329</xdr:rowOff>
    </xdr:from>
    <xdr:to>
      <xdr:col>68</xdr:col>
      <xdr:colOff>152400</xdr:colOff>
      <xdr:row>87</xdr:row>
      <xdr:rowOff>33564</xdr:rowOff>
    </xdr:to>
    <xdr:cxnSp macro="">
      <xdr:nvCxnSpPr>
        <xdr:cNvPr id="268" name="直線コネクタ 267"/>
        <xdr:cNvCxnSpPr/>
      </xdr:nvCxnSpPr>
      <xdr:spPr>
        <a:xfrm flipV="1">
          <a:off x="13512800" y="1493247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136071</xdr:rowOff>
    </xdr:from>
    <xdr:to>
      <xdr:col>68</xdr:col>
      <xdr:colOff>203200</xdr:colOff>
      <xdr:row>86</xdr:row>
      <xdr:rowOff>66221</xdr:rowOff>
    </xdr:to>
    <xdr:sp macro="" textlink="">
      <xdr:nvSpPr>
        <xdr:cNvPr id="269" name="フローチャート: 判断 268"/>
        <xdr:cNvSpPr/>
      </xdr:nvSpPr>
      <xdr:spPr>
        <a:xfrm>
          <a:off x="14351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76398</xdr:rowOff>
    </xdr:from>
    <xdr:ext cx="762000" cy="259045"/>
    <xdr:sp macro="" textlink="">
      <xdr:nvSpPr>
        <xdr:cNvPr id="270" name="テキスト ボックス 269"/>
        <xdr:cNvSpPr txBox="1"/>
      </xdr:nvSpPr>
      <xdr:spPr>
        <a:xfrm>
          <a:off x="14020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153307</xdr:rowOff>
    </xdr:from>
    <xdr:to>
      <xdr:col>64</xdr:col>
      <xdr:colOff>152400</xdr:colOff>
      <xdr:row>86</xdr:row>
      <xdr:rowOff>83457</xdr:rowOff>
    </xdr:to>
    <xdr:sp macro="" textlink="">
      <xdr:nvSpPr>
        <xdr:cNvPr id="271" name="フローチャート: 判断 270"/>
        <xdr:cNvSpPr/>
      </xdr:nvSpPr>
      <xdr:spPr>
        <a:xfrm>
          <a:off x="13462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93634</xdr:rowOff>
    </xdr:from>
    <xdr:ext cx="762000" cy="259045"/>
    <xdr:sp macro="" textlink="">
      <xdr:nvSpPr>
        <xdr:cNvPr id="272" name="テキスト ボックス 271"/>
        <xdr:cNvSpPr txBox="1"/>
      </xdr:nvSpPr>
      <xdr:spPr>
        <a:xfrm>
          <a:off x="13131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33564</xdr:rowOff>
    </xdr:from>
    <xdr:to>
      <xdr:col>81</xdr:col>
      <xdr:colOff>95250</xdr:colOff>
      <xdr:row>86</xdr:row>
      <xdr:rowOff>135164</xdr:rowOff>
    </xdr:to>
    <xdr:sp macro="" textlink="">
      <xdr:nvSpPr>
        <xdr:cNvPr id="278" name="楕円 277"/>
        <xdr:cNvSpPr/>
      </xdr:nvSpPr>
      <xdr:spPr>
        <a:xfrm>
          <a:off x="169672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5641</xdr:rowOff>
    </xdr:from>
    <xdr:ext cx="762000" cy="259045"/>
    <xdr:sp macro="" textlink="">
      <xdr:nvSpPr>
        <xdr:cNvPr id="279" name="給与水準   （国との比較）該当値テキスト"/>
        <xdr:cNvSpPr txBox="1"/>
      </xdr:nvSpPr>
      <xdr:spPr>
        <a:xfrm>
          <a:off x="17106900" y="1475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102507</xdr:rowOff>
    </xdr:from>
    <xdr:to>
      <xdr:col>77</xdr:col>
      <xdr:colOff>95250</xdr:colOff>
      <xdr:row>87</xdr:row>
      <xdr:rowOff>32657</xdr:rowOff>
    </xdr:to>
    <xdr:sp macro="" textlink="">
      <xdr:nvSpPr>
        <xdr:cNvPr id="280" name="楕円 279"/>
        <xdr:cNvSpPr/>
      </xdr:nvSpPr>
      <xdr:spPr>
        <a:xfrm>
          <a:off x="161290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17434</xdr:rowOff>
    </xdr:from>
    <xdr:ext cx="736600" cy="259045"/>
    <xdr:sp macro="" textlink="">
      <xdr:nvSpPr>
        <xdr:cNvPr id="281" name="テキスト ボックス 280"/>
        <xdr:cNvSpPr txBox="1"/>
      </xdr:nvSpPr>
      <xdr:spPr>
        <a:xfrm>
          <a:off x="15798800" y="14933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136979</xdr:rowOff>
    </xdr:from>
    <xdr:to>
      <xdr:col>73</xdr:col>
      <xdr:colOff>44450</xdr:colOff>
      <xdr:row>87</xdr:row>
      <xdr:rowOff>67129</xdr:rowOff>
    </xdr:to>
    <xdr:sp macro="" textlink="">
      <xdr:nvSpPr>
        <xdr:cNvPr id="282" name="楕円 281"/>
        <xdr:cNvSpPr/>
      </xdr:nvSpPr>
      <xdr:spPr>
        <a:xfrm>
          <a:off x="15240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51906</xdr:rowOff>
    </xdr:from>
    <xdr:ext cx="762000" cy="259045"/>
    <xdr:sp macro="" textlink="">
      <xdr:nvSpPr>
        <xdr:cNvPr id="283" name="テキスト ボックス 282"/>
        <xdr:cNvSpPr txBox="1"/>
      </xdr:nvSpPr>
      <xdr:spPr>
        <a:xfrm>
          <a:off x="14909800" y="1496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136979</xdr:rowOff>
    </xdr:from>
    <xdr:to>
      <xdr:col>68</xdr:col>
      <xdr:colOff>203200</xdr:colOff>
      <xdr:row>87</xdr:row>
      <xdr:rowOff>67129</xdr:rowOff>
    </xdr:to>
    <xdr:sp macro="" textlink="">
      <xdr:nvSpPr>
        <xdr:cNvPr id="284" name="楕円 283"/>
        <xdr:cNvSpPr/>
      </xdr:nvSpPr>
      <xdr:spPr>
        <a:xfrm>
          <a:off x="14351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51906</xdr:rowOff>
    </xdr:from>
    <xdr:ext cx="762000" cy="259045"/>
    <xdr:sp macro="" textlink="">
      <xdr:nvSpPr>
        <xdr:cNvPr id="285" name="テキスト ボックス 284"/>
        <xdr:cNvSpPr txBox="1"/>
      </xdr:nvSpPr>
      <xdr:spPr>
        <a:xfrm>
          <a:off x="14020800" y="1496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154214</xdr:rowOff>
    </xdr:from>
    <xdr:to>
      <xdr:col>64</xdr:col>
      <xdr:colOff>152400</xdr:colOff>
      <xdr:row>87</xdr:row>
      <xdr:rowOff>84364</xdr:rowOff>
    </xdr:to>
    <xdr:sp macro="" textlink="">
      <xdr:nvSpPr>
        <xdr:cNvPr id="286" name="楕円 285"/>
        <xdr:cNvSpPr/>
      </xdr:nvSpPr>
      <xdr:spPr>
        <a:xfrm>
          <a:off x="13462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69141</xdr:rowOff>
    </xdr:from>
    <xdr:ext cx="762000" cy="259045"/>
    <xdr:sp macro="" textlink="">
      <xdr:nvSpPr>
        <xdr:cNvPr id="287" name="テキスト ボックス 286"/>
        <xdr:cNvSpPr txBox="1"/>
      </xdr:nvSpPr>
      <xdr:spPr>
        <a:xfrm>
          <a:off x="13131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ワーク・ライフ・バランスの観点から、産休、育休者等に対応するために必要な職員を採用していること、令和２年度の中核市移行に伴い保健所等の業務に必要な人員を採用したこと、また、新型コロナウイルス感染症への対策、その他の新たな行政課題への対応を行ったことから、増加している。令和２年２月に策定した第３期職員体制計画に基づき、業務プロセス改善に取り組むと同時に、業務量に応じて最適な職員体制の構築を進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161713</xdr:rowOff>
    </xdr:from>
    <xdr:to>
      <xdr:col>81</xdr:col>
      <xdr:colOff>44450</xdr:colOff>
      <xdr:row>67</xdr:row>
      <xdr:rowOff>15663</xdr:rowOff>
    </xdr:to>
    <xdr:cxnSp macro="">
      <xdr:nvCxnSpPr>
        <xdr:cNvPr id="317" name="直線コネクタ 316"/>
        <xdr:cNvCxnSpPr/>
      </xdr:nvCxnSpPr>
      <xdr:spPr>
        <a:xfrm flipV="1">
          <a:off x="17018000" y="993436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159190</xdr:rowOff>
    </xdr:from>
    <xdr:ext cx="762000" cy="259045"/>
    <xdr:sp macro="" textlink="">
      <xdr:nvSpPr>
        <xdr:cNvPr id="318" name="定員管理の状況最小値テキスト"/>
        <xdr:cNvSpPr txBox="1"/>
      </xdr:nvSpPr>
      <xdr:spPr>
        <a:xfrm>
          <a:off x="17106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15663</xdr:rowOff>
    </xdr:from>
    <xdr:to>
      <xdr:col>81</xdr:col>
      <xdr:colOff>133350</xdr:colOff>
      <xdr:row>67</xdr:row>
      <xdr:rowOff>15663</xdr:rowOff>
    </xdr:to>
    <xdr:cxnSp macro="">
      <xdr:nvCxnSpPr>
        <xdr:cNvPr id="319" name="直線コネクタ 318"/>
        <xdr:cNvCxnSpPr/>
      </xdr:nvCxnSpPr>
      <xdr:spPr>
        <a:xfrm>
          <a:off x="16929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76640</xdr:rowOff>
    </xdr:from>
    <xdr:ext cx="762000" cy="259045"/>
    <xdr:sp macro="" textlink="">
      <xdr:nvSpPr>
        <xdr:cNvPr id="320" name="定員管理の状況最大値テキスト"/>
        <xdr:cNvSpPr txBox="1"/>
      </xdr:nvSpPr>
      <xdr:spPr>
        <a:xfrm>
          <a:off x="17106900" y="967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161713</xdr:rowOff>
    </xdr:from>
    <xdr:to>
      <xdr:col>81</xdr:col>
      <xdr:colOff>133350</xdr:colOff>
      <xdr:row>57</xdr:row>
      <xdr:rowOff>161713</xdr:rowOff>
    </xdr:to>
    <xdr:cxnSp macro="">
      <xdr:nvCxnSpPr>
        <xdr:cNvPr id="321" name="直線コネクタ 320"/>
        <xdr:cNvCxnSpPr/>
      </xdr:nvCxnSpPr>
      <xdr:spPr>
        <a:xfrm>
          <a:off x="16929100" y="993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56515</xdr:rowOff>
    </xdr:from>
    <xdr:to>
      <xdr:col>81</xdr:col>
      <xdr:colOff>44450</xdr:colOff>
      <xdr:row>62</xdr:row>
      <xdr:rowOff>60537</xdr:rowOff>
    </xdr:to>
    <xdr:cxnSp macro="">
      <xdr:nvCxnSpPr>
        <xdr:cNvPr id="322" name="直線コネクタ 321"/>
        <xdr:cNvCxnSpPr/>
      </xdr:nvCxnSpPr>
      <xdr:spPr>
        <a:xfrm>
          <a:off x="16179800" y="10686415"/>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85107</xdr:rowOff>
    </xdr:from>
    <xdr:ext cx="762000" cy="259045"/>
    <xdr:sp macro="" textlink="">
      <xdr:nvSpPr>
        <xdr:cNvPr id="323" name="定員管理の状況平均値テキスト"/>
        <xdr:cNvSpPr txBox="1"/>
      </xdr:nvSpPr>
      <xdr:spPr>
        <a:xfrm>
          <a:off x="17106900" y="10372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68580</xdr:rowOff>
    </xdr:from>
    <xdr:to>
      <xdr:col>81</xdr:col>
      <xdr:colOff>95250</xdr:colOff>
      <xdr:row>61</xdr:row>
      <xdr:rowOff>170180</xdr:rowOff>
    </xdr:to>
    <xdr:sp macro="" textlink="">
      <xdr:nvSpPr>
        <xdr:cNvPr id="324" name="フローチャート: 判断 323"/>
        <xdr:cNvSpPr/>
      </xdr:nvSpPr>
      <xdr:spPr>
        <a:xfrm>
          <a:off x="16967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56515</xdr:rowOff>
    </xdr:from>
    <xdr:to>
      <xdr:col>77</xdr:col>
      <xdr:colOff>44450</xdr:colOff>
      <xdr:row>62</xdr:row>
      <xdr:rowOff>76623</xdr:rowOff>
    </xdr:to>
    <xdr:cxnSp macro="">
      <xdr:nvCxnSpPr>
        <xdr:cNvPr id="325" name="直線コネクタ 324"/>
        <xdr:cNvCxnSpPr/>
      </xdr:nvCxnSpPr>
      <xdr:spPr>
        <a:xfrm flipV="1">
          <a:off x="15290800" y="1068641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48471</xdr:rowOff>
    </xdr:from>
    <xdr:to>
      <xdr:col>77</xdr:col>
      <xdr:colOff>95250</xdr:colOff>
      <xdr:row>61</xdr:row>
      <xdr:rowOff>150071</xdr:rowOff>
    </xdr:to>
    <xdr:sp macro="" textlink="">
      <xdr:nvSpPr>
        <xdr:cNvPr id="326" name="フローチャート: 判断 325"/>
        <xdr:cNvSpPr/>
      </xdr:nvSpPr>
      <xdr:spPr>
        <a:xfrm>
          <a:off x="16129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160248</xdr:rowOff>
    </xdr:from>
    <xdr:ext cx="736600" cy="259045"/>
    <xdr:sp macro="" textlink="">
      <xdr:nvSpPr>
        <xdr:cNvPr id="327" name="テキスト ボックス 326"/>
        <xdr:cNvSpPr txBox="1"/>
      </xdr:nvSpPr>
      <xdr:spPr>
        <a:xfrm>
          <a:off x="15798800" y="102757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8255</xdr:rowOff>
    </xdr:from>
    <xdr:to>
      <xdr:col>72</xdr:col>
      <xdr:colOff>203200</xdr:colOff>
      <xdr:row>62</xdr:row>
      <xdr:rowOff>76623</xdr:rowOff>
    </xdr:to>
    <xdr:cxnSp macro="">
      <xdr:nvCxnSpPr>
        <xdr:cNvPr id="328" name="直線コネクタ 327"/>
        <xdr:cNvCxnSpPr/>
      </xdr:nvCxnSpPr>
      <xdr:spPr>
        <a:xfrm>
          <a:off x="14401800" y="10638155"/>
          <a:ext cx="889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32385</xdr:rowOff>
    </xdr:from>
    <xdr:to>
      <xdr:col>73</xdr:col>
      <xdr:colOff>44450</xdr:colOff>
      <xdr:row>61</xdr:row>
      <xdr:rowOff>133985</xdr:rowOff>
    </xdr:to>
    <xdr:sp macro="" textlink="">
      <xdr:nvSpPr>
        <xdr:cNvPr id="329" name="フローチャート: 判断 328"/>
        <xdr:cNvSpPr/>
      </xdr:nvSpPr>
      <xdr:spPr>
        <a:xfrm>
          <a:off x="15240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144162</xdr:rowOff>
    </xdr:from>
    <xdr:ext cx="762000" cy="259045"/>
    <xdr:sp macro="" textlink="">
      <xdr:nvSpPr>
        <xdr:cNvPr id="330" name="テキスト ボックス 329"/>
        <xdr:cNvSpPr txBox="1"/>
      </xdr:nvSpPr>
      <xdr:spPr>
        <a:xfrm>
          <a:off x="14909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143510</xdr:rowOff>
    </xdr:from>
    <xdr:to>
      <xdr:col>68</xdr:col>
      <xdr:colOff>152400</xdr:colOff>
      <xdr:row>62</xdr:row>
      <xdr:rowOff>8255</xdr:rowOff>
    </xdr:to>
    <xdr:cxnSp macro="">
      <xdr:nvCxnSpPr>
        <xdr:cNvPr id="331" name="直線コネクタ 330"/>
        <xdr:cNvCxnSpPr/>
      </xdr:nvCxnSpPr>
      <xdr:spPr>
        <a:xfrm>
          <a:off x="13512800" y="1060196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48471</xdr:rowOff>
    </xdr:from>
    <xdr:to>
      <xdr:col>68</xdr:col>
      <xdr:colOff>203200</xdr:colOff>
      <xdr:row>61</xdr:row>
      <xdr:rowOff>150071</xdr:rowOff>
    </xdr:to>
    <xdr:sp macro="" textlink="">
      <xdr:nvSpPr>
        <xdr:cNvPr id="332" name="フローチャート: 判断 331"/>
        <xdr:cNvSpPr/>
      </xdr:nvSpPr>
      <xdr:spPr>
        <a:xfrm>
          <a:off x="14351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160248</xdr:rowOff>
    </xdr:from>
    <xdr:ext cx="762000" cy="259045"/>
    <xdr:sp macro="" textlink="">
      <xdr:nvSpPr>
        <xdr:cNvPr id="333" name="テキスト ボックス 332"/>
        <xdr:cNvSpPr txBox="1"/>
      </xdr:nvSpPr>
      <xdr:spPr>
        <a:xfrm>
          <a:off x="14020800" y="10275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8255</xdr:rowOff>
    </xdr:from>
    <xdr:to>
      <xdr:col>64</xdr:col>
      <xdr:colOff>152400</xdr:colOff>
      <xdr:row>61</xdr:row>
      <xdr:rowOff>109855</xdr:rowOff>
    </xdr:to>
    <xdr:sp macro="" textlink="">
      <xdr:nvSpPr>
        <xdr:cNvPr id="334" name="フローチャート: 判断 333"/>
        <xdr:cNvSpPr/>
      </xdr:nvSpPr>
      <xdr:spPr>
        <a:xfrm>
          <a:off x="13462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120032</xdr:rowOff>
    </xdr:from>
    <xdr:ext cx="762000" cy="259045"/>
    <xdr:sp macro="" textlink="">
      <xdr:nvSpPr>
        <xdr:cNvPr id="335" name="テキスト ボックス 334"/>
        <xdr:cNvSpPr txBox="1"/>
      </xdr:nvSpPr>
      <xdr:spPr>
        <a:xfrm>
          <a:off x="13131800" y="1023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9737</xdr:rowOff>
    </xdr:from>
    <xdr:to>
      <xdr:col>81</xdr:col>
      <xdr:colOff>95250</xdr:colOff>
      <xdr:row>62</xdr:row>
      <xdr:rowOff>111337</xdr:rowOff>
    </xdr:to>
    <xdr:sp macro="" textlink="">
      <xdr:nvSpPr>
        <xdr:cNvPr id="341" name="楕円 340"/>
        <xdr:cNvSpPr/>
      </xdr:nvSpPr>
      <xdr:spPr>
        <a:xfrm>
          <a:off x="169672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153264</xdr:rowOff>
    </xdr:from>
    <xdr:ext cx="762000" cy="259045"/>
    <xdr:sp macro="" textlink="">
      <xdr:nvSpPr>
        <xdr:cNvPr id="342" name="定員管理の状況該当値テキスト"/>
        <xdr:cNvSpPr txBox="1"/>
      </xdr:nvSpPr>
      <xdr:spPr>
        <a:xfrm>
          <a:off x="17106900" y="10611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5715</xdr:rowOff>
    </xdr:from>
    <xdr:to>
      <xdr:col>77</xdr:col>
      <xdr:colOff>95250</xdr:colOff>
      <xdr:row>62</xdr:row>
      <xdr:rowOff>107315</xdr:rowOff>
    </xdr:to>
    <xdr:sp macro="" textlink="">
      <xdr:nvSpPr>
        <xdr:cNvPr id="343" name="楕円 342"/>
        <xdr:cNvSpPr/>
      </xdr:nvSpPr>
      <xdr:spPr>
        <a:xfrm>
          <a:off x="16129000" y="1063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92092</xdr:rowOff>
    </xdr:from>
    <xdr:ext cx="736600" cy="259045"/>
    <xdr:sp macro="" textlink="">
      <xdr:nvSpPr>
        <xdr:cNvPr id="344" name="テキスト ボックス 343"/>
        <xdr:cNvSpPr txBox="1"/>
      </xdr:nvSpPr>
      <xdr:spPr>
        <a:xfrm>
          <a:off x="15798800" y="10721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25823</xdr:rowOff>
    </xdr:from>
    <xdr:to>
      <xdr:col>73</xdr:col>
      <xdr:colOff>44450</xdr:colOff>
      <xdr:row>62</xdr:row>
      <xdr:rowOff>127423</xdr:rowOff>
    </xdr:to>
    <xdr:sp macro="" textlink="">
      <xdr:nvSpPr>
        <xdr:cNvPr id="345" name="楕円 344"/>
        <xdr:cNvSpPr/>
      </xdr:nvSpPr>
      <xdr:spPr>
        <a:xfrm>
          <a:off x="15240000"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112200</xdr:rowOff>
    </xdr:from>
    <xdr:ext cx="762000" cy="259045"/>
    <xdr:sp macro="" textlink="">
      <xdr:nvSpPr>
        <xdr:cNvPr id="346" name="テキスト ボックス 345"/>
        <xdr:cNvSpPr txBox="1"/>
      </xdr:nvSpPr>
      <xdr:spPr>
        <a:xfrm>
          <a:off x="14909800" y="1074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128905</xdr:rowOff>
    </xdr:from>
    <xdr:to>
      <xdr:col>68</xdr:col>
      <xdr:colOff>203200</xdr:colOff>
      <xdr:row>62</xdr:row>
      <xdr:rowOff>59055</xdr:rowOff>
    </xdr:to>
    <xdr:sp macro="" textlink="">
      <xdr:nvSpPr>
        <xdr:cNvPr id="347" name="楕円 346"/>
        <xdr:cNvSpPr/>
      </xdr:nvSpPr>
      <xdr:spPr>
        <a:xfrm>
          <a:off x="14351000" y="1058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43832</xdr:rowOff>
    </xdr:from>
    <xdr:ext cx="762000" cy="259045"/>
    <xdr:sp macro="" textlink="">
      <xdr:nvSpPr>
        <xdr:cNvPr id="348" name="テキスト ボックス 347"/>
        <xdr:cNvSpPr txBox="1"/>
      </xdr:nvSpPr>
      <xdr:spPr>
        <a:xfrm>
          <a:off x="14020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92710</xdr:rowOff>
    </xdr:from>
    <xdr:to>
      <xdr:col>64</xdr:col>
      <xdr:colOff>152400</xdr:colOff>
      <xdr:row>62</xdr:row>
      <xdr:rowOff>22860</xdr:rowOff>
    </xdr:to>
    <xdr:sp macro="" textlink="">
      <xdr:nvSpPr>
        <xdr:cNvPr id="349" name="楕円 348"/>
        <xdr:cNvSpPr/>
      </xdr:nvSpPr>
      <xdr:spPr>
        <a:xfrm>
          <a:off x="13462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7637</xdr:rowOff>
    </xdr:from>
    <xdr:ext cx="762000" cy="259045"/>
    <xdr:sp macro="" textlink="">
      <xdr:nvSpPr>
        <xdr:cNvPr id="350" name="テキスト ボックス 349"/>
        <xdr:cNvSpPr txBox="1"/>
      </xdr:nvSpPr>
      <xdr:spPr>
        <a:xfrm>
          <a:off x="13131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本市では、赤字地方債について、発行を極力抑制することを財政運営における指標の一つとしており、令和２年度及び４年度を除き、平成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23</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降は臨時財政対策債を発行していない。また、過去に借り入れた地方債について、償還が完了するものも多く、地方債償還のための一般財源等を抑えることができていることから、類似団体平均を下回っている。</a:t>
          </a:r>
          <a:endParaRPr lang="ja-JP" altLang="ja-JP" sz="1400">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今後、大規模な普通建設事業の実施に伴う建設債の発行が見込まれることから、適切な市債管理に努める必要がある。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134620</xdr:rowOff>
    </xdr:from>
    <xdr:to>
      <xdr:col>81</xdr:col>
      <xdr:colOff>44450</xdr:colOff>
      <xdr:row>44</xdr:row>
      <xdr:rowOff>60537</xdr:rowOff>
    </xdr:to>
    <xdr:cxnSp macro="">
      <xdr:nvCxnSpPr>
        <xdr:cNvPr id="378" name="直線コネクタ 377"/>
        <xdr:cNvCxnSpPr/>
      </xdr:nvCxnSpPr>
      <xdr:spPr>
        <a:xfrm flipV="1">
          <a:off x="17018000" y="6478270"/>
          <a:ext cx="0" cy="11260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32614</xdr:rowOff>
    </xdr:from>
    <xdr:ext cx="762000" cy="259045"/>
    <xdr:sp macro="" textlink="">
      <xdr:nvSpPr>
        <xdr:cNvPr id="379" name="公債費負担の状況最小値テキスト"/>
        <xdr:cNvSpPr txBox="1"/>
      </xdr:nvSpPr>
      <xdr:spPr>
        <a:xfrm>
          <a:off x="17106900" y="757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60537</xdr:rowOff>
    </xdr:from>
    <xdr:to>
      <xdr:col>81</xdr:col>
      <xdr:colOff>133350</xdr:colOff>
      <xdr:row>44</xdr:row>
      <xdr:rowOff>60537</xdr:rowOff>
    </xdr:to>
    <xdr:cxnSp macro="">
      <xdr:nvCxnSpPr>
        <xdr:cNvPr id="380" name="直線コネクタ 379"/>
        <xdr:cNvCxnSpPr/>
      </xdr:nvCxnSpPr>
      <xdr:spPr>
        <a:xfrm>
          <a:off x="16929100" y="76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49547</xdr:rowOff>
    </xdr:from>
    <xdr:ext cx="762000" cy="259045"/>
    <xdr:sp macro="" textlink="">
      <xdr:nvSpPr>
        <xdr:cNvPr id="381" name="公債費負担の状況最大値テキスト"/>
        <xdr:cNvSpPr txBox="1"/>
      </xdr:nvSpPr>
      <xdr:spPr>
        <a:xfrm>
          <a:off x="17106900" y="622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134620</xdr:rowOff>
    </xdr:from>
    <xdr:to>
      <xdr:col>81</xdr:col>
      <xdr:colOff>133350</xdr:colOff>
      <xdr:row>37</xdr:row>
      <xdr:rowOff>134620</xdr:rowOff>
    </xdr:to>
    <xdr:cxnSp macro="">
      <xdr:nvCxnSpPr>
        <xdr:cNvPr id="382" name="直線コネクタ 381"/>
        <xdr:cNvCxnSpPr/>
      </xdr:nvCxnSpPr>
      <xdr:spPr>
        <a:xfrm>
          <a:off x="16929100" y="6478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142663</xdr:rowOff>
    </xdr:from>
    <xdr:to>
      <xdr:col>81</xdr:col>
      <xdr:colOff>44450</xdr:colOff>
      <xdr:row>38</xdr:row>
      <xdr:rowOff>43604</xdr:rowOff>
    </xdr:to>
    <xdr:cxnSp macro="">
      <xdr:nvCxnSpPr>
        <xdr:cNvPr id="383" name="直線コネクタ 382"/>
        <xdr:cNvCxnSpPr/>
      </xdr:nvCxnSpPr>
      <xdr:spPr>
        <a:xfrm>
          <a:off x="16179800" y="6486313"/>
          <a:ext cx="8382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64364</xdr:rowOff>
    </xdr:from>
    <xdr:ext cx="762000" cy="259045"/>
    <xdr:sp macro="" textlink="">
      <xdr:nvSpPr>
        <xdr:cNvPr id="384" name="公債費負担の状況平均値テキスト"/>
        <xdr:cNvSpPr txBox="1"/>
      </xdr:nvSpPr>
      <xdr:spPr>
        <a:xfrm>
          <a:off x="17106900" y="6922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92287</xdr:rowOff>
    </xdr:from>
    <xdr:to>
      <xdr:col>81</xdr:col>
      <xdr:colOff>95250</xdr:colOff>
      <xdr:row>41</xdr:row>
      <xdr:rowOff>22437</xdr:rowOff>
    </xdr:to>
    <xdr:sp macro="" textlink="">
      <xdr:nvSpPr>
        <xdr:cNvPr id="385" name="フローチャート: 判断 384"/>
        <xdr:cNvSpPr/>
      </xdr:nvSpPr>
      <xdr:spPr>
        <a:xfrm>
          <a:off x="169672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70273</xdr:rowOff>
    </xdr:from>
    <xdr:to>
      <xdr:col>77</xdr:col>
      <xdr:colOff>44450</xdr:colOff>
      <xdr:row>37</xdr:row>
      <xdr:rowOff>142663</xdr:rowOff>
    </xdr:to>
    <xdr:cxnSp macro="">
      <xdr:nvCxnSpPr>
        <xdr:cNvPr id="386" name="直線コネクタ 385"/>
        <xdr:cNvCxnSpPr/>
      </xdr:nvCxnSpPr>
      <xdr:spPr>
        <a:xfrm>
          <a:off x="15290800" y="641392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92287</xdr:rowOff>
    </xdr:from>
    <xdr:to>
      <xdr:col>77</xdr:col>
      <xdr:colOff>95250</xdr:colOff>
      <xdr:row>41</xdr:row>
      <xdr:rowOff>22437</xdr:rowOff>
    </xdr:to>
    <xdr:sp macro="" textlink="">
      <xdr:nvSpPr>
        <xdr:cNvPr id="387" name="フローチャート: 判断 386"/>
        <xdr:cNvSpPr/>
      </xdr:nvSpPr>
      <xdr:spPr>
        <a:xfrm>
          <a:off x="16129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7214</xdr:rowOff>
    </xdr:from>
    <xdr:ext cx="736600" cy="259045"/>
    <xdr:sp macro="" textlink="">
      <xdr:nvSpPr>
        <xdr:cNvPr id="388" name="テキスト ボックス 387"/>
        <xdr:cNvSpPr txBox="1"/>
      </xdr:nvSpPr>
      <xdr:spPr>
        <a:xfrm>
          <a:off x="15798800" y="7036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22013</xdr:rowOff>
    </xdr:from>
    <xdr:to>
      <xdr:col>72</xdr:col>
      <xdr:colOff>203200</xdr:colOff>
      <xdr:row>37</xdr:row>
      <xdr:rowOff>70273</xdr:rowOff>
    </xdr:to>
    <xdr:cxnSp macro="">
      <xdr:nvCxnSpPr>
        <xdr:cNvPr id="389" name="直線コネクタ 388"/>
        <xdr:cNvCxnSpPr/>
      </xdr:nvCxnSpPr>
      <xdr:spPr>
        <a:xfrm>
          <a:off x="14401800" y="636566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108373</xdr:rowOff>
    </xdr:from>
    <xdr:to>
      <xdr:col>73</xdr:col>
      <xdr:colOff>44450</xdr:colOff>
      <xdr:row>41</xdr:row>
      <xdr:rowOff>38523</xdr:rowOff>
    </xdr:to>
    <xdr:sp macro="" textlink="">
      <xdr:nvSpPr>
        <xdr:cNvPr id="390" name="フローチャート: 判断 389"/>
        <xdr:cNvSpPr/>
      </xdr:nvSpPr>
      <xdr:spPr>
        <a:xfrm>
          <a:off x="152400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23300</xdr:rowOff>
    </xdr:from>
    <xdr:ext cx="762000" cy="259045"/>
    <xdr:sp macro="" textlink="">
      <xdr:nvSpPr>
        <xdr:cNvPr id="391" name="テキスト ボックス 390"/>
        <xdr:cNvSpPr txBox="1"/>
      </xdr:nvSpPr>
      <xdr:spPr>
        <a:xfrm>
          <a:off x="14909800" y="705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22013</xdr:rowOff>
    </xdr:from>
    <xdr:to>
      <xdr:col>68</xdr:col>
      <xdr:colOff>152400</xdr:colOff>
      <xdr:row>37</xdr:row>
      <xdr:rowOff>22013</xdr:rowOff>
    </xdr:to>
    <xdr:cxnSp macro="">
      <xdr:nvCxnSpPr>
        <xdr:cNvPr id="392" name="直線コネクタ 391"/>
        <xdr:cNvCxnSpPr/>
      </xdr:nvCxnSpPr>
      <xdr:spPr>
        <a:xfrm>
          <a:off x="13512800" y="63656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135044</xdr:rowOff>
    </xdr:from>
    <xdr:to>
      <xdr:col>68</xdr:col>
      <xdr:colOff>203200</xdr:colOff>
      <xdr:row>40</xdr:row>
      <xdr:rowOff>65194</xdr:rowOff>
    </xdr:to>
    <xdr:sp macro="" textlink="">
      <xdr:nvSpPr>
        <xdr:cNvPr id="393" name="フローチャート: 判断 392"/>
        <xdr:cNvSpPr/>
      </xdr:nvSpPr>
      <xdr:spPr>
        <a:xfrm>
          <a:off x="14351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49971</xdr:rowOff>
    </xdr:from>
    <xdr:ext cx="762000" cy="259045"/>
    <xdr:sp macro="" textlink="">
      <xdr:nvSpPr>
        <xdr:cNvPr id="394" name="テキスト ボックス 393"/>
        <xdr:cNvSpPr txBox="1"/>
      </xdr:nvSpPr>
      <xdr:spPr>
        <a:xfrm>
          <a:off x="14020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11854</xdr:rowOff>
    </xdr:from>
    <xdr:to>
      <xdr:col>64</xdr:col>
      <xdr:colOff>152400</xdr:colOff>
      <xdr:row>40</xdr:row>
      <xdr:rowOff>113454</xdr:rowOff>
    </xdr:to>
    <xdr:sp macro="" textlink="">
      <xdr:nvSpPr>
        <xdr:cNvPr id="395" name="フローチャート: 判断 394"/>
        <xdr:cNvSpPr/>
      </xdr:nvSpPr>
      <xdr:spPr>
        <a:xfrm>
          <a:off x="134620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98231</xdr:rowOff>
    </xdr:from>
    <xdr:ext cx="762000" cy="259045"/>
    <xdr:sp macro="" textlink="">
      <xdr:nvSpPr>
        <xdr:cNvPr id="396" name="テキスト ボックス 395"/>
        <xdr:cNvSpPr txBox="1"/>
      </xdr:nvSpPr>
      <xdr:spPr>
        <a:xfrm>
          <a:off x="13131800" y="695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164254</xdr:rowOff>
    </xdr:from>
    <xdr:to>
      <xdr:col>81</xdr:col>
      <xdr:colOff>95250</xdr:colOff>
      <xdr:row>38</xdr:row>
      <xdr:rowOff>94404</xdr:rowOff>
    </xdr:to>
    <xdr:sp macro="" textlink="">
      <xdr:nvSpPr>
        <xdr:cNvPr id="402" name="楕円 401"/>
        <xdr:cNvSpPr/>
      </xdr:nvSpPr>
      <xdr:spPr>
        <a:xfrm>
          <a:off x="16967200" y="650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85530</xdr:rowOff>
    </xdr:from>
    <xdr:ext cx="762000" cy="259045"/>
    <xdr:sp macro="" textlink="">
      <xdr:nvSpPr>
        <xdr:cNvPr id="403" name="公債費負担の状況該当値テキスト"/>
        <xdr:cNvSpPr txBox="1"/>
      </xdr:nvSpPr>
      <xdr:spPr>
        <a:xfrm>
          <a:off x="17106900" y="6429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91863</xdr:rowOff>
    </xdr:from>
    <xdr:to>
      <xdr:col>77</xdr:col>
      <xdr:colOff>95250</xdr:colOff>
      <xdr:row>38</xdr:row>
      <xdr:rowOff>22013</xdr:rowOff>
    </xdr:to>
    <xdr:sp macro="" textlink="">
      <xdr:nvSpPr>
        <xdr:cNvPr id="404" name="楕円 403"/>
        <xdr:cNvSpPr/>
      </xdr:nvSpPr>
      <xdr:spPr>
        <a:xfrm>
          <a:off x="16129000" y="643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32190</xdr:rowOff>
    </xdr:from>
    <xdr:ext cx="736600" cy="259045"/>
    <xdr:sp macro="" textlink="">
      <xdr:nvSpPr>
        <xdr:cNvPr id="405" name="テキスト ボックス 404"/>
        <xdr:cNvSpPr txBox="1"/>
      </xdr:nvSpPr>
      <xdr:spPr>
        <a:xfrm>
          <a:off x="15798800" y="6204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19473</xdr:rowOff>
    </xdr:from>
    <xdr:to>
      <xdr:col>73</xdr:col>
      <xdr:colOff>44450</xdr:colOff>
      <xdr:row>37</xdr:row>
      <xdr:rowOff>121073</xdr:rowOff>
    </xdr:to>
    <xdr:sp macro="" textlink="">
      <xdr:nvSpPr>
        <xdr:cNvPr id="406" name="楕円 405"/>
        <xdr:cNvSpPr/>
      </xdr:nvSpPr>
      <xdr:spPr>
        <a:xfrm>
          <a:off x="15240000" y="636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131250</xdr:rowOff>
    </xdr:from>
    <xdr:ext cx="762000" cy="259045"/>
    <xdr:sp macro="" textlink="">
      <xdr:nvSpPr>
        <xdr:cNvPr id="407" name="テキスト ボックス 406"/>
        <xdr:cNvSpPr txBox="1"/>
      </xdr:nvSpPr>
      <xdr:spPr>
        <a:xfrm>
          <a:off x="14909800" y="613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142663</xdr:rowOff>
    </xdr:from>
    <xdr:to>
      <xdr:col>68</xdr:col>
      <xdr:colOff>203200</xdr:colOff>
      <xdr:row>37</xdr:row>
      <xdr:rowOff>72813</xdr:rowOff>
    </xdr:to>
    <xdr:sp macro="" textlink="">
      <xdr:nvSpPr>
        <xdr:cNvPr id="408" name="楕円 407"/>
        <xdr:cNvSpPr/>
      </xdr:nvSpPr>
      <xdr:spPr>
        <a:xfrm>
          <a:off x="14351000" y="631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82990</xdr:rowOff>
    </xdr:from>
    <xdr:ext cx="762000" cy="259045"/>
    <xdr:sp macro="" textlink="">
      <xdr:nvSpPr>
        <xdr:cNvPr id="409" name="テキスト ボックス 408"/>
        <xdr:cNvSpPr txBox="1"/>
      </xdr:nvSpPr>
      <xdr:spPr>
        <a:xfrm>
          <a:off x="14020800" y="608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142663</xdr:rowOff>
    </xdr:from>
    <xdr:to>
      <xdr:col>64</xdr:col>
      <xdr:colOff>152400</xdr:colOff>
      <xdr:row>37</xdr:row>
      <xdr:rowOff>72813</xdr:rowOff>
    </xdr:to>
    <xdr:sp macro="" textlink="">
      <xdr:nvSpPr>
        <xdr:cNvPr id="410" name="楕円 409"/>
        <xdr:cNvSpPr/>
      </xdr:nvSpPr>
      <xdr:spPr>
        <a:xfrm>
          <a:off x="13462000" y="631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82990</xdr:rowOff>
    </xdr:from>
    <xdr:ext cx="762000" cy="259045"/>
    <xdr:sp macro="" textlink="">
      <xdr:nvSpPr>
        <xdr:cNvPr id="411" name="テキスト ボックス 410"/>
        <xdr:cNvSpPr txBox="1"/>
      </xdr:nvSpPr>
      <xdr:spPr>
        <a:xfrm>
          <a:off x="13131800" y="608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本市が将来負担する可能性のある債務等の規模は、令和３年度に引き続き類団体に比べて小さい。</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しかし、今後土地区画整理事業や千里ニュータウン再開発事業などの大規模な普通建設事業を実施予定であり、その財源として多額の地方債発行を予定しており、</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比率が上昇することが見込まれることから、今後も事業実施の適正化を図り、財政の健全化に努める。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8" name="直線コネクタ 427"/>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9" name="テキスト ボックス 428"/>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0" name="直線コネクタ 429"/>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1" name="テキスト ボックス 430"/>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2" name="直線コネクタ 431"/>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3" name="テキスト ボックス 432"/>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4" name="直線コネクタ 433"/>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5" name="テキスト ボックス 434"/>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60757</xdr:rowOff>
    </xdr:to>
    <xdr:cxnSp macro="">
      <xdr:nvCxnSpPr>
        <xdr:cNvPr id="438" name="直線コネクタ 437"/>
        <xdr:cNvCxnSpPr/>
      </xdr:nvCxnSpPr>
      <xdr:spPr>
        <a:xfrm flipV="1">
          <a:off x="17018000" y="2451100"/>
          <a:ext cx="0" cy="15530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32834</xdr:rowOff>
    </xdr:from>
    <xdr:ext cx="762000" cy="259045"/>
    <xdr:sp macro="" textlink="">
      <xdr:nvSpPr>
        <xdr:cNvPr id="439" name="将来負担の状況最小値テキスト"/>
        <xdr:cNvSpPr txBox="1"/>
      </xdr:nvSpPr>
      <xdr:spPr>
        <a:xfrm>
          <a:off x="17106900" y="397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60757</xdr:rowOff>
    </xdr:from>
    <xdr:to>
      <xdr:col>81</xdr:col>
      <xdr:colOff>133350</xdr:colOff>
      <xdr:row>23</xdr:row>
      <xdr:rowOff>60757</xdr:rowOff>
    </xdr:to>
    <xdr:cxnSp macro="">
      <xdr:nvCxnSpPr>
        <xdr:cNvPr id="440" name="直線コネクタ 439"/>
        <xdr:cNvCxnSpPr/>
      </xdr:nvCxnSpPr>
      <xdr:spPr>
        <a:xfrm>
          <a:off x="16929100" y="4004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1"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2" name="直線コネクタ 441"/>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147743</xdr:rowOff>
    </xdr:from>
    <xdr:ext cx="762000" cy="259045"/>
    <xdr:sp macro="" textlink="">
      <xdr:nvSpPr>
        <xdr:cNvPr id="443" name="将来負担の状況平均値テキスト"/>
        <xdr:cNvSpPr txBox="1"/>
      </xdr:nvSpPr>
      <xdr:spPr>
        <a:xfrm>
          <a:off x="17106900" y="25480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4216</xdr:rowOff>
    </xdr:from>
    <xdr:to>
      <xdr:col>81</xdr:col>
      <xdr:colOff>95250</xdr:colOff>
      <xdr:row>15</xdr:row>
      <xdr:rowOff>105816</xdr:rowOff>
    </xdr:to>
    <xdr:sp macro="" textlink="">
      <xdr:nvSpPr>
        <xdr:cNvPr id="444" name="フローチャート: 判断 443"/>
        <xdr:cNvSpPr/>
      </xdr:nvSpPr>
      <xdr:spPr>
        <a:xfrm>
          <a:off x="16967200" y="257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54407</xdr:rowOff>
    </xdr:from>
    <xdr:to>
      <xdr:col>77</xdr:col>
      <xdr:colOff>95250</xdr:colOff>
      <xdr:row>15</xdr:row>
      <xdr:rowOff>156007</xdr:rowOff>
    </xdr:to>
    <xdr:sp macro="" textlink="">
      <xdr:nvSpPr>
        <xdr:cNvPr id="445" name="フローチャート: 判断 444"/>
        <xdr:cNvSpPr/>
      </xdr:nvSpPr>
      <xdr:spPr>
        <a:xfrm>
          <a:off x="16129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166184</xdr:rowOff>
    </xdr:from>
    <xdr:ext cx="736600" cy="259045"/>
    <xdr:sp macro="" textlink="">
      <xdr:nvSpPr>
        <xdr:cNvPr id="446" name="テキスト ボックス 445"/>
        <xdr:cNvSpPr txBox="1"/>
      </xdr:nvSpPr>
      <xdr:spPr>
        <a:xfrm>
          <a:off x="15798800" y="2395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132588</xdr:rowOff>
    </xdr:from>
    <xdr:to>
      <xdr:col>73</xdr:col>
      <xdr:colOff>44450</xdr:colOff>
      <xdr:row>16</xdr:row>
      <xdr:rowOff>62738</xdr:rowOff>
    </xdr:to>
    <xdr:sp macro="" textlink="">
      <xdr:nvSpPr>
        <xdr:cNvPr id="447" name="フローチャート: 判断 446"/>
        <xdr:cNvSpPr/>
      </xdr:nvSpPr>
      <xdr:spPr>
        <a:xfrm>
          <a:off x="15240000" y="270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72915</xdr:rowOff>
    </xdr:from>
    <xdr:ext cx="762000" cy="259045"/>
    <xdr:sp macro="" textlink="">
      <xdr:nvSpPr>
        <xdr:cNvPr id="448" name="テキスト ボックス 447"/>
        <xdr:cNvSpPr txBox="1"/>
      </xdr:nvSpPr>
      <xdr:spPr>
        <a:xfrm>
          <a:off x="14909800" y="2473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11938</xdr:rowOff>
    </xdr:from>
    <xdr:to>
      <xdr:col>68</xdr:col>
      <xdr:colOff>203200</xdr:colOff>
      <xdr:row>15</xdr:row>
      <xdr:rowOff>113538</xdr:rowOff>
    </xdr:to>
    <xdr:sp macro="" textlink="">
      <xdr:nvSpPr>
        <xdr:cNvPr id="449" name="フローチャート: 判断 448"/>
        <xdr:cNvSpPr/>
      </xdr:nvSpPr>
      <xdr:spPr>
        <a:xfrm>
          <a:off x="14351000" y="258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123715</xdr:rowOff>
    </xdr:from>
    <xdr:ext cx="762000" cy="259045"/>
    <xdr:sp macro="" textlink="">
      <xdr:nvSpPr>
        <xdr:cNvPr id="450" name="テキスト ボックス 449"/>
        <xdr:cNvSpPr txBox="1"/>
      </xdr:nvSpPr>
      <xdr:spPr>
        <a:xfrm>
          <a:off x="14020800" y="235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51511</xdr:rowOff>
    </xdr:from>
    <xdr:to>
      <xdr:col>64</xdr:col>
      <xdr:colOff>152400</xdr:colOff>
      <xdr:row>15</xdr:row>
      <xdr:rowOff>153111</xdr:rowOff>
    </xdr:to>
    <xdr:sp macro="" textlink="">
      <xdr:nvSpPr>
        <xdr:cNvPr id="451" name="フローチャート: 判断 450"/>
        <xdr:cNvSpPr/>
      </xdr:nvSpPr>
      <xdr:spPr>
        <a:xfrm>
          <a:off x="13462000" y="2623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163288</xdr:rowOff>
    </xdr:from>
    <xdr:ext cx="762000" cy="259045"/>
    <xdr:sp macro="" textlink="">
      <xdr:nvSpPr>
        <xdr:cNvPr id="452" name="テキスト ボックス 451"/>
        <xdr:cNvSpPr txBox="1"/>
      </xdr:nvSpPr>
      <xdr:spPr>
        <a:xfrm>
          <a:off x="13131800" y="2392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大阪府吹田市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381,316
374,966
36.09
160,136,757
156,308,636
1,482,143
78,624,182
57,075,668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職員数や手当の水準が類似団体と比較して高いために、経常収支比率の人件費分が高くなっており、改善を図っていく。具体的には、業務委託化による職員数の減など行財政改革への取組を通じて人件費の削減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127000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048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99077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127000</xdr:rowOff>
    </xdr:from>
    <xdr:to>
      <xdr:col>24</xdr:col>
      <xdr:colOff>114300</xdr:colOff>
      <xdr:row>40</xdr:row>
      <xdr:rowOff>127000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77470</xdr:rowOff>
    </xdr:from>
    <xdr:to>
      <xdr:col>24</xdr:col>
      <xdr:colOff>25400</xdr:colOff>
      <xdr:row>39</xdr:row>
      <xdr:rowOff>92710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7640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130827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92710</xdr:rowOff>
    </xdr:from>
    <xdr:to>
      <xdr:col>19</xdr:col>
      <xdr:colOff>187325</xdr:colOff>
      <xdr:row>39</xdr:row>
      <xdr:rowOff>138430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7792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16510</xdr:rowOff>
    </xdr:from>
    <xdr:to>
      <xdr:col>15</xdr:col>
      <xdr:colOff>98425</xdr:colOff>
      <xdr:row>39</xdr:row>
      <xdr:rowOff>138430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7030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3810</xdr:rowOff>
    </xdr:from>
    <xdr:to>
      <xdr:col>15</xdr:col>
      <xdr:colOff>149225</xdr:colOff>
      <xdr:row>37</xdr:row>
      <xdr:rowOff>105410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115587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16510</xdr:rowOff>
    </xdr:from>
    <xdr:to>
      <xdr:col>11</xdr:col>
      <xdr:colOff>9525</xdr:colOff>
      <xdr:row>39</xdr:row>
      <xdr:rowOff>24130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7030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160020</xdr:rowOff>
    </xdr:from>
    <xdr:to>
      <xdr:col>11</xdr:col>
      <xdr:colOff>60325</xdr:colOff>
      <xdr:row>37</xdr:row>
      <xdr:rowOff>90170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100347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85107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26670</xdr:rowOff>
    </xdr:from>
    <xdr:to>
      <xdr:col>24</xdr:col>
      <xdr:colOff>76200</xdr:colOff>
      <xdr:row>39</xdr:row>
      <xdr:rowOff>128270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71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170197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68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41910</xdr:rowOff>
    </xdr:from>
    <xdr:to>
      <xdr:col>20</xdr:col>
      <xdr:colOff>38100</xdr:colOff>
      <xdr:row>39</xdr:row>
      <xdr:rowOff>143510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128287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81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87630</xdr:rowOff>
    </xdr:from>
    <xdr:to>
      <xdr:col>15</xdr:col>
      <xdr:colOff>149225</xdr:colOff>
      <xdr:row>40</xdr:row>
      <xdr:rowOff>17780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2557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8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137160</xdr:rowOff>
    </xdr:from>
    <xdr:to>
      <xdr:col>11</xdr:col>
      <xdr:colOff>60325</xdr:colOff>
      <xdr:row>39</xdr:row>
      <xdr:rowOff>67310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52087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73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144780</xdr:rowOff>
    </xdr:from>
    <xdr:to>
      <xdr:col>6</xdr:col>
      <xdr:colOff>171450</xdr:colOff>
      <xdr:row>39</xdr:row>
      <xdr:rowOff>74930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59707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物件費が類似団体平均に比べ高</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い</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のは、類似団体平均と比較し、当市は保有する施設数が多いためである。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令和４年度においては、全国的な傾向ではあるが、光熱費や物価</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等の</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高騰の影響によ</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り、</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物件費の決算額を</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大幅に</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押し上げる</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こと</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今後は、民間でも実施可能な部分については、指定管理者制度の導入などにより委託化を進め、コストの低減を図っていく方針である。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154214</xdr:rowOff>
    </xdr:from>
    <xdr:to>
      <xdr:col>82</xdr:col>
      <xdr:colOff>107950</xdr:colOff>
      <xdr:row>22</xdr:row>
      <xdr:rowOff>29028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11614"/>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1105</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7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29028</xdr:rowOff>
    </xdr:from>
    <xdr:to>
      <xdr:col>82</xdr:col>
      <xdr:colOff>196850</xdr:colOff>
      <xdr:row>22</xdr:row>
      <xdr:rowOff>29028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80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69141</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5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154214</xdr:rowOff>
    </xdr:from>
    <xdr:to>
      <xdr:col>82</xdr:col>
      <xdr:colOff>196850</xdr:colOff>
      <xdr:row>12</xdr:row>
      <xdr:rowOff>154214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1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20864</xdr:rowOff>
    </xdr:from>
    <xdr:to>
      <xdr:col>82</xdr:col>
      <xdr:colOff>107950</xdr:colOff>
      <xdr:row>19</xdr:row>
      <xdr:rowOff>118836</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3278414"/>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109056</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80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92529</xdr:rowOff>
    </xdr:from>
    <xdr:to>
      <xdr:col>82</xdr:col>
      <xdr:colOff>158750</xdr:colOff>
      <xdr:row>17</xdr:row>
      <xdr:rowOff>22679</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20864</xdr:rowOff>
    </xdr:from>
    <xdr:to>
      <xdr:col>78</xdr:col>
      <xdr:colOff>69850</xdr:colOff>
      <xdr:row>19</xdr:row>
      <xdr:rowOff>140607</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3278414"/>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144236</xdr:rowOff>
    </xdr:from>
    <xdr:to>
      <xdr:col>78</xdr:col>
      <xdr:colOff>120650</xdr:colOff>
      <xdr:row>16</xdr:row>
      <xdr:rowOff>74386</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84563</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484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140607</xdr:rowOff>
    </xdr:from>
    <xdr:to>
      <xdr:col>73</xdr:col>
      <xdr:colOff>180975</xdr:colOff>
      <xdr:row>20</xdr:row>
      <xdr:rowOff>23586</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3398157"/>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38100</xdr:rowOff>
    </xdr:from>
    <xdr:to>
      <xdr:col>74</xdr:col>
      <xdr:colOff>31750</xdr:colOff>
      <xdr:row>16</xdr:row>
      <xdr:rowOff>139700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149877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23586</xdr:rowOff>
    </xdr:from>
    <xdr:to>
      <xdr:col>69</xdr:col>
      <xdr:colOff>92075</xdr:colOff>
      <xdr:row>20</xdr:row>
      <xdr:rowOff>34472</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3452586"/>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149679</xdr:rowOff>
    </xdr:from>
    <xdr:to>
      <xdr:col>69</xdr:col>
      <xdr:colOff>142875</xdr:colOff>
      <xdr:row>18</xdr:row>
      <xdr:rowOff>79829</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306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90006</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833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51707</xdr:rowOff>
    </xdr:from>
    <xdr:to>
      <xdr:col>65</xdr:col>
      <xdr:colOff>53975</xdr:colOff>
      <xdr:row>17</xdr:row>
      <xdr:rowOff>153307</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163484</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73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68036</xdr:rowOff>
    </xdr:from>
    <xdr:to>
      <xdr:col>82</xdr:col>
      <xdr:colOff>158750</xdr:colOff>
      <xdr:row>19</xdr:row>
      <xdr:rowOff>169636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32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40113</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29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141514</xdr:rowOff>
    </xdr:from>
    <xdr:to>
      <xdr:col>78</xdr:col>
      <xdr:colOff>120650</xdr:colOff>
      <xdr:row>19</xdr:row>
      <xdr:rowOff>71664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22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56441</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313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89807</xdr:rowOff>
    </xdr:from>
    <xdr:to>
      <xdr:col>74</xdr:col>
      <xdr:colOff>31750</xdr:colOff>
      <xdr:row>20</xdr:row>
      <xdr:rowOff>19957</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34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4734</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43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144236</xdr:rowOff>
    </xdr:from>
    <xdr:to>
      <xdr:col>69</xdr:col>
      <xdr:colOff>142875</xdr:colOff>
      <xdr:row>20</xdr:row>
      <xdr:rowOff>74386</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40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59163</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488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155122</xdr:rowOff>
    </xdr:from>
    <xdr:to>
      <xdr:col>65</xdr:col>
      <xdr:colOff>53975</xdr:colOff>
      <xdr:row>20</xdr:row>
      <xdr:rowOff>85272</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41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70049</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49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扶助費に係る経常収支比率が類似団体平均を上回り、かつ上昇傾向にある要因として、施設型・地域型保育給付費の増加などが挙げられる。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今後も十分な事業費の精査を行い、持続可能な給付施策の運営に努める。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62</xdr:row>
      <xdr:rowOff>38100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05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10177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38100</xdr:rowOff>
    </xdr:from>
    <xdr:to>
      <xdr:col>24</xdr:col>
      <xdr:colOff>114300</xdr:colOff>
      <xdr:row>62</xdr:row>
      <xdr:rowOff>38100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6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38100</xdr:rowOff>
    </xdr:from>
    <xdr:to>
      <xdr:col>24</xdr:col>
      <xdr:colOff>25400</xdr:colOff>
      <xdr:row>58</xdr:row>
      <xdr:rowOff>76200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982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48277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31750</xdr:rowOff>
    </xdr:from>
    <xdr:to>
      <xdr:col>24</xdr:col>
      <xdr:colOff>76200</xdr:colOff>
      <xdr:row>57</xdr:row>
      <xdr:rowOff>133350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69850</xdr:rowOff>
    </xdr:from>
    <xdr:to>
      <xdr:col>19</xdr:col>
      <xdr:colOff>187325</xdr:colOff>
      <xdr:row>58</xdr:row>
      <xdr:rowOff>38100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8425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139700</xdr:rowOff>
    </xdr:from>
    <xdr:to>
      <xdr:col>20</xdr:col>
      <xdr:colOff>38100</xdr:colOff>
      <xdr:row>57</xdr:row>
      <xdr:rowOff>69850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80027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509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69850</xdr:rowOff>
    </xdr:from>
    <xdr:to>
      <xdr:col>15</xdr:col>
      <xdr:colOff>98425</xdr:colOff>
      <xdr:row>58</xdr:row>
      <xdr:rowOff>127000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8425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130827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25400</xdr:rowOff>
    </xdr:from>
    <xdr:to>
      <xdr:col>11</xdr:col>
      <xdr:colOff>9525</xdr:colOff>
      <xdr:row>58</xdr:row>
      <xdr:rowOff>127000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9695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12700</xdr:rowOff>
    </xdr:from>
    <xdr:to>
      <xdr:col>6</xdr:col>
      <xdr:colOff>171450</xdr:colOff>
      <xdr:row>56</xdr:row>
      <xdr:rowOff>114300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124477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25400</xdr:rowOff>
    </xdr:from>
    <xdr:to>
      <xdr:col>24</xdr:col>
      <xdr:colOff>76200</xdr:colOff>
      <xdr:row>58</xdr:row>
      <xdr:rowOff>127000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168927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158750</xdr:rowOff>
    </xdr:from>
    <xdr:to>
      <xdr:col>20</xdr:col>
      <xdr:colOff>38100</xdr:colOff>
      <xdr:row>58</xdr:row>
      <xdr:rowOff>88900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73677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01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19050</xdr:rowOff>
    </xdr:from>
    <xdr:to>
      <xdr:col>15</xdr:col>
      <xdr:colOff>149225</xdr:colOff>
      <xdr:row>57</xdr:row>
      <xdr:rowOff>120650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76200</xdr:rowOff>
    </xdr:from>
    <xdr:to>
      <xdr:col>11</xdr:col>
      <xdr:colOff>60325</xdr:colOff>
      <xdr:row>59</xdr:row>
      <xdr:rowOff>6350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162577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146050</xdr:rowOff>
    </xdr:from>
    <xdr:to>
      <xdr:col>6</xdr:col>
      <xdr:colOff>171450</xdr:colOff>
      <xdr:row>58</xdr:row>
      <xdr:rowOff>76200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60977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00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その他に係る経常収支比率が類似団体平均を上回っているのは、繰出金の増加が主な要因である。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令和</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４</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介護保険</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特別会計において、繰出金が前年度</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比</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1.4</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億円</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増となったこと</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から類似団体内平均値と比べて高い比率を示している。</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今後、</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介護保険会計</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において保険料の適正化を図ることなどにより、税収を主な財源とする普通会計の負担額を減らしていくよう努める。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567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143527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0</xdr:rowOff>
    </xdr:from>
    <xdr:to>
      <xdr:col>82</xdr:col>
      <xdr:colOff>196850</xdr:colOff>
      <xdr:row>62</xdr:row>
      <xdr:rowOff>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2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31750</xdr:rowOff>
    </xdr:from>
    <xdr:to>
      <xdr:col>82</xdr:col>
      <xdr:colOff>107950</xdr:colOff>
      <xdr:row>59</xdr:row>
      <xdr:rowOff>82550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101473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41927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814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31750</xdr:rowOff>
    </xdr:from>
    <xdr:to>
      <xdr:col>78</xdr:col>
      <xdr:colOff>69850</xdr:colOff>
      <xdr:row>59</xdr:row>
      <xdr:rowOff>133350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101473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133350</xdr:rowOff>
    </xdr:from>
    <xdr:to>
      <xdr:col>78</xdr:col>
      <xdr:colOff>120650</xdr:colOff>
      <xdr:row>58</xdr:row>
      <xdr:rowOff>63500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73677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67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133350</xdr:rowOff>
    </xdr:from>
    <xdr:to>
      <xdr:col>73</xdr:col>
      <xdr:colOff>180975</xdr:colOff>
      <xdr:row>59</xdr:row>
      <xdr:rowOff>133350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1024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25400</xdr:rowOff>
    </xdr:from>
    <xdr:to>
      <xdr:col>74</xdr:col>
      <xdr:colOff>31750</xdr:colOff>
      <xdr:row>58</xdr:row>
      <xdr:rowOff>127000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137177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57150</xdr:rowOff>
    </xdr:from>
    <xdr:to>
      <xdr:col>69</xdr:col>
      <xdr:colOff>92075</xdr:colOff>
      <xdr:row>59</xdr:row>
      <xdr:rowOff>133350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172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63500</xdr:rowOff>
    </xdr:from>
    <xdr:to>
      <xdr:col>69</xdr:col>
      <xdr:colOff>142875</xdr:colOff>
      <xdr:row>58</xdr:row>
      <xdr:rowOff>165100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3827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149877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31750</xdr:rowOff>
    </xdr:from>
    <xdr:to>
      <xdr:col>82</xdr:col>
      <xdr:colOff>158750</xdr:colOff>
      <xdr:row>59</xdr:row>
      <xdr:rowOff>133350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14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3827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152400</xdr:rowOff>
    </xdr:from>
    <xdr:to>
      <xdr:col>78</xdr:col>
      <xdr:colOff>120650</xdr:colOff>
      <xdr:row>59</xdr:row>
      <xdr:rowOff>82550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67327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18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82550</xdr:rowOff>
    </xdr:from>
    <xdr:to>
      <xdr:col>74</xdr:col>
      <xdr:colOff>31750</xdr:colOff>
      <xdr:row>60</xdr:row>
      <xdr:rowOff>12700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168927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28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82550</xdr:rowOff>
    </xdr:from>
    <xdr:to>
      <xdr:col>69</xdr:col>
      <xdr:colOff>142875</xdr:colOff>
      <xdr:row>60</xdr:row>
      <xdr:rowOff>12700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168927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28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6350</xdr:rowOff>
    </xdr:from>
    <xdr:to>
      <xdr:col>65</xdr:col>
      <xdr:colOff>53975</xdr:colOff>
      <xdr:row>59</xdr:row>
      <xdr:rowOff>107950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92727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20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わずかではあるが、類似団体平均を下回る状況が続いている。今後、補助金ガイドラインに沿って、補助金を交付するのが適当な事業を行っているのかなどについて精査を行い、引き続き経費の縮減に努める</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66040</xdr:rowOff>
    </xdr:from>
    <xdr:to>
      <xdr:col>82</xdr:col>
      <xdr:colOff>107950</xdr:colOff>
      <xdr:row>40</xdr:row>
      <xdr:rowOff>73660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55244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45737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73660</xdr:rowOff>
    </xdr:from>
    <xdr:to>
      <xdr:col>82</xdr:col>
      <xdr:colOff>196850</xdr:colOff>
      <xdr:row>40</xdr:row>
      <xdr:rowOff>73660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152417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29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66040</xdr:rowOff>
    </xdr:from>
    <xdr:to>
      <xdr:col>82</xdr:col>
      <xdr:colOff>196850</xdr:colOff>
      <xdr:row>32</xdr:row>
      <xdr:rowOff>66040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55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130810</xdr:rowOff>
    </xdr:from>
    <xdr:to>
      <xdr:col>82</xdr:col>
      <xdr:colOff>107950</xdr:colOff>
      <xdr:row>33</xdr:row>
      <xdr:rowOff>138430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5671800" y="57886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17797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584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45720</xdr:rowOff>
    </xdr:from>
    <xdr:to>
      <xdr:col>82</xdr:col>
      <xdr:colOff>158750</xdr:colOff>
      <xdr:row>34</xdr:row>
      <xdr:rowOff>147320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138430</xdr:rowOff>
    </xdr:from>
    <xdr:to>
      <xdr:col>78</xdr:col>
      <xdr:colOff>69850</xdr:colOff>
      <xdr:row>33</xdr:row>
      <xdr:rowOff>146050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4782800" y="57962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22860</xdr:rowOff>
    </xdr:from>
    <xdr:to>
      <xdr:col>78</xdr:col>
      <xdr:colOff>120650</xdr:colOff>
      <xdr:row>34</xdr:row>
      <xdr:rowOff>124460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109237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5938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146050</xdr:rowOff>
    </xdr:from>
    <xdr:to>
      <xdr:col>73</xdr:col>
      <xdr:colOff>180975</xdr:colOff>
      <xdr:row>34</xdr:row>
      <xdr:rowOff>20320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5803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53340</xdr:rowOff>
    </xdr:from>
    <xdr:to>
      <xdr:col>74</xdr:col>
      <xdr:colOff>31750</xdr:colOff>
      <xdr:row>34</xdr:row>
      <xdr:rowOff>154940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139717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96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20320</xdr:rowOff>
    </xdr:from>
    <xdr:to>
      <xdr:col>69</xdr:col>
      <xdr:colOff>92075</xdr:colOff>
      <xdr:row>34</xdr:row>
      <xdr:rowOff>66040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3004800" y="58496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99060</xdr:rowOff>
    </xdr:from>
    <xdr:to>
      <xdr:col>69</xdr:col>
      <xdr:colOff>142875</xdr:colOff>
      <xdr:row>35</xdr:row>
      <xdr:rowOff>29210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13987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01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137160</xdr:rowOff>
    </xdr:from>
    <xdr:to>
      <xdr:col>65</xdr:col>
      <xdr:colOff>53975</xdr:colOff>
      <xdr:row>35</xdr:row>
      <xdr:rowOff>67310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596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52087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05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80010</xdr:rowOff>
    </xdr:from>
    <xdr:to>
      <xdr:col>82</xdr:col>
      <xdr:colOff>158750</xdr:colOff>
      <xdr:row>34</xdr:row>
      <xdr:rowOff>10160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573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96537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87630</xdr:rowOff>
    </xdr:from>
    <xdr:to>
      <xdr:col>78</xdr:col>
      <xdr:colOff>120650</xdr:colOff>
      <xdr:row>34</xdr:row>
      <xdr:rowOff>17780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57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27957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551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95250</xdr:rowOff>
    </xdr:from>
    <xdr:to>
      <xdr:col>74</xdr:col>
      <xdr:colOff>31750</xdr:colOff>
      <xdr:row>34</xdr:row>
      <xdr:rowOff>25400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35577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552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140970</xdr:rowOff>
    </xdr:from>
    <xdr:to>
      <xdr:col>69</xdr:col>
      <xdr:colOff>142875</xdr:colOff>
      <xdr:row>34</xdr:row>
      <xdr:rowOff>71120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579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81297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556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15240</xdr:rowOff>
    </xdr:from>
    <xdr:to>
      <xdr:col>65</xdr:col>
      <xdr:colOff>53975</xdr:colOff>
      <xdr:row>34</xdr:row>
      <xdr:rowOff>116840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127017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56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latin typeface="+mn-lt"/>
              <a:ea typeface="+mn-ea"/>
              <a:cs typeface="+mn-cs"/>
            </a:rPr>
            <a:t>　</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資産形成につながらない負担を将来世代へ先送りしないよう、赤字地方債の発行を極力抑制していることや、起債対象となる事業の必要性・効果等を十分に検討し、必要最小限の発行に努めてきた結果、公債費に係る経常収支比率は類似団体平均を</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7.4</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ポイント下回っている。今後も事業実施の適正化を図り、財政の健全化に努める。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39370</xdr:rowOff>
    </xdr:from>
    <xdr:to>
      <xdr:col>24</xdr:col>
      <xdr:colOff>25400</xdr:colOff>
      <xdr:row>80</xdr:row>
      <xdr:rowOff>157480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5552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129557</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384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157480</xdr:rowOff>
    </xdr:from>
    <xdr:to>
      <xdr:col>24</xdr:col>
      <xdr:colOff>114300</xdr:colOff>
      <xdr:row>80</xdr:row>
      <xdr:rowOff>157480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387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125747</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29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39370</xdr:rowOff>
    </xdr:from>
    <xdr:to>
      <xdr:col>24</xdr:col>
      <xdr:colOff>114300</xdr:colOff>
      <xdr:row>73</xdr:row>
      <xdr:rowOff>39370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55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12700</xdr:rowOff>
    </xdr:from>
    <xdr:to>
      <xdr:col>24</xdr:col>
      <xdr:colOff>25400</xdr:colOff>
      <xdr:row>74</xdr:row>
      <xdr:rowOff>43180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987800" y="127000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13988</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3215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168910</xdr:rowOff>
    </xdr:from>
    <xdr:to>
      <xdr:col>19</xdr:col>
      <xdr:colOff>187325</xdr:colOff>
      <xdr:row>74</xdr:row>
      <xdr:rowOff>12700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3098800" y="126847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11430</xdr:rowOff>
    </xdr:from>
    <xdr:to>
      <xdr:col>20</xdr:col>
      <xdr:colOff>38100</xdr:colOff>
      <xdr:row>77</xdr:row>
      <xdr:rowOff>113030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97807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299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168910</xdr:rowOff>
    </xdr:from>
    <xdr:to>
      <xdr:col>15</xdr:col>
      <xdr:colOff>98425</xdr:colOff>
      <xdr:row>74</xdr:row>
      <xdr:rowOff>12700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2209800" y="126847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72389</xdr:rowOff>
    </xdr:from>
    <xdr:to>
      <xdr:col>15</xdr:col>
      <xdr:colOff>149225</xdr:colOff>
      <xdr:row>78</xdr:row>
      <xdr:rowOff>2539</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158766</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153670</xdr:rowOff>
    </xdr:from>
    <xdr:to>
      <xdr:col>11</xdr:col>
      <xdr:colOff>9525</xdr:colOff>
      <xdr:row>74</xdr:row>
      <xdr:rowOff>12700</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a:off x="1320800" y="126695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60961</xdr:rowOff>
    </xdr:from>
    <xdr:to>
      <xdr:col>11</xdr:col>
      <xdr:colOff>60325</xdr:colOff>
      <xdr:row>76</xdr:row>
      <xdr:rowOff>162561</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147338</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106680</xdr:rowOff>
    </xdr:from>
    <xdr:to>
      <xdr:col>6</xdr:col>
      <xdr:colOff>171450</xdr:colOff>
      <xdr:row>77</xdr:row>
      <xdr:rowOff>36830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21607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163830</xdr:rowOff>
    </xdr:from>
    <xdr:to>
      <xdr:col>24</xdr:col>
      <xdr:colOff>76200</xdr:colOff>
      <xdr:row>74</xdr:row>
      <xdr:rowOff>93980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267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8907</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252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133350</xdr:rowOff>
    </xdr:from>
    <xdr:to>
      <xdr:col>20</xdr:col>
      <xdr:colOff>38100</xdr:colOff>
      <xdr:row>74</xdr:row>
      <xdr:rowOff>63500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264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73677</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241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118110</xdr:rowOff>
    </xdr:from>
    <xdr:to>
      <xdr:col>15</xdr:col>
      <xdr:colOff>149225</xdr:colOff>
      <xdr:row>74</xdr:row>
      <xdr:rowOff>48260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263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58437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240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133350</xdr:rowOff>
    </xdr:from>
    <xdr:to>
      <xdr:col>11</xdr:col>
      <xdr:colOff>60325</xdr:colOff>
      <xdr:row>74</xdr:row>
      <xdr:rowOff>63500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264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73677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241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102870</xdr:rowOff>
    </xdr:from>
    <xdr:to>
      <xdr:col>6</xdr:col>
      <xdr:colOff>171450</xdr:colOff>
      <xdr:row>74</xdr:row>
      <xdr:rowOff>33020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261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43197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238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直営の公共施設を多く有していることや市独自事業を実施してきたことから、補助費等及び扶助費以外の各性質で類似団体内平均値を大きく上回っており、類似団体の中で最も高い数値を示している。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今後も事務事業を精査し、持続可能な財政運営に努めていく。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149860</xdr:rowOff>
    </xdr:from>
    <xdr:to>
      <xdr:col>82</xdr:col>
      <xdr:colOff>107950</xdr:colOff>
      <xdr:row>80</xdr:row>
      <xdr:rowOff>136144</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837160"/>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108221</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82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136144</xdr:rowOff>
    </xdr:from>
    <xdr:to>
      <xdr:col>82</xdr:col>
      <xdr:colOff>196850</xdr:colOff>
      <xdr:row>80</xdr:row>
      <xdr:rowOff>136144</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64787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149860</xdr:rowOff>
    </xdr:from>
    <xdr:to>
      <xdr:col>82</xdr:col>
      <xdr:colOff>196850</xdr:colOff>
      <xdr:row>74</xdr:row>
      <xdr:rowOff>149860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76708</xdr:rowOff>
    </xdr:from>
    <xdr:to>
      <xdr:col>82</xdr:col>
      <xdr:colOff>107950</xdr:colOff>
      <xdr:row>80</xdr:row>
      <xdr:rowOff>136144</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3792708"/>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113301</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143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96774</xdr:rowOff>
    </xdr:from>
    <xdr:to>
      <xdr:col>82</xdr:col>
      <xdr:colOff>158750</xdr:colOff>
      <xdr:row>78</xdr:row>
      <xdr:rowOff>26924</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76708</xdr:rowOff>
    </xdr:from>
    <xdr:to>
      <xdr:col>78</xdr:col>
      <xdr:colOff>69850</xdr:colOff>
      <xdr:row>80</xdr:row>
      <xdr:rowOff>145287</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4782800" y="13792708"/>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135637</xdr:rowOff>
    </xdr:from>
    <xdr:to>
      <xdr:col>78</xdr:col>
      <xdr:colOff>120650</xdr:colOff>
      <xdr:row>77</xdr:row>
      <xdr:rowOff>65787</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75963</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2934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145287</xdr:rowOff>
    </xdr:from>
    <xdr:to>
      <xdr:col>73</xdr:col>
      <xdr:colOff>180975</xdr:colOff>
      <xdr:row>81</xdr:row>
      <xdr:rowOff>33274</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893800" y="13861287"/>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110489</xdr:rowOff>
    </xdr:from>
    <xdr:to>
      <xdr:col>74</xdr:col>
      <xdr:colOff>31750</xdr:colOff>
      <xdr:row>78</xdr:row>
      <xdr:rowOff>40639</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50816</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81</xdr:row>
      <xdr:rowOff>5842</xdr:rowOff>
    </xdr:from>
    <xdr:to>
      <xdr:col>69</xdr:col>
      <xdr:colOff>92075</xdr:colOff>
      <xdr:row>81</xdr:row>
      <xdr:rowOff>33274</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004800" y="138932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48768</xdr:rowOff>
    </xdr:from>
    <xdr:to>
      <xdr:col>69</xdr:col>
      <xdr:colOff>142875</xdr:colOff>
      <xdr:row>78</xdr:row>
      <xdr:rowOff>150368</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160545</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190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160782</xdr:rowOff>
    </xdr:from>
    <xdr:to>
      <xdr:col>65</xdr:col>
      <xdr:colOff>53975</xdr:colOff>
      <xdr:row>78</xdr:row>
      <xdr:rowOff>90932</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101109</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85344</xdr:rowOff>
    </xdr:from>
    <xdr:to>
      <xdr:col>82</xdr:col>
      <xdr:colOff>158750</xdr:colOff>
      <xdr:row>81</xdr:row>
      <xdr:rowOff>15494</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80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165371</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70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25908</xdr:rowOff>
    </xdr:from>
    <xdr:to>
      <xdr:col>78</xdr:col>
      <xdr:colOff>120650</xdr:colOff>
      <xdr:row>80</xdr:row>
      <xdr:rowOff>127508</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74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112285</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3828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94487</xdr:rowOff>
    </xdr:from>
    <xdr:to>
      <xdr:col>74</xdr:col>
      <xdr:colOff>31750</xdr:colOff>
      <xdr:row>81</xdr:row>
      <xdr:rowOff>24637</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81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9414</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3896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153924</xdr:rowOff>
    </xdr:from>
    <xdr:to>
      <xdr:col>69</xdr:col>
      <xdr:colOff>142875</xdr:colOff>
      <xdr:row>81</xdr:row>
      <xdr:rowOff>84074</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86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68851</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395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126492</xdr:rowOff>
    </xdr:from>
    <xdr:to>
      <xdr:col>65</xdr:col>
      <xdr:colOff>53975</xdr:colOff>
      <xdr:row>81</xdr:row>
      <xdr:rowOff>56642</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84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81</xdr:row>
      <xdr:rowOff>41419</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3928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大阪府吹田市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142126</xdr:rowOff>
    </xdr:from>
    <xdr:to>
      <xdr:col>29</xdr:col>
      <xdr:colOff>127000</xdr:colOff>
      <xdr:row>20</xdr:row>
      <xdr:rowOff>28626</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47151"/>
          <a:ext cx="0" cy="12581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703</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77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28626</xdr:rowOff>
    </xdr:from>
    <xdr:to>
      <xdr:col>30</xdr:col>
      <xdr:colOff>25400</xdr:colOff>
      <xdr:row>20</xdr:row>
      <xdr:rowOff>28626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052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57053</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90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142126</xdr:rowOff>
    </xdr:from>
    <xdr:to>
      <xdr:col>30</xdr:col>
      <xdr:colOff>25400</xdr:colOff>
      <xdr:row>12</xdr:row>
      <xdr:rowOff>142126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471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30264</xdr:rowOff>
    </xdr:from>
    <xdr:to>
      <xdr:col>29</xdr:col>
      <xdr:colOff>127000</xdr:colOff>
      <xdr:row>16</xdr:row>
      <xdr:rowOff>43752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2821089"/>
          <a:ext cx="647700" cy="134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101045</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918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128968</xdr:rowOff>
    </xdr:from>
    <xdr:to>
      <xdr:col>29</xdr:col>
      <xdr:colOff>177800</xdr:colOff>
      <xdr:row>17</xdr:row>
      <xdr:rowOff>59118</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197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30264</xdr:rowOff>
    </xdr:from>
    <xdr:to>
      <xdr:col>26</xdr:col>
      <xdr:colOff>50800</xdr:colOff>
      <xdr:row>16</xdr:row>
      <xdr:rowOff>84366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821089"/>
          <a:ext cx="698500" cy="541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151714</xdr:rowOff>
    </xdr:from>
    <xdr:to>
      <xdr:col>26</xdr:col>
      <xdr:colOff>101600</xdr:colOff>
      <xdr:row>17</xdr:row>
      <xdr:rowOff>81864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425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66641</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28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84366</xdr:rowOff>
    </xdr:from>
    <xdr:to>
      <xdr:col>22</xdr:col>
      <xdr:colOff>114300</xdr:colOff>
      <xdr:row>16</xdr:row>
      <xdr:rowOff>153403</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875191"/>
          <a:ext cx="698500" cy="690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5334</xdr:rowOff>
    </xdr:from>
    <xdr:to>
      <xdr:col>22</xdr:col>
      <xdr:colOff>165100</xdr:colOff>
      <xdr:row>17</xdr:row>
      <xdr:rowOff>106934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7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91711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5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153403</xdr:rowOff>
    </xdr:from>
    <xdr:to>
      <xdr:col>18</xdr:col>
      <xdr:colOff>177800</xdr:colOff>
      <xdr:row>16</xdr:row>
      <xdr:rowOff>166776</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944228"/>
          <a:ext cx="698500" cy="133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7506</xdr:rowOff>
    </xdr:from>
    <xdr:to>
      <xdr:col>19</xdr:col>
      <xdr:colOff>38100</xdr:colOff>
      <xdr:row>17</xdr:row>
      <xdr:rowOff>109106</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697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93883</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5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36081</xdr:rowOff>
    </xdr:from>
    <xdr:to>
      <xdr:col>15</xdr:col>
      <xdr:colOff>101600</xdr:colOff>
      <xdr:row>17</xdr:row>
      <xdr:rowOff>137681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983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122458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08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164402</xdr:rowOff>
    </xdr:from>
    <xdr:to>
      <xdr:col>29</xdr:col>
      <xdr:colOff>177800</xdr:colOff>
      <xdr:row>16</xdr:row>
      <xdr:rowOff>94552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7837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9479</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628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150914</xdr:rowOff>
    </xdr:from>
    <xdr:to>
      <xdr:col>26</xdr:col>
      <xdr:colOff>101600</xdr:colOff>
      <xdr:row>16</xdr:row>
      <xdr:rowOff>81064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7702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91241</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539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33566</xdr:rowOff>
    </xdr:from>
    <xdr:to>
      <xdr:col>22</xdr:col>
      <xdr:colOff>165100</xdr:colOff>
      <xdr:row>16</xdr:row>
      <xdr:rowOff>135166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8243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145343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59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102603</xdr:rowOff>
    </xdr:from>
    <xdr:to>
      <xdr:col>19</xdr:col>
      <xdr:colOff>38100</xdr:colOff>
      <xdr:row>17</xdr:row>
      <xdr:rowOff>32753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934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42930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66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115976</xdr:rowOff>
    </xdr:from>
    <xdr:to>
      <xdr:col>15</xdr:col>
      <xdr:colOff>101600</xdr:colOff>
      <xdr:row>17</xdr:row>
      <xdr:rowOff>46126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9068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56303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675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178054</xdr:rowOff>
    </xdr:from>
    <xdr:to>
      <xdr:col>29</xdr:col>
      <xdr:colOff>127000</xdr:colOff>
      <xdr:row>37</xdr:row>
      <xdr:rowOff>204419</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02604"/>
          <a:ext cx="0" cy="12265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176496</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01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204419</xdr:rowOff>
    </xdr:from>
    <xdr:to>
      <xdr:col>30</xdr:col>
      <xdr:colOff>25400</xdr:colOff>
      <xdr:row>37</xdr:row>
      <xdr:rowOff>204419</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29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92981</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46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178054</xdr:rowOff>
    </xdr:from>
    <xdr:to>
      <xdr:col>30</xdr:col>
      <xdr:colOff>25400</xdr:colOff>
      <xdr:row>33</xdr:row>
      <xdr:rowOff>178054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026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40818</xdr:rowOff>
    </xdr:from>
    <xdr:to>
      <xdr:col>29</xdr:col>
      <xdr:colOff>127000</xdr:colOff>
      <xdr:row>37</xdr:row>
      <xdr:rowOff>70421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7165518"/>
          <a:ext cx="647700" cy="296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293285</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560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105308</xdr:rowOff>
    </xdr:from>
    <xdr:to>
      <xdr:col>29</xdr:col>
      <xdr:colOff>177800</xdr:colOff>
      <xdr:row>35</xdr:row>
      <xdr:rowOff>206908</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15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70421</xdr:rowOff>
    </xdr:from>
    <xdr:to>
      <xdr:col>26</xdr:col>
      <xdr:colOff>50800</xdr:colOff>
      <xdr:row>37</xdr:row>
      <xdr:rowOff>121133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7195121"/>
          <a:ext cx="698500" cy="507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122796</xdr:rowOff>
    </xdr:from>
    <xdr:to>
      <xdr:col>26</xdr:col>
      <xdr:colOff>101600</xdr:colOff>
      <xdr:row>35</xdr:row>
      <xdr:rowOff>224396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331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234573</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502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121133</xdr:rowOff>
    </xdr:from>
    <xdr:to>
      <xdr:col>22</xdr:col>
      <xdr:colOff>114300</xdr:colOff>
      <xdr:row>37</xdr:row>
      <xdr:rowOff>207048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7245833"/>
          <a:ext cx="698500" cy="859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129578</xdr:rowOff>
    </xdr:from>
    <xdr:to>
      <xdr:col>22</xdr:col>
      <xdr:colOff>165100</xdr:colOff>
      <xdr:row>35</xdr:row>
      <xdr:rowOff>231178</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241355</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50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207048</xdr:rowOff>
    </xdr:from>
    <xdr:to>
      <xdr:col>18</xdr:col>
      <xdr:colOff>177800</xdr:colOff>
      <xdr:row>37</xdr:row>
      <xdr:rowOff>258597</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7331748"/>
          <a:ext cx="698500" cy="515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270548</xdr:rowOff>
    </xdr:from>
    <xdr:to>
      <xdr:col>19</xdr:col>
      <xdr:colOff>38100</xdr:colOff>
      <xdr:row>36</xdr:row>
      <xdr:rowOff>29248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80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39425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649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258051</xdr:rowOff>
    </xdr:from>
    <xdr:to>
      <xdr:col>15</xdr:col>
      <xdr:colOff>101600</xdr:colOff>
      <xdr:row>36</xdr:row>
      <xdr:rowOff>16751</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868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26928</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637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161468</xdr:rowOff>
    </xdr:from>
    <xdr:to>
      <xdr:col>29</xdr:col>
      <xdr:colOff>177800</xdr:colOff>
      <xdr:row>37</xdr:row>
      <xdr:rowOff>91618</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71147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133545</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708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19621</xdr:rowOff>
    </xdr:from>
    <xdr:to>
      <xdr:col>26</xdr:col>
      <xdr:colOff>101600</xdr:colOff>
      <xdr:row>37</xdr:row>
      <xdr:rowOff>121221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7144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105998</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230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70333</xdr:rowOff>
    </xdr:from>
    <xdr:to>
      <xdr:col>22</xdr:col>
      <xdr:colOff>165100</xdr:colOff>
      <xdr:row>37</xdr:row>
      <xdr:rowOff>171933</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71950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156710</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28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156248</xdr:rowOff>
    </xdr:from>
    <xdr:to>
      <xdr:col>19</xdr:col>
      <xdr:colOff>38100</xdr:colOff>
      <xdr:row>37</xdr:row>
      <xdr:rowOff>257848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72809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242625</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367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207797</xdr:rowOff>
    </xdr:from>
    <xdr:to>
      <xdr:col>15</xdr:col>
      <xdr:colOff>101600</xdr:colOff>
      <xdr:row>37</xdr:row>
      <xdr:rowOff>309397</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73324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294174</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418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大阪府吹田市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381,316
374,966
36.09
160,136,757
156,308,636
1,482,143
78,624,182
57,075,668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94502</xdr:rowOff>
    </xdr:from>
    <xdr:to>
      <xdr:col>24</xdr:col>
      <xdr:colOff>62865</xdr:colOff>
      <xdr:row>38</xdr:row>
      <xdr:rowOff>60180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38002"/>
          <a:ext cx="1270" cy="133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64007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7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60180</xdr:rowOff>
    </xdr:from>
    <xdr:to>
      <xdr:col>24</xdr:col>
      <xdr:colOff>152400</xdr:colOff>
      <xdr:row>38</xdr:row>
      <xdr:rowOff>60180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7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41179</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1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94502</xdr:rowOff>
    </xdr:from>
    <xdr:to>
      <xdr:col>24</xdr:col>
      <xdr:colOff>152400</xdr:colOff>
      <xdr:row>30</xdr:row>
      <xdr:rowOff>94502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38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940</xdr:rowOff>
    </xdr:from>
    <xdr:to>
      <xdr:col>24</xdr:col>
      <xdr:colOff>63500</xdr:colOff>
      <xdr:row>34</xdr:row>
      <xdr:rowOff>6361</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830240"/>
          <a:ext cx="838200" cy="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113994</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43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135567</xdr:rowOff>
    </xdr:from>
    <xdr:to>
      <xdr:col>24</xdr:col>
      <xdr:colOff>114300</xdr:colOff>
      <xdr:row>35</xdr:row>
      <xdr:rowOff>65717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6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6361</xdr:rowOff>
    </xdr:from>
    <xdr:to>
      <xdr:col>19</xdr:col>
      <xdr:colOff>177800</xdr:colOff>
      <xdr:row>34</xdr:row>
      <xdr:rowOff>40487</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835661"/>
          <a:ext cx="889000" cy="34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156076</xdr:rowOff>
    </xdr:from>
    <xdr:to>
      <xdr:col>20</xdr:col>
      <xdr:colOff>38100</xdr:colOff>
      <xdr:row>35</xdr:row>
      <xdr:rowOff>86226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598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77353</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078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40487</xdr:rowOff>
    </xdr:from>
    <xdr:to>
      <xdr:col>15</xdr:col>
      <xdr:colOff>50800</xdr:colOff>
      <xdr:row>35</xdr:row>
      <xdr:rowOff>77390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869787"/>
          <a:ext cx="889000" cy="208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6767</xdr:rowOff>
    </xdr:from>
    <xdr:to>
      <xdr:col>15</xdr:col>
      <xdr:colOff>101600</xdr:colOff>
      <xdr:row>35</xdr:row>
      <xdr:rowOff>108367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0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99494</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00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63805</xdr:rowOff>
    </xdr:from>
    <xdr:to>
      <xdr:col>10</xdr:col>
      <xdr:colOff>114300</xdr:colOff>
      <xdr:row>35</xdr:row>
      <xdr:rowOff>77390</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064555"/>
          <a:ext cx="889000" cy="13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8172</xdr:rowOff>
    </xdr:from>
    <xdr:to>
      <xdr:col>10</xdr:col>
      <xdr:colOff>165100</xdr:colOff>
      <xdr:row>36</xdr:row>
      <xdr:rowOff>109772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8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100899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273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24076</xdr:rowOff>
    </xdr:from>
    <xdr:to>
      <xdr:col>6</xdr:col>
      <xdr:colOff>38100</xdr:colOff>
      <xdr:row>36</xdr:row>
      <xdr:rowOff>125676</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9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116803</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28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121590</xdr:rowOff>
    </xdr:from>
    <xdr:to>
      <xdr:col>24</xdr:col>
      <xdr:colOff>114300</xdr:colOff>
      <xdr:row>34</xdr:row>
      <xdr:rowOff>51740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77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144467</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63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127011</xdr:rowOff>
    </xdr:from>
    <xdr:to>
      <xdr:col>20</xdr:col>
      <xdr:colOff>38100</xdr:colOff>
      <xdr:row>34</xdr:row>
      <xdr:rowOff>57161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78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73688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560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161137</xdr:rowOff>
    </xdr:from>
    <xdr:to>
      <xdr:col>15</xdr:col>
      <xdr:colOff>101600</xdr:colOff>
      <xdr:row>34</xdr:row>
      <xdr:rowOff>91287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8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107814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59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26590</xdr:rowOff>
    </xdr:from>
    <xdr:to>
      <xdr:col>10</xdr:col>
      <xdr:colOff>165100</xdr:colOff>
      <xdr:row>35</xdr:row>
      <xdr:rowOff>128190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02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144717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802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13005</xdr:rowOff>
    </xdr:from>
    <xdr:to>
      <xdr:col>6</xdr:col>
      <xdr:colOff>38100</xdr:colOff>
      <xdr:row>35</xdr:row>
      <xdr:rowOff>114605</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01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131132</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78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53594</xdr:rowOff>
    </xdr:from>
    <xdr:to>
      <xdr:col>24</xdr:col>
      <xdr:colOff>62865</xdr:colOff>
      <xdr:row>59</xdr:row>
      <xdr:rowOff>16523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26094"/>
          <a:ext cx="1270" cy="1505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20350</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3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16523</xdr:rowOff>
    </xdr:from>
    <xdr:to>
      <xdr:col>24</xdr:col>
      <xdr:colOff>152400</xdr:colOff>
      <xdr:row>59</xdr:row>
      <xdr:rowOff>16523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32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271</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0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53594</xdr:rowOff>
    </xdr:from>
    <xdr:to>
      <xdr:col>24</xdr:col>
      <xdr:colOff>152400</xdr:colOff>
      <xdr:row>50</xdr:row>
      <xdr:rowOff>53594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26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83274</xdr:rowOff>
    </xdr:from>
    <xdr:to>
      <xdr:col>24</xdr:col>
      <xdr:colOff>63500</xdr:colOff>
      <xdr:row>56</xdr:row>
      <xdr:rowOff>27991</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341574"/>
          <a:ext cx="838200" cy="287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42905</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472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64478</xdr:rowOff>
    </xdr:from>
    <xdr:to>
      <xdr:col>24</xdr:col>
      <xdr:colOff>114300</xdr:colOff>
      <xdr:row>55</xdr:row>
      <xdr:rowOff>166078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49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27991</xdr:rowOff>
    </xdr:from>
    <xdr:to>
      <xdr:col>19</xdr:col>
      <xdr:colOff>177800</xdr:colOff>
      <xdr:row>57</xdr:row>
      <xdr:rowOff>41211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629191"/>
          <a:ext cx="889000" cy="184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55829</xdr:rowOff>
    </xdr:from>
    <xdr:to>
      <xdr:col>20</xdr:col>
      <xdr:colOff>38100</xdr:colOff>
      <xdr:row>56</xdr:row>
      <xdr:rowOff>157429</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57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148556</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749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41211</xdr:rowOff>
    </xdr:from>
    <xdr:to>
      <xdr:col>15</xdr:col>
      <xdr:colOff>50800</xdr:colOff>
      <xdr:row>57</xdr:row>
      <xdr:rowOff>139776</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813861"/>
          <a:ext cx="889000" cy="98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156337</xdr:rowOff>
    </xdr:from>
    <xdr:to>
      <xdr:col>15</xdr:col>
      <xdr:colOff>101600</xdr:colOff>
      <xdr:row>58</xdr:row>
      <xdr:rowOff>86487</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92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77614</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1002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139776</xdr:rowOff>
    </xdr:from>
    <xdr:to>
      <xdr:col>10</xdr:col>
      <xdr:colOff>114300</xdr:colOff>
      <xdr:row>59</xdr:row>
      <xdr:rowOff>8636</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912426"/>
          <a:ext cx="889000" cy="211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62726</xdr:rowOff>
    </xdr:from>
    <xdr:to>
      <xdr:col>10</xdr:col>
      <xdr:colOff>165100</xdr:colOff>
      <xdr:row>58</xdr:row>
      <xdr:rowOff>164326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10006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155453</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10099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20320</xdr:rowOff>
    </xdr:from>
    <xdr:to>
      <xdr:col>6</xdr:col>
      <xdr:colOff>38100</xdr:colOff>
      <xdr:row>59</xdr:row>
      <xdr:rowOff>121920</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101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113047</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1022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32474</xdr:rowOff>
    </xdr:from>
    <xdr:to>
      <xdr:col>24</xdr:col>
      <xdr:colOff>114300</xdr:colOff>
      <xdr:row>54</xdr:row>
      <xdr:rowOff>134074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29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55351</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14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148641</xdr:rowOff>
    </xdr:from>
    <xdr:to>
      <xdr:col>20</xdr:col>
      <xdr:colOff>38100</xdr:colOff>
      <xdr:row>56</xdr:row>
      <xdr:rowOff>78791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57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95318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35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161861</xdr:rowOff>
    </xdr:from>
    <xdr:to>
      <xdr:col>15</xdr:col>
      <xdr:colOff>101600</xdr:colOff>
      <xdr:row>57</xdr:row>
      <xdr:rowOff>92011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76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108538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538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88976</xdr:rowOff>
    </xdr:from>
    <xdr:to>
      <xdr:col>10</xdr:col>
      <xdr:colOff>165100</xdr:colOff>
      <xdr:row>58</xdr:row>
      <xdr:rowOff>19126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86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35653</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636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129286</xdr:rowOff>
    </xdr:from>
    <xdr:to>
      <xdr:col>6</xdr:col>
      <xdr:colOff>38100</xdr:colOff>
      <xdr:row>59</xdr:row>
      <xdr:rowOff>59436</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1007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75963</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848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135642</xdr:rowOff>
    </xdr:from>
    <xdr:to>
      <xdr:col>24</xdr:col>
      <xdr:colOff>62865</xdr:colOff>
      <xdr:row>78</xdr:row>
      <xdr:rowOff>9398</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37142"/>
          <a:ext cx="1270" cy="1245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13225</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386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9398</xdr:rowOff>
    </xdr:from>
    <xdr:to>
      <xdr:col>24</xdr:col>
      <xdr:colOff>152400</xdr:colOff>
      <xdr:row>78</xdr:row>
      <xdr:rowOff>9398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38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82319</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91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135642</xdr:rowOff>
    </xdr:from>
    <xdr:to>
      <xdr:col>24</xdr:col>
      <xdr:colOff>152400</xdr:colOff>
      <xdr:row>70</xdr:row>
      <xdr:rowOff>135642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37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126498</xdr:rowOff>
    </xdr:from>
    <xdr:to>
      <xdr:col>24</xdr:col>
      <xdr:colOff>63500</xdr:colOff>
      <xdr:row>75</xdr:row>
      <xdr:rowOff>129127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2985248"/>
          <a:ext cx="838200" cy="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14121</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0443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35694</xdr:rowOff>
    </xdr:from>
    <xdr:to>
      <xdr:col>24</xdr:col>
      <xdr:colOff>114300</xdr:colOff>
      <xdr:row>76</xdr:row>
      <xdr:rowOff>137294</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06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116840</xdr:rowOff>
    </xdr:from>
    <xdr:to>
      <xdr:col>19</xdr:col>
      <xdr:colOff>177800</xdr:colOff>
      <xdr:row>75</xdr:row>
      <xdr:rowOff>126498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2975590"/>
          <a:ext cx="889000" cy="9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27178</xdr:rowOff>
    </xdr:from>
    <xdr:to>
      <xdr:col>20</xdr:col>
      <xdr:colOff>38100</xdr:colOff>
      <xdr:row>76</xdr:row>
      <xdr:rowOff>128778</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05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119905</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15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116840</xdr:rowOff>
    </xdr:from>
    <xdr:to>
      <xdr:col>15</xdr:col>
      <xdr:colOff>50800</xdr:colOff>
      <xdr:row>75</xdr:row>
      <xdr:rowOff>157702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2975590"/>
          <a:ext cx="889000" cy="40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36951</xdr:rowOff>
    </xdr:from>
    <xdr:to>
      <xdr:col>15</xdr:col>
      <xdr:colOff>101600</xdr:colOff>
      <xdr:row>76</xdr:row>
      <xdr:rowOff>138551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06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129678</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159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157702</xdr:rowOff>
    </xdr:from>
    <xdr:to>
      <xdr:col>10</xdr:col>
      <xdr:colOff>114300</xdr:colOff>
      <xdr:row>76</xdr:row>
      <xdr:rowOff>3683</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016452"/>
          <a:ext cx="889000" cy="1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53239</xdr:rowOff>
    </xdr:from>
    <xdr:to>
      <xdr:col>10</xdr:col>
      <xdr:colOff>165100</xdr:colOff>
      <xdr:row>76</xdr:row>
      <xdr:rowOff>154839</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08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145966</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17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59982</xdr:rowOff>
    </xdr:from>
    <xdr:to>
      <xdr:col>6</xdr:col>
      <xdr:colOff>38100</xdr:colOff>
      <xdr:row>76</xdr:row>
      <xdr:rowOff>161582</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090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152709</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182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78327</xdr:rowOff>
    </xdr:from>
    <xdr:to>
      <xdr:col>24</xdr:col>
      <xdr:colOff>114300</xdr:colOff>
      <xdr:row>76</xdr:row>
      <xdr:rowOff>8477</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293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101204</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2788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75698</xdr:rowOff>
    </xdr:from>
    <xdr:to>
      <xdr:col>20</xdr:col>
      <xdr:colOff>38100</xdr:colOff>
      <xdr:row>76</xdr:row>
      <xdr:rowOff>5848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293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22375</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270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66040</xdr:rowOff>
    </xdr:from>
    <xdr:to>
      <xdr:col>15</xdr:col>
      <xdr:colOff>101600</xdr:colOff>
      <xdr:row>75</xdr:row>
      <xdr:rowOff>167639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29247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12717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270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106902</xdr:rowOff>
    </xdr:from>
    <xdr:to>
      <xdr:col>10</xdr:col>
      <xdr:colOff>165100</xdr:colOff>
      <xdr:row>76</xdr:row>
      <xdr:rowOff>37052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296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53579</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2740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124333</xdr:rowOff>
    </xdr:from>
    <xdr:to>
      <xdr:col>6</xdr:col>
      <xdr:colOff>38100</xdr:colOff>
      <xdr:row>76</xdr:row>
      <xdr:rowOff>54483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298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71010</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2758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102972</xdr:rowOff>
    </xdr:from>
    <xdr:to>
      <xdr:col>24</xdr:col>
      <xdr:colOff>62865</xdr:colOff>
      <xdr:row>99</xdr:row>
      <xdr:rowOff>108229</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33472"/>
          <a:ext cx="1270" cy="1548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112056</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7085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108229</xdr:rowOff>
    </xdr:from>
    <xdr:to>
      <xdr:col>24</xdr:col>
      <xdr:colOff>152400</xdr:colOff>
      <xdr:row>99</xdr:row>
      <xdr:rowOff>108229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7081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49649</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308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102972</xdr:rowOff>
    </xdr:from>
    <xdr:to>
      <xdr:col>24</xdr:col>
      <xdr:colOff>152400</xdr:colOff>
      <xdr:row>90</xdr:row>
      <xdr:rowOff>102972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33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93066</xdr:rowOff>
    </xdr:from>
    <xdr:to>
      <xdr:col>24</xdr:col>
      <xdr:colOff>63500</xdr:colOff>
      <xdr:row>96</xdr:row>
      <xdr:rowOff>161613</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6552266"/>
          <a:ext cx="838200" cy="68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113682</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4014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90805</xdr:rowOff>
    </xdr:from>
    <xdr:to>
      <xdr:col>24</xdr:col>
      <xdr:colOff>114300</xdr:colOff>
      <xdr:row>97</xdr:row>
      <xdr:rowOff>20955</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5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93066</xdr:rowOff>
    </xdr:from>
    <xdr:to>
      <xdr:col>19</xdr:col>
      <xdr:colOff>177800</xdr:colOff>
      <xdr:row>98</xdr:row>
      <xdr:rowOff>57513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552266"/>
          <a:ext cx="889000" cy="30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153550</xdr:rowOff>
    </xdr:from>
    <xdr:to>
      <xdr:col>20</xdr:col>
      <xdr:colOff>38100</xdr:colOff>
      <xdr:row>96</xdr:row>
      <xdr:rowOff>83700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44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100227</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216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57513</xdr:rowOff>
    </xdr:from>
    <xdr:to>
      <xdr:col>15</xdr:col>
      <xdr:colOff>50800</xdr:colOff>
      <xdr:row>98</xdr:row>
      <xdr:rowOff>75702</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859613"/>
          <a:ext cx="889000" cy="18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85939</xdr:rowOff>
    </xdr:from>
    <xdr:to>
      <xdr:col>15</xdr:col>
      <xdr:colOff>101600</xdr:colOff>
      <xdr:row>98</xdr:row>
      <xdr:rowOff>16089</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71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32616</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491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75702</xdr:rowOff>
    </xdr:from>
    <xdr:to>
      <xdr:col>10</xdr:col>
      <xdr:colOff>114300</xdr:colOff>
      <xdr:row>98</xdr:row>
      <xdr:rowOff>139711</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877802"/>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19438</xdr:rowOff>
    </xdr:from>
    <xdr:to>
      <xdr:col>10</xdr:col>
      <xdr:colOff>165100</xdr:colOff>
      <xdr:row>99</xdr:row>
      <xdr:rowOff>121038</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992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112165</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7085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47392</xdr:rowOff>
    </xdr:from>
    <xdr:to>
      <xdr:col>6</xdr:col>
      <xdr:colOff>38100</xdr:colOff>
      <xdr:row>99</xdr:row>
      <xdr:rowOff>148992</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70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140119</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711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110813</xdr:rowOff>
    </xdr:from>
    <xdr:to>
      <xdr:col>24</xdr:col>
      <xdr:colOff>114300</xdr:colOff>
      <xdr:row>97</xdr:row>
      <xdr:rowOff>40963</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570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89240</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548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42266</xdr:rowOff>
    </xdr:from>
    <xdr:to>
      <xdr:col>20</xdr:col>
      <xdr:colOff>38100</xdr:colOff>
      <xdr:row>96</xdr:row>
      <xdr:rowOff>143866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50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134993</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6594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6713</xdr:rowOff>
    </xdr:from>
    <xdr:to>
      <xdr:col>15</xdr:col>
      <xdr:colOff>101600</xdr:colOff>
      <xdr:row>98</xdr:row>
      <xdr:rowOff>108313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80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99440</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6901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24902</xdr:rowOff>
    </xdr:from>
    <xdr:to>
      <xdr:col>10</xdr:col>
      <xdr:colOff>165100</xdr:colOff>
      <xdr:row>98</xdr:row>
      <xdr:rowOff>126502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827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143029</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19795" y="16602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88911</xdr:rowOff>
    </xdr:from>
    <xdr:to>
      <xdr:col>6</xdr:col>
      <xdr:colOff>38100</xdr:colOff>
      <xdr:row>99</xdr:row>
      <xdr:rowOff>19061</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89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35588</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30795" y="16666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148278</xdr:rowOff>
    </xdr:from>
    <xdr:to>
      <xdr:col>54</xdr:col>
      <xdr:colOff>189865</xdr:colOff>
      <xdr:row>38</xdr:row>
      <xdr:rowOff>10084</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806128"/>
          <a:ext cx="1270" cy="719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13911</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529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10084</xdr:rowOff>
    </xdr:from>
    <xdr:to>
      <xdr:col>55</xdr:col>
      <xdr:colOff>88900</xdr:colOff>
      <xdr:row>38</xdr:row>
      <xdr:rowOff>10084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525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94955</xdr:rowOff>
    </xdr:from>
    <xdr:ext cx="534377"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581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148278</xdr:rowOff>
    </xdr:from>
    <xdr:to>
      <xdr:col>55</xdr:col>
      <xdr:colOff>88900</xdr:colOff>
      <xdr:row>33</xdr:row>
      <xdr:rowOff>148278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80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142617</xdr:rowOff>
    </xdr:from>
    <xdr:to>
      <xdr:col>55</xdr:col>
      <xdr:colOff>0</xdr:colOff>
      <xdr:row>38</xdr:row>
      <xdr:rowOff>17258</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9639300" y="6486267"/>
          <a:ext cx="838200" cy="46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121563</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1223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98686</xdr:rowOff>
    </xdr:from>
    <xdr:to>
      <xdr:col>55</xdr:col>
      <xdr:colOff>50800</xdr:colOff>
      <xdr:row>37</xdr:row>
      <xdr:rowOff>28836</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27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49370</xdr:rowOff>
    </xdr:from>
    <xdr:to>
      <xdr:col>50</xdr:col>
      <xdr:colOff>114300</xdr:colOff>
      <xdr:row>38</xdr:row>
      <xdr:rowOff>17258</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8750300" y="5364320"/>
          <a:ext cx="889000" cy="1168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137853</xdr:rowOff>
    </xdr:from>
    <xdr:to>
      <xdr:col>50</xdr:col>
      <xdr:colOff>165100</xdr:colOff>
      <xdr:row>37</xdr:row>
      <xdr:rowOff>68003</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31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84530</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08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49370</xdr:rowOff>
    </xdr:from>
    <xdr:to>
      <xdr:col>45</xdr:col>
      <xdr:colOff>177800</xdr:colOff>
      <xdr:row>38</xdr:row>
      <xdr:rowOff>41979</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7861300" y="5364320"/>
          <a:ext cx="889000" cy="1192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81062</xdr:rowOff>
    </xdr:from>
    <xdr:to>
      <xdr:col>46</xdr:col>
      <xdr:colOff>38100</xdr:colOff>
      <xdr:row>31</xdr:row>
      <xdr:rowOff>11212</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522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27739</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50795" y="4999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41979</xdr:rowOff>
    </xdr:from>
    <xdr:to>
      <xdr:col>41</xdr:col>
      <xdr:colOff>50800</xdr:colOff>
      <xdr:row>38</xdr:row>
      <xdr:rowOff>42894</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6557079"/>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36616</xdr:rowOff>
    </xdr:from>
    <xdr:to>
      <xdr:col>41</xdr:col>
      <xdr:colOff>101600</xdr:colOff>
      <xdr:row>37</xdr:row>
      <xdr:rowOff>138216</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38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154743</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15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41395</xdr:rowOff>
    </xdr:from>
    <xdr:to>
      <xdr:col>36</xdr:col>
      <xdr:colOff>165100</xdr:colOff>
      <xdr:row>37</xdr:row>
      <xdr:rowOff>142995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38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159522</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160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91817</xdr:rowOff>
    </xdr:from>
    <xdr:to>
      <xdr:col>55</xdr:col>
      <xdr:colOff>50800</xdr:colOff>
      <xdr:row>38</xdr:row>
      <xdr:rowOff>21968</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4354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6744</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350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137907</xdr:rowOff>
    </xdr:from>
    <xdr:to>
      <xdr:col>50</xdr:col>
      <xdr:colOff>165100</xdr:colOff>
      <xdr:row>38</xdr:row>
      <xdr:rowOff>68058</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48155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59185</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57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170020</xdr:rowOff>
    </xdr:from>
    <xdr:to>
      <xdr:col>46</xdr:col>
      <xdr:colOff>38100</xdr:colOff>
      <xdr:row>31</xdr:row>
      <xdr:rowOff>100170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531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91297</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50795" y="5406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162629</xdr:rowOff>
    </xdr:from>
    <xdr:to>
      <xdr:col>41</xdr:col>
      <xdr:colOff>101600</xdr:colOff>
      <xdr:row>38</xdr:row>
      <xdr:rowOff>92779</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506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83906</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659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163544</xdr:rowOff>
    </xdr:from>
    <xdr:to>
      <xdr:col>36</xdr:col>
      <xdr:colOff>165100</xdr:colOff>
      <xdr:row>38</xdr:row>
      <xdr:rowOff>93694</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50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84821</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59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130180</xdr:rowOff>
    </xdr:from>
    <xdr:to>
      <xdr:col>54</xdr:col>
      <xdr:colOff>189865</xdr:colOff>
      <xdr:row>59</xdr:row>
      <xdr:rowOff>143325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702680"/>
          <a:ext cx="1270" cy="1556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147152</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26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143325</xdr:rowOff>
    </xdr:from>
    <xdr:to>
      <xdr:col>55</xdr:col>
      <xdr:colOff>88900</xdr:colOff>
      <xdr:row>59</xdr:row>
      <xdr:rowOff>143325</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258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76857</xdr:rowOff>
    </xdr:from>
    <xdr:ext cx="599010"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477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130180</xdr:rowOff>
    </xdr:from>
    <xdr:to>
      <xdr:col>55</xdr:col>
      <xdr:colOff>88900</xdr:colOff>
      <xdr:row>50</xdr:row>
      <xdr:rowOff>130180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70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37092</xdr:rowOff>
    </xdr:from>
    <xdr:to>
      <xdr:col>55</xdr:col>
      <xdr:colOff>0</xdr:colOff>
      <xdr:row>57</xdr:row>
      <xdr:rowOff>76786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9639300" y="9809742"/>
          <a:ext cx="838200" cy="39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137151</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566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114274</xdr:rowOff>
    </xdr:from>
    <xdr:to>
      <xdr:col>55</xdr:col>
      <xdr:colOff>50800</xdr:colOff>
      <xdr:row>57</xdr:row>
      <xdr:rowOff>44424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65911</xdr:rowOff>
    </xdr:from>
    <xdr:to>
      <xdr:col>50</xdr:col>
      <xdr:colOff>114300</xdr:colOff>
      <xdr:row>57</xdr:row>
      <xdr:rowOff>76786</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8750300" y="9838561"/>
          <a:ext cx="889000" cy="10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103514</xdr:rowOff>
    </xdr:from>
    <xdr:to>
      <xdr:col>50</xdr:col>
      <xdr:colOff>165100</xdr:colOff>
      <xdr:row>57</xdr:row>
      <xdr:rowOff>33664</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70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50191</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47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65911</xdr:rowOff>
    </xdr:from>
    <xdr:to>
      <xdr:col>45</xdr:col>
      <xdr:colOff>177800</xdr:colOff>
      <xdr:row>58</xdr:row>
      <xdr:rowOff>16909</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7861300" y="9838561"/>
          <a:ext cx="889000" cy="122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36795</xdr:rowOff>
    </xdr:from>
    <xdr:to>
      <xdr:col>46</xdr:col>
      <xdr:colOff>38100</xdr:colOff>
      <xdr:row>56</xdr:row>
      <xdr:rowOff>138395</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63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154922</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41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142966</xdr:rowOff>
    </xdr:from>
    <xdr:to>
      <xdr:col>41</xdr:col>
      <xdr:colOff>50800</xdr:colOff>
      <xdr:row>58</xdr:row>
      <xdr:rowOff>16909</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a:off x="6972300" y="9915616"/>
          <a:ext cx="889000" cy="45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137314</xdr:rowOff>
    </xdr:from>
    <xdr:to>
      <xdr:col>41</xdr:col>
      <xdr:colOff>101600</xdr:colOff>
      <xdr:row>57</xdr:row>
      <xdr:rowOff>67464</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73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83991</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51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153855</xdr:rowOff>
    </xdr:from>
    <xdr:to>
      <xdr:col>36</xdr:col>
      <xdr:colOff>165100</xdr:colOff>
      <xdr:row>57</xdr:row>
      <xdr:rowOff>84005</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755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100532</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53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157742</xdr:rowOff>
    </xdr:from>
    <xdr:to>
      <xdr:col>55</xdr:col>
      <xdr:colOff>50800</xdr:colOff>
      <xdr:row>57</xdr:row>
      <xdr:rowOff>87892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75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136169</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73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25986</xdr:rowOff>
    </xdr:from>
    <xdr:to>
      <xdr:col>50</xdr:col>
      <xdr:colOff>165100</xdr:colOff>
      <xdr:row>57</xdr:row>
      <xdr:rowOff>127586</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79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118713</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9891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15111</xdr:rowOff>
    </xdr:from>
    <xdr:to>
      <xdr:col>46</xdr:col>
      <xdr:colOff>38100</xdr:colOff>
      <xdr:row>57</xdr:row>
      <xdr:rowOff>116711</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78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107838</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9880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137559</xdr:rowOff>
    </xdr:from>
    <xdr:to>
      <xdr:col>41</xdr:col>
      <xdr:colOff>101600</xdr:colOff>
      <xdr:row>58</xdr:row>
      <xdr:rowOff>67709</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91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58836</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10002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92166</xdr:rowOff>
    </xdr:from>
    <xdr:to>
      <xdr:col>36</xdr:col>
      <xdr:colOff>165100</xdr:colOff>
      <xdr:row>58</xdr:row>
      <xdr:rowOff>22316</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86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13443</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9957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90848</xdr:rowOff>
    </xdr:from>
    <xdr:to>
      <xdr:col>54</xdr:col>
      <xdr:colOff>189865</xdr:colOff>
      <xdr:row>78</xdr:row>
      <xdr:rowOff>124475</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263798"/>
          <a:ext cx="1270" cy="1233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128302</xdr:rowOff>
    </xdr:from>
    <xdr:ext cx="378565"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01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124475</xdr:rowOff>
    </xdr:from>
    <xdr:to>
      <xdr:col>55</xdr:col>
      <xdr:colOff>88900</xdr:colOff>
      <xdr:row>78</xdr:row>
      <xdr:rowOff>124475</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497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37525</xdr:rowOff>
    </xdr:from>
    <xdr:ext cx="534377"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203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90848</xdr:rowOff>
    </xdr:from>
    <xdr:to>
      <xdr:col>55</xdr:col>
      <xdr:colOff>88900</xdr:colOff>
      <xdr:row>71</xdr:row>
      <xdr:rowOff>90848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26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146101</xdr:rowOff>
    </xdr:from>
    <xdr:to>
      <xdr:col>55</xdr:col>
      <xdr:colOff>0</xdr:colOff>
      <xdr:row>77</xdr:row>
      <xdr:rowOff>17445</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9639300" y="13176301"/>
          <a:ext cx="838200" cy="4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125917</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156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147490</xdr:rowOff>
    </xdr:from>
    <xdr:to>
      <xdr:col>55</xdr:col>
      <xdr:colOff>50800</xdr:colOff>
      <xdr:row>77</xdr:row>
      <xdr:rowOff>77640</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17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17445</xdr:rowOff>
    </xdr:from>
    <xdr:to>
      <xdr:col>50</xdr:col>
      <xdr:colOff>114300</xdr:colOff>
      <xdr:row>77</xdr:row>
      <xdr:rowOff>133345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8750300" y="13219095"/>
          <a:ext cx="889000" cy="1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134117</xdr:rowOff>
    </xdr:from>
    <xdr:to>
      <xdr:col>50</xdr:col>
      <xdr:colOff>165100</xdr:colOff>
      <xdr:row>77</xdr:row>
      <xdr:rowOff>64267</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16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80794</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293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116909</xdr:rowOff>
    </xdr:from>
    <xdr:to>
      <xdr:col>45</xdr:col>
      <xdr:colOff>177800</xdr:colOff>
      <xdr:row>77</xdr:row>
      <xdr:rowOff>133345</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861300" y="13318559"/>
          <a:ext cx="889000" cy="16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116241</xdr:rowOff>
    </xdr:from>
    <xdr:to>
      <xdr:col>46</xdr:col>
      <xdr:colOff>38100</xdr:colOff>
      <xdr:row>77</xdr:row>
      <xdr:rowOff>46391</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14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62917</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2921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125047</xdr:rowOff>
    </xdr:from>
    <xdr:to>
      <xdr:col>41</xdr:col>
      <xdr:colOff>50800</xdr:colOff>
      <xdr:row>77</xdr:row>
      <xdr:rowOff>116909</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6972300" y="13155247"/>
          <a:ext cx="889000" cy="163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142210</xdr:rowOff>
    </xdr:from>
    <xdr:to>
      <xdr:col>41</xdr:col>
      <xdr:colOff>101600</xdr:colOff>
      <xdr:row>77</xdr:row>
      <xdr:rowOff>72360</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17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88886</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2947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8021</xdr:rowOff>
    </xdr:from>
    <xdr:to>
      <xdr:col>36</xdr:col>
      <xdr:colOff>165100</xdr:colOff>
      <xdr:row>77</xdr:row>
      <xdr:rowOff>109621</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20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100748</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302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95301</xdr:rowOff>
    </xdr:from>
    <xdr:to>
      <xdr:col>55</xdr:col>
      <xdr:colOff>50800</xdr:colOff>
      <xdr:row>77</xdr:row>
      <xdr:rowOff>25451</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12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118178</xdr:rowOff>
    </xdr:from>
    <xdr:ext cx="534377"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2976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138095</xdr:rowOff>
    </xdr:from>
    <xdr:to>
      <xdr:col>50</xdr:col>
      <xdr:colOff>165100</xdr:colOff>
      <xdr:row>77</xdr:row>
      <xdr:rowOff>68245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16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59372</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372111" y="1326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82545</xdr:rowOff>
    </xdr:from>
    <xdr:to>
      <xdr:col>46</xdr:col>
      <xdr:colOff>38100</xdr:colOff>
      <xdr:row>78</xdr:row>
      <xdr:rowOff>12695</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28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3822</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515428" y="13376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66109</xdr:rowOff>
    </xdr:from>
    <xdr:to>
      <xdr:col>41</xdr:col>
      <xdr:colOff>101600</xdr:colOff>
      <xdr:row>77</xdr:row>
      <xdr:rowOff>167709</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26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158836</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626428" y="13360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74247</xdr:rowOff>
    </xdr:from>
    <xdr:to>
      <xdr:col>36</xdr:col>
      <xdr:colOff>165100</xdr:colOff>
      <xdr:row>77</xdr:row>
      <xdr:rowOff>4397</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104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20924</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05111" y="1287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149141</xdr:rowOff>
    </xdr:from>
    <xdr:to>
      <xdr:col>54</xdr:col>
      <xdr:colOff>189865</xdr:colOff>
      <xdr:row>98</xdr:row>
      <xdr:rowOff>25081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10475595" y="15579641"/>
          <a:ext cx="1270" cy="1247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28908</xdr:rowOff>
    </xdr:from>
    <xdr:ext cx="469744" cy="259045"/>
    <xdr:sp macro=""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10528300" y="16831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25081</xdr:rowOff>
    </xdr:from>
    <xdr:to>
      <xdr:col>55</xdr:col>
      <xdr:colOff>88900</xdr:colOff>
      <xdr:row>98</xdr:row>
      <xdr:rowOff>25081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6827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95818</xdr:rowOff>
    </xdr:from>
    <xdr:ext cx="534377" cy="259045"/>
    <xdr:sp macro=""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10528300" y="1535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149141</xdr:rowOff>
    </xdr:from>
    <xdr:to>
      <xdr:col>55</xdr:col>
      <xdr:colOff>88900</xdr:colOff>
      <xdr:row>90</xdr:row>
      <xdr:rowOff>149141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557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98050</xdr:rowOff>
    </xdr:from>
    <xdr:to>
      <xdr:col>55</xdr:col>
      <xdr:colOff>0</xdr:colOff>
      <xdr:row>95</xdr:row>
      <xdr:rowOff>109593</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9639300" y="16385800"/>
          <a:ext cx="838200" cy="11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21869</xdr:rowOff>
    </xdr:from>
    <xdr:ext cx="534377" cy="259045"/>
    <xdr:sp macro=""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10528300" y="16138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170442</xdr:rowOff>
    </xdr:from>
    <xdr:to>
      <xdr:col>55</xdr:col>
      <xdr:colOff>50800</xdr:colOff>
      <xdr:row>95</xdr:row>
      <xdr:rowOff>100592</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10426700" y="1628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96244</xdr:rowOff>
    </xdr:from>
    <xdr:to>
      <xdr:col>50</xdr:col>
      <xdr:colOff>114300</xdr:colOff>
      <xdr:row>95</xdr:row>
      <xdr:rowOff>109593</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8750300" y="16212544"/>
          <a:ext cx="889000" cy="184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16250</xdr:rowOff>
    </xdr:from>
    <xdr:to>
      <xdr:col>50</xdr:col>
      <xdr:colOff>165100</xdr:colOff>
      <xdr:row>95</xdr:row>
      <xdr:rowOff>117850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588500" y="163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134377</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72111" y="16079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96244</xdr:rowOff>
    </xdr:from>
    <xdr:to>
      <xdr:col>45</xdr:col>
      <xdr:colOff>177800</xdr:colOff>
      <xdr:row>95</xdr:row>
      <xdr:rowOff>170013</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7861300" y="16212544"/>
          <a:ext cx="889000" cy="245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143810</xdr:rowOff>
    </xdr:from>
    <xdr:to>
      <xdr:col>46</xdr:col>
      <xdr:colOff>38100</xdr:colOff>
      <xdr:row>95</xdr:row>
      <xdr:rowOff>73960</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699500" y="162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65087</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3111" y="16352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170013</xdr:rowOff>
    </xdr:from>
    <xdr:to>
      <xdr:col>41</xdr:col>
      <xdr:colOff>50800</xdr:colOff>
      <xdr:row>96</xdr:row>
      <xdr:rowOff>94049</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6972300" y="16457763"/>
          <a:ext cx="889000" cy="9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40162</xdr:rowOff>
    </xdr:from>
    <xdr:to>
      <xdr:col>41</xdr:col>
      <xdr:colOff>101600</xdr:colOff>
      <xdr:row>95</xdr:row>
      <xdr:rowOff>141762</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32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158289</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94111" y="1610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33441</xdr:rowOff>
    </xdr:from>
    <xdr:to>
      <xdr:col>36</xdr:col>
      <xdr:colOff>165100</xdr:colOff>
      <xdr:row>95</xdr:row>
      <xdr:rowOff>135041</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6921500" y="1632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151568</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05111" y="1609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47250</xdr:rowOff>
    </xdr:from>
    <xdr:to>
      <xdr:col>55</xdr:col>
      <xdr:colOff>50800</xdr:colOff>
      <xdr:row>95</xdr:row>
      <xdr:rowOff>148850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10426700" y="16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25677</xdr:rowOff>
    </xdr:from>
    <xdr:ext cx="534377" cy="259045"/>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10528300" y="1631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58793</xdr:rowOff>
    </xdr:from>
    <xdr:to>
      <xdr:col>50</xdr:col>
      <xdr:colOff>165100</xdr:colOff>
      <xdr:row>95</xdr:row>
      <xdr:rowOff>160393</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588500" y="1634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151520</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372111" y="1643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45444</xdr:rowOff>
    </xdr:from>
    <xdr:to>
      <xdr:col>46</xdr:col>
      <xdr:colOff>38100</xdr:colOff>
      <xdr:row>94</xdr:row>
      <xdr:rowOff>147044</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99500" y="1616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163571</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483111" y="1593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119213</xdr:rowOff>
    </xdr:from>
    <xdr:to>
      <xdr:col>41</xdr:col>
      <xdr:colOff>101600</xdr:colOff>
      <xdr:row>96</xdr:row>
      <xdr:rowOff>49363</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10500" y="1640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40490</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594111" y="1649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43249</xdr:rowOff>
    </xdr:from>
    <xdr:to>
      <xdr:col>36</xdr:col>
      <xdr:colOff>165100</xdr:colOff>
      <xdr:row>96</xdr:row>
      <xdr:rowOff>144849</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6921500" y="1650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135976</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705111" y="1659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57785</xdr:rowOff>
    </xdr:from>
    <xdr:to>
      <xdr:col>85</xdr:col>
      <xdr:colOff>126364</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201285"/>
          <a:ext cx="1269" cy="1529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4462</xdr:rowOff>
    </xdr:from>
    <xdr:ext cx="534377"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4976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57785</xdr:rowOff>
    </xdr:from>
    <xdr:to>
      <xdr:col>86</xdr:col>
      <xdr:colOff>25400</xdr:colOff>
      <xdr:row>30</xdr:row>
      <xdr:rowOff>57785</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201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89933</xdr:rowOff>
    </xdr:from>
    <xdr:ext cx="378565"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4335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67056</xdr:rowOff>
    </xdr:from>
    <xdr:to>
      <xdr:col>85</xdr:col>
      <xdr:colOff>177800</xdr:colOff>
      <xdr:row>38</xdr:row>
      <xdr:rowOff>168656</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58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134620</xdr:rowOff>
    </xdr:from>
    <xdr:to>
      <xdr:col>81</xdr:col>
      <xdr:colOff>50800</xdr:colOff>
      <xdr:row>39</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4592300" y="6649720"/>
          <a:ext cx="889000" cy="8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165608</xdr:rowOff>
    </xdr:from>
    <xdr:to>
      <xdr:col>81</xdr:col>
      <xdr:colOff>101600</xdr:colOff>
      <xdr:row>38</xdr:row>
      <xdr:rowOff>95758</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50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112285</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46428" y="6284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108712</xdr:rowOff>
    </xdr:from>
    <xdr:to>
      <xdr:col>76</xdr:col>
      <xdr:colOff>114300</xdr:colOff>
      <xdr:row>38</xdr:row>
      <xdr:rowOff>134620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3703300" y="6623812"/>
          <a:ext cx="889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127254</xdr:rowOff>
    </xdr:from>
    <xdr:to>
      <xdr:col>76</xdr:col>
      <xdr:colOff>165100</xdr:colOff>
      <xdr:row>37</xdr:row>
      <xdr:rowOff>57404</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29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73931</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57428" y="6074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54356</xdr:rowOff>
    </xdr:from>
    <xdr:to>
      <xdr:col>71</xdr:col>
      <xdr:colOff>177800</xdr:colOff>
      <xdr:row>38</xdr:row>
      <xdr:rowOff>108712</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2814300" y="6398006"/>
          <a:ext cx="889000" cy="22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83820</xdr:rowOff>
    </xdr:from>
    <xdr:to>
      <xdr:col>72</xdr:col>
      <xdr:colOff>38100</xdr:colOff>
      <xdr:row>39</xdr:row>
      <xdr:rowOff>13970</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65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5097</xdr:rowOff>
    </xdr:from>
    <xdr:ext cx="378565"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4017" y="6691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76581</xdr:rowOff>
    </xdr:from>
    <xdr:to>
      <xdr:col>67</xdr:col>
      <xdr:colOff>101600</xdr:colOff>
      <xdr:row>39</xdr:row>
      <xdr:rowOff>6731</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591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169308</xdr:rowOff>
    </xdr:from>
    <xdr:ext cx="378565"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5017" y="6684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83820</xdr:rowOff>
    </xdr:from>
    <xdr:to>
      <xdr:col>76</xdr:col>
      <xdr:colOff>165100</xdr:colOff>
      <xdr:row>39</xdr:row>
      <xdr:rowOff>13970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5097</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403017" y="6691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57912</xdr:rowOff>
    </xdr:from>
    <xdr:to>
      <xdr:col>72</xdr:col>
      <xdr:colOff>38100</xdr:colOff>
      <xdr:row>38</xdr:row>
      <xdr:rowOff>159512</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4589</xdr:rowOff>
    </xdr:from>
    <xdr:ext cx="378565"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14017" y="6348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3556</xdr:rowOff>
    </xdr:from>
    <xdr:to>
      <xdr:col>67</xdr:col>
      <xdr:colOff>101600</xdr:colOff>
      <xdr:row>37</xdr:row>
      <xdr:rowOff>105156</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34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121683</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579428" y="6122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id="{00000000-0008-0000-06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108153</xdr:rowOff>
    </xdr:from>
    <xdr:to>
      <xdr:col>85</xdr:col>
      <xdr:colOff>126364</xdr:colOff>
      <xdr:row>78</xdr:row>
      <xdr:rowOff>38398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6317595" y="11938203"/>
          <a:ext cx="1269" cy="1473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42225</xdr:rowOff>
    </xdr:from>
    <xdr:ext cx="534377" cy="259045"/>
    <xdr:sp macro="" textlink="">
      <xdr:nvSpPr>
        <xdr:cNvPr id="625" name="公債費最小値テキスト">
          <a:extLst>
            <a:ext uri="{FF2B5EF4-FFF2-40B4-BE49-F238E27FC236}">
              <a16:creationId xmlns:a16="http://schemas.microsoft.com/office/drawing/2014/main" id="{00000000-0008-0000-0600-000071020000}"/>
            </a:ext>
          </a:extLst>
        </xdr:cNvPr>
        <xdr:cNvSpPr txBox="1"/>
      </xdr:nvSpPr>
      <xdr:spPr>
        <a:xfrm>
          <a:off x="16370300" y="1341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38398</xdr:rowOff>
    </xdr:from>
    <xdr:to>
      <xdr:col>86</xdr:col>
      <xdr:colOff>25400</xdr:colOff>
      <xdr:row>78</xdr:row>
      <xdr:rowOff>38398</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341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54830</xdr:rowOff>
    </xdr:from>
    <xdr:ext cx="534377" cy="259045"/>
    <xdr:sp macro="" textlink="">
      <xdr:nvSpPr>
        <xdr:cNvPr id="627" name="公債費最大値テキスト">
          <a:extLst>
            <a:ext uri="{FF2B5EF4-FFF2-40B4-BE49-F238E27FC236}">
              <a16:creationId xmlns:a16="http://schemas.microsoft.com/office/drawing/2014/main" id="{00000000-0008-0000-0600-000073020000}"/>
            </a:ext>
          </a:extLst>
        </xdr:cNvPr>
        <xdr:cNvSpPr txBox="1"/>
      </xdr:nvSpPr>
      <xdr:spPr>
        <a:xfrm>
          <a:off x="16370300" y="1171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108153</xdr:rowOff>
    </xdr:from>
    <xdr:to>
      <xdr:col>86</xdr:col>
      <xdr:colOff>25400</xdr:colOff>
      <xdr:row>69</xdr:row>
      <xdr:rowOff>108153</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1938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38398</xdr:rowOff>
    </xdr:from>
    <xdr:to>
      <xdr:col>85</xdr:col>
      <xdr:colOff>127000</xdr:colOff>
      <xdr:row>78</xdr:row>
      <xdr:rowOff>81832</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5481300" y="13411498"/>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26705</xdr:rowOff>
    </xdr:from>
    <xdr:ext cx="534377" cy="259045"/>
    <xdr:sp macro="" textlink="">
      <xdr:nvSpPr>
        <xdr:cNvPr id="630" name="公債費平均値テキスト">
          <a:extLst>
            <a:ext uri="{FF2B5EF4-FFF2-40B4-BE49-F238E27FC236}">
              <a16:creationId xmlns:a16="http://schemas.microsoft.com/office/drawing/2014/main" id="{00000000-0008-0000-0600-000076020000}"/>
            </a:ext>
          </a:extLst>
        </xdr:cNvPr>
        <xdr:cNvSpPr txBox="1"/>
      </xdr:nvSpPr>
      <xdr:spPr>
        <a:xfrm>
          <a:off x="16370300" y="12542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3828</xdr:rowOff>
    </xdr:from>
    <xdr:to>
      <xdr:col>85</xdr:col>
      <xdr:colOff>177800</xdr:colOff>
      <xdr:row>74</xdr:row>
      <xdr:rowOff>105428</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6268700" y="1269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81832</xdr:rowOff>
    </xdr:from>
    <xdr:to>
      <xdr:col>81</xdr:col>
      <xdr:colOff>50800</xdr:colOff>
      <xdr:row>78</xdr:row>
      <xdr:rowOff>112007</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4592300" y="13454932"/>
          <a:ext cx="889000" cy="3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8759</xdr:rowOff>
    </xdr:from>
    <xdr:to>
      <xdr:col>81</xdr:col>
      <xdr:colOff>101600</xdr:colOff>
      <xdr:row>74</xdr:row>
      <xdr:rowOff>110359</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5430500" y="12696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126886</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14111" y="12471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112007</xdr:rowOff>
    </xdr:from>
    <xdr:to>
      <xdr:col>76</xdr:col>
      <xdr:colOff>114300</xdr:colOff>
      <xdr:row>78</xdr:row>
      <xdr:rowOff>119583</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3703300" y="13485107"/>
          <a:ext cx="889000" cy="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32370</xdr:rowOff>
    </xdr:from>
    <xdr:to>
      <xdr:col>76</xdr:col>
      <xdr:colOff>165100</xdr:colOff>
      <xdr:row>74</xdr:row>
      <xdr:rowOff>133970</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4541500" y="1271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150497</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2494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119583</xdr:rowOff>
    </xdr:from>
    <xdr:to>
      <xdr:col>71</xdr:col>
      <xdr:colOff>177800</xdr:colOff>
      <xdr:row>78</xdr:row>
      <xdr:rowOff>151033</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2814300" y="13492683"/>
          <a:ext cx="889000" cy="3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133020</xdr:rowOff>
    </xdr:from>
    <xdr:to>
      <xdr:col>72</xdr:col>
      <xdr:colOff>38100</xdr:colOff>
      <xdr:row>76</xdr:row>
      <xdr:rowOff>63170</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3652500" y="1299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79697</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36111" y="1276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91839</xdr:rowOff>
    </xdr:from>
    <xdr:to>
      <xdr:col>67</xdr:col>
      <xdr:colOff>101600</xdr:colOff>
      <xdr:row>76</xdr:row>
      <xdr:rowOff>21989</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2763500" y="1295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38516</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47111" y="1272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159048</xdr:rowOff>
    </xdr:from>
    <xdr:to>
      <xdr:col>85</xdr:col>
      <xdr:colOff>177800</xdr:colOff>
      <xdr:row>78</xdr:row>
      <xdr:rowOff>89198</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6268700" y="13360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73975</xdr:rowOff>
    </xdr:from>
    <xdr:ext cx="534377" cy="259045"/>
    <xdr:sp macro="" textlink="">
      <xdr:nvSpPr>
        <xdr:cNvPr id="649" name="公債費該当値テキスト">
          <a:extLst>
            <a:ext uri="{FF2B5EF4-FFF2-40B4-BE49-F238E27FC236}">
              <a16:creationId xmlns:a16="http://schemas.microsoft.com/office/drawing/2014/main" id="{00000000-0008-0000-0600-000089020000}"/>
            </a:ext>
          </a:extLst>
        </xdr:cNvPr>
        <xdr:cNvSpPr txBox="1"/>
      </xdr:nvSpPr>
      <xdr:spPr>
        <a:xfrm>
          <a:off x="16370300" y="1327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31032</xdr:rowOff>
    </xdr:from>
    <xdr:to>
      <xdr:col>81</xdr:col>
      <xdr:colOff>101600</xdr:colOff>
      <xdr:row>78</xdr:row>
      <xdr:rowOff>132632</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5430500" y="1340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123759</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14111" y="13496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61207</xdr:rowOff>
    </xdr:from>
    <xdr:to>
      <xdr:col>76</xdr:col>
      <xdr:colOff>165100</xdr:colOff>
      <xdr:row>78</xdr:row>
      <xdr:rowOff>162807</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4541500" y="13434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153934</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325111" y="13527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68783</xdr:rowOff>
    </xdr:from>
    <xdr:to>
      <xdr:col>72</xdr:col>
      <xdr:colOff>38100</xdr:colOff>
      <xdr:row>78</xdr:row>
      <xdr:rowOff>170383</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3652500" y="1344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161510</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436111" y="1353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100233</xdr:rowOff>
    </xdr:from>
    <xdr:to>
      <xdr:col>67</xdr:col>
      <xdr:colOff>101600</xdr:colOff>
      <xdr:row>79</xdr:row>
      <xdr:rowOff>30383</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2763500" y="134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21510</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547111" y="13566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86620</xdr:rowOff>
    </xdr:from>
    <xdr:to>
      <xdr:col>85</xdr:col>
      <xdr:colOff>126364</xdr:colOff>
      <xdr:row>98</xdr:row>
      <xdr:rowOff>120543</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517120"/>
          <a:ext cx="1269" cy="1405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124370</xdr:rowOff>
    </xdr:from>
    <xdr:ext cx="378565"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6926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120543</xdr:rowOff>
    </xdr:from>
    <xdr:to>
      <xdr:col>86</xdr:col>
      <xdr:colOff>25400</xdr:colOff>
      <xdr:row>98</xdr:row>
      <xdr:rowOff>120543</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692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33297</xdr:rowOff>
    </xdr:from>
    <xdr:ext cx="534377"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29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86620</xdr:rowOff>
    </xdr:from>
    <xdr:to>
      <xdr:col>86</xdr:col>
      <xdr:colOff>25400</xdr:colOff>
      <xdr:row>90</xdr:row>
      <xdr:rowOff>86620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134237</xdr:rowOff>
    </xdr:from>
    <xdr:to>
      <xdr:col>85</xdr:col>
      <xdr:colOff>127000</xdr:colOff>
      <xdr:row>97</xdr:row>
      <xdr:rowOff>161782</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5481300" y="16764887"/>
          <a:ext cx="838200" cy="27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168791</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4565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145914</xdr:rowOff>
    </xdr:from>
    <xdr:to>
      <xdr:col>85</xdr:col>
      <xdr:colOff>177800</xdr:colOff>
      <xdr:row>97</xdr:row>
      <xdr:rowOff>76064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60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30155</xdr:rowOff>
    </xdr:from>
    <xdr:to>
      <xdr:col>81</xdr:col>
      <xdr:colOff>50800</xdr:colOff>
      <xdr:row>97</xdr:row>
      <xdr:rowOff>161782</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4592300" y="16660805"/>
          <a:ext cx="889000" cy="131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141363</xdr:rowOff>
    </xdr:from>
    <xdr:to>
      <xdr:col>81</xdr:col>
      <xdr:colOff>101600</xdr:colOff>
      <xdr:row>97</xdr:row>
      <xdr:rowOff>71513</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60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88040</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37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75143</xdr:rowOff>
    </xdr:from>
    <xdr:to>
      <xdr:col>76</xdr:col>
      <xdr:colOff>114300</xdr:colOff>
      <xdr:row>97</xdr:row>
      <xdr:rowOff>30155</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3703300" y="16362893"/>
          <a:ext cx="889000" cy="29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86775</xdr:rowOff>
    </xdr:from>
    <xdr:to>
      <xdr:col>76</xdr:col>
      <xdr:colOff>165100</xdr:colOff>
      <xdr:row>98</xdr:row>
      <xdr:rowOff>16925</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7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8052</xdr:rowOff>
    </xdr:from>
    <xdr:ext cx="469744"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57428" y="16810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75143</xdr:rowOff>
    </xdr:from>
    <xdr:to>
      <xdr:col>71</xdr:col>
      <xdr:colOff>177800</xdr:colOff>
      <xdr:row>97</xdr:row>
      <xdr:rowOff>70914</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2814300" y="16362893"/>
          <a:ext cx="889000" cy="338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97748</xdr:rowOff>
    </xdr:from>
    <xdr:to>
      <xdr:col>72</xdr:col>
      <xdr:colOff>38100</xdr:colOff>
      <xdr:row>98</xdr:row>
      <xdr:rowOff>27898</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72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19025</xdr:rowOff>
    </xdr:from>
    <xdr:ext cx="469744"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68428" y="16821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88900</xdr:rowOff>
    </xdr:from>
    <xdr:to>
      <xdr:col>67</xdr:col>
      <xdr:colOff>101600</xdr:colOff>
      <xdr:row>98</xdr:row>
      <xdr:rowOff>19050</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71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10177</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79428" y="1681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83437</xdr:rowOff>
    </xdr:from>
    <xdr:to>
      <xdr:col>85</xdr:col>
      <xdr:colOff>177800</xdr:colOff>
      <xdr:row>98</xdr:row>
      <xdr:rowOff>13587</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71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61864</xdr:rowOff>
    </xdr:from>
    <xdr:ext cx="469744"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692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110982</xdr:rowOff>
    </xdr:from>
    <xdr:to>
      <xdr:col>81</xdr:col>
      <xdr:colOff>101600</xdr:colOff>
      <xdr:row>98</xdr:row>
      <xdr:rowOff>41132</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74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32259</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46428" y="16834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150805</xdr:rowOff>
    </xdr:from>
    <xdr:to>
      <xdr:col>76</xdr:col>
      <xdr:colOff>165100</xdr:colOff>
      <xdr:row>97</xdr:row>
      <xdr:rowOff>80955</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61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97482</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25111" y="1638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24343</xdr:rowOff>
    </xdr:from>
    <xdr:to>
      <xdr:col>72</xdr:col>
      <xdr:colOff>38100</xdr:colOff>
      <xdr:row>95</xdr:row>
      <xdr:rowOff>125943</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31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142470</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36111" y="1608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20114</xdr:rowOff>
    </xdr:from>
    <xdr:to>
      <xdr:col>67</xdr:col>
      <xdr:colOff>101600</xdr:colOff>
      <xdr:row>97</xdr:row>
      <xdr:rowOff>121714</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65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138241</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47111" y="1642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121031</xdr:rowOff>
    </xdr:from>
    <xdr:to>
      <xdr:col>116</xdr:col>
      <xdr:colOff>62864</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264531"/>
          <a:ext cx="1269" cy="1466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67708</xdr:rowOff>
    </xdr:from>
    <xdr:ext cx="469744"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03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121031</xdr:rowOff>
    </xdr:from>
    <xdr:to>
      <xdr:col>116</xdr:col>
      <xdr:colOff>152400</xdr:colOff>
      <xdr:row>30</xdr:row>
      <xdr:rowOff>121031</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26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162260</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163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139383</xdr:rowOff>
    </xdr:from>
    <xdr:to>
      <xdr:col>116</xdr:col>
      <xdr:colOff>114300</xdr:colOff>
      <xdr:row>37</xdr:row>
      <xdr:rowOff>69533</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311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141859</xdr:rowOff>
    </xdr:from>
    <xdr:to>
      <xdr:col>112</xdr:col>
      <xdr:colOff>38100</xdr:colOff>
      <xdr:row>37</xdr:row>
      <xdr:rowOff>72009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31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88536</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089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142430</xdr:rowOff>
    </xdr:from>
    <xdr:to>
      <xdr:col>107</xdr:col>
      <xdr:colOff>101600</xdr:colOff>
      <xdr:row>37</xdr:row>
      <xdr:rowOff>72580</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31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89107</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08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35496</xdr:rowOff>
    </xdr:from>
    <xdr:to>
      <xdr:col>102</xdr:col>
      <xdr:colOff>114300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722046"/>
          <a:ext cx="889000" cy="8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58229</xdr:rowOff>
    </xdr:from>
    <xdr:to>
      <xdr:col>102</xdr:col>
      <xdr:colOff>165100</xdr:colOff>
      <xdr:row>37</xdr:row>
      <xdr:rowOff>159829</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40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4906</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177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125666</xdr:rowOff>
    </xdr:from>
    <xdr:to>
      <xdr:col>98</xdr:col>
      <xdr:colOff>38100</xdr:colOff>
      <xdr:row>38</xdr:row>
      <xdr:rowOff>55817</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4693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72343</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244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156146</xdr:rowOff>
    </xdr:from>
    <xdr:to>
      <xdr:col>98</xdr:col>
      <xdr:colOff>38100</xdr:colOff>
      <xdr:row>39</xdr:row>
      <xdr:rowOff>86296</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67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77423</xdr:rowOff>
    </xdr:from>
    <xdr:ext cx="313932"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99333" y="676397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121393</xdr:rowOff>
    </xdr:from>
    <xdr:to>
      <xdr:col>116</xdr:col>
      <xdr:colOff>62864</xdr:colOff>
      <xdr:row>59</xdr:row>
      <xdr:rowOff>43612</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693893"/>
          <a:ext cx="1269" cy="1465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47439</xdr:rowOff>
    </xdr:from>
    <xdr:ext cx="313932"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1629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43612</xdr:rowOff>
    </xdr:from>
    <xdr:to>
      <xdr:col>116</xdr:col>
      <xdr:colOff>152400</xdr:colOff>
      <xdr:row>59</xdr:row>
      <xdr:rowOff>43612</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15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68070</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46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121393</xdr:rowOff>
    </xdr:from>
    <xdr:to>
      <xdr:col>116</xdr:col>
      <xdr:colOff>152400</xdr:colOff>
      <xdr:row>50</xdr:row>
      <xdr:rowOff>121393</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693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25381</xdr:rowOff>
    </xdr:from>
    <xdr:to>
      <xdr:col>116</xdr:col>
      <xdr:colOff>63500</xdr:colOff>
      <xdr:row>59</xdr:row>
      <xdr:rowOff>26467</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1323300" y="10140931"/>
          <a:ext cx="838200" cy="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44645</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8172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21768</xdr:rowOff>
    </xdr:from>
    <xdr:to>
      <xdr:col>116</xdr:col>
      <xdr:colOff>114300</xdr:colOff>
      <xdr:row>58</xdr:row>
      <xdr:rowOff>123368</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996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153397</xdr:rowOff>
    </xdr:from>
    <xdr:to>
      <xdr:col>111</xdr:col>
      <xdr:colOff>177800</xdr:colOff>
      <xdr:row>59</xdr:row>
      <xdr:rowOff>25381</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0434300" y="10097497"/>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9481</xdr:rowOff>
    </xdr:from>
    <xdr:to>
      <xdr:col>112</xdr:col>
      <xdr:colOff>38100</xdr:colOff>
      <xdr:row>58</xdr:row>
      <xdr:rowOff>111081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95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127608</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72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153397</xdr:rowOff>
    </xdr:from>
    <xdr:to>
      <xdr:col>107</xdr:col>
      <xdr:colOff>50800</xdr:colOff>
      <xdr:row>59</xdr:row>
      <xdr:rowOff>25514</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9545300" y="10097497"/>
          <a:ext cx="889000" cy="43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160547</xdr:rowOff>
    </xdr:from>
    <xdr:to>
      <xdr:col>107</xdr:col>
      <xdr:colOff>101600</xdr:colOff>
      <xdr:row>58</xdr:row>
      <xdr:rowOff>90697</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99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107224</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970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17780</xdr:rowOff>
    </xdr:from>
    <xdr:to>
      <xdr:col>102</xdr:col>
      <xdr:colOff>114300</xdr:colOff>
      <xdr:row>59</xdr:row>
      <xdr:rowOff>25514</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8656300" y="10133330"/>
          <a:ext cx="889000" cy="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75698</xdr:rowOff>
    </xdr:from>
    <xdr:to>
      <xdr:col>102</xdr:col>
      <xdr:colOff>165100</xdr:colOff>
      <xdr:row>59</xdr:row>
      <xdr:rowOff>5848</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1001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22375</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9795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58344</xdr:rowOff>
    </xdr:from>
    <xdr:to>
      <xdr:col>98</xdr:col>
      <xdr:colOff>38100</xdr:colOff>
      <xdr:row>58</xdr:row>
      <xdr:rowOff>159944</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1000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5021</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9777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147117</xdr:rowOff>
    </xdr:from>
    <xdr:to>
      <xdr:col>116</xdr:col>
      <xdr:colOff>114300</xdr:colOff>
      <xdr:row>59</xdr:row>
      <xdr:rowOff>77267</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10091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62044</xdr:rowOff>
    </xdr:from>
    <xdr:ext cx="378565"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10006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146031</xdr:rowOff>
    </xdr:from>
    <xdr:to>
      <xdr:col>112</xdr:col>
      <xdr:colOff>38100</xdr:colOff>
      <xdr:row>59</xdr:row>
      <xdr:rowOff>76181</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1009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67308</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088428" y="10182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102597</xdr:rowOff>
    </xdr:from>
    <xdr:to>
      <xdr:col>107</xdr:col>
      <xdr:colOff>101600</xdr:colOff>
      <xdr:row>59</xdr:row>
      <xdr:rowOff>32747</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10046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23874</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199428" y="10139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146164</xdr:rowOff>
    </xdr:from>
    <xdr:to>
      <xdr:col>102</xdr:col>
      <xdr:colOff>165100</xdr:colOff>
      <xdr:row>59</xdr:row>
      <xdr:rowOff>76314</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1009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67441</xdr:rowOff>
    </xdr:from>
    <xdr:ext cx="378565"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356017" y="10182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138430</xdr:rowOff>
    </xdr:from>
    <xdr:to>
      <xdr:col>98</xdr:col>
      <xdr:colOff>38100</xdr:colOff>
      <xdr:row>59</xdr:row>
      <xdr:rowOff>68580</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1008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59707</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21428" y="1017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70701</xdr:rowOff>
    </xdr:from>
    <xdr:to>
      <xdr:col>116</xdr:col>
      <xdr:colOff>62864</xdr:colOff>
      <xdr:row>78</xdr:row>
      <xdr:rowOff>97561</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243651"/>
          <a:ext cx="1269" cy="1227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101388</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47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97561</xdr:rowOff>
    </xdr:from>
    <xdr:to>
      <xdr:col>116</xdr:col>
      <xdr:colOff>152400</xdr:colOff>
      <xdr:row>78</xdr:row>
      <xdr:rowOff>97561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470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17378</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201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70701</xdr:rowOff>
    </xdr:from>
    <xdr:to>
      <xdr:col>116</xdr:col>
      <xdr:colOff>152400</xdr:colOff>
      <xdr:row>71</xdr:row>
      <xdr:rowOff>70701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24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83846</xdr:rowOff>
    </xdr:from>
    <xdr:to>
      <xdr:col>116</xdr:col>
      <xdr:colOff>63500</xdr:colOff>
      <xdr:row>76</xdr:row>
      <xdr:rowOff>92342</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3114046"/>
          <a:ext cx="838200" cy="8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37482</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7247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14605</xdr:rowOff>
    </xdr:from>
    <xdr:to>
      <xdr:col>116</xdr:col>
      <xdr:colOff>114300</xdr:colOff>
      <xdr:row>75</xdr:row>
      <xdr:rowOff>116205</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87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92342</xdr:rowOff>
    </xdr:from>
    <xdr:to>
      <xdr:col>111</xdr:col>
      <xdr:colOff>177800</xdr:colOff>
      <xdr:row>76</xdr:row>
      <xdr:rowOff>114249</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3122542"/>
          <a:ext cx="889000" cy="21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47142</xdr:rowOff>
    </xdr:from>
    <xdr:to>
      <xdr:col>112</xdr:col>
      <xdr:colOff>38100</xdr:colOff>
      <xdr:row>75</xdr:row>
      <xdr:rowOff>148741</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290589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165269</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68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108038</xdr:rowOff>
    </xdr:from>
    <xdr:to>
      <xdr:col>107</xdr:col>
      <xdr:colOff>50800</xdr:colOff>
      <xdr:row>76</xdr:row>
      <xdr:rowOff>114249</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9545300" y="13138238"/>
          <a:ext cx="889000" cy="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63830</xdr:rowOff>
    </xdr:from>
    <xdr:to>
      <xdr:col>107</xdr:col>
      <xdr:colOff>101600</xdr:colOff>
      <xdr:row>75</xdr:row>
      <xdr:rowOff>165430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10507</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69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106514</xdr:rowOff>
    </xdr:from>
    <xdr:to>
      <xdr:col>102</xdr:col>
      <xdr:colOff>114300</xdr:colOff>
      <xdr:row>76</xdr:row>
      <xdr:rowOff>108038</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656300" y="13136714"/>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27293</xdr:rowOff>
    </xdr:from>
    <xdr:to>
      <xdr:col>102</xdr:col>
      <xdr:colOff>165100</xdr:colOff>
      <xdr:row>76</xdr:row>
      <xdr:rowOff>128893</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3057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145419</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83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46495</xdr:rowOff>
    </xdr:from>
    <xdr:to>
      <xdr:col>98</xdr:col>
      <xdr:colOff>38100</xdr:colOff>
      <xdr:row>76</xdr:row>
      <xdr:rowOff>148095</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30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164622</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851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33046</xdr:rowOff>
    </xdr:from>
    <xdr:to>
      <xdr:col>116</xdr:col>
      <xdr:colOff>114300</xdr:colOff>
      <xdr:row>76</xdr:row>
      <xdr:rowOff>134646</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3063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11473</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3041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41542</xdr:rowOff>
    </xdr:from>
    <xdr:to>
      <xdr:col>112</xdr:col>
      <xdr:colOff>38100</xdr:colOff>
      <xdr:row>76</xdr:row>
      <xdr:rowOff>143142</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307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134269</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316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63449</xdr:rowOff>
    </xdr:from>
    <xdr:to>
      <xdr:col>107</xdr:col>
      <xdr:colOff>101600</xdr:colOff>
      <xdr:row>76</xdr:row>
      <xdr:rowOff>165049</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309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156176</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3186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57238</xdr:rowOff>
    </xdr:from>
    <xdr:to>
      <xdr:col>102</xdr:col>
      <xdr:colOff>165100</xdr:colOff>
      <xdr:row>76</xdr:row>
      <xdr:rowOff>158838</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3087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149965</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318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55714</xdr:rowOff>
    </xdr:from>
    <xdr:to>
      <xdr:col>98</xdr:col>
      <xdr:colOff>38100</xdr:colOff>
      <xdr:row>76</xdr:row>
      <xdr:rowOff>157314</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308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148441</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317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409,919</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円</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となっている</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。主な構成項目である人件費は、住民一人当たり</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69,249</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円</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となっており</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、令和２年度</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の中核市移行に伴い急増し、以降は</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70,000</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円程度で推移しており、高止まりの傾向にある。</a:t>
          </a:r>
          <a:endPar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・公共施設が多いことから、維持補修費が構造的に高い水準にあり、令和</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４</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7,185</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となっている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。また、施設保守や設備点検等の経費</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や、</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光熱費や物価</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等の</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高騰</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物件費を増額させ</a:t>
          </a:r>
          <a:r>
            <a:rPr kumimoji="1" lang="ja-JP" altLang="ja-JP" sz="1100" strike="noStrike"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て</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おり、令和４年度は</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71,481</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となっている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。今後、公共施設等総合管理計画に基づき、将来世代の負担を少しでも軽減するために、施設の長寿命化や施設規模の縮小により修繕更新・建替費用及び運営経費の縮減を図ることが必要である。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大阪府吹田市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381,316
374,966
36.09
160,136,757
156,308,636
1,482,143
78,624,182
57,075,668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17018</xdr:rowOff>
    </xdr:from>
    <xdr:to>
      <xdr:col>24</xdr:col>
      <xdr:colOff>62865</xdr:colOff>
      <xdr:row>38</xdr:row>
      <xdr:rowOff>22352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1968"/>
          <a:ext cx="1270" cy="120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26179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41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22352</xdr:rowOff>
    </xdr:from>
    <xdr:to>
      <xdr:col>24</xdr:col>
      <xdr:colOff>152400</xdr:colOff>
      <xdr:row>38</xdr:row>
      <xdr:rowOff>22352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37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135145</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07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17018</xdr:rowOff>
    </xdr:from>
    <xdr:to>
      <xdr:col>24</xdr:col>
      <xdr:colOff>152400</xdr:colOff>
      <xdr:row>31</xdr:row>
      <xdr:rowOff>17018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1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23876</xdr:rowOff>
    </xdr:from>
    <xdr:to>
      <xdr:col>24</xdr:col>
      <xdr:colOff>63500</xdr:colOff>
      <xdr:row>35</xdr:row>
      <xdr:rowOff>75692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024626"/>
          <a:ext cx="8382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20845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215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42418</xdr:rowOff>
    </xdr:from>
    <xdr:to>
      <xdr:col>24</xdr:col>
      <xdr:colOff>114300</xdr:colOff>
      <xdr:row>35</xdr:row>
      <xdr:rowOff>144018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23876</xdr:rowOff>
    </xdr:from>
    <xdr:to>
      <xdr:col>19</xdr:col>
      <xdr:colOff>177800</xdr:colOff>
      <xdr:row>35</xdr:row>
      <xdr:rowOff>77216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024626"/>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56134</xdr:rowOff>
    </xdr:from>
    <xdr:to>
      <xdr:col>20</xdr:col>
      <xdr:colOff>38100</xdr:colOff>
      <xdr:row>35</xdr:row>
      <xdr:rowOff>157734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5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148861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4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21590</xdr:rowOff>
    </xdr:from>
    <xdr:to>
      <xdr:col>15</xdr:col>
      <xdr:colOff>50800</xdr:colOff>
      <xdr:row>35</xdr:row>
      <xdr:rowOff>77216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022340"/>
          <a:ext cx="889000" cy="5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58420</xdr:rowOff>
    </xdr:from>
    <xdr:to>
      <xdr:col>15</xdr:col>
      <xdr:colOff>101600</xdr:colOff>
      <xdr:row>35</xdr:row>
      <xdr:rowOff>160020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151147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5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131318</xdr:rowOff>
    </xdr:from>
    <xdr:to>
      <xdr:col>10</xdr:col>
      <xdr:colOff>114300</xdr:colOff>
      <xdr:row>35</xdr:row>
      <xdr:rowOff>21590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960618"/>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12700</xdr:rowOff>
    </xdr:from>
    <xdr:to>
      <xdr:col>10</xdr:col>
      <xdr:colOff>165100</xdr:colOff>
      <xdr:row>35</xdr:row>
      <xdr:rowOff>114300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1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105427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0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119380</xdr:rowOff>
    </xdr:from>
    <xdr:to>
      <xdr:col>6</xdr:col>
      <xdr:colOff>38100</xdr:colOff>
      <xdr:row>35</xdr:row>
      <xdr:rowOff>49530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4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40657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04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24892</xdr:rowOff>
    </xdr:from>
    <xdr:to>
      <xdr:col>24</xdr:col>
      <xdr:colOff>114300</xdr:colOff>
      <xdr:row>35</xdr:row>
      <xdr:rowOff>126492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2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47769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77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144526</xdr:rowOff>
    </xdr:from>
    <xdr:to>
      <xdr:col>20</xdr:col>
      <xdr:colOff>38100</xdr:colOff>
      <xdr:row>35</xdr:row>
      <xdr:rowOff>74676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7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91203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749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26416</xdr:rowOff>
    </xdr:from>
    <xdr:to>
      <xdr:col>15</xdr:col>
      <xdr:colOff>101600</xdr:colOff>
      <xdr:row>35</xdr:row>
      <xdr:rowOff>128016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2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144543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80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142240</xdr:rowOff>
    </xdr:from>
    <xdr:to>
      <xdr:col>10</xdr:col>
      <xdr:colOff>165100</xdr:colOff>
      <xdr:row>35</xdr:row>
      <xdr:rowOff>72390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7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88917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746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80518</xdr:rowOff>
    </xdr:from>
    <xdr:to>
      <xdr:col>6</xdr:col>
      <xdr:colOff>38100</xdr:colOff>
      <xdr:row>35</xdr:row>
      <xdr:rowOff>10668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0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27195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685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13284</xdr:rowOff>
    </xdr:from>
    <xdr:to>
      <xdr:col>24</xdr:col>
      <xdr:colOff>62865</xdr:colOff>
      <xdr:row>58</xdr:row>
      <xdr:rowOff>28491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9100134"/>
          <a:ext cx="1270" cy="872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32318</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997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28491</xdr:rowOff>
    </xdr:from>
    <xdr:to>
      <xdr:col>24</xdr:col>
      <xdr:colOff>152400</xdr:colOff>
      <xdr:row>58</xdr:row>
      <xdr:rowOff>28491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97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131411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875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13284</xdr:rowOff>
    </xdr:from>
    <xdr:to>
      <xdr:col>24</xdr:col>
      <xdr:colOff>152400</xdr:colOff>
      <xdr:row>53</xdr:row>
      <xdr:rowOff>13284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9100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89202</xdr:rowOff>
    </xdr:from>
    <xdr:to>
      <xdr:col>24</xdr:col>
      <xdr:colOff>63500</xdr:colOff>
      <xdr:row>57</xdr:row>
      <xdr:rowOff>117319</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861852"/>
          <a:ext cx="838200" cy="28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95296</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525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72419</xdr:rowOff>
    </xdr:from>
    <xdr:to>
      <xdr:col>24</xdr:col>
      <xdr:colOff>114300</xdr:colOff>
      <xdr:row>57</xdr:row>
      <xdr:rowOff>2569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67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105541</xdr:rowOff>
    </xdr:from>
    <xdr:to>
      <xdr:col>19</xdr:col>
      <xdr:colOff>177800</xdr:colOff>
      <xdr:row>57</xdr:row>
      <xdr:rowOff>117319</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8678041"/>
          <a:ext cx="889000" cy="1211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73203</xdr:rowOff>
    </xdr:from>
    <xdr:to>
      <xdr:col>20</xdr:col>
      <xdr:colOff>38100</xdr:colOff>
      <xdr:row>57</xdr:row>
      <xdr:rowOff>3353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674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19880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449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105541</xdr:rowOff>
    </xdr:from>
    <xdr:to>
      <xdr:col>15</xdr:col>
      <xdr:colOff>50800</xdr:colOff>
      <xdr:row>56</xdr:row>
      <xdr:rowOff>49142</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8678041"/>
          <a:ext cx="889000" cy="97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50</xdr:row>
      <xdr:rowOff>54120</xdr:rowOff>
    </xdr:from>
    <xdr:to>
      <xdr:col>15</xdr:col>
      <xdr:colOff>101600</xdr:colOff>
      <xdr:row>50</xdr:row>
      <xdr:rowOff>155720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862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797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8401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49142</xdr:rowOff>
    </xdr:from>
    <xdr:to>
      <xdr:col>10</xdr:col>
      <xdr:colOff>114300</xdr:colOff>
      <xdr:row>57</xdr:row>
      <xdr:rowOff>46050</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650342"/>
          <a:ext cx="889000" cy="168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135165</xdr:rowOff>
    </xdr:from>
    <xdr:to>
      <xdr:col>10</xdr:col>
      <xdr:colOff>165100</xdr:colOff>
      <xdr:row>57</xdr:row>
      <xdr:rowOff>65315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73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56442</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82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142642</xdr:rowOff>
    </xdr:from>
    <xdr:to>
      <xdr:col>6</xdr:col>
      <xdr:colOff>38100</xdr:colOff>
      <xdr:row>57</xdr:row>
      <xdr:rowOff>72792</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74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89319</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51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38402</xdr:rowOff>
    </xdr:from>
    <xdr:to>
      <xdr:col>24</xdr:col>
      <xdr:colOff>114300</xdr:colOff>
      <xdr:row>57</xdr:row>
      <xdr:rowOff>140002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1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124779</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72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66519</xdr:rowOff>
    </xdr:from>
    <xdr:to>
      <xdr:col>20</xdr:col>
      <xdr:colOff>38100</xdr:colOff>
      <xdr:row>57</xdr:row>
      <xdr:rowOff>168119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839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159246</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9931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54741</xdr:rowOff>
    </xdr:from>
    <xdr:to>
      <xdr:col>15</xdr:col>
      <xdr:colOff>101600</xdr:colOff>
      <xdr:row>50</xdr:row>
      <xdr:rowOff>156341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8627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147468</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8719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169792</xdr:rowOff>
    </xdr:from>
    <xdr:to>
      <xdr:col>10</xdr:col>
      <xdr:colOff>165100</xdr:colOff>
      <xdr:row>56</xdr:row>
      <xdr:rowOff>99942</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599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116469</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9374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166700</xdr:rowOff>
    </xdr:from>
    <xdr:to>
      <xdr:col>6</xdr:col>
      <xdr:colOff>38100</xdr:colOff>
      <xdr:row>57</xdr:row>
      <xdr:rowOff>96850</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7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87977</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860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132805</xdr:rowOff>
    </xdr:from>
    <xdr:to>
      <xdr:col>24</xdr:col>
      <xdr:colOff>62865</xdr:colOff>
      <xdr:row>79</xdr:row>
      <xdr:rowOff>44712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34305"/>
          <a:ext cx="1270" cy="1454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48539</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93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44712</xdr:rowOff>
    </xdr:from>
    <xdr:to>
      <xdr:col>24</xdr:col>
      <xdr:colOff>152400</xdr:colOff>
      <xdr:row>79</xdr:row>
      <xdr:rowOff>44712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89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79482</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09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300,754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132805</xdr:rowOff>
    </xdr:from>
    <xdr:to>
      <xdr:col>24</xdr:col>
      <xdr:colOff>152400</xdr:colOff>
      <xdr:row>70</xdr:row>
      <xdr:rowOff>132805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34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55073</xdr:rowOff>
    </xdr:from>
    <xdr:to>
      <xdr:col>24</xdr:col>
      <xdr:colOff>63500</xdr:colOff>
      <xdr:row>76</xdr:row>
      <xdr:rowOff>65131</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3085273"/>
          <a:ext cx="8382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10761</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0409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32334</xdr:rowOff>
    </xdr:from>
    <xdr:to>
      <xdr:col>24</xdr:col>
      <xdr:colOff>114300</xdr:colOff>
      <xdr:row>76</xdr:row>
      <xdr:rowOff>133934</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6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55073</xdr:rowOff>
    </xdr:from>
    <xdr:to>
      <xdr:col>19</xdr:col>
      <xdr:colOff>177800</xdr:colOff>
      <xdr:row>77</xdr:row>
      <xdr:rowOff>133500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085273"/>
          <a:ext cx="889000" cy="249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142018</xdr:rowOff>
    </xdr:from>
    <xdr:to>
      <xdr:col>20</xdr:col>
      <xdr:colOff>38100</xdr:colOff>
      <xdr:row>76</xdr:row>
      <xdr:rowOff>72168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0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88695</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775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133500</xdr:rowOff>
    </xdr:from>
    <xdr:to>
      <xdr:col>15</xdr:col>
      <xdr:colOff>50800</xdr:colOff>
      <xdr:row>77</xdr:row>
      <xdr:rowOff>167379</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335150"/>
          <a:ext cx="889000" cy="33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33176</xdr:rowOff>
    </xdr:from>
    <xdr:to>
      <xdr:col>15</xdr:col>
      <xdr:colOff>101600</xdr:colOff>
      <xdr:row>77</xdr:row>
      <xdr:rowOff>134776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2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151303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010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167379</xdr:rowOff>
    </xdr:from>
    <xdr:to>
      <xdr:col>10</xdr:col>
      <xdr:colOff>114300</xdr:colOff>
      <xdr:row>78</xdr:row>
      <xdr:rowOff>40194</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369029"/>
          <a:ext cx="889000" cy="44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139018</xdr:rowOff>
    </xdr:from>
    <xdr:to>
      <xdr:col>10</xdr:col>
      <xdr:colOff>165100</xdr:colOff>
      <xdr:row>79</xdr:row>
      <xdr:rowOff>69168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51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60295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604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162052</xdr:rowOff>
    </xdr:from>
    <xdr:to>
      <xdr:col>6</xdr:col>
      <xdr:colOff>38100</xdr:colOff>
      <xdr:row>79</xdr:row>
      <xdr:rowOff>92202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53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83329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627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14331</xdr:rowOff>
    </xdr:from>
    <xdr:to>
      <xdr:col>24</xdr:col>
      <xdr:colOff>114300</xdr:colOff>
      <xdr:row>76</xdr:row>
      <xdr:rowOff>115931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04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37208</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895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4273</xdr:rowOff>
    </xdr:from>
    <xdr:to>
      <xdr:col>20</xdr:col>
      <xdr:colOff>38100</xdr:colOff>
      <xdr:row>76</xdr:row>
      <xdr:rowOff>105873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034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97000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127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82700</xdr:rowOff>
    </xdr:from>
    <xdr:to>
      <xdr:col>15</xdr:col>
      <xdr:colOff>101600</xdr:colOff>
      <xdr:row>78</xdr:row>
      <xdr:rowOff>12850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28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3977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377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116579</xdr:rowOff>
    </xdr:from>
    <xdr:to>
      <xdr:col>10</xdr:col>
      <xdr:colOff>165100</xdr:colOff>
      <xdr:row>78</xdr:row>
      <xdr:rowOff>46729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31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63256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093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160844</xdr:rowOff>
    </xdr:from>
    <xdr:to>
      <xdr:col>6</xdr:col>
      <xdr:colOff>38100</xdr:colOff>
      <xdr:row>78</xdr:row>
      <xdr:rowOff>90994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36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107521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137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2082</xdr:rowOff>
    </xdr:from>
    <xdr:to>
      <xdr:col>24</xdr:col>
      <xdr:colOff>62865</xdr:colOff>
      <xdr:row>97</xdr:row>
      <xdr:rowOff>25674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604032"/>
          <a:ext cx="1270" cy="1052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29501</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660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25674</xdr:rowOff>
    </xdr:from>
    <xdr:to>
      <xdr:col>24</xdr:col>
      <xdr:colOff>152400</xdr:colOff>
      <xdr:row>97</xdr:row>
      <xdr:rowOff>25674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656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120209</xdr:rowOff>
    </xdr:from>
    <xdr:ext cx="534377"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379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78,520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2082</xdr:rowOff>
    </xdr:from>
    <xdr:to>
      <xdr:col>24</xdr:col>
      <xdr:colOff>152400</xdr:colOff>
      <xdr:row>91</xdr:row>
      <xdr:rowOff>2082</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60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30178</xdr:rowOff>
    </xdr:from>
    <xdr:to>
      <xdr:col>24</xdr:col>
      <xdr:colOff>63500</xdr:colOff>
      <xdr:row>95</xdr:row>
      <xdr:rowOff>49814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6317928"/>
          <a:ext cx="838200" cy="19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142067</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0869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119190</xdr:rowOff>
    </xdr:from>
    <xdr:to>
      <xdr:col>24</xdr:col>
      <xdr:colOff>114300</xdr:colOff>
      <xdr:row>95</xdr:row>
      <xdr:rowOff>49340</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23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30178</xdr:rowOff>
    </xdr:from>
    <xdr:to>
      <xdr:col>19</xdr:col>
      <xdr:colOff>177800</xdr:colOff>
      <xdr:row>96</xdr:row>
      <xdr:rowOff>94163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317928"/>
          <a:ext cx="889000" cy="235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166326</xdr:rowOff>
    </xdr:from>
    <xdr:to>
      <xdr:col>20</xdr:col>
      <xdr:colOff>38100</xdr:colOff>
      <xdr:row>95</xdr:row>
      <xdr:rowOff>96476</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282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87603</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375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94163</xdr:rowOff>
    </xdr:from>
    <xdr:to>
      <xdr:col>15</xdr:col>
      <xdr:colOff>50800</xdr:colOff>
      <xdr:row>97</xdr:row>
      <xdr:rowOff>122783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553363"/>
          <a:ext cx="889000" cy="200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73995</xdr:rowOff>
    </xdr:from>
    <xdr:to>
      <xdr:col>15</xdr:col>
      <xdr:colOff>101600</xdr:colOff>
      <xdr:row>97</xdr:row>
      <xdr:rowOff>4145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53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166722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625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122783</xdr:rowOff>
    </xdr:from>
    <xdr:to>
      <xdr:col>10</xdr:col>
      <xdr:colOff>114300</xdr:colOff>
      <xdr:row>97</xdr:row>
      <xdr:rowOff>143312</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753433"/>
          <a:ext cx="889000" cy="20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72396</xdr:rowOff>
    </xdr:from>
    <xdr:to>
      <xdr:col>10</xdr:col>
      <xdr:colOff>165100</xdr:colOff>
      <xdr:row>97</xdr:row>
      <xdr:rowOff>2546</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53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19073</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30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149433</xdr:rowOff>
    </xdr:from>
    <xdr:to>
      <xdr:col>6</xdr:col>
      <xdr:colOff>38100</xdr:colOff>
      <xdr:row>97</xdr:row>
      <xdr:rowOff>79583</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60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96110</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383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170464</xdr:rowOff>
    </xdr:from>
    <xdr:to>
      <xdr:col>24</xdr:col>
      <xdr:colOff>114300</xdr:colOff>
      <xdr:row>95</xdr:row>
      <xdr:rowOff>100614</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28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148891</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265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150828</xdr:rowOff>
    </xdr:from>
    <xdr:to>
      <xdr:col>20</xdr:col>
      <xdr:colOff>38100</xdr:colOff>
      <xdr:row>95</xdr:row>
      <xdr:rowOff>80978</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26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97505</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04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43363</xdr:rowOff>
    </xdr:from>
    <xdr:to>
      <xdr:col>15</xdr:col>
      <xdr:colOff>101600</xdr:colOff>
      <xdr:row>96</xdr:row>
      <xdr:rowOff>144963</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50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161490</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277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71983</xdr:rowOff>
    </xdr:from>
    <xdr:to>
      <xdr:col>10</xdr:col>
      <xdr:colOff>165100</xdr:colOff>
      <xdr:row>98</xdr:row>
      <xdr:rowOff>2133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702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164710</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795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92512</xdr:rowOff>
    </xdr:from>
    <xdr:to>
      <xdr:col>6</xdr:col>
      <xdr:colOff>38100</xdr:colOff>
      <xdr:row>98</xdr:row>
      <xdr:rowOff>22662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723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13789</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815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51003</xdr:rowOff>
    </xdr:from>
    <xdr:to>
      <xdr:col>54</xdr:col>
      <xdr:colOff>189865</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365953"/>
          <a:ext cx="1270" cy="1288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169130</xdr:rowOff>
    </xdr:from>
    <xdr:ext cx="469744"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5141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51003</xdr:rowOff>
    </xdr:from>
    <xdr:to>
      <xdr:col>55</xdr:col>
      <xdr:colOff>88900</xdr:colOff>
      <xdr:row>31</xdr:row>
      <xdr:rowOff>51003</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365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140157</xdr:rowOff>
    </xdr:from>
    <xdr:to>
      <xdr:col>55</xdr:col>
      <xdr:colOff>0</xdr:colOff>
      <xdr:row>37</xdr:row>
      <xdr:rowOff>20828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9639300" y="5626557"/>
          <a:ext cx="838200" cy="737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137837</xdr:rowOff>
    </xdr:from>
    <xdr:ext cx="378565"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1385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114960</xdr:rowOff>
    </xdr:from>
    <xdr:to>
      <xdr:col>55</xdr:col>
      <xdr:colOff>50800</xdr:colOff>
      <xdr:row>37</xdr:row>
      <xdr:rowOff>45110</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2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140157</xdr:rowOff>
    </xdr:from>
    <xdr:to>
      <xdr:col>50</xdr:col>
      <xdr:colOff>114300</xdr:colOff>
      <xdr:row>37</xdr:row>
      <xdr:rowOff>29058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8750300" y="5626557"/>
          <a:ext cx="889000" cy="746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99873</xdr:rowOff>
    </xdr:from>
    <xdr:to>
      <xdr:col>50</xdr:col>
      <xdr:colOff>165100</xdr:colOff>
      <xdr:row>37</xdr:row>
      <xdr:rowOff>30023</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272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21150</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50017" y="63648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8484</xdr:rowOff>
    </xdr:from>
    <xdr:to>
      <xdr:col>45</xdr:col>
      <xdr:colOff>177800</xdr:colOff>
      <xdr:row>37</xdr:row>
      <xdr:rowOff>29058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7861300" y="6352134"/>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96672</xdr:rowOff>
    </xdr:from>
    <xdr:to>
      <xdr:col>46</xdr:col>
      <xdr:colOff>38100</xdr:colOff>
      <xdr:row>37</xdr:row>
      <xdr:rowOff>26822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2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43349</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61017" y="6044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148387</xdr:rowOff>
    </xdr:from>
    <xdr:to>
      <xdr:col>41</xdr:col>
      <xdr:colOff>50800</xdr:colOff>
      <xdr:row>37</xdr:row>
      <xdr:rowOff>8484</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6972300" y="6320587"/>
          <a:ext cx="889000" cy="3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63297</xdr:rowOff>
    </xdr:from>
    <xdr:to>
      <xdr:col>41</xdr:col>
      <xdr:colOff>101600</xdr:colOff>
      <xdr:row>36</xdr:row>
      <xdr:rowOff>164897</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235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9974</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72017" y="6010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17577</xdr:rowOff>
    </xdr:from>
    <xdr:to>
      <xdr:col>36</xdr:col>
      <xdr:colOff>165100</xdr:colOff>
      <xdr:row>36</xdr:row>
      <xdr:rowOff>119177</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189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135704</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3017" y="5965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141478</xdr:rowOff>
    </xdr:from>
    <xdr:to>
      <xdr:col>55</xdr:col>
      <xdr:colOff>50800</xdr:colOff>
      <xdr:row>37</xdr:row>
      <xdr:rowOff>71628</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31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119905</xdr:rowOff>
    </xdr:from>
    <xdr:ext cx="378565"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2921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89357</xdr:rowOff>
    </xdr:from>
    <xdr:to>
      <xdr:col>50</xdr:col>
      <xdr:colOff>165100</xdr:colOff>
      <xdr:row>33</xdr:row>
      <xdr:rowOff>19507</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557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31</xdr:row>
      <xdr:rowOff>36034</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04428" y="5350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149708</xdr:rowOff>
    </xdr:from>
    <xdr:to>
      <xdr:col>46</xdr:col>
      <xdr:colOff>38100</xdr:colOff>
      <xdr:row>37</xdr:row>
      <xdr:rowOff>79858</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32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70985</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61017" y="64146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129134</xdr:rowOff>
    </xdr:from>
    <xdr:to>
      <xdr:col>41</xdr:col>
      <xdr:colOff>101600</xdr:colOff>
      <xdr:row>37</xdr:row>
      <xdr:rowOff>59284</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30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50411</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2017" y="6394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97587</xdr:rowOff>
    </xdr:from>
    <xdr:to>
      <xdr:col>36</xdr:col>
      <xdr:colOff>165100</xdr:colOff>
      <xdr:row>37</xdr:row>
      <xdr:rowOff>27737</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26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18864</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83017" y="63625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農林水産業費グラフ枠">
          <a:extLst>
            <a:ext uri="{FF2B5EF4-FFF2-40B4-BE49-F238E27FC236}">
              <a16:creationId xmlns:a16="http://schemas.microsoft.com/office/drawing/2014/main" id="{00000000-0008-0000-0700-00004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54946</xdr:rowOff>
    </xdr:from>
    <xdr:to>
      <xdr:col>54</xdr:col>
      <xdr:colOff>189865</xdr:colOff>
      <xdr:row>58</xdr:row>
      <xdr:rowOff>18999</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flipV="1">
          <a:off x="10475595" y="8798896"/>
          <a:ext cx="1270" cy="1164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22826</xdr:rowOff>
    </xdr:from>
    <xdr:ext cx="378565" cy="259045"/>
    <xdr:sp macro="" textlink="">
      <xdr:nvSpPr>
        <xdr:cNvPr id="336" name="農林水産業費最小値テキスト">
          <a:extLst>
            <a:ext uri="{FF2B5EF4-FFF2-40B4-BE49-F238E27FC236}">
              <a16:creationId xmlns:a16="http://schemas.microsoft.com/office/drawing/2014/main" id="{00000000-0008-0000-0700-000050010000}"/>
            </a:ext>
          </a:extLst>
        </xdr:cNvPr>
        <xdr:cNvSpPr txBox="1"/>
      </xdr:nvSpPr>
      <xdr:spPr>
        <a:xfrm>
          <a:off x="10528300" y="9966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18999</xdr:rowOff>
    </xdr:from>
    <xdr:to>
      <xdr:col>55</xdr:col>
      <xdr:colOff>88900</xdr:colOff>
      <xdr:row>58</xdr:row>
      <xdr:rowOff>18999</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10388600" y="9963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1623</xdr:rowOff>
    </xdr:from>
    <xdr:ext cx="534377" cy="259045"/>
    <xdr:sp macro="" textlink="">
      <xdr:nvSpPr>
        <xdr:cNvPr id="338" name="農林水産業費最大値テキスト">
          <a:extLst>
            <a:ext uri="{FF2B5EF4-FFF2-40B4-BE49-F238E27FC236}">
              <a16:creationId xmlns:a16="http://schemas.microsoft.com/office/drawing/2014/main" id="{00000000-0008-0000-0700-000052010000}"/>
            </a:ext>
          </a:extLst>
        </xdr:cNvPr>
        <xdr:cNvSpPr txBox="1"/>
      </xdr:nvSpPr>
      <xdr:spPr>
        <a:xfrm>
          <a:off x="10528300" y="857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54946</xdr:rowOff>
    </xdr:from>
    <xdr:to>
      <xdr:col>55</xdr:col>
      <xdr:colOff>88900</xdr:colOff>
      <xdr:row>51</xdr:row>
      <xdr:rowOff>54946</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10388600" y="8798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14770</xdr:rowOff>
    </xdr:from>
    <xdr:to>
      <xdr:col>55</xdr:col>
      <xdr:colOff>0</xdr:colOff>
      <xdr:row>58</xdr:row>
      <xdr:rowOff>15227</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9639300" y="9958870"/>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34682</xdr:rowOff>
    </xdr:from>
    <xdr:ext cx="469744" cy="259045"/>
    <xdr:sp macro="" textlink="">
      <xdr:nvSpPr>
        <xdr:cNvPr id="341" name="農林水産業費平均値テキスト">
          <a:extLst>
            <a:ext uri="{FF2B5EF4-FFF2-40B4-BE49-F238E27FC236}">
              <a16:creationId xmlns:a16="http://schemas.microsoft.com/office/drawing/2014/main" id="{00000000-0008-0000-0700-000055010000}"/>
            </a:ext>
          </a:extLst>
        </xdr:cNvPr>
        <xdr:cNvSpPr txBox="1"/>
      </xdr:nvSpPr>
      <xdr:spPr>
        <a:xfrm>
          <a:off x="10528300" y="94644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11805</xdr:rowOff>
    </xdr:from>
    <xdr:to>
      <xdr:col>55</xdr:col>
      <xdr:colOff>50800</xdr:colOff>
      <xdr:row>56</xdr:row>
      <xdr:rowOff>113405</xdr:rowOff>
    </xdr:to>
    <xdr:sp macro="" textlink="">
      <xdr:nvSpPr>
        <xdr:cNvPr id="342" name="フローチャート: 判断 341">
          <a:extLst>
            <a:ext uri="{FF2B5EF4-FFF2-40B4-BE49-F238E27FC236}">
              <a16:creationId xmlns:a16="http://schemas.microsoft.com/office/drawing/2014/main" id="{00000000-0008-0000-0700-000056010000}"/>
            </a:ext>
          </a:extLst>
        </xdr:cNvPr>
        <xdr:cNvSpPr/>
      </xdr:nvSpPr>
      <xdr:spPr>
        <a:xfrm>
          <a:off x="10426700" y="961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15227</xdr:rowOff>
    </xdr:from>
    <xdr:to>
      <xdr:col>50</xdr:col>
      <xdr:colOff>114300</xdr:colOff>
      <xdr:row>58</xdr:row>
      <xdr:rowOff>15342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8750300" y="9959327"/>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17463</xdr:rowOff>
    </xdr:from>
    <xdr:to>
      <xdr:col>50</xdr:col>
      <xdr:colOff>165100</xdr:colOff>
      <xdr:row>56</xdr:row>
      <xdr:rowOff>119063</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9588500" y="9618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135590</xdr:rowOff>
    </xdr:from>
    <xdr:ext cx="469744"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9404428" y="939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14370</xdr:rowOff>
    </xdr:from>
    <xdr:to>
      <xdr:col>45</xdr:col>
      <xdr:colOff>177800</xdr:colOff>
      <xdr:row>58</xdr:row>
      <xdr:rowOff>15342</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7861300" y="9958470"/>
          <a:ext cx="889000" cy="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165424</xdr:rowOff>
    </xdr:from>
    <xdr:to>
      <xdr:col>46</xdr:col>
      <xdr:colOff>38100</xdr:colOff>
      <xdr:row>56</xdr:row>
      <xdr:rowOff>95574</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8699500" y="959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112101</xdr:rowOff>
    </xdr:from>
    <xdr:ext cx="469744"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8515428" y="9370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14370</xdr:rowOff>
    </xdr:from>
    <xdr:to>
      <xdr:col>41</xdr:col>
      <xdr:colOff>50800</xdr:colOff>
      <xdr:row>58</xdr:row>
      <xdr:rowOff>15170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6972300" y="9958470"/>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32607</xdr:rowOff>
    </xdr:from>
    <xdr:to>
      <xdr:col>41</xdr:col>
      <xdr:colOff>101600</xdr:colOff>
      <xdr:row>56</xdr:row>
      <xdr:rowOff>134207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7810500" y="963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150734</xdr:rowOff>
    </xdr:from>
    <xdr:ext cx="469744"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7626428" y="9409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21406</xdr:rowOff>
    </xdr:from>
    <xdr:to>
      <xdr:col>36</xdr:col>
      <xdr:colOff>165100</xdr:colOff>
      <xdr:row>56</xdr:row>
      <xdr:rowOff>123006</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6921500" y="962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139533</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6737428" y="9397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135420</xdr:rowOff>
    </xdr:from>
    <xdr:to>
      <xdr:col>55</xdr:col>
      <xdr:colOff>50800</xdr:colOff>
      <xdr:row>58</xdr:row>
      <xdr:rowOff>65570</xdr:rowOff>
    </xdr:to>
    <xdr:sp macro="" textlink="">
      <xdr:nvSpPr>
        <xdr:cNvPr id="359" name="楕円 358">
          <a:extLst>
            <a:ext uri="{FF2B5EF4-FFF2-40B4-BE49-F238E27FC236}">
              <a16:creationId xmlns:a16="http://schemas.microsoft.com/office/drawing/2014/main" id="{00000000-0008-0000-0700-000067010000}"/>
            </a:ext>
          </a:extLst>
        </xdr:cNvPr>
        <xdr:cNvSpPr/>
      </xdr:nvSpPr>
      <xdr:spPr>
        <a:xfrm>
          <a:off x="10426700" y="990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50347</xdr:rowOff>
    </xdr:from>
    <xdr:ext cx="378565" cy="259045"/>
    <xdr:sp macro="" textlink="">
      <xdr:nvSpPr>
        <xdr:cNvPr id="360" name="農林水産業費該当値テキスト">
          <a:extLst>
            <a:ext uri="{FF2B5EF4-FFF2-40B4-BE49-F238E27FC236}">
              <a16:creationId xmlns:a16="http://schemas.microsoft.com/office/drawing/2014/main" id="{00000000-0008-0000-0700-000068010000}"/>
            </a:ext>
          </a:extLst>
        </xdr:cNvPr>
        <xdr:cNvSpPr txBox="1"/>
      </xdr:nvSpPr>
      <xdr:spPr>
        <a:xfrm>
          <a:off x="10528300" y="9822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135877</xdr:rowOff>
    </xdr:from>
    <xdr:to>
      <xdr:col>50</xdr:col>
      <xdr:colOff>165100</xdr:colOff>
      <xdr:row>58</xdr:row>
      <xdr:rowOff>66027</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9588500" y="990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57154</xdr:rowOff>
    </xdr:from>
    <xdr:ext cx="378565"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50017" y="100012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135992</xdr:rowOff>
    </xdr:from>
    <xdr:to>
      <xdr:col>46</xdr:col>
      <xdr:colOff>38100</xdr:colOff>
      <xdr:row>58</xdr:row>
      <xdr:rowOff>66142</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8699500" y="990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57269</xdr:rowOff>
    </xdr:from>
    <xdr:ext cx="378565"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61017" y="10001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135020</xdr:rowOff>
    </xdr:from>
    <xdr:to>
      <xdr:col>41</xdr:col>
      <xdr:colOff>101600</xdr:colOff>
      <xdr:row>58</xdr:row>
      <xdr:rowOff>65170</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7810500" y="990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56297</xdr:rowOff>
    </xdr:from>
    <xdr:ext cx="378565"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2017" y="10000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135820</xdr:rowOff>
    </xdr:from>
    <xdr:to>
      <xdr:col>36</xdr:col>
      <xdr:colOff>165100</xdr:colOff>
      <xdr:row>58</xdr:row>
      <xdr:rowOff>65970</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6921500" y="990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57097</xdr:rowOff>
    </xdr:from>
    <xdr:ext cx="378565"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3017" y="10001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a:extLst>
            <a:ext uri="{FF2B5EF4-FFF2-40B4-BE49-F238E27FC236}">
              <a16:creationId xmlns:a16="http://schemas.microsoft.com/office/drawing/2014/main" id="{00000000-0008-0000-07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143358</xdr:rowOff>
    </xdr:from>
    <xdr:to>
      <xdr:col>54</xdr:col>
      <xdr:colOff>189865</xdr:colOff>
      <xdr:row>79</xdr:row>
      <xdr:rowOff>82533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flipV="1">
          <a:off x="10475595" y="12144858"/>
          <a:ext cx="1270" cy="1482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86360</xdr:rowOff>
    </xdr:from>
    <xdr:ext cx="469744" cy="259045"/>
    <xdr:sp macro="" textlink="">
      <xdr:nvSpPr>
        <xdr:cNvPr id="395" name="商工費最小値テキスト">
          <a:extLst>
            <a:ext uri="{FF2B5EF4-FFF2-40B4-BE49-F238E27FC236}">
              <a16:creationId xmlns:a16="http://schemas.microsoft.com/office/drawing/2014/main" id="{00000000-0008-0000-0700-00008B010000}"/>
            </a:ext>
          </a:extLst>
        </xdr:cNvPr>
        <xdr:cNvSpPr txBox="1"/>
      </xdr:nvSpPr>
      <xdr:spPr>
        <a:xfrm>
          <a:off x="10528300" y="13630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82533</xdr:rowOff>
    </xdr:from>
    <xdr:to>
      <xdr:col>55</xdr:col>
      <xdr:colOff>88900</xdr:colOff>
      <xdr:row>79</xdr:row>
      <xdr:rowOff>82533</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10388600" y="13627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90035</xdr:rowOff>
    </xdr:from>
    <xdr:ext cx="534377" cy="259045"/>
    <xdr:sp macro="" textlink="">
      <xdr:nvSpPr>
        <xdr:cNvPr id="397" name="商工費最大値テキスト">
          <a:extLst>
            <a:ext uri="{FF2B5EF4-FFF2-40B4-BE49-F238E27FC236}">
              <a16:creationId xmlns:a16="http://schemas.microsoft.com/office/drawing/2014/main" id="{00000000-0008-0000-0700-00008D010000}"/>
            </a:ext>
          </a:extLst>
        </xdr:cNvPr>
        <xdr:cNvSpPr txBox="1"/>
      </xdr:nvSpPr>
      <xdr:spPr>
        <a:xfrm>
          <a:off x="10528300" y="11920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91,776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143358</xdr:rowOff>
    </xdr:from>
    <xdr:to>
      <xdr:col>55</xdr:col>
      <xdr:colOff>88900</xdr:colOff>
      <xdr:row>70</xdr:row>
      <xdr:rowOff>143358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2144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152468</xdr:rowOff>
    </xdr:from>
    <xdr:to>
      <xdr:col>55</xdr:col>
      <xdr:colOff>0</xdr:colOff>
      <xdr:row>79</xdr:row>
      <xdr:rowOff>18966</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9639300" y="13525568"/>
          <a:ext cx="838200" cy="37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145381</xdr:rowOff>
    </xdr:from>
    <xdr:ext cx="534377" cy="259045"/>
    <xdr:sp macro="" textlink="">
      <xdr:nvSpPr>
        <xdr:cNvPr id="400" name="商工費平均値テキスト">
          <a:extLst>
            <a:ext uri="{FF2B5EF4-FFF2-40B4-BE49-F238E27FC236}">
              <a16:creationId xmlns:a16="http://schemas.microsoft.com/office/drawing/2014/main" id="{00000000-0008-0000-0700-000090010000}"/>
            </a:ext>
          </a:extLst>
        </xdr:cNvPr>
        <xdr:cNvSpPr txBox="1"/>
      </xdr:nvSpPr>
      <xdr:spPr>
        <a:xfrm>
          <a:off x="10528300" y="13175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122504</xdr:rowOff>
    </xdr:from>
    <xdr:to>
      <xdr:col>55</xdr:col>
      <xdr:colOff>50800</xdr:colOff>
      <xdr:row>78</xdr:row>
      <xdr:rowOff>52654</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10426700" y="1332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146069</xdr:rowOff>
    </xdr:from>
    <xdr:to>
      <xdr:col>50</xdr:col>
      <xdr:colOff>114300</xdr:colOff>
      <xdr:row>79</xdr:row>
      <xdr:rowOff>18966</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8750300" y="13519169"/>
          <a:ext cx="889000" cy="4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95431</xdr:rowOff>
    </xdr:from>
    <xdr:to>
      <xdr:col>50</xdr:col>
      <xdr:colOff>165100</xdr:colOff>
      <xdr:row>78</xdr:row>
      <xdr:rowOff>25581</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9588500" y="1329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42108</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9372111" y="1307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146069</xdr:rowOff>
    </xdr:from>
    <xdr:to>
      <xdr:col>45</xdr:col>
      <xdr:colOff>177800</xdr:colOff>
      <xdr:row>79</xdr:row>
      <xdr:rowOff>33041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7861300" y="13519169"/>
          <a:ext cx="889000" cy="5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68914</xdr:rowOff>
    </xdr:from>
    <xdr:to>
      <xdr:col>46</xdr:col>
      <xdr:colOff>38100</xdr:colOff>
      <xdr:row>77</xdr:row>
      <xdr:rowOff>170514</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8699500" y="1327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15591</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8483111" y="1304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33041</xdr:rowOff>
    </xdr:from>
    <xdr:to>
      <xdr:col>41</xdr:col>
      <xdr:colOff>50800</xdr:colOff>
      <xdr:row>79</xdr:row>
      <xdr:rowOff>72329</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6972300" y="13577591"/>
          <a:ext cx="889000" cy="39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87495</xdr:rowOff>
    </xdr:from>
    <xdr:to>
      <xdr:col>41</xdr:col>
      <xdr:colOff>101600</xdr:colOff>
      <xdr:row>79</xdr:row>
      <xdr:rowOff>17645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7810500" y="134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34172</xdr:rowOff>
    </xdr:from>
    <xdr:ext cx="469744"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7626428" y="1323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95676</xdr:rowOff>
    </xdr:from>
    <xdr:to>
      <xdr:col>36</xdr:col>
      <xdr:colOff>165100</xdr:colOff>
      <xdr:row>79</xdr:row>
      <xdr:rowOff>25826</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6921500" y="1346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42353</xdr:rowOff>
    </xdr:from>
    <xdr:ext cx="469744"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37428" y="1324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101668</xdr:rowOff>
    </xdr:from>
    <xdr:to>
      <xdr:col>55</xdr:col>
      <xdr:colOff>50800</xdr:colOff>
      <xdr:row>79</xdr:row>
      <xdr:rowOff>31818</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10426700" y="1347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16595</xdr:rowOff>
    </xdr:from>
    <xdr:ext cx="469744" cy="259045"/>
    <xdr:sp macro="" textlink="">
      <xdr:nvSpPr>
        <xdr:cNvPr id="419" name="商工費該当値テキスト">
          <a:extLst>
            <a:ext uri="{FF2B5EF4-FFF2-40B4-BE49-F238E27FC236}">
              <a16:creationId xmlns:a16="http://schemas.microsoft.com/office/drawing/2014/main" id="{00000000-0008-0000-0700-0000A3010000}"/>
            </a:ext>
          </a:extLst>
        </xdr:cNvPr>
        <xdr:cNvSpPr txBox="1"/>
      </xdr:nvSpPr>
      <xdr:spPr>
        <a:xfrm>
          <a:off x="10528300" y="13389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139616</xdr:rowOff>
    </xdr:from>
    <xdr:to>
      <xdr:col>50</xdr:col>
      <xdr:colOff>165100</xdr:colOff>
      <xdr:row>79</xdr:row>
      <xdr:rowOff>69766</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9588500" y="1351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60893</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04428" y="13605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95269</xdr:rowOff>
    </xdr:from>
    <xdr:to>
      <xdr:col>46</xdr:col>
      <xdr:colOff>38100</xdr:colOff>
      <xdr:row>79</xdr:row>
      <xdr:rowOff>25419</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8699500" y="1346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16546</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15428" y="1356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153691</xdr:rowOff>
    </xdr:from>
    <xdr:to>
      <xdr:col>41</xdr:col>
      <xdr:colOff>101600</xdr:colOff>
      <xdr:row>79</xdr:row>
      <xdr:rowOff>83841</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7810500" y="1352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74968</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26428" y="13619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21529</xdr:rowOff>
    </xdr:from>
    <xdr:to>
      <xdr:col>36</xdr:col>
      <xdr:colOff>165100</xdr:colOff>
      <xdr:row>79</xdr:row>
      <xdr:rowOff>123129</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6921500" y="13566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114256</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37428" y="13658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44227</xdr:rowOff>
    </xdr:from>
    <xdr:to>
      <xdr:col>54</xdr:col>
      <xdr:colOff>189865</xdr:colOff>
      <xdr:row>99</xdr:row>
      <xdr:rowOff>38773</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474727"/>
          <a:ext cx="1270" cy="1537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42600</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701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38773</xdr:rowOff>
    </xdr:from>
    <xdr:to>
      <xdr:col>55</xdr:col>
      <xdr:colOff>88900</xdr:colOff>
      <xdr:row>99</xdr:row>
      <xdr:rowOff>38773</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701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162354</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249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117,847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44227</xdr:rowOff>
    </xdr:from>
    <xdr:to>
      <xdr:col>55</xdr:col>
      <xdr:colOff>88900</xdr:colOff>
      <xdr:row>90</xdr:row>
      <xdr:rowOff>44227</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47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14542</xdr:rowOff>
    </xdr:from>
    <xdr:to>
      <xdr:col>55</xdr:col>
      <xdr:colOff>0</xdr:colOff>
      <xdr:row>98</xdr:row>
      <xdr:rowOff>41925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9639300" y="16816642"/>
          <a:ext cx="838200" cy="27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16434</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475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165007</xdr:rowOff>
    </xdr:from>
    <xdr:to>
      <xdr:col>55</xdr:col>
      <xdr:colOff>50800</xdr:colOff>
      <xdr:row>97</xdr:row>
      <xdr:rowOff>95157</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62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41925</xdr:rowOff>
    </xdr:from>
    <xdr:to>
      <xdr:col>50</xdr:col>
      <xdr:colOff>114300</xdr:colOff>
      <xdr:row>98</xdr:row>
      <xdr:rowOff>84592</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8750300" y="16844025"/>
          <a:ext cx="889000" cy="4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14980</xdr:rowOff>
    </xdr:from>
    <xdr:to>
      <xdr:col>50</xdr:col>
      <xdr:colOff>165100</xdr:colOff>
      <xdr:row>97</xdr:row>
      <xdr:rowOff>116580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64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133107</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420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68915</xdr:rowOff>
    </xdr:from>
    <xdr:to>
      <xdr:col>45</xdr:col>
      <xdr:colOff>177800</xdr:colOff>
      <xdr:row>98</xdr:row>
      <xdr:rowOff>84592</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7861300" y="16871015"/>
          <a:ext cx="889000" cy="15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154181</xdr:rowOff>
    </xdr:from>
    <xdr:to>
      <xdr:col>46</xdr:col>
      <xdr:colOff>38100</xdr:colOff>
      <xdr:row>97</xdr:row>
      <xdr:rowOff>84331</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61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100858</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388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130899</xdr:rowOff>
    </xdr:from>
    <xdr:to>
      <xdr:col>41</xdr:col>
      <xdr:colOff>50800</xdr:colOff>
      <xdr:row>98</xdr:row>
      <xdr:rowOff>68915</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6972300" y="16761549"/>
          <a:ext cx="889000" cy="109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72653</xdr:rowOff>
    </xdr:from>
    <xdr:to>
      <xdr:col>41</xdr:col>
      <xdr:colOff>101600</xdr:colOff>
      <xdr:row>98</xdr:row>
      <xdr:rowOff>2803</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703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19330</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47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31407</xdr:rowOff>
    </xdr:from>
    <xdr:to>
      <xdr:col>36</xdr:col>
      <xdr:colOff>165100</xdr:colOff>
      <xdr:row>97</xdr:row>
      <xdr:rowOff>133007</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66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149534</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43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135192</xdr:rowOff>
    </xdr:from>
    <xdr:to>
      <xdr:col>55</xdr:col>
      <xdr:colOff>50800</xdr:colOff>
      <xdr:row>98</xdr:row>
      <xdr:rowOff>65342</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76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113619</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74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162575</xdr:rowOff>
    </xdr:from>
    <xdr:to>
      <xdr:col>50</xdr:col>
      <xdr:colOff>165100</xdr:colOff>
      <xdr:row>98</xdr:row>
      <xdr:rowOff>92725</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79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83852</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885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33792</xdr:rowOff>
    </xdr:from>
    <xdr:to>
      <xdr:col>46</xdr:col>
      <xdr:colOff>38100</xdr:colOff>
      <xdr:row>98</xdr:row>
      <xdr:rowOff>135392</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83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126519</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928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18115</xdr:rowOff>
    </xdr:from>
    <xdr:to>
      <xdr:col>41</xdr:col>
      <xdr:colOff>101600</xdr:colOff>
      <xdr:row>98</xdr:row>
      <xdr:rowOff>119715</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8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110842</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912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80099</xdr:rowOff>
    </xdr:from>
    <xdr:to>
      <xdr:col>36</xdr:col>
      <xdr:colOff>165100</xdr:colOff>
      <xdr:row>98</xdr:row>
      <xdr:rowOff>10249</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710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1376</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803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70793</xdr:rowOff>
    </xdr:from>
    <xdr:to>
      <xdr:col>85</xdr:col>
      <xdr:colOff>126364</xdr:colOff>
      <xdr:row>38</xdr:row>
      <xdr:rowOff>157498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214293"/>
          <a:ext cx="1269" cy="1458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161325</xdr:rowOff>
    </xdr:from>
    <xdr:ext cx="469744"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67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157498</xdr:rowOff>
    </xdr:from>
    <xdr:to>
      <xdr:col>86</xdr:col>
      <xdr:colOff>25400</xdr:colOff>
      <xdr:row>38</xdr:row>
      <xdr:rowOff>157498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7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17470</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4989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70793</xdr:rowOff>
    </xdr:from>
    <xdr:to>
      <xdr:col>86</xdr:col>
      <xdr:colOff>25400</xdr:colOff>
      <xdr:row>30</xdr:row>
      <xdr:rowOff>70793</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214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160274</xdr:rowOff>
    </xdr:from>
    <xdr:to>
      <xdr:col>85</xdr:col>
      <xdr:colOff>127000</xdr:colOff>
      <xdr:row>36</xdr:row>
      <xdr:rowOff>85653</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5989574"/>
          <a:ext cx="838200" cy="268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543</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0012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22116</xdr:rowOff>
    </xdr:from>
    <xdr:to>
      <xdr:col>85</xdr:col>
      <xdr:colOff>177800</xdr:colOff>
      <xdr:row>35</xdr:row>
      <xdr:rowOff>123716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85653</xdr:rowOff>
    </xdr:from>
    <xdr:to>
      <xdr:col>81</xdr:col>
      <xdr:colOff>50800</xdr:colOff>
      <xdr:row>36</xdr:row>
      <xdr:rowOff>150804</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257853"/>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76490</xdr:rowOff>
    </xdr:from>
    <xdr:to>
      <xdr:col>81</xdr:col>
      <xdr:colOff>101600</xdr:colOff>
      <xdr:row>36</xdr:row>
      <xdr:rowOff>6640</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07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23167</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5852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150804</xdr:rowOff>
    </xdr:from>
    <xdr:to>
      <xdr:col>76</xdr:col>
      <xdr:colOff>114300</xdr:colOff>
      <xdr:row>37</xdr:row>
      <xdr:rowOff>20665</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323004"/>
          <a:ext cx="889000" cy="41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8727</xdr:rowOff>
    </xdr:from>
    <xdr:to>
      <xdr:col>76</xdr:col>
      <xdr:colOff>165100</xdr:colOff>
      <xdr:row>35</xdr:row>
      <xdr:rowOff>110327</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00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126854</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578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20665</xdr:rowOff>
    </xdr:from>
    <xdr:to>
      <xdr:col>71</xdr:col>
      <xdr:colOff>177800</xdr:colOff>
      <xdr:row>37</xdr:row>
      <xdr:rowOff>71120</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364315"/>
          <a:ext cx="889000" cy="50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152745</xdr:rowOff>
    </xdr:from>
    <xdr:to>
      <xdr:col>72</xdr:col>
      <xdr:colOff>38100</xdr:colOff>
      <xdr:row>34</xdr:row>
      <xdr:rowOff>82895</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581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99422</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5585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122210</xdr:rowOff>
    </xdr:from>
    <xdr:to>
      <xdr:col>67</xdr:col>
      <xdr:colOff>101600</xdr:colOff>
      <xdr:row>35</xdr:row>
      <xdr:rowOff>52360</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595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68887</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572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109474</xdr:rowOff>
    </xdr:from>
    <xdr:to>
      <xdr:col>85</xdr:col>
      <xdr:colOff>177800</xdr:colOff>
      <xdr:row>35</xdr:row>
      <xdr:rowOff>39624</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593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132351</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579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34853</xdr:rowOff>
    </xdr:from>
    <xdr:to>
      <xdr:col>81</xdr:col>
      <xdr:colOff>101600</xdr:colOff>
      <xdr:row>36</xdr:row>
      <xdr:rowOff>136453</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20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127580</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29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100004</xdr:rowOff>
    </xdr:from>
    <xdr:to>
      <xdr:col>76</xdr:col>
      <xdr:colOff>165100</xdr:colOff>
      <xdr:row>37</xdr:row>
      <xdr:rowOff>30154</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27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21281</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364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141315</xdr:rowOff>
    </xdr:from>
    <xdr:to>
      <xdr:col>72</xdr:col>
      <xdr:colOff>38100</xdr:colOff>
      <xdr:row>37</xdr:row>
      <xdr:rowOff>71465</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31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62592</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406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20320</xdr:rowOff>
    </xdr:from>
    <xdr:to>
      <xdr:col>67</xdr:col>
      <xdr:colOff>101600</xdr:colOff>
      <xdr:row>37</xdr:row>
      <xdr:rowOff>121920</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36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113047</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45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151568</xdr:rowOff>
    </xdr:from>
    <xdr:to>
      <xdr:col>85</xdr:col>
      <xdr:colOff>126364</xdr:colOff>
      <xdr:row>58</xdr:row>
      <xdr:rowOff>16199</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895518"/>
          <a:ext cx="1269" cy="1064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20026</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996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16199</xdr:rowOff>
    </xdr:from>
    <xdr:to>
      <xdr:col>86</xdr:col>
      <xdr:colOff>25400</xdr:colOff>
      <xdr:row>58</xdr:row>
      <xdr:rowOff>16199</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996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98245</xdr:rowOff>
    </xdr:from>
    <xdr:ext cx="534377"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67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86,377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151568</xdr:rowOff>
    </xdr:from>
    <xdr:to>
      <xdr:col>86</xdr:col>
      <xdr:colOff>25400</xdr:colOff>
      <xdr:row>51</xdr:row>
      <xdr:rowOff>151568</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895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141548</xdr:rowOff>
    </xdr:from>
    <xdr:to>
      <xdr:col>85</xdr:col>
      <xdr:colOff>127000</xdr:colOff>
      <xdr:row>55</xdr:row>
      <xdr:rowOff>61785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5481300" y="9399848"/>
          <a:ext cx="838200" cy="91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124115</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553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145688</xdr:rowOff>
    </xdr:from>
    <xdr:to>
      <xdr:col>85</xdr:col>
      <xdr:colOff>177800</xdr:colOff>
      <xdr:row>56</xdr:row>
      <xdr:rowOff>75838</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57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47289</xdr:rowOff>
    </xdr:from>
    <xdr:to>
      <xdr:col>81</xdr:col>
      <xdr:colOff>50800</xdr:colOff>
      <xdr:row>55</xdr:row>
      <xdr:rowOff>61785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4592300" y="9305589"/>
          <a:ext cx="889000" cy="185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3766</xdr:rowOff>
    </xdr:from>
    <xdr:to>
      <xdr:col>81</xdr:col>
      <xdr:colOff>101600</xdr:colOff>
      <xdr:row>56</xdr:row>
      <xdr:rowOff>105366</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604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96493</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697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47289</xdr:rowOff>
    </xdr:from>
    <xdr:to>
      <xdr:col>76</xdr:col>
      <xdr:colOff>114300</xdr:colOff>
      <xdr:row>55</xdr:row>
      <xdr:rowOff>123451</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9305589"/>
          <a:ext cx="889000" cy="247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138525</xdr:rowOff>
    </xdr:from>
    <xdr:to>
      <xdr:col>76</xdr:col>
      <xdr:colOff>165100</xdr:colOff>
      <xdr:row>56</xdr:row>
      <xdr:rowOff>68675</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59802</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66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123451</xdr:rowOff>
    </xdr:from>
    <xdr:to>
      <xdr:col>71</xdr:col>
      <xdr:colOff>177800</xdr:colOff>
      <xdr:row>56</xdr:row>
      <xdr:rowOff>63843</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2814300" y="9553201"/>
          <a:ext cx="889000" cy="111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71050</xdr:rowOff>
    </xdr:from>
    <xdr:to>
      <xdr:col>72</xdr:col>
      <xdr:colOff>38100</xdr:colOff>
      <xdr:row>57</xdr:row>
      <xdr:rowOff>1200</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67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163777</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764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119570</xdr:rowOff>
    </xdr:from>
    <xdr:to>
      <xdr:col>67</xdr:col>
      <xdr:colOff>101600</xdr:colOff>
      <xdr:row>57</xdr:row>
      <xdr:rowOff>49720</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72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40847</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813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90748</xdr:rowOff>
    </xdr:from>
    <xdr:to>
      <xdr:col>85</xdr:col>
      <xdr:colOff>177800</xdr:colOff>
      <xdr:row>55</xdr:row>
      <xdr:rowOff>20898</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34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113625</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20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10985</xdr:rowOff>
    </xdr:from>
    <xdr:to>
      <xdr:col>81</xdr:col>
      <xdr:colOff>101600</xdr:colOff>
      <xdr:row>55</xdr:row>
      <xdr:rowOff>112585</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44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129112</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215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167939</xdr:rowOff>
    </xdr:from>
    <xdr:to>
      <xdr:col>76</xdr:col>
      <xdr:colOff>165100</xdr:colOff>
      <xdr:row>54</xdr:row>
      <xdr:rowOff>98089</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25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114616</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03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72651</xdr:rowOff>
    </xdr:from>
    <xdr:to>
      <xdr:col>72</xdr:col>
      <xdr:colOff>38100</xdr:colOff>
      <xdr:row>56</xdr:row>
      <xdr:rowOff>2801</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50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19328</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277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13043</xdr:rowOff>
    </xdr:from>
    <xdr:to>
      <xdr:col>67</xdr:col>
      <xdr:colOff>101600</xdr:colOff>
      <xdr:row>56</xdr:row>
      <xdr:rowOff>114643</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61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131170</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38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57785</xdr:rowOff>
    </xdr:from>
    <xdr:to>
      <xdr:col>85</xdr:col>
      <xdr:colOff>126364</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059285"/>
          <a:ext cx="1269" cy="1529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4462</xdr:rowOff>
    </xdr:from>
    <xdr:ext cx="534377"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83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12,045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57785</xdr:rowOff>
    </xdr:from>
    <xdr:to>
      <xdr:col>86</xdr:col>
      <xdr:colOff>25400</xdr:colOff>
      <xdr:row>70</xdr:row>
      <xdr:rowOff>57785</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05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89933</xdr:rowOff>
    </xdr:from>
    <xdr:ext cx="378565"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2915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67056</xdr:rowOff>
    </xdr:from>
    <xdr:to>
      <xdr:col>85</xdr:col>
      <xdr:colOff>177800</xdr:colOff>
      <xdr:row>78</xdr:row>
      <xdr:rowOff>168656</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4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134620</xdr:rowOff>
    </xdr:from>
    <xdr:to>
      <xdr:col>81</xdr:col>
      <xdr:colOff>50800</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507720"/>
          <a:ext cx="889000" cy="8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165608</xdr:rowOff>
    </xdr:from>
    <xdr:to>
      <xdr:col>81</xdr:col>
      <xdr:colOff>101600</xdr:colOff>
      <xdr:row>78</xdr:row>
      <xdr:rowOff>95758</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367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112285</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46428" y="13142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108713</xdr:rowOff>
    </xdr:from>
    <xdr:to>
      <xdr:col>76</xdr:col>
      <xdr:colOff>114300</xdr:colOff>
      <xdr:row>78</xdr:row>
      <xdr:rowOff>134620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481813"/>
          <a:ext cx="889000" cy="25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127254</xdr:rowOff>
    </xdr:from>
    <xdr:to>
      <xdr:col>76</xdr:col>
      <xdr:colOff>165100</xdr:colOff>
      <xdr:row>77</xdr:row>
      <xdr:rowOff>57404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157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73931</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2932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54356</xdr:rowOff>
    </xdr:from>
    <xdr:to>
      <xdr:col>71</xdr:col>
      <xdr:colOff>177800</xdr:colOff>
      <xdr:row>78</xdr:row>
      <xdr:rowOff>108713</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256006"/>
          <a:ext cx="889000" cy="225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83565</xdr:rowOff>
    </xdr:from>
    <xdr:to>
      <xdr:col>72</xdr:col>
      <xdr:colOff>38100</xdr:colOff>
      <xdr:row>79</xdr:row>
      <xdr:rowOff>13715</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45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4842</xdr:rowOff>
    </xdr:from>
    <xdr:ext cx="378565"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4017" y="13549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76581</xdr:rowOff>
    </xdr:from>
    <xdr:to>
      <xdr:col>67</xdr:col>
      <xdr:colOff>101600</xdr:colOff>
      <xdr:row>79</xdr:row>
      <xdr:rowOff>6731</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449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169308</xdr:rowOff>
    </xdr:from>
    <xdr:ext cx="378565"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5017" y="13542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83820</xdr:rowOff>
    </xdr:from>
    <xdr:to>
      <xdr:col>76</xdr:col>
      <xdr:colOff>165100</xdr:colOff>
      <xdr:row>79</xdr:row>
      <xdr:rowOff>13970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5097</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03017" y="13549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57913</xdr:rowOff>
    </xdr:from>
    <xdr:to>
      <xdr:col>72</xdr:col>
      <xdr:colOff>38100</xdr:colOff>
      <xdr:row>78</xdr:row>
      <xdr:rowOff>159513</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4590</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4017" y="132062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3556</xdr:rowOff>
    </xdr:from>
    <xdr:to>
      <xdr:col>67</xdr:col>
      <xdr:colOff>101600</xdr:colOff>
      <xdr:row>77</xdr:row>
      <xdr:rowOff>105156</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20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121683</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579428" y="12980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a:extLst>
            <a:ext uri="{FF2B5EF4-FFF2-40B4-BE49-F238E27FC236}">
              <a16:creationId xmlns:a16="http://schemas.microsoft.com/office/drawing/2014/main" id="{00000000-0008-0000-07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108153</xdr:rowOff>
    </xdr:from>
    <xdr:to>
      <xdr:col>85</xdr:col>
      <xdr:colOff>126364</xdr:colOff>
      <xdr:row>98</xdr:row>
      <xdr:rowOff>38398</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6317595" y="15367203"/>
          <a:ext cx="1269" cy="1473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42225</xdr:rowOff>
    </xdr:from>
    <xdr:ext cx="534377" cy="259045"/>
    <xdr:sp macro="" textlink="">
      <xdr:nvSpPr>
        <xdr:cNvPr id="690" name="公債費最小値テキスト">
          <a:extLst>
            <a:ext uri="{FF2B5EF4-FFF2-40B4-BE49-F238E27FC236}">
              <a16:creationId xmlns:a16="http://schemas.microsoft.com/office/drawing/2014/main" id="{00000000-0008-0000-0700-0000B2020000}"/>
            </a:ext>
          </a:extLst>
        </xdr:cNvPr>
        <xdr:cNvSpPr txBox="1"/>
      </xdr:nvSpPr>
      <xdr:spPr>
        <a:xfrm>
          <a:off x="16370300" y="1684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38398</xdr:rowOff>
    </xdr:from>
    <xdr:to>
      <xdr:col>86</xdr:col>
      <xdr:colOff>25400</xdr:colOff>
      <xdr:row>98</xdr:row>
      <xdr:rowOff>38398</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684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54830</xdr:rowOff>
    </xdr:from>
    <xdr:ext cx="534377" cy="259045"/>
    <xdr:sp macro="" textlink="">
      <xdr:nvSpPr>
        <xdr:cNvPr id="692" name="公債費最大値テキスト">
          <a:extLst>
            <a:ext uri="{FF2B5EF4-FFF2-40B4-BE49-F238E27FC236}">
              <a16:creationId xmlns:a16="http://schemas.microsoft.com/office/drawing/2014/main" id="{00000000-0008-0000-0700-0000B4020000}"/>
            </a:ext>
          </a:extLst>
        </xdr:cNvPr>
        <xdr:cNvSpPr txBox="1"/>
      </xdr:nvSpPr>
      <xdr:spPr>
        <a:xfrm>
          <a:off x="16370300" y="1514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62,216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108153</xdr:rowOff>
    </xdr:from>
    <xdr:to>
      <xdr:col>86</xdr:col>
      <xdr:colOff>25400</xdr:colOff>
      <xdr:row>89</xdr:row>
      <xdr:rowOff>108153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5367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38398</xdr:rowOff>
    </xdr:from>
    <xdr:to>
      <xdr:col>85</xdr:col>
      <xdr:colOff>127000</xdr:colOff>
      <xdr:row>98</xdr:row>
      <xdr:rowOff>81832</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5481300" y="16840498"/>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26607</xdr:rowOff>
    </xdr:from>
    <xdr:ext cx="534377" cy="259045"/>
    <xdr:sp macro="" textlink="">
      <xdr:nvSpPr>
        <xdr:cNvPr id="695" name="公債費平均値テキスト">
          <a:extLst>
            <a:ext uri="{FF2B5EF4-FFF2-40B4-BE49-F238E27FC236}">
              <a16:creationId xmlns:a16="http://schemas.microsoft.com/office/drawing/2014/main" id="{00000000-0008-0000-0700-0000B7020000}"/>
            </a:ext>
          </a:extLst>
        </xdr:cNvPr>
        <xdr:cNvSpPr txBox="1"/>
      </xdr:nvSpPr>
      <xdr:spPr>
        <a:xfrm>
          <a:off x="16370300" y="15971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3730</xdr:rowOff>
    </xdr:from>
    <xdr:to>
      <xdr:col>85</xdr:col>
      <xdr:colOff>177800</xdr:colOff>
      <xdr:row>94</xdr:row>
      <xdr:rowOff>105330</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6268700" y="1612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81832</xdr:rowOff>
    </xdr:from>
    <xdr:to>
      <xdr:col>81</xdr:col>
      <xdr:colOff>50800</xdr:colOff>
      <xdr:row>98</xdr:row>
      <xdr:rowOff>111975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4592300" y="16883932"/>
          <a:ext cx="889000" cy="30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8727</xdr:rowOff>
    </xdr:from>
    <xdr:to>
      <xdr:col>81</xdr:col>
      <xdr:colOff>101600</xdr:colOff>
      <xdr:row>94</xdr:row>
      <xdr:rowOff>110327</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5430500" y="16125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126854</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14111" y="15900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111975</xdr:rowOff>
    </xdr:from>
    <xdr:to>
      <xdr:col>76</xdr:col>
      <xdr:colOff>114300</xdr:colOff>
      <xdr:row>98</xdr:row>
      <xdr:rowOff>119583</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3703300" y="16914075"/>
          <a:ext cx="889000" cy="7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32338</xdr:rowOff>
    </xdr:from>
    <xdr:to>
      <xdr:col>76</xdr:col>
      <xdr:colOff>165100</xdr:colOff>
      <xdr:row>94</xdr:row>
      <xdr:rowOff>133938</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4541500" y="16148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150465</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325111" y="15923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119583</xdr:rowOff>
    </xdr:from>
    <xdr:to>
      <xdr:col>71</xdr:col>
      <xdr:colOff>177800</xdr:colOff>
      <xdr:row>98</xdr:row>
      <xdr:rowOff>151033</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2814300" y="16921683"/>
          <a:ext cx="889000" cy="3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132987</xdr:rowOff>
    </xdr:from>
    <xdr:to>
      <xdr:col>72</xdr:col>
      <xdr:colOff>38100</xdr:colOff>
      <xdr:row>96</xdr:row>
      <xdr:rowOff>63137</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3652500" y="16420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79664</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19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91709</xdr:rowOff>
    </xdr:from>
    <xdr:to>
      <xdr:col>67</xdr:col>
      <xdr:colOff>101600</xdr:colOff>
      <xdr:row>96</xdr:row>
      <xdr:rowOff>21859</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2763500" y="16379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38386</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15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159048</xdr:rowOff>
    </xdr:from>
    <xdr:to>
      <xdr:col>85</xdr:col>
      <xdr:colOff>177800</xdr:colOff>
      <xdr:row>98</xdr:row>
      <xdr:rowOff>89198</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6268700" y="1678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73975</xdr:rowOff>
    </xdr:from>
    <xdr:ext cx="534377" cy="259045"/>
    <xdr:sp macro="" textlink="">
      <xdr:nvSpPr>
        <xdr:cNvPr id="714" name="公債費該当値テキスト">
          <a:extLst>
            <a:ext uri="{FF2B5EF4-FFF2-40B4-BE49-F238E27FC236}">
              <a16:creationId xmlns:a16="http://schemas.microsoft.com/office/drawing/2014/main" id="{00000000-0008-0000-0700-0000CA020000}"/>
            </a:ext>
          </a:extLst>
        </xdr:cNvPr>
        <xdr:cNvSpPr txBox="1"/>
      </xdr:nvSpPr>
      <xdr:spPr>
        <a:xfrm>
          <a:off x="16370300" y="16704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31032</xdr:rowOff>
    </xdr:from>
    <xdr:to>
      <xdr:col>81</xdr:col>
      <xdr:colOff>101600</xdr:colOff>
      <xdr:row>98</xdr:row>
      <xdr:rowOff>132632</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5430500" y="1683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123759</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14111" y="1692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61175</xdr:rowOff>
    </xdr:from>
    <xdr:to>
      <xdr:col>76</xdr:col>
      <xdr:colOff>165100</xdr:colOff>
      <xdr:row>98</xdr:row>
      <xdr:rowOff>162775</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4541500" y="1686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153902</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325111" y="1695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68783</xdr:rowOff>
    </xdr:from>
    <xdr:to>
      <xdr:col>72</xdr:col>
      <xdr:colOff>38100</xdr:colOff>
      <xdr:row>98</xdr:row>
      <xdr:rowOff>170383</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3652500" y="16870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161510</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436111" y="16963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100233</xdr:rowOff>
    </xdr:from>
    <xdr:to>
      <xdr:col>67</xdr:col>
      <xdr:colOff>101600</xdr:colOff>
      <xdr:row>99</xdr:row>
      <xdr:rowOff>30383</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2763500" y="16902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21510</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547111" y="16995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52756</xdr:rowOff>
    </xdr:from>
    <xdr:to>
      <xdr:col>116</xdr:col>
      <xdr:colOff>62864</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367706"/>
          <a:ext cx="1269" cy="1363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60482</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7470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170883</xdr:rowOff>
    </xdr:from>
    <xdr:ext cx="534377"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5142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35,782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52756</xdr:rowOff>
    </xdr:from>
    <xdr:to>
      <xdr:col>116</xdr:col>
      <xdr:colOff>152400</xdr:colOff>
      <xdr:row>31</xdr:row>
      <xdr:rowOff>52756</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367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149382</xdr:rowOff>
    </xdr:from>
    <xdr:ext cx="469744"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4930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126505</xdr:rowOff>
    </xdr:from>
    <xdr:to>
      <xdr:col>116</xdr:col>
      <xdr:colOff>114300</xdr:colOff>
      <xdr:row>39</xdr:row>
      <xdr:rowOff>56655</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64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154089</xdr:rowOff>
    </xdr:from>
    <xdr:to>
      <xdr:col>112</xdr:col>
      <xdr:colOff>38100</xdr:colOff>
      <xdr:row>39</xdr:row>
      <xdr:rowOff>84239</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66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100766</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4017" y="6444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154356</xdr:rowOff>
    </xdr:from>
    <xdr:to>
      <xdr:col>107</xdr:col>
      <xdr:colOff>101600</xdr:colOff>
      <xdr:row>39</xdr:row>
      <xdr:rowOff>84506</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6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101033</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5017" y="6444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163157</xdr:rowOff>
    </xdr:from>
    <xdr:to>
      <xdr:col>102</xdr:col>
      <xdr:colOff>165100</xdr:colOff>
      <xdr:row>39</xdr:row>
      <xdr:rowOff>93307</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67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109834</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88333" y="64534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162966</xdr:rowOff>
    </xdr:from>
    <xdr:to>
      <xdr:col>98</xdr:col>
      <xdr:colOff>38100</xdr:colOff>
      <xdr:row>39</xdr:row>
      <xdr:rowOff>93116</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6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109643</xdr:rowOff>
    </xdr:from>
    <xdr:ext cx="313932"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99333" y="64532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104932</xdr:rowOff>
    </xdr:from>
    <xdr:ext cx="249299"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6200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・教育費が住民一人当たり</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59,903</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円</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と</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類似団体平均に比べ高止まりしているのは、</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学校教育情報ネットワークの再構築等に伴う委託料の増加等に伴う物件費</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の増</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、小学校給食無償化による補助費の増加等に伴う補助費等の増</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が主な要因である。</a:t>
          </a:r>
          <a:endPar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・労働費が住民一人当たり</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635</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円</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と類似団体平均に比べ高止まりしていた前年度から一転し平均程度になったの</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は、</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勤労者会館大規模改修工事</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の終了に伴う</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普通建設事業費等の</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が主な要因である。</a:t>
          </a:r>
          <a:endPar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・消防費が住民一人当たり</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12,874</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円と令和４年度決算より類似団体平均に比べ高くなったのは、</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北部消防庁舎等複合施設建設費の増、危機管理センターの設置、豊津・江坂・南吹田地域備蓄倉庫整備工事の実施等の災害対策費</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の増が主な要因である。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大阪府吹田市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財政調整基金について、近年は最低水準の繰入れ</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を行いつつ</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地方財政法の規定に基づく決算剰余金の積立て等</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を行うことと</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している。令和</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４</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年度は市税の増収（前年度比</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８</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億円）</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や臨時財政対策債の発行（</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10</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億円）</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などにより繰入れを行わず、また令和</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３</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年度の決算剰余金の</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1/2</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相当額を積み立てたことなどにより残高は増加した</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ため、</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左表の比率は</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増加した</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実質収支については、標準財政</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規模</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比において</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5</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％までの数値で推移しており、適正な範囲内での収支状況が維持できている状況である。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大阪府吹田市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en-US" sz="1400">
              <a:solidFill>
                <a:sysClr val="windowText" lastClr="000000"/>
              </a:solidFill>
              <a:effectLst/>
              <a:latin typeface="ＭＳ Ｐゴシック" panose="020B0600070205080204" pitchFamily="50" charset="-128"/>
              <a:ea typeface="ＭＳ Ｐゴシック" panose="020B0600070205080204" pitchFamily="50" charset="-128"/>
            </a:rPr>
            <a:t>　</a:t>
          </a:r>
          <a:r>
            <a:rPr lang="ja-JP" altLang="en-US" sz="1100">
              <a:solidFill>
                <a:srgbClr val="FF0000"/>
              </a:solidFill>
              <a:effectLst/>
              <a:latin typeface="ＭＳ Ｐゴシック" panose="020B0600070205080204" pitchFamily="50" charset="-128"/>
              <a:ea typeface="ＭＳ Ｐゴシック" panose="020B0600070205080204" pitchFamily="50" charset="-128"/>
            </a:rPr>
            <a:t>公共用地先行取得特別会計においては、令和２年度以降、用地取得に係る予算を繰り越しており、市の会計上は、土地開発基金からの借入金を未収入特定財源として計上しているため収支均衡となっているが、本資料では未収入特定財源を反映できないため、赤字として示している。</a:t>
          </a:r>
          <a:endParaRPr lang="ja-JP" altLang="ja-JP" sz="1100">
            <a:solidFill>
              <a:srgbClr val="FF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また、平成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年度まで赤字であった国民健康保険特別会計は、平成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年度から国民健康保険が広域化されたことで、府から保険給付費等交付金が市に交付されて赤字が出にくい体質になったことに加え、赤字解消計画による一般会計繰入金等により、黒字となっている。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この結果、</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４</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年度は公共用地先行取得特別会計を除いて、実質収支が黒字又は収支均衡となった。今後も収支構造の改善を図り、全会計において適切な財政運営に努める。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大阪府吹田市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a:solidFill>
                <a:sysClr val="windowText" lastClr="000000"/>
              </a:solidFill>
              <a:effectLst/>
              <a:latin typeface="ＭＳ Ｐゴシック" panose="020B0600070205080204" pitchFamily="50" charset="-128"/>
              <a:ea typeface="ＭＳ Ｐゴシック" panose="020B0600070205080204" pitchFamily="50" charset="-128"/>
              <a:cs typeface="+mn-cs"/>
            </a:rPr>
            <a:t>　「元利償還金等」</a:t>
          </a:r>
          <a:r>
            <a:rPr lang="en-US" altLang="ja-JP" sz="1100" b="0" i="0">
              <a:solidFill>
                <a:sysClr val="windowText" lastClr="000000"/>
              </a:solidFill>
              <a:effectLst/>
              <a:latin typeface="ＭＳ Ｐゴシック" panose="020B0600070205080204" pitchFamily="50" charset="-128"/>
              <a:ea typeface="ＭＳ Ｐゴシック" panose="020B0600070205080204" pitchFamily="50" charset="-128"/>
              <a:cs typeface="+mn-cs"/>
            </a:rPr>
            <a:t>(A)</a:t>
          </a:r>
          <a:r>
            <a:rPr lang="ja-JP" altLang="ja-JP" sz="1100" b="0" i="0">
              <a:solidFill>
                <a:sysClr val="windowText" lastClr="000000"/>
              </a:solidFill>
              <a:effectLst/>
              <a:latin typeface="ＭＳ Ｐゴシック" panose="020B0600070205080204" pitchFamily="50" charset="-128"/>
              <a:ea typeface="ＭＳ Ｐゴシック" panose="020B0600070205080204" pitchFamily="50" charset="-128"/>
              <a:cs typeface="+mn-cs"/>
            </a:rPr>
            <a:t>については、増加傾向にあるものの、交付税措置のある市債を優先して借り入れるなど、適切な市債管理に努めてきたことにより、「実質公債費比率の分子」</a:t>
          </a:r>
          <a:r>
            <a:rPr lang="en-US" altLang="ja-JP" sz="1100" b="0" i="0">
              <a:solidFill>
                <a:sysClr val="windowText" lastClr="000000"/>
              </a:solidFill>
              <a:effectLst/>
              <a:latin typeface="ＭＳ Ｐゴシック" panose="020B0600070205080204" pitchFamily="50" charset="-128"/>
              <a:ea typeface="ＭＳ Ｐゴシック" panose="020B0600070205080204" pitchFamily="50" charset="-128"/>
              <a:cs typeface="+mn-cs"/>
            </a:rPr>
            <a:t>((A)-(B))</a:t>
          </a:r>
          <a:r>
            <a:rPr lang="ja-JP" altLang="ja-JP" sz="1100" b="0" i="0">
              <a:solidFill>
                <a:sysClr val="windowText" lastClr="000000"/>
              </a:solidFill>
              <a:effectLst/>
              <a:latin typeface="ＭＳ Ｐゴシック" panose="020B0600070205080204" pitchFamily="50" charset="-128"/>
              <a:ea typeface="ＭＳ Ｐゴシック" panose="020B0600070205080204" pitchFamily="50" charset="-128"/>
              <a:cs typeface="+mn-cs"/>
            </a:rPr>
            <a:t>については、マイナスの数値で推移して</a:t>
          </a:r>
          <a:r>
            <a:rPr lang="ja-JP" altLang="en-US" sz="1100" b="0" i="0">
              <a:solidFill>
                <a:sysClr val="windowText" lastClr="000000"/>
              </a:solidFill>
              <a:effectLst/>
              <a:latin typeface="ＭＳ Ｐゴシック" panose="020B0600070205080204" pitchFamily="50" charset="-128"/>
              <a:ea typeface="ＭＳ Ｐゴシック" panose="020B0600070205080204" pitchFamily="50" charset="-128"/>
              <a:cs typeface="+mn-cs"/>
            </a:rPr>
            <a:t>きた</a:t>
          </a:r>
          <a:r>
            <a:rPr lang="ja-JP" altLang="ja-JP" sz="1100" b="0" i="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しかし</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４</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年度は、令和</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２</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年度に発行した教育債（主に小・中学校改修事業）に係る元金の償還</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を</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開始したことにより、「元利償還金等」</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が増加し、</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「実質公債費比率の分子」</a:t>
          </a:r>
          <a:r>
            <a:rPr lang="ja-JP" altLang="en-US" sz="1100" b="0" i="0">
              <a:solidFill>
                <a:sysClr val="windowText" lastClr="000000"/>
              </a:solidFill>
              <a:effectLst/>
              <a:latin typeface="ＭＳ Ｐゴシック" panose="020B0600070205080204" pitchFamily="50" charset="-128"/>
              <a:ea typeface="ＭＳ Ｐゴシック" panose="020B0600070205080204" pitchFamily="50" charset="-128"/>
              <a:cs typeface="+mn-cs"/>
            </a:rPr>
            <a:t>の数値は</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プラスに転じた</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r>
          <a:b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b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臨時財政対策債の発行抑制に努めてはいるが、今後大規模な普通建設事業の実施に伴う建設債の発行が見込まれることから、必要性を十分に精査するなど持続可能な財政運営に努める必要がある。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大阪府吹田市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算定上は充当可能財源等</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(B)</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が将来負担額</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(A)</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を上回り、現時点では地方債の現在高などが近い将来に本市の財政を圧迫する見込みは少ないと思われる。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しかしながら、今後大規模な普通建設事業の実施に伴う建設債の発行が見込まれていることから、将来世代への過度な負担を強いることがないよう、世代間の公平性を十分に考慮した財政運営に努める。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大阪府吹田市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地方財政法の規定に基づき、令和３年度の実質収支額の２分の１を積み立てたこと等により、「</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財政調整基金</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」は</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約</a:t>
          </a:r>
          <a:r>
            <a:rPr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13</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億円</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増加した。一方で、</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北部消防庁舎等複合施設</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建設等に伴い</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公共施設等整備基金</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を</a:t>
          </a:r>
          <a:r>
            <a:rPr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15</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億円取り崩</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し</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佐井寺西土地区画整理</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事業に係る</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用地取得</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に伴い</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都市計画施設整備基金</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を約</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14</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億円取り崩したこと等によ</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り</a:t>
          </a:r>
          <a:r>
            <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基金全体としては</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約６</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億円の</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今後も公共施設の整備等が進んでいく見込みであり、</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中長期的には減少傾向にある。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公共施設等整備基金：小・中学校校舎の大規模改造などの公共施設等の整備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都市計画施設整備基金：都市計画道路などの都市計画施設等の整備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廃棄物処理施設整備基金：資源循環エネルギーセンターや破砕選別工場などの廃棄物処理施設の整備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緑化推進基金：公共施設等の緑化推進　</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地域福祉基金：地域福祉サービスの推進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ysClr val="windowText" lastClr="000000"/>
              </a:solidFill>
              <a:effectLst/>
              <a:latin typeface="+mn-lt"/>
              <a:ea typeface="+mn-ea"/>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公共施設等整備基金：</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北部消防庁舎等複合施設</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建設に伴い約</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６</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億円取り崩したこと等による減少</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都市計画施設整備基金</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：佐井寺西土地区画整理事業に係る用地取得に伴い</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約</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６</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億円</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取り崩した</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こと等による</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今後も公共施設の整備等が進んでいく見込みであり、各基金の設置目的達成のため、引き続き適切な積み立て、取り崩しに努める。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財政調整基金については、令和</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年度の実質収支額の２分の１である約</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13</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億円を積立てたことから残高が増加した。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財政調整基金の残高は、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標準財政規模に対する割合 </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20</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％を確保</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という指標を本市の第４次総合計画</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改訂版</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において掲げている。</a:t>
          </a:r>
          <a:endParaRPr kumimoji="1" lang="en-US" altLang="ja-JP" sz="1300" strike="dblStrike"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strike="noStrike"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en-US" altLang="ja-JP" sz="1300" strike="noStrike"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R</a:t>
          </a:r>
          <a:r>
            <a:rPr kumimoji="1" lang="ja-JP" altLang="en-US" sz="1300" strike="noStrike"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４末時点：</a:t>
          </a:r>
          <a:r>
            <a:rPr kumimoji="1" lang="en-US" altLang="ja-JP" sz="1300" strike="noStrike"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18.19</a:t>
          </a:r>
          <a:r>
            <a:rPr kumimoji="1" lang="ja-JP" altLang="en-US" sz="1300" strike="noStrike"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300" strike="noStrike">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減債基金</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は設置していない</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今後も減債基金の</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設置を行う</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予定はない</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81</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82</v>
      </c>
      <c r="C2" s="182"/>
      <c r="D2" s="183"/>
    </row>
    <row r="3" spans="1:119" ht="18.75" customHeight="1" thickBot="1" x14ac:dyDescent="0.2">
      <c r="A3" s="181"/>
      <c r="B3" s="380" t="s">
        <v>83</v>
      </c>
      <c r="C3" s="381"/>
      <c r="D3" s="381"/>
      <c r="E3" s="382"/>
      <c r="F3" s="382"/>
      <c r="G3" s="382"/>
      <c r="H3" s="382"/>
      <c r="I3" s="382"/>
      <c r="J3" s="382"/>
      <c r="K3" s="382"/>
      <c r="L3" s="382" t="s">
        <v>84</v>
      </c>
      <c r="M3" s="382"/>
      <c r="N3" s="382"/>
      <c r="O3" s="382"/>
      <c r="P3" s="382"/>
      <c r="Q3" s="382"/>
      <c r="R3" s="389"/>
      <c r="S3" s="389"/>
      <c r="T3" s="389"/>
      <c r="U3" s="389"/>
      <c r="V3" s="390"/>
      <c r="W3" s="364" t="s">
        <v>85</v>
      </c>
      <c r="X3" s="365"/>
      <c r="Y3" s="365"/>
      <c r="Z3" s="365"/>
      <c r="AA3" s="365"/>
      <c r="AB3" s="381"/>
      <c r="AC3" s="389" t="s">
        <v>86</v>
      </c>
      <c r="AD3" s="365"/>
      <c r="AE3" s="365"/>
      <c r="AF3" s="365"/>
      <c r="AG3" s="365"/>
      <c r="AH3" s="365"/>
      <c r="AI3" s="365"/>
      <c r="AJ3" s="365"/>
      <c r="AK3" s="365"/>
      <c r="AL3" s="366"/>
      <c r="AM3" s="364" t="s">
        <v>87</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88</v>
      </c>
      <c r="BO3" s="365"/>
      <c r="BP3" s="365"/>
      <c r="BQ3" s="365"/>
      <c r="BR3" s="365"/>
      <c r="BS3" s="365"/>
      <c r="BT3" s="365"/>
      <c r="BU3" s="366"/>
      <c r="BV3" s="364" t="s">
        <v>89</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90</v>
      </c>
      <c r="CU3" s="365"/>
      <c r="CV3" s="365"/>
      <c r="CW3" s="365"/>
      <c r="CX3" s="365"/>
      <c r="CY3" s="365"/>
      <c r="CZ3" s="365"/>
      <c r="DA3" s="366"/>
      <c r="DB3" s="364" t="s">
        <v>91</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92</v>
      </c>
      <c r="AZ4" s="368"/>
      <c r="BA4" s="368"/>
      <c r="BB4" s="368"/>
      <c r="BC4" s="368"/>
      <c r="BD4" s="368"/>
      <c r="BE4" s="368"/>
      <c r="BF4" s="368"/>
      <c r="BG4" s="368"/>
      <c r="BH4" s="368"/>
      <c r="BI4" s="368"/>
      <c r="BJ4" s="368"/>
      <c r="BK4" s="368"/>
      <c r="BL4" s="368"/>
      <c r="BM4" s="369"/>
      <c r="BN4" s="370">
        <v>160136757</v>
      </c>
      <c r="BO4" s="371"/>
      <c r="BP4" s="371"/>
      <c r="BQ4" s="371"/>
      <c r="BR4" s="371"/>
      <c r="BS4" s="371"/>
      <c r="BT4" s="371"/>
      <c r="BU4" s="372"/>
      <c r="BV4" s="370">
        <v>154367159</v>
      </c>
      <c r="BW4" s="371"/>
      <c r="BX4" s="371"/>
      <c r="BY4" s="371"/>
      <c r="BZ4" s="371"/>
      <c r="CA4" s="371"/>
      <c r="CB4" s="371"/>
      <c r="CC4" s="372"/>
      <c r="CD4" s="373" t="s">
        <v>93</v>
      </c>
      <c r="CE4" s="374"/>
      <c r="CF4" s="374"/>
      <c r="CG4" s="374"/>
      <c r="CH4" s="374"/>
      <c r="CI4" s="374"/>
      <c r="CJ4" s="374"/>
      <c r="CK4" s="374"/>
      <c r="CL4" s="374"/>
      <c r="CM4" s="374"/>
      <c r="CN4" s="374"/>
      <c r="CO4" s="374"/>
      <c r="CP4" s="374"/>
      <c r="CQ4" s="374"/>
      <c r="CR4" s="374"/>
      <c r="CS4" s="375"/>
      <c r="CT4" s="376">
        <v>1.9</v>
      </c>
      <c r="CU4" s="377"/>
      <c r="CV4" s="377"/>
      <c r="CW4" s="377"/>
      <c r="CX4" s="377"/>
      <c r="CY4" s="377"/>
      <c r="CZ4" s="377"/>
      <c r="DA4" s="378"/>
      <c r="DB4" s="376">
        <v>3.3</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94</v>
      </c>
      <c r="AN5" s="437"/>
      <c r="AO5" s="437"/>
      <c r="AP5" s="437"/>
      <c r="AQ5" s="437"/>
      <c r="AR5" s="437"/>
      <c r="AS5" s="437"/>
      <c r="AT5" s="438"/>
      <c r="AU5" s="439" t="s">
        <v>95</v>
      </c>
      <c r="AV5" s="440"/>
      <c r="AW5" s="440"/>
      <c r="AX5" s="440"/>
      <c r="AY5" s="441" t="s">
        <v>96</v>
      </c>
      <c r="AZ5" s="442"/>
      <c r="BA5" s="442"/>
      <c r="BB5" s="442"/>
      <c r="BC5" s="442"/>
      <c r="BD5" s="442"/>
      <c r="BE5" s="442"/>
      <c r="BF5" s="442"/>
      <c r="BG5" s="442"/>
      <c r="BH5" s="442"/>
      <c r="BI5" s="442"/>
      <c r="BJ5" s="442"/>
      <c r="BK5" s="442"/>
      <c r="BL5" s="442"/>
      <c r="BM5" s="443"/>
      <c r="BN5" s="407">
        <v>156308636</v>
      </c>
      <c r="BO5" s="408"/>
      <c r="BP5" s="408"/>
      <c r="BQ5" s="408"/>
      <c r="BR5" s="408"/>
      <c r="BS5" s="408"/>
      <c r="BT5" s="408"/>
      <c r="BU5" s="409"/>
      <c r="BV5" s="407">
        <v>151237056</v>
      </c>
      <c r="BW5" s="408"/>
      <c r="BX5" s="408"/>
      <c r="BY5" s="408"/>
      <c r="BZ5" s="408"/>
      <c r="CA5" s="408"/>
      <c r="CB5" s="408"/>
      <c r="CC5" s="409"/>
      <c r="CD5" s="410" t="s">
        <v>97</v>
      </c>
      <c r="CE5" s="411"/>
      <c r="CF5" s="411"/>
      <c r="CG5" s="411"/>
      <c r="CH5" s="411"/>
      <c r="CI5" s="411"/>
      <c r="CJ5" s="411"/>
      <c r="CK5" s="411"/>
      <c r="CL5" s="411"/>
      <c r="CM5" s="411"/>
      <c r="CN5" s="411"/>
      <c r="CO5" s="411"/>
      <c r="CP5" s="411"/>
      <c r="CQ5" s="411"/>
      <c r="CR5" s="411"/>
      <c r="CS5" s="412"/>
      <c r="CT5" s="404">
        <v>95.6</v>
      </c>
      <c r="CU5" s="405"/>
      <c r="CV5" s="405"/>
      <c r="CW5" s="405"/>
      <c r="CX5" s="405"/>
      <c r="CY5" s="405"/>
      <c r="CZ5" s="405"/>
      <c r="DA5" s="406"/>
      <c r="DB5" s="404">
        <v>93.9</v>
      </c>
      <c r="DC5" s="405"/>
      <c r="DD5" s="405"/>
      <c r="DE5" s="405"/>
      <c r="DF5" s="405"/>
      <c r="DG5" s="405"/>
      <c r="DH5" s="405"/>
      <c r="DI5" s="406"/>
    </row>
    <row r="6" spans="1:119" ht="18.75" customHeight="1" x14ac:dyDescent="0.15">
      <c r="A6" s="181"/>
      <c r="B6" s="413" t="s">
        <v>98</v>
      </c>
      <c r="C6" s="414"/>
      <c r="D6" s="414"/>
      <c r="E6" s="415"/>
      <c r="F6" s="415"/>
      <c r="G6" s="415"/>
      <c r="H6" s="415"/>
      <c r="I6" s="415"/>
      <c r="J6" s="415"/>
      <c r="K6" s="415"/>
      <c r="L6" s="415" t="s">
        <v>99</v>
      </c>
      <c r="M6" s="415"/>
      <c r="N6" s="415"/>
      <c r="O6" s="415"/>
      <c r="P6" s="415"/>
      <c r="Q6" s="415"/>
      <c r="R6" s="419"/>
      <c r="S6" s="419"/>
      <c r="T6" s="419"/>
      <c r="U6" s="419"/>
      <c r="V6" s="420"/>
      <c r="W6" s="423" t="s">
        <v>100</v>
      </c>
      <c r="X6" s="424"/>
      <c r="Y6" s="424"/>
      <c r="Z6" s="424"/>
      <c r="AA6" s="424"/>
      <c r="AB6" s="414"/>
      <c r="AC6" s="427" t="s">
        <v>101</v>
      </c>
      <c r="AD6" s="428"/>
      <c r="AE6" s="428"/>
      <c r="AF6" s="428"/>
      <c r="AG6" s="428"/>
      <c r="AH6" s="428"/>
      <c r="AI6" s="428"/>
      <c r="AJ6" s="428"/>
      <c r="AK6" s="428"/>
      <c r="AL6" s="429"/>
      <c r="AM6" s="436" t="s">
        <v>102</v>
      </c>
      <c r="AN6" s="437"/>
      <c r="AO6" s="437"/>
      <c r="AP6" s="437"/>
      <c r="AQ6" s="437"/>
      <c r="AR6" s="437"/>
      <c r="AS6" s="437"/>
      <c r="AT6" s="438"/>
      <c r="AU6" s="439" t="s">
        <v>95</v>
      </c>
      <c r="AV6" s="440"/>
      <c r="AW6" s="440"/>
      <c r="AX6" s="440"/>
      <c r="AY6" s="441" t="s">
        <v>103</v>
      </c>
      <c r="AZ6" s="442"/>
      <c r="BA6" s="442"/>
      <c r="BB6" s="442"/>
      <c r="BC6" s="442"/>
      <c r="BD6" s="442"/>
      <c r="BE6" s="442"/>
      <c r="BF6" s="442"/>
      <c r="BG6" s="442"/>
      <c r="BH6" s="442"/>
      <c r="BI6" s="442"/>
      <c r="BJ6" s="442"/>
      <c r="BK6" s="442"/>
      <c r="BL6" s="442"/>
      <c r="BM6" s="443"/>
      <c r="BN6" s="407">
        <v>3828121</v>
      </c>
      <c r="BO6" s="408"/>
      <c r="BP6" s="408"/>
      <c r="BQ6" s="408"/>
      <c r="BR6" s="408"/>
      <c r="BS6" s="408"/>
      <c r="BT6" s="408"/>
      <c r="BU6" s="409"/>
      <c r="BV6" s="407">
        <v>3130103</v>
      </c>
      <c r="BW6" s="408"/>
      <c r="BX6" s="408"/>
      <c r="BY6" s="408"/>
      <c r="BZ6" s="408"/>
      <c r="CA6" s="408"/>
      <c r="CB6" s="408"/>
      <c r="CC6" s="409"/>
      <c r="CD6" s="410" t="s">
        <v>104</v>
      </c>
      <c r="CE6" s="411"/>
      <c r="CF6" s="411"/>
      <c r="CG6" s="411"/>
      <c r="CH6" s="411"/>
      <c r="CI6" s="411"/>
      <c r="CJ6" s="411"/>
      <c r="CK6" s="411"/>
      <c r="CL6" s="411"/>
      <c r="CM6" s="411"/>
      <c r="CN6" s="411"/>
      <c r="CO6" s="411"/>
      <c r="CP6" s="411"/>
      <c r="CQ6" s="411"/>
      <c r="CR6" s="411"/>
      <c r="CS6" s="412"/>
      <c r="CT6" s="444">
        <v>96.8</v>
      </c>
      <c r="CU6" s="445"/>
      <c r="CV6" s="445"/>
      <c r="CW6" s="445"/>
      <c r="CX6" s="445"/>
      <c r="CY6" s="445"/>
      <c r="CZ6" s="445"/>
      <c r="DA6" s="446"/>
      <c r="DB6" s="444">
        <v>93.9</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105</v>
      </c>
      <c r="AN7" s="437"/>
      <c r="AO7" s="437"/>
      <c r="AP7" s="437"/>
      <c r="AQ7" s="437"/>
      <c r="AR7" s="437"/>
      <c r="AS7" s="437"/>
      <c r="AT7" s="438"/>
      <c r="AU7" s="439" t="s">
        <v>95</v>
      </c>
      <c r="AV7" s="440"/>
      <c r="AW7" s="440"/>
      <c r="AX7" s="440"/>
      <c r="AY7" s="441" t="s">
        <v>106</v>
      </c>
      <c r="AZ7" s="442"/>
      <c r="BA7" s="442"/>
      <c r="BB7" s="442"/>
      <c r="BC7" s="442"/>
      <c r="BD7" s="442"/>
      <c r="BE7" s="442"/>
      <c r="BF7" s="442"/>
      <c r="BG7" s="442"/>
      <c r="BH7" s="442"/>
      <c r="BI7" s="442"/>
      <c r="BJ7" s="442"/>
      <c r="BK7" s="442"/>
      <c r="BL7" s="442"/>
      <c r="BM7" s="443"/>
      <c r="BN7" s="407">
        <v>2345978</v>
      </c>
      <c r="BO7" s="408"/>
      <c r="BP7" s="408"/>
      <c r="BQ7" s="408"/>
      <c r="BR7" s="408"/>
      <c r="BS7" s="408"/>
      <c r="BT7" s="408"/>
      <c r="BU7" s="409"/>
      <c r="BV7" s="407">
        <v>516460</v>
      </c>
      <c r="BW7" s="408"/>
      <c r="BX7" s="408"/>
      <c r="BY7" s="408"/>
      <c r="BZ7" s="408"/>
      <c r="CA7" s="408"/>
      <c r="CB7" s="408"/>
      <c r="CC7" s="409"/>
      <c r="CD7" s="410" t="s">
        <v>107</v>
      </c>
      <c r="CE7" s="411"/>
      <c r="CF7" s="411"/>
      <c r="CG7" s="411"/>
      <c r="CH7" s="411"/>
      <c r="CI7" s="411"/>
      <c r="CJ7" s="411"/>
      <c r="CK7" s="411"/>
      <c r="CL7" s="411"/>
      <c r="CM7" s="411"/>
      <c r="CN7" s="411"/>
      <c r="CO7" s="411"/>
      <c r="CP7" s="411"/>
      <c r="CQ7" s="411"/>
      <c r="CR7" s="411"/>
      <c r="CS7" s="412"/>
      <c r="CT7" s="407">
        <v>78624182</v>
      </c>
      <c r="CU7" s="408"/>
      <c r="CV7" s="408"/>
      <c r="CW7" s="408"/>
      <c r="CX7" s="408"/>
      <c r="CY7" s="408"/>
      <c r="CZ7" s="408"/>
      <c r="DA7" s="409"/>
      <c r="DB7" s="407">
        <v>79439365</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108</v>
      </c>
      <c r="AN8" s="437"/>
      <c r="AO8" s="437"/>
      <c r="AP8" s="437"/>
      <c r="AQ8" s="437"/>
      <c r="AR8" s="437"/>
      <c r="AS8" s="437"/>
      <c r="AT8" s="438"/>
      <c r="AU8" s="439" t="s">
        <v>109</v>
      </c>
      <c r="AV8" s="440"/>
      <c r="AW8" s="440"/>
      <c r="AX8" s="440"/>
      <c r="AY8" s="441" t="s">
        <v>110</v>
      </c>
      <c r="AZ8" s="442"/>
      <c r="BA8" s="442"/>
      <c r="BB8" s="442"/>
      <c r="BC8" s="442"/>
      <c r="BD8" s="442"/>
      <c r="BE8" s="442"/>
      <c r="BF8" s="442"/>
      <c r="BG8" s="442"/>
      <c r="BH8" s="442"/>
      <c r="BI8" s="442"/>
      <c r="BJ8" s="442"/>
      <c r="BK8" s="442"/>
      <c r="BL8" s="442"/>
      <c r="BM8" s="443"/>
      <c r="BN8" s="407">
        <v>1482143</v>
      </c>
      <c r="BO8" s="408"/>
      <c r="BP8" s="408"/>
      <c r="BQ8" s="408"/>
      <c r="BR8" s="408"/>
      <c r="BS8" s="408"/>
      <c r="BT8" s="408"/>
      <c r="BU8" s="409"/>
      <c r="BV8" s="407">
        <v>2613643</v>
      </c>
      <c r="BW8" s="408"/>
      <c r="BX8" s="408"/>
      <c r="BY8" s="408"/>
      <c r="BZ8" s="408"/>
      <c r="CA8" s="408"/>
      <c r="CB8" s="408"/>
      <c r="CC8" s="409"/>
      <c r="CD8" s="410" t="s">
        <v>111</v>
      </c>
      <c r="CE8" s="411"/>
      <c r="CF8" s="411"/>
      <c r="CG8" s="411"/>
      <c r="CH8" s="411"/>
      <c r="CI8" s="411"/>
      <c r="CJ8" s="411"/>
      <c r="CK8" s="411"/>
      <c r="CL8" s="411"/>
      <c r="CM8" s="411"/>
      <c r="CN8" s="411"/>
      <c r="CO8" s="411"/>
      <c r="CP8" s="411"/>
      <c r="CQ8" s="411"/>
      <c r="CR8" s="411"/>
      <c r="CS8" s="412"/>
      <c r="CT8" s="447">
        <v>0.96</v>
      </c>
      <c r="CU8" s="448"/>
      <c r="CV8" s="448"/>
      <c r="CW8" s="448"/>
      <c r="CX8" s="448"/>
      <c r="CY8" s="448"/>
      <c r="CZ8" s="448"/>
      <c r="DA8" s="449"/>
      <c r="DB8" s="447">
        <v>0.97</v>
      </c>
      <c r="DC8" s="448"/>
      <c r="DD8" s="448"/>
      <c r="DE8" s="448"/>
      <c r="DF8" s="448"/>
      <c r="DG8" s="448"/>
      <c r="DH8" s="448"/>
      <c r="DI8" s="449"/>
    </row>
    <row r="9" spans="1:119" ht="18.75" customHeight="1" thickBot="1" x14ac:dyDescent="0.2">
      <c r="A9" s="181"/>
      <c r="B9" s="401" t="s">
        <v>112</v>
      </c>
      <c r="C9" s="402"/>
      <c r="D9" s="402"/>
      <c r="E9" s="402"/>
      <c r="F9" s="402"/>
      <c r="G9" s="402"/>
      <c r="H9" s="402"/>
      <c r="I9" s="402"/>
      <c r="J9" s="402"/>
      <c r="K9" s="450"/>
      <c r="L9" s="451" t="s">
        <v>113</v>
      </c>
      <c r="M9" s="452"/>
      <c r="N9" s="452"/>
      <c r="O9" s="452"/>
      <c r="P9" s="452"/>
      <c r="Q9" s="453"/>
      <c r="R9" s="454">
        <v>385567</v>
      </c>
      <c r="S9" s="455"/>
      <c r="T9" s="455"/>
      <c r="U9" s="455"/>
      <c r="V9" s="456"/>
      <c r="W9" s="364" t="s">
        <v>114</v>
      </c>
      <c r="X9" s="365"/>
      <c r="Y9" s="365"/>
      <c r="Z9" s="365"/>
      <c r="AA9" s="365"/>
      <c r="AB9" s="365"/>
      <c r="AC9" s="365"/>
      <c r="AD9" s="365"/>
      <c r="AE9" s="365"/>
      <c r="AF9" s="365"/>
      <c r="AG9" s="365"/>
      <c r="AH9" s="365"/>
      <c r="AI9" s="365"/>
      <c r="AJ9" s="365"/>
      <c r="AK9" s="365"/>
      <c r="AL9" s="366"/>
      <c r="AM9" s="436" t="s">
        <v>115</v>
      </c>
      <c r="AN9" s="437"/>
      <c r="AO9" s="437"/>
      <c r="AP9" s="437"/>
      <c r="AQ9" s="437"/>
      <c r="AR9" s="437"/>
      <c r="AS9" s="437"/>
      <c r="AT9" s="438"/>
      <c r="AU9" s="439" t="s">
        <v>95</v>
      </c>
      <c r="AV9" s="440"/>
      <c r="AW9" s="440"/>
      <c r="AX9" s="440"/>
      <c r="AY9" s="441" t="s">
        <v>116</v>
      </c>
      <c r="AZ9" s="442"/>
      <c r="BA9" s="442"/>
      <c r="BB9" s="442"/>
      <c r="BC9" s="442"/>
      <c r="BD9" s="442"/>
      <c r="BE9" s="442"/>
      <c r="BF9" s="442"/>
      <c r="BG9" s="442"/>
      <c r="BH9" s="442"/>
      <c r="BI9" s="442"/>
      <c r="BJ9" s="442"/>
      <c r="BK9" s="442"/>
      <c r="BL9" s="442"/>
      <c r="BM9" s="443"/>
      <c r="BN9" s="407">
        <v>-1131500</v>
      </c>
      <c r="BO9" s="408"/>
      <c r="BP9" s="408"/>
      <c r="BQ9" s="408"/>
      <c r="BR9" s="408"/>
      <c r="BS9" s="408"/>
      <c r="BT9" s="408"/>
      <c r="BU9" s="409"/>
      <c r="BV9" s="407">
        <v>2178739</v>
      </c>
      <c r="BW9" s="408"/>
      <c r="BX9" s="408"/>
      <c r="BY9" s="408"/>
      <c r="BZ9" s="408"/>
      <c r="CA9" s="408"/>
      <c r="CB9" s="408"/>
      <c r="CC9" s="409"/>
      <c r="CD9" s="410" t="s">
        <v>117</v>
      </c>
      <c r="CE9" s="411"/>
      <c r="CF9" s="411"/>
      <c r="CG9" s="411"/>
      <c r="CH9" s="411"/>
      <c r="CI9" s="411"/>
      <c r="CJ9" s="411"/>
      <c r="CK9" s="411"/>
      <c r="CL9" s="411"/>
      <c r="CM9" s="411"/>
      <c r="CN9" s="411"/>
      <c r="CO9" s="411"/>
      <c r="CP9" s="411"/>
      <c r="CQ9" s="411"/>
      <c r="CR9" s="411"/>
      <c r="CS9" s="412"/>
      <c r="CT9" s="404">
        <v>6.6</v>
      </c>
      <c r="CU9" s="405"/>
      <c r="CV9" s="405"/>
      <c r="CW9" s="405"/>
      <c r="CX9" s="405"/>
      <c r="CY9" s="405"/>
      <c r="CZ9" s="405"/>
      <c r="DA9" s="406"/>
      <c r="DB9" s="404">
        <v>6.5</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118</v>
      </c>
      <c r="M10" s="437"/>
      <c r="N10" s="437"/>
      <c r="O10" s="437"/>
      <c r="P10" s="437"/>
      <c r="Q10" s="438"/>
      <c r="R10" s="458">
        <v>374468</v>
      </c>
      <c r="S10" s="459"/>
      <c r="T10" s="459"/>
      <c r="U10" s="459"/>
      <c r="V10" s="460"/>
      <c r="W10" s="395"/>
      <c r="X10" s="396"/>
      <c r="Y10" s="396"/>
      <c r="Z10" s="396"/>
      <c r="AA10" s="396"/>
      <c r="AB10" s="396"/>
      <c r="AC10" s="396"/>
      <c r="AD10" s="396"/>
      <c r="AE10" s="396"/>
      <c r="AF10" s="396"/>
      <c r="AG10" s="396"/>
      <c r="AH10" s="396"/>
      <c r="AI10" s="396"/>
      <c r="AJ10" s="396"/>
      <c r="AK10" s="396"/>
      <c r="AL10" s="399"/>
      <c r="AM10" s="436" t="s">
        <v>119</v>
      </c>
      <c r="AN10" s="437"/>
      <c r="AO10" s="437"/>
      <c r="AP10" s="437"/>
      <c r="AQ10" s="437"/>
      <c r="AR10" s="437"/>
      <c r="AS10" s="437"/>
      <c r="AT10" s="438"/>
      <c r="AU10" s="439" t="s">
        <v>120</v>
      </c>
      <c r="AV10" s="440"/>
      <c r="AW10" s="440"/>
      <c r="AX10" s="440"/>
      <c r="AY10" s="441" t="s">
        <v>121</v>
      </c>
      <c r="AZ10" s="442"/>
      <c r="BA10" s="442"/>
      <c r="BB10" s="442"/>
      <c r="BC10" s="442"/>
      <c r="BD10" s="442"/>
      <c r="BE10" s="442"/>
      <c r="BF10" s="442"/>
      <c r="BG10" s="442"/>
      <c r="BH10" s="442"/>
      <c r="BI10" s="442"/>
      <c r="BJ10" s="442"/>
      <c r="BK10" s="442"/>
      <c r="BL10" s="442"/>
      <c r="BM10" s="443"/>
      <c r="BN10" s="407">
        <v>1296653</v>
      </c>
      <c r="BO10" s="408"/>
      <c r="BP10" s="408"/>
      <c r="BQ10" s="408"/>
      <c r="BR10" s="408"/>
      <c r="BS10" s="408"/>
      <c r="BT10" s="408"/>
      <c r="BU10" s="409"/>
      <c r="BV10" s="407">
        <v>220822</v>
      </c>
      <c r="BW10" s="408"/>
      <c r="BX10" s="408"/>
      <c r="BY10" s="408"/>
      <c r="BZ10" s="408"/>
      <c r="CA10" s="408"/>
      <c r="CB10" s="408"/>
      <c r="CC10" s="409"/>
      <c r="CD10" s="184" t="s">
        <v>122</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123</v>
      </c>
      <c r="M11" s="462"/>
      <c r="N11" s="462"/>
      <c r="O11" s="462"/>
      <c r="P11" s="462"/>
      <c r="Q11" s="463"/>
      <c r="R11" s="464" t="s">
        <v>124</v>
      </c>
      <c r="S11" s="465"/>
      <c r="T11" s="465"/>
      <c r="U11" s="465"/>
      <c r="V11" s="466"/>
      <c r="W11" s="395"/>
      <c r="X11" s="396"/>
      <c r="Y11" s="396"/>
      <c r="Z11" s="396"/>
      <c r="AA11" s="396"/>
      <c r="AB11" s="396"/>
      <c r="AC11" s="396"/>
      <c r="AD11" s="396"/>
      <c r="AE11" s="396"/>
      <c r="AF11" s="396"/>
      <c r="AG11" s="396"/>
      <c r="AH11" s="396"/>
      <c r="AI11" s="396"/>
      <c r="AJ11" s="396"/>
      <c r="AK11" s="396"/>
      <c r="AL11" s="399"/>
      <c r="AM11" s="436" t="s">
        <v>125</v>
      </c>
      <c r="AN11" s="437"/>
      <c r="AO11" s="437"/>
      <c r="AP11" s="437"/>
      <c r="AQ11" s="437"/>
      <c r="AR11" s="437"/>
      <c r="AS11" s="437"/>
      <c r="AT11" s="438"/>
      <c r="AU11" s="439" t="s">
        <v>95</v>
      </c>
      <c r="AV11" s="440"/>
      <c r="AW11" s="440"/>
      <c r="AX11" s="440"/>
      <c r="AY11" s="441" t="s">
        <v>126</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127</v>
      </c>
      <c r="CE11" s="411"/>
      <c r="CF11" s="411"/>
      <c r="CG11" s="411"/>
      <c r="CH11" s="411"/>
      <c r="CI11" s="411"/>
      <c r="CJ11" s="411"/>
      <c r="CK11" s="411"/>
      <c r="CL11" s="411"/>
      <c r="CM11" s="411"/>
      <c r="CN11" s="411"/>
      <c r="CO11" s="411"/>
      <c r="CP11" s="411"/>
      <c r="CQ11" s="411"/>
      <c r="CR11" s="411"/>
      <c r="CS11" s="412"/>
      <c r="CT11" s="447" t="s">
        <v>128</v>
      </c>
      <c r="CU11" s="448"/>
      <c r="CV11" s="448"/>
      <c r="CW11" s="448"/>
      <c r="CX11" s="448"/>
      <c r="CY11" s="448"/>
      <c r="CZ11" s="448"/>
      <c r="DA11" s="449"/>
      <c r="DB11" s="447" t="s">
        <v>128</v>
      </c>
      <c r="DC11" s="448"/>
      <c r="DD11" s="448"/>
      <c r="DE11" s="448"/>
      <c r="DF11" s="448"/>
      <c r="DG11" s="448"/>
      <c r="DH11" s="448"/>
      <c r="DI11" s="449"/>
    </row>
    <row r="12" spans="1:119" ht="18.75" customHeight="1" x14ac:dyDescent="0.15">
      <c r="A12" s="181"/>
      <c r="B12" s="467" t="s">
        <v>129</v>
      </c>
      <c r="C12" s="468"/>
      <c r="D12" s="468"/>
      <c r="E12" s="468"/>
      <c r="F12" s="468"/>
      <c r="G12" s="468"/>
      <c r="H12" s="468"/>
      <c r="I12" s="468"/>
      <c r="J12" s="468"/>
      <c r="K12" s="469"/>
      <c r="L12" s="476" t="s">
        <v>130</v>
      </c>
      <c r="M12" s="477"/>
      <c r="N12" s="477"/>
      <c r="O12" s="477"/>
      <c r="P12" s="477"/>
      <c r="Q12" s="478"/>
      <c r="R12" s="479">
        <v>381316</v>
      </c>
      <c r="S12" s="480"/>
      <c r="T12" s="480"/>
      <c r="U12" s="480"/>
      <c r="V12" s="481"/>
      <c r="W12" s="482" t="s">
        <v>1</v>
      </c>
      <c r="X12" s="440"/>
      <c r="Y12" s="440"/>
      <c r="Z12" s="440"/>
      <c r="AA12" s="440"/>
      <c r="AB12" s="483"/>
      <c r="AC12" s="484" t="s">
        <v>131</v>
      </c>
      <c r="AD12" s="485"/>
      <c r="AE12" s="485"/>
      <c r="AF12" s="485"/>
      <c r="AG12" s="486"/>
      <c r="AH12" s="484" t="s">
        <v>132</v>
      </c>
      <c r="AI12" s="485"/>
      <c r="AJ12" s="485"/>
      <c r="AK12" s="485"/>
      <c r="AL12" s="487"/>
      <c r="AM12" s="436" t="s">
        <v>133</v>
      </c>
      <c r="AN12" s="437"/>
      <c r="AO12" s="437"/>
      <c r="AP12" s="437"/>
      <c r="AQ12" s="437"/>
      <c r="AR12" s="437"/>
      <c r="AS12" s="437"/>
      <c r="AT12" s="438"/>
      <c r="AU12" s="439" t="s">
        <v>95</v>
      </c>
      <c r="AV12" s="440"/>
      <c r="AW12" s="440"/>
      <c r="AX12" s="440"/>
      <c r="AY12" s="441" t="s">
        <v>134</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135</v>
      </c>
      <c r="CE12" s="411"/>
      <c r="CF12" s="411"/>
      <c r="CG12" s="411"/>
      <c r="CH12" s="411"/>
      <c r="CI12" s="411"/>
      <c r="CJ12" s="411"/>
      <c r="CK12" s="411"/>
      <c r="CL12" s="411"/>
      <c r="CM12" s="411"/>
      <c r="CN12" s="411"/>
      <c r="CO12" s="411"/>
      <c r="CP12" s="411"/>
      <c r="CQ12" s="411"/>
      <c r="CR12" s="411"/>
      <c r="CS12" s="412"/>
      <c r="CT12" s="447" t="s">
        <v>136</v>
      </c>
      <c r="CU12" s="448"/>
      <c r="CV12" s="448"/>
      <c r="CW12" s="448"/>
      <c r="CX12" s="448"/>
      <c r="CY12" s="448"/>
      <c r="CZ12" s="448"/>
      <c r="DA12" s="449"/>
      <c r="DB12" s="447" t="s">
        <v>136</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137</v>
      </c>
      <c r="N13" s="499"/>
      <c r="O13" s="499"/>
      <c r="P13" s="499"/>
      <c r="Q13" s="500"/>
      <c r="R13" s="491">
        <v>374966</v>
      </c>
      <c r="S13" s="492"/>
      <c r="T13" s="492"/>
      <c r="U13" s="492"/>
      <c r="V13" s="493"/>
      <c r="W13" s="423" t="s">
        <v>138</v>
      </c>
      <c r="X13" s="424"/>
      <c r="Y13" s="424"/>
      <c r="Z13" s="424"/>
      <c r="AA13" s="424"/>
      <c r="AB13" s="414"/>
      <c r="AC13" s="458">
        <v>299</v>
      </c>
      <c r="AD13" s="459"/>
      <c r="AE13" s="459"/>
      <c r="AF13" s="459"/>
      <c r="AG13" s="501"/>
      <c r="AH13" s="458">
        <v>317</v>
      </c>
      <c r="AI13" s="459"/>
      <c r="AJ13" s="459"/>
      <c r="AK13" s="459"/>
      <c r="AL13" s="460"/>
      <c r="AM13" s="436" t="s">
        <v>139</v>
      </c>
      <c r="AN13" s="437"/>
      <c r="AO13" s="437"/>
      <c r="AP13" s="437"/>
      <c r="AQ13" s="437"/>
      <c r="AR13" s="437"/>
      <c r="AS13" s="437"/>
      <c r="AT13" s="438"/>
      <c r="AU13" s="439" t="s">
        <v>140</v>
      </c>
      <c r="AV13" s="440"/>
      <c r="AW13" s="440"/>
      <c r="AX13" s="440"/>
      <c r="AY13" s="441" t="s">
        <v>141</v>
      </c>
      <c r="AZ13" s="442"/>
      <c r="BA13" s="442"/>
      <c r="BB13" s="442"/>
      <c r="BC13" s="442"/>
      <c r="BD13" s="442"/>
      <c r="BE13" s="442"/>
      <c r="BF13" s="442"/>
      <c r="BG13" s="442"/>
      <c r="BH13" s="442"/>
      <c r="BI13" s="442"/>
      <c r="BJ13" s="442"/>
      <c r="BK13" s="442"/>
      <c r="BL13" s="442"/>
      <c r="BM13" s="443"/>
      <c r="BN13" s="407">
        <v>165153</v>
      </c>
      <c r="BO13" s="408"/>
      <c r="BP13" s="408"/>
      <c r="BQ13" s="408"/>
      <c r="BR13" s="408"/>
      <c r="BS13" s="408"/>
      <c r="BT13" s="408"/>
      <c r="BU13" s="409"/>
      <c r="BV13" s="407">
        <v>2399561</v>
      </c>
      <c r="BW13" s="408"/>
      <c r="BX13" s="408"/>
      <c r="BY13" s="408"/>
      <c r="BZ13" s="408"/>
      <c r="CA13" s="408"/>
      <c r="CB13" s="408"/>
      <c r="CC13" s="409"/>
      <c r="CD13" s="410" t="s">
        <v>142</v>
      </c>
      <c r="CE13" s="411"/>
      <c r="CF13" s="411"/>
      <c r="CG13" s="411"/>
      <c r="CH13" s="411"/>
      <c r="CI13" s="411"/>
      <c r="CJ13" s="411"/>
      <c r="CK13" s="411"/>
      <c r="CL13" s="411"/>
      <c r="CM13" s="411"/>
      <c r="CN13" s="411"/>
      <c r="CO13" s="411"/>
      <c r="CP13" s="411"/>
      <c r="CQ13" s="411"/>
      <c r="CR13" s="411"/>
      <c r="CS13" s="412"/>
      <c r="CT13" s="404">
        <v>-0.3</v>
      </c>
      <c r="CU13" s="405"/>
      <c r="CV13" s="405"/>
      <c r="CW13" s="405"/>
      <c r="CX13" s="405"/>
      <c r="CY13" s="405"/>
      <c r="CZ13" s="405"/>
      <c r="DA13" s="406"/>
      <c r="DB13" s="404">
        <v>-1.2</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143</v>
      </c>
      <c r="M14" s="489"/>
      <c r="N14" s="489"/>
      <c r="O14" s="489"/>
      <c r="P14" s="489"/>
      <c r="Q14" s="490"/>
      <c r="R14" s="491">
        <v>378869</v>
      </c>
      <c r="S14" s="492"/>
      <c r="T14" s="492"/>
      <c r="U14" s="492"/>
      <c r="V14" s="493"/>
      <c r="W14" s="397"/>
      <c r="X14" s="398"/>
      <c r="Y14" s="398"/>
      <c r="Z14" s="398"/>
      <c r="AA14" s="398"/>
      <c r="AB14" s="387"/>
      <c r="AC14" s="494">
        <v>0.2</v>
      </c>
      <c r="AD14" s="495"/>
      <c r="AE14" s="495"/>
      <c r="AF14" s="495"/>
      <c r="AG14" s="496"/>
      <c r="AH14" s="494">
        <v>0.2</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144</v>
      </c>
      <c r="CE14" s="503"/>
      <c r="CF14" s="503"/>
      <c r="CG14" s="503"/>
      <c r="CH14" s="503"/>
      <c r="CI14" s="503"/>
      <c r="CJ14" s="503"/>
      <c r="CK14" s="503"/>
      <c r="CL14" s="503"/>
      <c r="CM14" s="503"/>
      <c r="CN14" s="503"/>
      <c r="CO14" s="503"/>
      <c r="CP14" s="503"/>
      <c r="CQ14" s="503"/>
      <c r="CR14" s="503"/>
      <c r="CS14" s="504"/>
      <c r="CT14" s="505" t="s">
        <v>128</v>
      </c>
      <c r="CU14" s="506"/>
      <c r="CV14" s="506"/>
      <c r="CW14" s="506"/>
      <c r="CX14" s="506"/>
      <c r="CY14" s="506"/>
      <c r="CZ14" s="506"/>
      <c r="DA14" s="507"/>
      <c r="DB14" s="505" t="s">
        <v>145</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146</v>
      </c>
      <c r="N15" s="499"/>
      <c r="O15" s="499"/>
      <c r="P15" s="499"/>
      <c r="Q15" s="500"/>
      <c r="R15" s="491">
        <v>373383</v>
      </c>
      <c r="S15" s="492"/>
      <c r="T15" s="492"/>
      <c r="U15" s="492"/>
      <c r="V15" s="493"/>
      <c r="W15" s="423" t="s">
        <v>147</v>
      </c>
      <c r="X15" s="424"/>
      <c r="Y15" s="424"/>
      <c r="Z15" s="424"/>
      <c r="AA15" s="424"/>
      <c r="AB15" s="414"/>
      <c r="AC15" s="458">
        <v>29921</v>
      </c>
      <c r="AD15" s="459"/>
      <c r="AE15" s="459"/>
      <c r="AF15" s="459"/>
      <c r="AG15" s="501"/>
      <c r="AH15" s="458">
        <v>30864</v>
      </c>
      <c r="AI15" s="459"/>
      <c r="AJ15" s="459"/>
      <c r="AK15" s="459"/>
      <c r="AL15" s="460"/>
      <c r="AM15" s="436"/>
      <c r="AN15" s="437"/>
      <c r="AO15" s="437"/>
      <c r="AP15" s="437"/>
      <c r="AQ15" s="437"/>
      <c r="AR15" s="437"/>
      <c r="AS15" s="437"/>
      <c r="AT15" s="438"/>
      <c r="AU15" s="439"/>
      <c r="AV15" s="440"/>
      <c r="AW15" s="440"/>
      <c r="AX15" s="440"/>
      <c r="AY15" s="367" t="s">
        <v>148</v>
      </c>
      <c r="AZ15" s="368"/>
      <c r="BA15" s="368"/>
      <c r="BB15" s="368"/>
      <c r="BC15" s="368"/>
      <c r="BD15" s="368"/>
      <c r="BE15" s="368"/>
      <c r="BF15" s="368"/>
      <c r="BG15" s="368"/>
      <c r="BH15" s="368"/>
      <c r="BI15" s="368"/>
      <c r="BJ15" s="368"/>
      <c r="BK15" s="368"/>
      <c r="BL15" s="368"/>
      <c r="BM15" s="369"/>
      <c r="BN15" s="370">
        <v>57520219</v>
      </c>
      <c r="BO15" s="371"/>
      <c r="BP15" s="371"/>
      <c r="BQ15" s="371"/>
      <c r="BR15" s="371"/>
      <c r="BS15" s="371"/>
      <c r="BT15" s="371"/>
      <c r="BU15" s="372"/>
      <c r="BV15" s="370">
        <v>55019494</v>
      </c>
      <c r="BW15" s="371"/>
      <c r="BX15" s="371"/>
      <c r="BY15" s="371"/>
      <c r="BZ15" s="371"/>
      <c r="CA15" s="371"/>
      <c r="CB15" s="371"/>
      <c r="CC15" s="372"/>
      <c r="CD15" s="508" t="s">
        <v>149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150</v>
      </c>
      <c r="M16" s="511"/>
      <c r="N16" s="511"/>
      <c r="O16" s="511"/>
      <c r="P16" s="511"/>
      <c r="Q16" s="512"/>
      <c r="R16" s="513" t="s">
        <v>151</v>
      </c>
      <c r="S16" s="514"/>
      <c r="T16" s="514"/>
      <c r="U16" s="514"/>
      <c r="V16" s="515"/>
      <c r="W16" s="397"/>
      <c r="X16" s="398"/>
      <c r="Y16" s="398"/>
      <c r="Z16" s="398"/>
      <c r="AA16" s="398"/>
      <c r="AB16" s="387"/>
      <c r="AC16" s="494">
        <v>18.5</v>
      </c>
      <c r="AD16" s="495"/>
      <c r="AE16" s="495"/>
      <c r="AF16" s="495"/>
      <c r="AG16" s="496"/>
      <c r="AH16" s="494">
        <v>20.100000000000001</v>
      </c>
      <c r="AI16" s="495"/>
      <c r="AJ16" s="495"/>
      <c r="AK16" s="495"/>
      <c r="AL16" s="497"/>
      <c r="AM16" s="436"/>
      <c r="AN16" s="437"/>
      <c r="AO16" s="437"/>
      <c r="AP16" s="437"/>
      <c r="AQ16" s="437"/>
      <c r="AR16" s="437"/>
      <c r="AS16" s="437"/>
      <c r="AT16" s="438"/>
      <c r="AU16" s="439"/>
      <c r="AV16" s="440"/>
      <c r="AW16" s="440"/>
      <c r="AX16" s="440"/>
      <c r="AY16" s="441" t="s">
        <v>152</v>
      </c>
      <c r="AZ16" s="442"/>
      <c r="BA16" s="442"/>
      <c r="BB16" s="442"/>
      <c r="BC16" s="442"/>
      <c r="BD16" s="442"/>
      <c r="BE16" s="442"/>
      <c r="BF16" s="442"/>
      <c r="BG16" s="442"/>
      <c r="BH16" s="442"/>
      <c r="BI16" s="442"/>
      <c r="BJ16" s="442"/>
      <c r="BK16" s="442"/>
      <c r="BL16" s="442"/>
      <c r="BM16" s="443"/>
      <c r="BN16" s="407">
        <v>60221931</v>
      </c>
      <c r="BO16" s="408"/>
      <c r="BP16" s="408"/>
      <c r="BQ16" s="408"/>
      <c r="BR16" s="408"/>
      <c r="BS16" s="408"/>
      <c r="BT16" s="408"/>
      <c r="BU16" s="409"/>
      <c r="BV16" s="407">
        <v>58168480</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153</v>
      </c>
      <c r="N17" s="519"/>
      <c r="O17" s="519"/>
      <c r="P17" s="519"/>
      <c r="Q17" s="520"/>
      <c r="R17" s="513" t="s">
        <v>154</v>
      </c>
      <c r="S17" s="514"/>
      <c r="T17" s="514"/>
      <c r="U17" s="514"/>
      <c r="V17" s="515"/>
      <c r="W17" s="423" t="s">
        <v>155</v>
      </c>
      <c r="X17" s="424"/>
      <c r="Y17" s="424"/>
      <c r="Z17" s="424"/>
      <c r="AA17" s="424"/>
      <c r="AB17" s="414"/>
      <c r="AC17" s="458">
        <v>131851</v>
      </c>
      <c r="AD17" s="459"/>
      <c r="AE17" s="459"/>
      <c r="AF17" s="459"/>
      <c r="AG17" s="501"/>
      <c r="AH17" s="458">
        <v>122191</v>
      </c>
      <c r="AI17" s="459"/>
      <c r="AJ17" s="459"/>
      <c r="AK17" s="459"/>
      <c r="AL17" s="460"/>
      <c r="AM17" s="436"/>
      <c r="AN17" s="437"/>
      <c r="AO17" s="437"/>
      <c r="AP17" s="437"/>
      <c r="AQ17" s="437"/>
      <c r="AR17" s="437"/>
      <c r="AS17" s="437"/>
      <c r="AT17" s="438"/>
      <c r="AU17" s="439"/>
      <c r="AV17" s="440"/>
      <c r="AW17" s="440"/>
      <c r="AX17" s="440"/>
      <c r="AY17" s="441" t="s">
        <v>156</v>
      </c>
      <c r="AZ17" s="442"/>
      <c r="BA17" s="442"/>
      <c r="BB17" s="442"/>
      <c r="BC17" s="442"/>
      <c r="BD17" s="442"/>
      <c r="BE17" s="442"/>
      <c r="BF17" s="442"/>
      <c r="BG17" s="442"/>
      <c r="BH17" s="442"/>
      <c r="BI17" s="442"/>
      <c r="BJ17" s="442"/>
      <c r="BK17" s="442"/>
      <c r="BL17" s="442"/>
      <c r="BM17" s="443"/>
      <c r="BN17" s="407">
        <v>74563676</v>
      </c>
      <c r="BO17" s="408"/>
      <c r="BP17" s="408"/>
      <c r="BQ17" s="408"/>
      <c r="BR17" s="408"/>
      <c r="BS17" s="408"/>
      <c r="BT17" s="408"/>
      <c r="BU17" s="409"/>
      <c r="BV17" s="407">
        <v>71230338</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157</v>
      </c>
      <c r="C18" s="450"/>
      <c r="D18" s="450"/>
      <c r="E18" s="530"/>
      <c r="F18" s="530"/>
      <c r="G18" s="530"/>
      <c r="H18" s="530"/>
      <c r="I18" s="530"/>
      <c r="J18" s="530"/>
      <c r="K18" s="530"/>
      <c r="L18" s="531">
        <v>36.090000000000003</v>
      </c>
      <c r="M18" s="531"/>
      <c r="N18" s="531"/>
      <c r="O18" s="531"/>
      <c r="P18" s="531"/>
      <c r="Q18" s="531"/>
      <c r="R18" s="532"/>
      <c r="S18" s="532"/>
      <c r="T18" s="532"/>
      <c r="U18" s="532"/>
      <c r="V18" s="533"/>
      <c r="W18" s="425"/>
      <c r="X18" s="426"/>
      <c r="Y18" s="426"/>
      <c r="Z18" s="426"/>
      <c r="AA18" s="426"/>
      <c r="AB18" s="417"/>
      <c r="AC18" s="534">
        <v>81.400000000000006</v>
      </c>
      <c r="AD18" s="535"/>
      <c r="AE18" s="535"/>
      <c r="AF18" s="535"/>
      <c r="AG18" s="536"/>
      <c r="AH18" s="534">
        <v>79.7</v>
      </c>
      <c r="AI18" s="535"/>
      <c r="AJ18" s="535"/>
      <c r="AK18" s="535"/>
      <c r="AL18" s="537"/>
      <c r="AM18" s="436"/>
      <c r="AN18" s="437"/>
      <c r="AO18" s="437"/>
      <c r="AP18" s="437"/>
      <c r="AQ18" s="437"/>
      <c r="AR18" s="437"/>
      <c r="AS18" s="437"/>
      <c r="AT18" s="438"/>
      <c r="AU18" s="439"/>
      <c r="AV18" s="440"/>
      <c r="AW18" s="440"/>
      <c r="AX18" s="440"/>
      <c r="AY18" s="441" t="s">
        <v>158</v>
      </c>
      <c r="AZ18" s="442"/>
      <c r="BA18" s="442"/>
      <c r="BB18" s="442"/>
      <c r="BC18" s="442"/>
      <c r="BD18" s="442"/>
      <c r="BE18" s="442"/>
      <c r="BF18" s="442"/>
      <c r="BG18" s="442"/>
      <c r="BH18" s="442"/>
      <c r="BI18" s="442"/>
      <c r="BJ18" s="442"/>
      <c r="BK18" s="442"/>
      <c r="BL18" s="442"/>
      <c r="BM18" s="443"/>
      <c r="BN18" s="407">
        <v>77933597</v>
      </c>
      <c r="BO18" s="408"/>
      <c r="BP18" s="408"/>
      <c r="BQ18" s="408"/>
      <c r="BR18" s="408"/>
      <c r="BS18" s="408"/>
      <c r="BT18" s="408"/>
      <c r="BU18" s="409"/>
      <c r="BV18" s="407">
        <v>75271994</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159</v>
      </c>
      <c r="C19" s="450"/>
      <c r="D19" s="450"/>
      <c r="E19" s="530"/>
      <c r="F19" s="530"/>
      <c r="G19" s="530"/>
      <c r="H19" s="530"/>
      <c r="I19" s="530"/>
      <c r="J19" s="530"/>
      <c r="K19" s="530"/>
      <c r="L19" s="538">
        <v>10683</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160</v>
      </c>
      <c r="AZ19" s="442"/>
      <c r="BA19" s="442"/>
      <c r="BB19" s="442"/>
      <c r="BC19" s="442"/>
      <c r="BD19" s="442"/>
      <c r="BE19" s="442"/>
      <c r="BF19" s="442"/>
      <c r="BG19" s="442"/>
      <c r="BH19" s="442"/>
      <c r="BI19" s="442"/>
      <c r="BJ19" s="442"/>
      <c r="BK19" s="442"/>
      <c r="BL19" s="442"/>
      <c r="BM19" s="443"/>
      <c r="BN19" s="407">
        <v>98373344</v>
      </c>
      <c r="BO19" s="408"/>
      <c r="BP19" s="408"/>
      <c r="BQ19" s="408"/>
      <c r="BR19" s="408"/>
      <c r="BS19" s="408"/>
      <c r="BT19" s="408"/>
      <c r="BU19" s="409"/>
      <c r="BV19" s="407">
        <v>91340935</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161</v>
      </c>
      <c r="C20" s="450"/>
      <c r="D20" s="450"/>
      <c r="E20" s="530"/>
      <c r="F20" s="530"/>
      <c r="G20" s="530"/>
      <c r="H20" s="530"/>
      <c r="I20" s="530"/>
      <c r="J20" s="530"/>
      <c r="K20" s="530"/>
      <c r="L20" s="538">
        <v>180099</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162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163</v>
      </c>
      <c r="C22" s="551"/>
      <c r="D22" s="552"/>
      <c r="E22" s="419" t="s">
        <v>1</v>
      </c>
      <c r="F22" s="424"/>
      <c r="G22" s="424"/>
      <c r="H22" s="424"/>
      <c r="I22" s="424"/>
      <c r="J22" s="424"/>
      <c r="K22" s="414"/>
      <c r="L22" s="419" t="s">
        <v>164</v>
      </c>
      <c r="M22" s="424"/>
      <c r="N22" s="424"/>
      <c r="O22" s="424"/>
      <c r="P22" s="414"/>
      <c r="Q22" s="582" t="s">
        <v>165</v>
      </c>
      <c r="R22" s="583"/>
      <c r="S22" s="583"/>
      <c r="T22" s="583"/>
      <c r="U22" s="583"/>
      <c r="V22" s="584"/>
      <c r="W22" s="550" t="s">
        <v>166</v>
      </c>
      <c r="X22" s="551"/>
      <c r="Y22" s="552"/>
      <c r="Z22" s="419" t="s">
        <v>1</v>
      </c>
      <c r="AA22" s="424"/>
      <c r="AB22" s="424"/>
      <c r="AC22" s="424"/>
      <c r="AD22" s="424"/>
      <c r="AE22" s="424"/>
      <c r="AF22" s="424"/>
      <c r="AG22" s="414"/>
      <c r="AH22" s="588" t="s">
        <v>167</v>
      </c>
      <c r="AI22" s="424"/>
      <c r="AJ22" s="424"/>
      <c r="AK22" s="424"/>
      <c r="AL22" s="414"/>
      <c r="AM22" s="588" t="s">
        <v>168</v>
      </c>
      <c r="AN22" s="589"/>
      <c r="AO22" s="589"/>
      <c r="AP22" s="589"/>
      <c r="AQ22" s="589"/>
      <c r="AR22" s="590"/>
      <c r="AS22" s="582" t="s">
        <v>165</v>
      </c>
      <c r="AT22" s="583"/>
      <c r="AU22" s="583"/>
      <c r="AV22" s="583"/>
      <c r="AW22" s="583"/>
      <c r="AX22" s="594"/>
      <c r="AY22" s="367" t="s">
        <v>169</v>
      </c>
      <c r="AZ22" s="368"/>
      <c r="BA22" s="368"/>
      <c r="BB22" s="368"/>
      <c r="BC22" s="368"/>
      <c r="BD22" s="368"/>
      <c r="BE22" s="368"/>
      <c r="BF22" s="368"/>
      <c r="BG22" s="368"/>
      <c r="BH22" s="368"/>
      <c r="BI22" s="368"/>
      <c r="BJ22" s="368"/>
      <c r="BK22" s="368"/>
      <c r="BL22" s="368"/>
      <c r="BM22" s="369"/>
      <c r="BN22" s="370">
        <v>57075668</v>
      </c>
      <c r="BO22" s="371"/>
      <c r="BP22" s="371"/>
      <c r="BQ22" s="371"/>
      <c r="BR22" s="371"/>
      <c r="BS22" s="371"/>
      <c r="BT22" s="371"/>
      <c r="BU22" s="372"/>
      <c r="BV22" s="370">
        <v>55713749</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170</v>
      </c>
      <c r="AZ23" s="442"/>
      <c r="BA23" s="442"/>
      <c r="BB23" s="442"/>
      <c r="BC23" s="442"/>
      <c r="BD23" s="442"/>
      <c r="BE23" s="442"/>
      <c r="BF23" s="442"/>
      <c r="BG23" s="442"/>
      <c r="BH23" s="442"/>
      <c r="BI23" s="442"/>
      <c r="BJ23" s="442"/>
      <c r="BK23" s="442"/>
      <c r="BL23" s="442"/>
      <c r="BM23" s="443"/>
      <c r="BN23" s="407">
        <v>40865918</v>
      </c>
      <c r="BO23" s="408"/>
      <c r="BP23" s="408"/>
      <c r="BQ23" s="408"/>
      <c r="BR23" s="408"/>
      <c r="BS23" s="408"/>
      <c r="BT23" s="408"/>
      <c r="BU23" s="409"/>
      <c r="BV23" s="407">
        <v>37890433</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171</v>
      </c>
      <c r="F24" s="437"/>
      <c r="G24" s="437"/>
      <c r="H24" s="437"/>
      <c r="I24" s="437"/>
      <c r="J24" s="437"/>
      <c r="K24" s="438"/>
      <c r="L24" s="458">
        <v>1</v>
      </c>
      <c r="M24" s="459"/>
      <c r="N24" s="459"/>
      <c r="O24" s="459"/>
      <c r="P24" s="501"/>
      <c r="Q24" s="458">
        <v>10500</v>
      </c>
      <c r="R24" s="459"/>
      <c r="S24" s="459"/>
      <c r="T24" s="459"/>
      <c r="U24" s="459"/>
      <c r="V24" s="501"/>
      <c r="W24" s="553"/>
      <c r="X24" s="554"/>
      <c r="Y24" s="555"/>
      <c r="Z24" s="457" t="s">
        <v>172</v>
      </c>
      <c r="AA24" s="437"/>
      <c r="AB24" s="437"/>
      <c r="AC24" s="437"/>
      <c r="AD24" s="437"/>
      <c r="AE24" s="437"/>
      <c r="AF24" s="437"/>
      <c r="AG24" s="438"/>
      <c r="AH24" s="458">
        <v>2476</v>
      </c>
      <c r="AI24" s="459"/>
      <c r="AJ24" s="459"/>
      <c r="AK24" s="459"/>
      <c r="AL24" s="501"/>
      <c r="AM24" s="458">
        <v>7519612</v>
      </c>
      <c r="AN24" s="459"/>
      <c r="AO24" s="459"/>
      <c r="AP24" s="459"/>
      <c r="AQ24" s="459"/>
      <c r="AR24" s="501"/>
      <c r="AS24" s="458">
        <v>3037</v>
      </c>
      <c r="AT24" s="459"/>
      <c r="AU24" s="459"/>
      <c r="AV24" s="459"/>
      <c r="AW24" s="459"/>
      <c r="AX24" s="460"/>
      <c r="AY24" s="523" t="s">
        <v>173</v>
      </c>
      <c r="AZ24" s="524"/>
      <c r="BA24" s="524"/>
      <c r="BB24" s="524"/>
      <c r="BC24" s="524"/>
      <c r="BD24" s="524"/>
      <c r="BE24" s="524"/>
      <c r="BF24" s="524"/>
      <c r="BG24" s="524"/>
      <c r="BH24" s="524"/>
      <c r="BI24" s="524"/>
      <c r="BJ24" s="524"/>
      <c r="BK24" s="524"/>
      <c r="BL24" s="524"/>
      <c r="BM24" s="525"/>
      <c r="BN24" s="407">
        <v>49100154</v>
      </c>
      <c r="BO24" s="408"/>
      <c r="BP24" s="408"/>
      <c r="BQ24" s="408"/>
      <c r="BR24" s="408"/>
      <c r="BS24" s="408"/>
      <c r="BT24" s="408"/>
      <c r="BU24" s="409"/>
      <c r="BV24" s="407">
        <v>47333266</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174</v>
      </c>
      <c r="F25" s="437"/>
      <c r="G25" s="437"/>
      <c r="H25" s="437"/>
      <c r="I25" s="437"/>
      <c r="J25" s="437"/>
      <c r="K25" s="438"/>
      <c r="L25" s="458">
        <v>2</v>
      </c>
      <c r="M25" s="459"/>
      <c r="N25" s="459"/>
      <c r="O25" s="459"/>
      <c r="P25" s="501"/>
      <c r="Q25" s="458">
        <v>9200</v>
      </c>
      <c r="R25" s="459"/>
      <c r="S25" s="459"/>
      <c r="T25" s="459"/>
      <c r="U25" s="459"/>
      <c r="V25" s="501"/>
      <c r="W25" s="553"/>
      <c r="X25" s="554"/>
      <c r="Y25" s="555"/>
      <c r="Z25" s="457" t="s">
        <v>175</v>
      </c>
      <c r="AA25" s="437"/>
      <c r="AB25" s="437"/>
      <c r="AC25" s="437"/>
      <c r="AD25" s="437"/>
      <c r="AE25" s="437"/>
      <c r="AF25" s="437"/>
      <c r="AG25" s="438"/>
      <c r="AH25" s="458">
        <v>358</v>
      </c>
      <c r="AI25" s="459"/>
      <c r="AJ25" s="459"/>
      <c r="AK25" s="459"/>
      <c r="AL25" s="501"/>
      <c r="AM25" s="458">
        <v>1058606</v>
      </c>
      <c r="AN25" s="459"/>
      <c r="AO25" s="459"/>
      <c r="AP25" s="459"/>
      <c r="AQ25" s="459"/>
      <c r="AR25" s="501"/>
      <c r="AS25" s="458">
        <v>2957</v>
      </c>
      <c r="AT25" s="459"/>
      <c r="AU25" s="459"/>
      <c r="AV25" s="459"/>
      <c r="AW25" s="459"/>
      <c r="AX25" s="460"/>
      <c r="AY25" s="367" t="s">
        <v>176</v>
      </c>
      <c r="AZ25" s="368"/>
      <c r="BA25" s="368"/>
      <c r="BB25" s="368"/>
      <c r="BC25" s="368"/>
      <c r="BD25" s="368"/>
      <c r="BE25" s="368"/>
      <c r="BF25" s="368"/>
      <c r="BG25" s="368"/>
      <c r="BH25" s="368"/>
      <c r="BI25" s="368"/>
      <c r="BJ25" s="368"/>
      <c r="BK25" s="368"/>
      <c r="BL25" s="368"/>
      <c r="BM25" s="369"/>
      <c r="BN25" s="370">
        <v>57169997</v>
      </c>
      <c r="BO25" s="371"/>
      <c r="BP25" s="371"/>
      <c r="BQ25" s="371"/>
      <c r="BR25" s="371"/>
      <c r="BS25" s="371"/>
      <c r="BT25" s="371"/>
      <c r="BU25" s="372"/>
      <c r="BV25" s="370">
        <v>43625840</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177</v>
      </c>
      <c r="F26" s="437"/>
      <c r="G26" s="437"/>
      <c r="H26" s="437"/>
      <c r="I26" s="437"/>
      <c r="J26" s="437"/>
      <c r="K26" s="438"/>
      <c r="L26" s="458">
        <v>1</v>
      </c>
      <c r="M26" s="459"/>
      <c r="N26" s="459"/>
      <c r="O26" s="459"/>
      <c r="P26" s="501"/>
      <c r="Q26" s="458">
        <v>8100</v>
      </c>
      <c r="R26" s="459"/>
      <c r="S26" s="459"/>
      <c r="T26" s="459"/>
      <c r="U26" s="459"/>
      <c r="V26" s="501"/>
      <c r="W26" s="553"/>
      <c r="X26" s="554"/>
      <c r="Y26" s="555"/>
      <c r="Z26" s="457" t="s">
        <v>178</v>
      </c>
      <c r="AA26" s="559"/>
      <c r="AB26" s="559"/>
      <c r="AC26" s="559"/>
      <c r="AD26" s="559"/>
      <c r="AE26" s="559"/>
      <c r="AF26" s="559"/>
      <c r="AG26" s="560"/>
      <c r="AH26" s="458">
        <v>209</v>
      </c>
      <c r="AI26" s="459"/>
      <c r="AJ26" s="459"/>
      <c r="AK26" s="459"/>
      <c r="AL26" s="501"/>
      <c r="AM26" s="458">
        <v>641630</v>
      </c>
      <c r="AN26" s="459"/>
      <c r="AO26" s="459"/>
      <c r="AP26" s="459"/>
      <c r="AQ26" s="459"/>
      <c r="AR26" s="501"/>
      <c r="AS26" s="458">
        <v>3070</v>
      </c>
      <c r="AT26" s="459"/>
      <c r="AU26" s="459"/>
      <c r="AV26" s="459"/>
      <c r="AW26" s="459"/>
      <c r="AX26" s="460"/>
      <c r="AY26" s="410" t="s">
        <v>179</v>
      </c>
      <c r="AZ26" s="411"/>
      <c r="BA26" s="411"/>
      <c r="BB26" s="411"/>
      <c r="BC26" s="411"/>
      <c r="BD26" s="411"/>
      <c r="BE26" s="411"/>
      <c r="BF26" s="411"/>
      <c r="BG26" s="411"/>
      <c r="BH26" s="411"/>
      <c r="BI26" s="411"/>
      <c r="BJ26" s="411"/>
      <c r="BK26" s="411"/>
      <c r="BL26" s="411"/>
      <c r="BM26" s="412"/>
      <c r="BN26" s="407">
        <v>463182</v>
      </c>
      <c r="BO26" s="408"/>
      <c r="BP26" s="408"/>
      <c r="BQ26" s="408"/>
      <c r="BR26" s="408"/>
      <c r="BS26" s="408"/>
      <c r="BT26" s="408"/>
      <c r="BU26" s="409"/>
      <c r="BV26" s="407">
        <v>353584</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180</v>
      </c>
      <c r="F27" s="437"/>
      <c r="G27" s="437"/>
      <c r="H27" s="437"/>
      <c r="I27" s="437"/>
      <c r="J27" s="437"/>
      <c r="K27" s="438"/>
      <c r="L27" s="458">
        <v>1</v>
      </c>
      <c r="M27" s="459"/>
      <c r="N27" s="459"/>
      <c r="O27" s="459"/>
      <c r="P27" s="501"/>
      <c r="Q27" s="458">
        <v>7400</v>
      </c>
      <c r="R27" s="459"/>
      <c r="S27" s="459"/>
      <c r="T27" s="459"/>
      <c r="U27" s="459"/>
      <c r="V27" s="501"/>
      <c r="W27" s="553"/>
      <c r="X27" s="554"/>
      <c r="Y27" s="555"/>
      <c r="Z27" s="457" t="s">
        <v>181</v>
      </c>
      <c r="AA27" s="437"/>
      <c r="AB27" s="437"/>
      <c r="AC27" s="437"/>
      <c r="AD27" s="437"/>
      <c r="AE27" s="437"/>
      <c r="AF27" s="437"/>
      <c r="AG27" s="438"/>
      <c r="AH27" s="458">
        <v>92</v>
      </c>
      <c r="AI27" s="459"/>
      <c r="AJ27" s="459"/>
      <c r="AK27" s="459"/>
      <c r="AL27" s="501"/>
      <c r="AM27" s="458">
        <v>308438</v>
      </c>
      <c r="AN27" s="459"/>
      <c r="AO27" s="459"/>
      <c r="AP27" s="459"/>
      <c r="AQ27" s="459"/>
      <c r="AR27" s="501"/>
      <c r="AS27" s="458">
        <v>3353</v>
      </c>
      <c r="AT27" s="459"/>
      <c r="AU27" s="459"/>
      <c r="AV27" s="459"/>
      <c r="AW27" s="459"/>
      <c r="AX27" s="460"/>
      <c r="AY27" s="502" t="s">
        <v>182</v>
      </c>
      <c r="AZ27" s="503"/>
      <c r="BA27" s="503"/>
      <c r="BB27" s="503"/>
      <c r="BC27" s="503"/>
      <c r="BD27" s="503"/>
      <c r="BE27" s="503"/>
      <c r="BF27" s="503"/>
      <c r="BG27" s="503"/>
      <c r="BH27" s="503"/>
      <c r="BI27" s="503"/>
      <c r="BJ27" s="503"/>
      <c r="BK27" s="503"/>
      <c r="BL27" s="503"/>
      <c r="BM27" s="504"/>
      <c r="BN27" s="526">
        <v>1339283</v>
      </c>
      <c r="BO27" s="527"/>
      <c r="BP27" s="527"/>
      <c r="BQ27" s="527"/>
      <c r="BR27" s="527"/>
      <c r="BS27" s="527"/>
      <c r="BT27" s="527"/>
      <c r="BU27" s="528"/>
      <c r="BV27" s="526">
        <v>1339283</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183</v>
      </c>
      <c r="F28" s="437"/>
      <c r="G28" s="437"/>
      <c r="H28" s="437"/>
      <c r="I28" s="437"/>
      <c r="J28" s="437"/>
      <c r="K28" s="438"/>
      <c r="L28" s="458">
        <v>1</v>
      </c>
      <c r="M28" s="459"/>
      <c r="N28" s="459"/>
      <c r="O28" s="459"/>
      <c r="P28" s="501"/>
      <c r="Q28" s="458">
        <v>7000</v>
      </c>
      <c r="R28" s="459"/>
      <c r="S28" s="459"/>
      <c r="T28" s="459"/>
      <c r="U28" s="459"/>
      <c r="V28" s="501"/>
      <c r="W28" s="553"/>
      <c r="X28" s="554"/>
      <c r="Y28" s="555"/>
      <c r="Z28" s="457" t="s">
        <v>184</v>
      </c>
      <c r="AA28" s="437"/>
      <c r="AB28" s="437"/>
      <c r="AC28" s="437"/>
      <c r="AD28" s="437"/>
      <c r="AE28" s="437"/>
      <c r="AF28" s="437"/>
      <c r="AG28" s="438"/>
      <c r="AH28" s="458">
        <v>2</v>
      </c>
      <c r="AI28" s="459"/>
      <c r="AJ28" s="459"/>
      <c r="AK28" s="459"/>
      <c r="AL28" s="501"/>
      <c r="AM28" s="458" t="s">
        <v>185</v>
      </c>
      <c r="AN28" s="459"/>
      <c r="AO28" s="459"/>
      <c r="AP28" s="459"/>
      <c r="AQ28" s="459"/>
      <c r="AR28" s="501"/>
      <c r="AS28" s="458" t="s">
        <v>186</v>
      </c>
      <c r="AT28" s="459"/>
      <c r="AU28" s="459"/>
      <c r="AV28" s="459"/>
      <c r="AW28" s="459"/>
      <c r="AX28" s="460"/>
      <c r="AY28" s="561" t="s">
        <v>187</v>
      </c>
      <c r="AZ28" s="562"/>
      <c r="BA28" s="562"/>
      <c r="BB28" s="563"/>
      <c r="BC28" s="367" t="s">
        <v>49</v>
      </c>
      <c r="BD28" s="368"/>
      <c r="BE28" s="368"/>
      <c r="BF28" s="368"/>
      <c r="BG28" s="368"/>
      <c r="BH28" s="368"/>
      <c r="BI28" s="368"/>
      <c r="BJ28" s="368"/>
      <c r="BK28" s="368"/>
      <c r="BL28" s="368"/>
      <c r="BM28" s="369"/>
      <c r="BN28" s="370">
        <v>14303619</v>
      </c>
      <c r="BO28" s="371"/>
      <c r="BP28" s="371"/>
      <c r="BQ28" s="371"/>
      <c r="BR28" s="371"/>
      <c r="BS28" s="371"/>
      <c r="BT28" s="371"/>
      <c r="BU28" s="372"/>
      <c r="BV28" s="370">
        <v>13006966</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188</v>
      </c>
      <c r="F29" s="437"/>
      <c r="G29" s="437"/>
      <c r="H29" s="437"/>
      <c r="I29" s="437"/>
      <c r="J29" s="437"/>
      <c r="K29" s="438"/>
      <c r="L29" s="458">
        <v>34</v>
      </c>
      <c r="M29" s="459"/>
      <c r="N29" s="459"/>
      <c r="O29" s="459"/>
      <c r="P29" s="501"/>
      <c r="Q29" s="458">
        <v>6500</v>
      </c>
      <c r="R29" s="459"/>
      <c r="S29" s="459"/>
      <c r="T29" s="459"/>
      <c r="U29" s="459"/>
      <c r="V29" s="501"/>
      <c r="W29" s="556"/>
      <c r="X29" s="557"/>
      <c r="Y29" s="558"/>
      <c r="Z29" s="457" t="s">
        <v>189</v>
      </c>
      <c r="AA29" s="437"/>
      <c r="AB29" s="437"/>
      <c r="AC29" s="437"/>
      <c r="AD29" s="437"/>
      <c r="AE29" s="437"/>
      <c r="AF29" s="437"/>
      <c r="AG29" s="438"/>
      <c r="AH29" s="458">
        <v>2570</v>
      </c>
      <c r="AI29" s="459"/>
      <c r="AJ29" s="459"/>
      <c r="AK29" s="459"/>
      <c r="AL29" s="501"/>
      <c r="AM29" s="458">
        <v>7833906</v>
      </c>
      <c r="AN29" s="459"/>
      <c r="AO29" s="459"/>
      <c r="AP29" s="459"/>
      <c r="AQ29" s="459"/>
      <c r="AR29" s="501"/>
      <c r="AS29" s="458">
        <v>3048</v>
      </c>
      <c r="AT29" s="459"/>
      <c r="AU29" s="459"/>
      <c r="AV29" s="459"/>
      <c r="AW29" s="459"/>
      <c r="AX29" s="460"/>
      <c r="AY29" s="564"/>
      <c r="AZ29" s="565"/>
      <c r="BA29" s="565"/>
      <c r="BB29" s="566"/>
      <c r="BC29" s="441" t="s">
        <v>190</v>
      </c>
      <c r="BD29" s="442"/>
      <c r="BE29" s="442"/>
      <c r="BF29" s="442"/>
      <c r="BG29" s="442"/>
      <c r="BH29" s="442"/>
      <c r="BI29" s="442"/>
      <c r="BJ29" s="442"/>
      <c r="BK29" s="442"/>
      <c r="BL29" s="442"/>
      <c r="BM29" s="443"/>
      <c r="BN29" s="407" t="s">
        <v>128</v>
      </c>
      <c r="BO29" s="408"/>
      <c r="BP29" s="408"/>
      <c r="BQ29" s="408"/>
      <c r="BR29" s="408"/>
      <c r="BS29" s="408"/>
      <c r="BT29" s="408"/>
      <c r="BU29" s="409"/>
      <c r="BV29" s="407" t="s">
        <v>128</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191</v>
      </c>
      <c r="X30" s="575"/>
      <c r="Y30" s="575"/>
      <c r="Z30" s="575"/>
      <c r="AA30" s="575"/>
      <c r="AB30" s="575"/>
      <c r="AC30" s="575"/>
      <c r="AD30" s="575"/>
      <c r="AE30" s="575"/>
      <c r="AF30" s="575"/>
      <c r="AG30" s="576"/>
      <c r="AH30" s="534">
        <v>100.3</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51</v>
      </c>
      <c r="BD30" s="524"/>
      <c r="BE30" s="524"/>
      <c r="BF30" s="524"/>
      <c r="BG30" s="524"/>
      <c r="BH30" s="524"/>
      <c r="BI30" s="524"/>
      <c r="BJ30" s="524"/>
      <c r="BK30" s="524"/>
      <c r="BL30" s="524"/>
      <c r="BM30" s="525"/>
      <c r="BN30" s="526">
        <v>21286787</v>
      </c>
      <c r="BO30" s="527"/>
      <c r="BP30" s="527"/>
      <c r="BQ30" s="527"/>
      <c r="BR30" s="527"/>
      <c r="BS30" s="527"/>
      <c r="BT30" s="527"/>
      <c r="BU30" s="528"/>
      <c r="BV30" s="526">
        <v>23219969</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192</v>
      </c>
      <c r="D32" s="570"/>
      <c r="E32" s="570"/>
      <c r="F32" s="570"/>
      <c r="G32" s="570"/>
      <c r="H32" s="570"/>
      <c r="I32" s="570"/>
      <c r="J32" s="570"/>
      <c r="K32" s="570"/>
      <c r="L32" s="570"/>
      <c r="M32" s="570"/>
      <c r="N32" s="570"/>
      <c r="O32" s="570"/>
      <c r="P32" s="570"/>
      <c r="Q32" s="570"/>
      <c r="R32" s="570"/>
      <c r="S32" s="570"/>
      <c r="U32" s="411" t="s">
        <v>193</v>
      </c>
      <c r="V32" s="411"/>
      <c r="W32" s="411"/>
      <c r="X32" s="411"/>
      <c r="Y32" s="411"/>
      <c r="Z32" s="411"/>
      <c r="AA32" s="411"/>
      <c r="AB32" s="411"/>
      <c r="AC32" s="411"/>
      <c r="AD32" s="411"/>
      <c r="AE32" s="411"/>
      <c r="AF32" s="411"/>
      <c r="AG32" s="411"/>
      <c r="AH32" s="411"/>
      <c r="AI32" s="411"/>
      <c r="AJ32" s="411"/>
      <c r="AK32" s="411"/>
      <c r="AM32" s="411" t="s">
        <v>194</v>
      </c>
      <c r="AN32" s="411"/>
      <c r="AO32" s="411"/>
      <c r="AP32" s="411"/>
      <c r="AQ32" s="411"/>
      <c r="AR32" s="411"/>
      <c r="AS32" s="411"/>
      <c r="AT32" s="411"/>
      <c r="AU32" s="411"/>
      <c r="AV32" s="411"/>
      <c r="AW32" s="411"/>
      <c r="AX32" s="411"/>
      <c r="AY32" s="411"/>
      <c r="AZ32" s="411"/>
      <c r="BA32" s="411"/>
      <c r="BB32" s="411"/>
      <c r="BC32" s="411"/>
      <c r="BE32" s="411" t="s">
        <v>195</v>
      </c>
      <c r="BF32" s="411"/>
      <c r="BG32" s="411"/>
      <c r="BH32" s="411"/>
      <c r="BI32" s="411"/>
      <c r="BJ32" s="411"/>
      <c r="BK32" s="411"/>
      <c r="BL32" s="411"/>
      <c r="BM32" s="411"/>
      <c r="BN32" s="411"/>
      <c r="BO32" s="411"/>
      <c r="BP32" s="411"/>
      <c r="BQ32" s="411"/>
      <c r="BR32" s="411"/>
      <c r="BS32" s="411"/>
      <c r="BT32" s="411"/>
      <c r="BU32" s="411"/>
      <c r="BW32" s="411" t="s">
        <v>196</v>
      </c>
      <c r="BX32" s="411"/>
      <c r="BY32" s="411"/>
      <c r="BZ32" s="411"/>
      <c r="CA32" s="411"/>
      <c r="CB32" s="411"/>
      <c r="CC32" s="411"/>
      <c r="CD32" s="411"/>
      <c r="CE32" s="411"/>
      <c r="CF32" s="411"/>
      <c r="CG32" s="411"/>
      <c r="CH32" s="411"/>
      <c r="CI32" s="411"/>
      <c r="CJ32" s="411"/>
      <c r="CK32" s="411"/>
      <c r="CL32" s="411"/>
      <c r="CM32" s="411"/>
      <c r="CO32" s="411" t="s">
        <v>197</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198</v>
      </c>
      <c r="D33" s="431"/>
      <c r="E33" s="396" t="s">
        <v>199</v>
      </c>
      <c r="F33" s="396"/>
      <c r="G33" s="396"/>
      <c r="H33" s="396"/>
      <c r="I33" s="396"/>
      <c r="J33" s="396"/>
      <c r="K33" s="396"/>
      <c r="L33" s="396"/>
      <c r="M33" s="396"/>
      <c r="N33" s="396"/>
      <c r="O33" s="396"/>
      <c r="P33" s="396"/>
      <c r="Q33" s="396"/>
      <c r="R33" s="396"/>
      <c r="S33" s="396"/>
      <c r="T33" s="206"/>
      <c r="U33" s="431" t="s">
        <v>198</v>
      </c>
      <c r="V33" s="431"/>
      <c r="W33" s="396" t="s">
        <v>199</v>
      </c>
      <c r="X33" s="396"/>
      <c r="Y33" s="396"/>
      <c r="Z33" s="396"/>
      <c r="AA33" s="396"/>
      <c r="AB33" s="396"/>
      <c r="AC33" s="396"/>
      <c r="AD33" s="396"/>
      <c r="AE33" s="396"/>
      <c r="AF33" s="396"/>
      <c r="AG33" s="396"/>
      <c r="AH33" s="396"/>
      <c r="AI33" s="396"/>
      <c r="AJ33" s="396"/>
      <c r="AK33" s="396"/>
      <c r="AL33" s="206"/>
      <c r="AM33" s="431" t="s">
        <v>200</v>
      </c>
      <c r="AN33" s="431"/>
      <c r="AO33" s="396" t="s">
        <v>201</v>
      </c>
      <c r="AP33" s="396"/>
      <c r="AQ33" s="396"/>
      <c r="AR33" s="396"/>
      <c r="AS33" s="396"/>
      <c r="AT33" s="396"/>
      <c r="AU33" s="396"/>
      <c r="AV33" s="396"/>
      <c r="AW33" s="396"/>
      <c r="AX33" s="396"/>
      <c r="AY33" s="396"/>
      <c r="AZ33" s="396"/>
      <c r="BA33" s="396"/>
      <c r="BB33" s="396"/>
      <c r="BC33" s="396"/>
      <c r="BD33" s="207"/>
      <c r="BE33" s="396" t="s">
        <v>202</v>
      </c>
      <c r="BF33" s="396"/>
      <c r="BG33" s="396" t="s">
        <v>203</v>
      </c>
      <c r="BH33" s="396"/>
      <c r="BI33" s="396"/>
      <c r="BJ33" s="396"/>
      <c r="BK33" s="396"/>
      <c r="BL33" s="396"/>
      <c r="BM33" s="396"/>
      <c r="BN33" s="396"/>
      <c r="BO33" s="396"/>
      <c r="BP33" s="396"/>
      <c r="BQ33" s="396"/>
      <c r="BR33" s="396"/>
      <c r="BS33" s="396"/>
      <c r="BT33" s="396"/>
      <c r="BU33" s="396"/>
      <c r="BV33" s="207"/>
      <c r="BW33" s="431" t="s">
        <v>202</v>
      </c>
      <c r="BX33" s="431"/>
      <c r="BY33" s="396" t="s">
        <v>204</v>
      </c>
      <c r="BZ33" s="396"/>
      <c r="CA33" s="396"/>
      <c r="CB33" s="396"/>
      <c r="CC33" s="396"/>
      <c r="CD33" s="396"/>
      <c r="CE33" s="396"/>
      <c r="CF33" s="396"/>
      <c r="CG33" s="396"/>
      <c r="CH33" s="396"/>
      <c r="CI33" s="396"/>
      <c r="CJ33" s="396"/>
      <c r="CK33" s="396"/>
      <c r="CL33" s="396"/>
      <c r="CM33" s="396"/>
      <c r="CN33" s="206"/>
      <c r="CO33" s="431" t="s">
        <v>198</v>
      </c>
      <c r="CP33" s="431"/>
      <c r="CQ33" s="396" t="s">
        <v>205</v>
      </c>
      <c r="CR33" s="396"/>
      <c r="CS33" s="396"/>
      <c r="CT33" s="396"/>
      <c r="CU33" s="396"/>
      <c r="CV33" s="396"/>
      <c r="CW33" s="396"/>
      <c r="CX33" s="396"/>
      <c r="CY33" s="396"/>
      <c r="CZ33" s="396"/>
      <c r="DA33" s="396"/>
      <c r="DB33" s="396"/>
      <c r="DC33" s="396"/>
      <c r="DD33" s="396"/>
      <c r="DE33" s="396"/>
      <c r="DF33" s="206"/>
      <c r="DG33" s="596" t="s">
        <v>206</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7</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10</v>
      </c>
      <c r="AN34" s="597"/>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12</v>
      </c>
      <c r="BX34" s="597"/>
      <c r="BY34" s="598" t="str">
        <f>IF('各会計、関係団体の財政状況及び健全化判断比率'!B68="","",'各会計、関係団体の財政状況及び健全化判断比率'!B68)</f>
        <v>大阪府都市競艇組合</v>
      </c>
      <c r="BZ34" s="598"/>
      <c r="CA34" s="598"/>
      <c r="CB34" s="598"/>
      <c r="CC34" s="598"/>
      <c r="CD34" s="598"/>
      <c r="CE34" s="598"/>
      <c r="CF34" s="598"/>
      <c r="CG34" s="598"/>
      <c r="CH34" s="598"/>
      <c r="CI34" s="598"/>
      <c r="CJ34" s="598"/>
      <c r="CK34" s="598"/>
      <c r="CL34" s="598"/>
      <c r="CM34" s="598"/>
      <c r="CN34" s="181"/>
      <c r="CO34" s="597">
        <f>IF(CQ34="","",MAX(C34:D43,U34:V43,AM34:AN43,BE34:BF43,BW34:BX43)+1)</f>
        <v>18</v>
      </c>
      <c r="CP34" s="597"/>
      <c r="CQ34" s="598" t="str">
        <f>IF('各会計、関係団体の財政状況及び健全化判断比率'!BS7="","",'各会計、関係団体の財政状況及び健全化判断比率'!BS7)</f>
        <v>吹田市健康づくり推進事業団</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部落有財産特別会計</v>
      </c>
      <c r="F35" s="598"/>
      <c r="G35" s="598"/>
      <c r="H35" s="598"/>
      <c r="I35" s="598"/>
      <c r="J35" s="598"/>
      <c r="K35" s="598"/>
      <c r="L35" s="598"/>
      <c r="M35" s="598"/>
      <c r="N35" s="598"/>
      <c r="O35" s="598"/>
      <c r="P35" s="598"/>
      <c r="Q35" s="598"/>
      <c r="R35" s="598"/>
      <c r="S35" s="598"/>
      <c r="T35" s="181"/>
      <c r="U35" s="597">
        <f>IF(W35="","",U34+1)</f>
        <v>8</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f t="shared" ref="AM35:AM43" si="0">IF(AO35="","",AM34+1)</f>
        <v>11</v>
      </c>
      <c r="AN35" s="597"/>
      <c r="AO35" s="598" t="str">
        <f>IF('各会計、関係団体の財政状況及び健全化判断比率'!B32="","",'各会計、関係団体の財政状況及び健全化判断比率'!B32)</f>
        <v>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13</v>
      </c>
      <c r="BX35" s="597"/>
      <c r="BY35" s="598" t="str">
        <f>IF('各会計、関係団体の財政状況及び健全化判断比率'!B69="","",'各会計、関係団体の財政状況及び健全化判断比率'!B69)</f>
        <v>大阪府後期高齢者医療広域連合（一般会計）</v>
      </c>
      <c r="BZ35" s="598"/>
      <c r="CA35" s="598"/>
      <c r="CB35" s="598"/>
      <c r="CC35" s="598"/>
      <c r="CD35" s="598"/>
      <c r="CE35" s="598"/>
      <c r="CF35" s="598"/>
      <c r="CG35" s="598"/>
      <c r="CH35" s="598"/>
      <c r="CI35" s="598"/>
      <c r="CJ35" s="598"/>
      <c r="CK35" s="598"/>
      <c r="CL35" s="598"/>
      <c r="CM35" s="598"/>
      <c r="CN35" s="181"/>
      <c r="CO35" s="597">
        <f t="shared" ref="CO35:CO43" si="3">IF(CQ35="","",CO34+1)</f>
        <v>19</v>
      </c>
      <c r="CP35" s="597"/>
      <c r="CQ35" s="598" t="str">
        <f>IF('各会計、関係団体の財政状況及び健全化判断比率'!BS8="","",'各会計、関係団体の財政状況及び健全化判断比率'!BS8)</f>
        <v>吹田市介護老人保健施設事業団</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f>IF(E36="","",C35+1)</f>
        <v>3</v>
      </c>
      <c r="D36" s="597"/>
      <c r="E36" s="598" t="str">
        <f>IF('各会計、関係団体の財政状況及び健全化判断比率'!B9="","",'各会計、関係団体の財政状況及び健全化判断比率'!B9)</f>
        <v>勤労者福祉共済特別会計</v>
      </c>
      <c r="F36" s="598"/>
      <c r="G36" s="598"/>
      <c r="H36" s="598"/>
      <c r="I36" s="598"/>
      <c r="J36" s="598"/>
      <c r="K36" s="598"/>
      <c r="L36" s="598"/>
      <c r="M36" s="598"/>
      <c r="N36" s="598"/>
      <c r="O36" s="598"/>
      <c r="P36" s="598"/>
      <c r="Q36" s="598"/>
      <c r="R36" s="598"/>
      <c r="S36" s="598"/>
      <c r="T36" s="181"/>
      <c r="U36" s="597">
        <f t="shared" ref="U36:U43" si="4">IF(W36="","",U35+1)</f>
        <v>9</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14</v>
      </c>
      <c r="BX36" s="597"/>
      <c r="BY36" s="598" t="str">
        <f>IF('各会計、関係団体の財政状況及び健全化判断比率'!B70="","",'各会計、関係団体の財政状況及び健全化判断比率'!B70)</f>
        <v>大阪府後期高齢者医療広域連合（後期高齢者医療特別会計）</v>
      </c>
      <c r="BZ36" s="598"/>
      <c r="CA36" s="598"/>
      <c r="CB36" s="598"/>
      <c r="CC36" s="598"/>
      <c r="CD36" s="598"/>
      <c r="CE36" s="598"/>
      <c r="CF36" s="598"/>
      <c r="CG36" s="598"/>
      <c r="CH36" s="598"/>
      <c r="CI36" s="598"/>
      <c r="CJ36" s="598"/>
      <c r="CK36" s="598"/>
      <c r="CL36" s="598"/>
      <c r="CM36" s="598"/>
      <c r="CN36" s="181"/>
      <c r="CO36" s="597">
        <f t="shared" si="3"/>
        <v>20</v>
      </c>
      <c r="CP36" s="597"/>
      <c r="CQ36" s="598" t="str">
        <f>IF('各会計、関係団体の財政状況及び健全化判断比率'!BS9="","",'各会計、関係団体の財政状況及び健全化判断比率'!BS9)</f>
        <v>吹田市文化振興事業団</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f>IF(E37="","",C36+1)</f>
        <v>4</v>
      </c>
      <c r="D37" s="597"/>
      <c r="E37" s="598" t="str">
        <f>IF('各会計、関係団体の財政状況及び健全化判断比率'!B10="","",'各会計、関係団体の財政状況及び健全化判断比率'!B10)</f>
        <v>公共用地先行取得特別会計</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15</v>
      </c>
      <c r="BX37" s="597"/>
      <c r="BY37" s="598" t="str">
        <f>IF('各会計、関係団体の財政状況及び健全化判断比率'!B71="","",'各会計、関係団体の財政状況及び健全化判断比率'!B71)</f>
        <v>淀川右岸水防事務組合</v>
      </c>
      <c r="BZ37" s="598"/>
      <c r="CA37" s="598"/>
      <c r="CB37" s="598"/>
      <c r="CC37" s="598"/>
      <c r="CD37" s="598"/>
      <c r="CE37" s="598"/>
      <c r="CF37" s="598"/>
      <c r="CG37" s="598"/>
      <c r="CH37" s="598"/>
      <c r="CI37" s="598"/>
      <c r="CJ37" s="598"/>
      <c r="CK37" s="598"/>
      <c r="CL37" s="598"/>
      <c r="CM37" s="598"/>
      <c r="CN37" s="181"/>
      <c r="CO37" s="597">
        <f t="shared" si="3"/>
        <v>21</v>
      </c>
      <c r="CP37" s="597"/>
      <c r="CQ37" s="598" t="str">
        <f>IF('各会計、関係団体の財政状況及び健全化判断比率'!BS10="","",'各会計、関係団体の財政状況及び健全化判断比率'!BS10)</f>
        <v>吹田市国際交流協会</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f t="shared" ref="C38:C43" si="5">IF(E38="","",C37+1)</f>
        <v>5</v>
      </c>
      <c r="D38" s="597"/>
      <c r="E38" s="598" t="str">
        <f>IF('各会計、関係団体の財政状況及び健全化判断比率'!B11="","",'各会計、関係団体の財政状況及び健全化判断比率'!B11)</f>
        <v>病院事業債管理特別会計</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16</v>
      </c>
      <c r="BX38" s="597"/>
      <c r="BY38" s="598" t="str">
        <f>IF('各会計、関係団体の財政状況及び健全化判断比率'!B72="","",'各会計、関係団体の財政状況及び健全化判断比率'!B72)</f>
        <v>大阪広域水道企業団（水道事業会計）</v>
      </c>
      <c r="BZ38" s="598"/>
      <c r="CA38" s="598"/>
      <c r="CB38" s="598"/>
      <c r="CC38" s="598"/>
      <c r="CD38" s="598"/>
      <c r="CE38" s="598"/>
      <c r="CF38" s="598"/>
      <c r="CG38" s="598"/>
      <c r="CH38" s="598"/>
      <c r="CI38" s="598"/>
      <c r="CJ38" s="598"/>
      <c r="CK38" s="598"/>
      <c r="CL38" s="598"/>
      <c r="CM38" s="598"/>
      <c r="CN38" s="181"/>
      <c r="CO38" s="597">
        <f t="shared" si="3"/>
        <v>22</v>
      </c>
      <c r="CP38" s="597"/>
      <c r="CQ38" s="598" t="str">
        <f>IF('各会計、関係団体の財政状況及び健全化判断比率'!BS11="","",'各会計、関係団体の財政状況及び健全化判断比率'!BS11)</f>
        <v>吹田市開発ビル</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f t="shared" si="5"/>
        <v>6</v>
      </c>
      <c r="D39" s="597"/>
      <c r="E39" s="598" t="str">
        <f>IF('各会計、関係団体の財政状況及び健全化判断比率'!B12="","",'各会計、関係団体の財政状況及び健全化判断比率'!B12)</f>
        <v>母子父子寡婦福祉資金貸付特別会計</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17</v>
      </c>
      <c r="BX39" s="597"/>
      <c r="BY39" s="598" t="str">
        <f>IF('各会計、関係団体の財政状況及び健全化判断比率'!B73="","",'各会計、関係団体の財政状況及び健全化判断比率'!B73)</f>
        <v>大阪広域水道企業団（工業用水道事業会計）</v>
      </c>
      <c r="BZ39" s="598"/>
      <c r="CA39" s="598"/>
      <c r="CB39" s="598"/>
      <c r="CC39" s="598"/>
      <c r="CD39" s="598"/>
      <c r="CE39" s="598"/>
      <c r="CF39" s="598"/>
      <c r="CG39" s="598"/>
      <c r="CH39" s="598"/>
      <c r="CI39" s="598"/>
      <c r="CJ39" s="598"/>
      <c r="CK39" s="598"/>
      <c r="CL39" s="598"/>
      <c r="CM39" s="598"/>
      <c r="CN39" s="181"/>
      <c r="CO39" s="597">
        <f t="shared" si="3"/>
        <v>23</v>
      </c>
      <c r="CP39" s="597"/>
      <c r="CQ39" s="598" t="str">
        <f>IF('各会計、関係団体の財政状況及び健全化判断比率'!BS12="","",'各会計、関係団体の財政状況及び健全化判断比率'!BS12)</f>
        <v>千里リサイクルプラザ</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f t="shared" si="3"/>
        <v>24</v>
      </c>
      <c r="CP40" s="597"/>
      <c r="CQ40" s="598" t="str">
        <f>IF('各会計、関係団体の財政状況及び健全化判断比率'!BS13="","",'各会計、関係団体の財政状況及び健全化判断比率'!BS13)</f>
        <v>市立吹田市民病院</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f t="shared" si="3"/>
        <v>25</v>
      </c>
      <c r="CP41" s="597"/>
      <c r="CQ41" s="598" t="str">
        <f>IF('各会計、関係団体の財政状況及び健全化判断比率'!BS14="","",'各会計、関係団体の財政状況及び健全化判断比率'!BS14)</f>
        <v>大阪外環状鉄道</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207</v>
      </c>
      <c r="E46" s="600" t="s">
        <v>208</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209</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210</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211</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212</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213</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214</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215</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T/PdGy096K4KHrWsCVikCyek+lcg/KdU2UoWJCCzOViQQMwADtfOwCsGxA/nN6fenHX4HCgK7W38WgTAvo1CXg==" saltValue="NqjnnJu4eppjAq9uDFeEA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216</v>
      </c>
      <c r="DI1" s="603"/>
      <c r="DJ1" s="603"/>
      <c r="DK1" s="603"/>
      <c r="DL1" s="603"/>
      <c r="DM1" s="603"/>
      <c r="DN1" s="604"/>
      <c r="DO1" s="214"/>
      <c r="DP1" s="602" t="s">
        <v>217</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218</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219</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220</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221</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222</v>
      </c>
      <c r="S4" s="606"/>
      <c r="T4" s="606"/>
      <c r="U4" s="606"/>
      <c r="V4" s="606"/>
      <c r="W4" s="606"/>
      <c r="X4" s="606"/>
      <c r="Y4" s="607"/>
      <c r="Z4" s="605" t="s">
        <v>223</v>
      </c>
      <c r="AA4" s="606"/>
      <c r="AB4" s="606"/>
      <c r="AC4" s="607"/>
      <c r="AD4" s="605" t="s">
        <v>224</v>
      </c>
      <c r="AE4" s="606"/>
      <c r="AF4" s="606"/>
      <c r="AG4" s="606"/>
      <c r="AH4" s="606"/>
      <c r="AI4" s="606"/>
      <c r="AJ4" s="606"/>
      <c r="AK4" s="607"/>
      <c r="AL4" s="605" t="s">
        <v>223</v>
      </c>
      <c r="AM4" s="606"/>
      <c r="AN4" s="606"/>
      <c r="AO4" s="607"/>
      <c r="AP4" s="608" t="s">
        <v>225</v>
      </c>
      <c r="AQ4" s="608"/>
      <c r="AR4" s="608"/>
      <c r="AS4" s="608"/>
      <c r="AT4" s="608"/>
      <c r="AU4" s="608"/>
      <c r="AV4" s="608"/>
      <c r="AW4" s="608"/>
      <c r="AX4" s="608"/>
      <c r="AY4" s="608"/>
      <c r="AZ4" s="608"/>
      <c r="BA4" s="608"/>
      <c r="BB4" s="608"/>
      <c r="BC4" s="608"/>
      <c r="BD4" s="608"/>
      <c r="BE4" s="608"/>
      <c r="BF4" s="608"/>
      <c r="BG4" s="608" t="s">
        <v>226</v>
      </c>
      <c r="BH4" s="608"/>
      <c r="BI4" s="608"/>
      <c r="BJ4" s="608"/>
      <c r="BK4" s="608"/>
      <c r="BL4" s="608"/>
      <c r="BM4" s="608"/>
      <c r="BN4" s="608"/>
      <c r="BO4" s="608" t="s">
        <v>223</v>
      </c>
      <c r="BP4" s="608"/>
      <c r="BQ4" s="608"/>
      <c r="BR4" s="608"/>
      <c r="BS4" s="608" t="s">
        <v>227</v>
      </c>
      <c r="BT4" s="608"/>
      <c r="BU4" s="608"/>
      <c r="BV4" s="608"/>
      <c r="BW4" s="608"/>
      <c r="BX4" s="608"/>
      <c r="BY4" s="608"/>
      <c r="BZ4" s="608"/>
      <c r="CA4" s="608"/>
      <c r="CB4" s="608"/>
      <c r="CD4" s="605" t="s">
        <v>228</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229</v>
      </c>
      <c r="C5" s="610"/>
      <c r="D5" s="610"/>
      <c r="E5" s="610"/>
      <c r="F5" s="610"/>
      <c r="G5" s="610"/>
      <c r="H5" s="610"/>
      <c r="I5" s="610"/>
      <c r="J5" s="610"/>
      <c r="K5" s="610"/>
      <c r="L5" s="610"/>
      <c r="M5" s="610"/>
      <c r="N5" s="610"/>
      <c r="O5" s="610"/>
      <c r="P5" s="610"/>
      <c r="Q5" s="611"/>
      <c r="R5" s="612">
        <v>70539746</v>
      </c>
      <c r="S5" s="613"/>
      <c r="T5" s="613"/>
      <c r="U5" s="613"/>
      <c r="V5" s="613"/>
      <c r="W5" s="613"/>
      <c r="X5" s="613"/>
      <c r="Y5" s="614"/>
      <c r="Z5" s="615">
        <v>44</v>
      </c>
      <c r="AA5" s="615"/>
      <c r="AB5" s="615"/>
      <c r="AC5" s="615"/>
      <c r="AD5" s="616">
        <v>64572295</v>
      </c>
      <c r="AE5" s="616"/>
      <c r="AF5" s="616"/>
      <c r="AG5" s="616"/>
      <c r="AH5" s="616"/>
      <c r="AI5" s="616"/>
      <c r="AJ5" s="616"/>
      <c r="AK5" s="616"/>
      <c r="AL5" s="617">
        <v>80.2</v>
      </c>
      <c r="AM5" s="618"/>
      <c r="AN5" s="618"/>
      <c r="AO5" s="619"/>
      <c r="AP5" s="609" t="s">
        <v>230</v>
      </c>
      <c r="AQ5" s="610"/>
      <c r="AR5" s="610"/>
      <c r="AS5" s="610"/>
      <c r="AT5" s="610"/>
      <c r="AU5" s="610"/>
      <c r="AV5" s="610"/>
      <c r="AW5" s="610"/>
      <c r="AX5" s="610"/>
      <c r="AY5" s="610"/>
      <c r="AZ5" s="610"/>
      <c r="BA5" s="610"/>
      <c r="BB5" s="610"/>
      <c r="BC5" s="610"/>
      <c r="BD5" s="610"/>
      <c r="BE5" s="610"/>
      <c r="BF5" s="611"/>
      <c r="BG5" s="623">
        <v>63490746</v>
      </c>
      <c r="BH5" s="624"/>
      <c r="BI5" s="624"/>
      <c r="BJ5" s="624"/>
      <c r="BK5" s="624"/>
      <c r="BL5" s="624"/>
      <c r="BM5" s="624"/>
      <c r="BN5" s="625"/>
      <c r="BO5" s="626">
        <v>90</v>
      </c>
      <c r="BP5" s="626"/>
      <c r="BQ5" s="626"/>
      <c r="BR5" s="626"/>
      <c r="BS5" s="627">
        <v>505598</v>
      </c>
      <c r="BT5" s="627"/>
      <c r="BU5" s="627"/>
      <c r="BV5" s="627"/>
      <c r="BW5" s="627"/>
      <c r="BX5" s="627"/>
      <c r="BY5" s="627"/>
      <c r="BZ5" s="627"/>
      <c r="CA5" s="627"/>
      <c r="CB5" s="631"/>
      <c r="CD5" s="605" t="s">
        <v>225</v>
      </c>
      <c r="CE5" s="606"/>
      <c r="CF5" s="606"/>
      <c r="CG5" s="606"/>
      <c r="CH5" s="606"/>
      <c r="CI5" s="606"/>
      <c r="CJ5" s="606"/>
      <c r="CK5" s="606"/>
      <c r="CL5" s="606"/>
      <c r="CM5" s="606"/>
      <c r="CN5" s="606"/>
      <c r="CO5" s="606"/>
      <c r="CP5" s="606"/>
      <c r="CQ5" s="607"/>
      <c r="CR5" s="605" t="s">
        <v>231</v>
      </c>
      <c r="CS5" s="606"/>
      <c r="CT5" s="606"/>
      <c r="CU5" s="606"/>
      <c r="CV5" s="606"/>
      <c r="CW5" s="606"/>
      <c r="CX5" s="606"/>
      <c r="CY5" s="607"/>
      <c r="CZ5" s="605" t="s">
        <v>223</v>
      </c>
      <c r="DA5" s="606"/>
      <c r="DB5" s="606"/>
      <c r="DC5" s="607"/>
      <c r="DD5" s="605" t="s">
        <v>232</v>
      </c>
      <c r="DE5" s="606"/>
      <c r="DF5" s="606"/>
      <c r="DG5" s="606"/>
      <c r="DH5" s="606"/>
      <c r="DI5" s="606"/>
      <c r="DJ5" s="606"/>
      <c r="DK5" s="606"/>
      <c r="DL5" s="606"/>
      <c r="DM5" s="606"/>
      <c r="DN5" s="606"/>
      <c r="DO5" s="606"/>
      <c r="DP5" s="607"/>
      <c r="DQ5" s="605" t="s">
        <v>233</v>
      </c>
      <c r="DR5" s="606"/>
      <c r="DS5" s="606"/>
      <c r="DT5" s="606"/>
      <c r="DU5" s="606"/>
      <c r="DV5" s="606"/>
      <c r="DW5" s="606"/>
      <c r="DX5" s="606"/>
      <c r="DY5" s="606"/>
      <c r="DZ5" s="606"/>
      <c r="EA5" s="606"/>
      <c r="EB5" s="606"/>
      <c r="EC5" s="607"/>
    </row>
    <row r="6" spans="2:143" ht="11.25" customHeight="1" x14ac:dyDescent="0.15">
      <c r="B6" s="620" t="s">
        <v>234</v>
      </c>
      <c r="C6" s="621"/>
      <c r="D6" s="621"/>
      <c r="E6" s="621"/>
      <c r="F6" s="621"/>
      <c r="G6" s="621"/>
      <c r="H6" s="621"/>
      <c r="I6" s="621"/>
      <c r="J6" s="621"/>
      <c r="K6" s="621"/>
      <c r="L6" s="621"/>
      <c r="M6" s="621"/>
      <c r="N6" s="621"/>
      <c r="O6" s="621"/>
      <c r="P6" s="621"/>
      <c r="Q6" s="622"/>
      <c r="R6" s="623">
        <v>596530</v>
      </c>
      <c r="S6" s="624"/>
      <c r="T6" s="624"/>
      <c r="U6" s="624"/>
      <c r="V6" s="624"/>
      <c r="W6" s="624"/>
      <c r="X6" s="624"/>
      <c r="Y6" s="625"/>
      <c r="Z6" s="626">
        <v>0.4</v>
      </c>
      <c r="AA6" s="626"/>
      <c r="AB6" s="626"/>
      <c r="AC6" s="626"/>
      <c r="AD6" s="627">
        <v>596530</v>
      </c>
      <c r="AE6" s="627"/>
      <c r="AF6" s="627"/>
      <c r="AG6" s="627"/>
      <c r="AH6" s="627"/>
      <c r="AI6" s="627"/>
      <c r="AJ6" s="627"/>
      <c r="AK6" s="627"/>
      <c r="AL6" s="628">
        <v>0.7</v>
      </c>
      <c r="AM6" s="629"/>
      <c r="AN6" s="629"/>
      <c r="AO6" s="630"/>
      <c r="AP6" s="620" t="s">
        <v>235</v>
      </c>
      <c r="AQ6" s="621"/>
      <c r="AR6" s="621"/>
      <c r="AS6" s="621"/>
      <c r="AT6" s="621"/>
      <c r="AU6" s="621"/>
      <c r="AV6" s="621"/>
      <c r="AW6" s="621"/>
      <c r="AX6" s="621"/>
      <c r="AY6" s="621"/>
      <c r="AZ6" s="621"/>
      <c r="BA6" s="621"/>
      <c r="BB6" s="621"/>
      <c r="BC6" s="621"/>
      <c r="BD6" s="621"/>
      <c r="BE6" s="621"/>
      <c r="BF6" s="622"/>
      <c r="BG6" s="623">
        <v>63490746</v>
      </c>
      <c r="BH6" s="624"/>
      <c r="BI6" s="624"/>
      <c r="BJ6" s="624"/>
      <c r="BK6" s="624"/>
      <c r="BL6" s="624"/>
      <c r="BM6" s="624"/>
      <c r="BN6" s="625"/>
      <c r="BO6" s="626">
        <v>90</v>
      </c>
      <c r="BP6" s="626"/>
      <c r="BQ6" s="626"/>
      <c r="BR6" s="626"/>
      <c r="BS6" s="627">
        <v>505598</v>
      </c>
      <c r="BT6" s="627"/>
      <c r="BU6" s="627"/>
      <c r="BV6" s="627"/>
      <c r="BW6" s="627"/>
      <c r="BX6" s="627"/>
      <c r="BY6" s="627"/>
      <c r="BZ6" s="627"/>
      <c r="CA6" s="627"/>
      <c r="CB6" s="631"/>
      <c r="CD6" s="609" t="s">
        <v>236</v>
      </c>
      <c r="CE6" s="610"/>
      <c r="CF6" s="610"/>
      <c r="CG6" s="610"/>
      <c r="CH6" s="610"/>
      <c r="CI6" s="610"/>
      <c r="CJ6" s="610"/>
      <c r="CK6" s="610"/>
      <c r="CL6" s="610"/>
      <c r="CM6" s="610"/>
      <c r="CN6" s="610"/>
      <c r="CO6" s="610"/>
      <c r="CP6" s="610"/>
      <c r="CQ6" s="611"/>
      <c r="CR6" s="623">
        <v>708705</v>
      </c>
      <c r="CS6" s="624"/>
      <c r="CT6" s="624"/>
      <c r="CU6" s="624"/>
      <c r="CV6" s="624"/>
      <c r="CW6" s="624"/>
      <c r="CX6" s="624"/>
      <c r="CY6" s="625"/>
      <c r="CZ6" s="617">
        <v>0.5</v>
      </c>
      <c r="DA6" s="618"/>
      <c r="DB6" s="618"/>
      <c r="DC6" s="634"/>
      <c r="DD6" s="632" t="s">
        <v>237</v>
      </c>
      <c r="DE6" s="624"/>
      <c r="DF6" s="624"/>
      <c r="DG6" s="624"/>
      <c r="DH6" s="624"/>
      <c r="DI6" s="624"/>
      <c r="DJ6" s="624"/>
      <c r="DK6" s="624"/>
      <c r="DL6" s="624"/>
      <c r="DM6" s="624"/>
      <c r="DN6" s="624"/>
      <c r="DO6" s="624"/>
      <c r="DP6" s="625"/>
      <c r="DQ6" s="632">
        <v>708372</v>
      </c>
      <c r="DR6" s="624"/>
      <c r="DS6" s="624"/>
      <c r="DT6" s="624"/>
      <c r="DU6" s="624"/>
      <c r="DV6" s="624"/>
      <c r="DW6" s="624"/>
      <c r="DX6" s="624"/>
      <c r="DY6" s="624"/>
      <c r="DZ6" s="624"/>
      <c r="EA6" s="624"/>
      <c r="EB6" s="624"/>
      <c r="EC6" s="633"/>
    </row>
    <row r="7" spans="2:143" ht="11.25" customHeight="1" x14ac:dyDescent="0.15">
      <c r="B7" s="620" t="s">
        <v>238</v>
      </c>
      <c r="C7" s="621"/>
      <c r="D7" s="621"/>
      <c r="E7" s="621"/>
      <c r="F7" s="621"/>
      <c r="G7" s="621"/>
      <c r="H7" s="621"/>
      <c r="I7" s="621"/>
      <c r="J7" s="621"/>
      <c r="K7" s="621"/>
      <c r="L7" s="621"/>
      <c r="M7" s="621"/>
      <c r="N7" s="621"/>
      <c r="O7" s="621"/>
      <c r="P7" s="621"/>
      <c r="Q7" s="622"/>
      <c r="R7" s="623">
        <v>71475</v>
      </c>
      <c r="S7" s="624"/>
      <c r="T7" s="624"/>
      <c r="U7" s="624"/>
      <c r="V7" s="624"/>
      <c r="W7" s="624"/>
      <c r="X7" s="624"/>
      <c r="Y7" s="625"/>
      <c r="Z7" s="626">
        <v>0</v>
      </c>
      <c r="AA7" s="626"/>
      <c r="AB7" s="626"/>
      <c r="AC7" s="626"/>
      <c r="AD7" s="627">
        <v>71475</v>
      </c>
      <c r="AE7" s="627"/>
      <c r="AF7" s="627"/>
      <c r="AG7" s="627"/>
      <c r="AH7" s="627"/>
      <c r="AI7" s="627"/>
      <c r="AJ7" s="627"/>
      <c r="AK7" s="627"/>
      <c r="AL7" s="628">
        <v>0.1</v>
      </c>
      <c r="AM7" s="629"/>
      <c r="AN7" s="629"/>
      <c r="AO7" s="630"/>
      <c r="AP7" s="620" t="s">
        <v>239</v>
      </c>
      <c r="AQ7" s="621"/>
      <c r="AR7" s="621"/>
      <c r="AS7" s="621"/>
      <c r="AT7" s="621"/>
      <c r="AU7" s="621"/>
      <c r="AV7" s="621"/>
      <c r="AW7" s="621"/>
      <c r="AX7" s="621"/>
      <c r="AY7" s="621"/>
      <c r="AZ7" s="621"/>
      <c r="BA7" s="621"/>
      <c r="BB7" s="621"/>
      <c r="BC7" s="621"/>
      <c r="BD7" s="621"/>
      <c r="BE7" s="621"/>
      <c r="BF7" s="622"/>
      <c r="BG7" s="623">
        <v>34497414</v>
      </c>
      <c r="BH7" s="624"/>
      <c r="BI7" s="624"/>
      <c r="BJ7" s="624"/>
      <c r="BK7" s="624"/>
      <c r="BL7" s="624"/>
      <c r="BM7" s="624"/>
      <c r="BN7" s="625"/>
      <c r="BO7" s="626">
        <v>48.9</v>
      </c>
      <c r="BP7" s="626"/>
      <c r="BQ7" s="626"/>
      <c r="BR7" s="626"/>
      <c r="BS7" s="627">
        <v>505598</v>
      </c>
      <c r="BT7" s="627"/>
      <c r="BU7" s="627"/>
      <c r="BV7" s="627"/>
      <c r="BW7" s="627"/>
      <c r="BX7" s="627"/>
      <c r="BY7" s="627"/>
      <c r="BZ7" s="627"/>
      <c r="CA7" s="627"/>
      <c r="CB7" s="631"/>
      <c r="CD7" s="620" t="s">
        <v>240</v>
      </c>
      <c r="CE7" s="621"/>
      <c r="CF7" s="621"/>
      <c r="CG7" s="621"/>
      <c r="CH7" s="621"/>
      <c r="CI7" s="621"/>
      <c r="CJ7" s="621"/>
      <c r="CK7" s="621"/>
      <c r="CL7" s="621"/>
      <c r="CM7" s="621"/>
      <c r="CN7" s="621"/>
      <c r="CO7" s="621"/>
      <c r="CP7" s="621"/>
      <c r="CQ7" s="622"/>
      <c r="CR7" s="623">
        <v>12350587</v>
      </c>
      <c r="CS7" s="624"/>
      <c r="CT7" s="624"/>
      <c r="CU7" s="624"/>
      <c r="CV7" s="624"/>
      <c r="CW7" s="624"/>
      <c r="CX7" s="624"/>
      <c r="CY7" s="625"/>
      <c r="CZ7" s="626">
        <v>7.9</v>
      </c>
      <c r="DA7" s="626"/>
      <c r="DB7" s="626"/>
      <c r="DC7" s="626"/>
      <c r="DD7" s="632">
        <v>562446</v>
      </c>
      <c r="DE7" s="624"/>
      <c r="DF7" s="624"/>
      <c r="DG7" s="624"/>
      <c r="DH7" s="624"/>
      <c r="DI7" s="624"/>
      <c r="DJ7" s="624"/>
      <c r="DK7" s="624"/>
      <c r="DL7" s="624"/>
      <c r="DM7" s="624"/>
      <c r="DN7" s="624"/>
      <c r="DO7" s="624"/>
      <c r="DP7" s="625"/>
      <c r="DQ7" s="632">
        <v>10557889</v>
      </c>
      <c r="DR7" s="624"/>
      <c r="DS7" s="624"/>
      <c r="DT7" s="624"/>
      <c r="DU7" s="624"/>
      <c r="DV7" s="624"/>
      <c r="DW7" s="624"/>
      <c r="DX7" s="624"/>
      <c r="DY7" s="624"/>
      <c r="DZ7" s="624"/>
      <c r="EA7" s="624"/>
      <c r="EB7" s="624"/>
      <c r="EC7" s="633"/>
    </row>
    <row r="8" spans="2:143" ht="11.25" customHeight="1" x14ac:dyDescent="0.15">
      <c r="B8" s="620" t="s">
        <v>241</v>
      </c>
      <c r="C8" s="621"/>
      <c r="D8" s="621"/>
      <c r="E8" s="621"/>
      <c r="F8" s="621"/>
      <c r="G8" s="621"/>
      <c r="H8" s="621"/>
      <c r="I8" s="621"/>
      <c r="J8" s="621"/>
      <c r="K8" s="621"/>
      <c r="L8" s="621"/>
      <c r="M8" s="621"/>
      <c r="N8" s="621"/>
      <c r="O8" s="621"/>
      <c r="P8" s="621"/>
      <c r="Q8" s="622"/>
      <c r="R8" s="623">
        <v>598035</v>
      </c>
      <c r="S8" s="624"/>
      <c r="T8" s="624"/>
      <c r="U8" s="624"/>
      <c r="V8" s="624"/>
      <c r="W8" s="624"/>
      <c r="X8" s="624"/>
      <c r="Y8" s="625"/>
      <c r="Z8" s="626">
        <v>0.4</v>
      </c>
      <c r="AA8" s="626"/>
      <c r="AB8" s="626"/>
      <c r="AC8" s="626"/>
      <c r="AD8" s="627">
        <v>598035</v>
      </c>
      <c r="AE8" s="627"/>
      <c r="AF8" s="627"/>
      <c r="AG8" s="627"/>
      <c r="AH8" s="627"/>
      <c r="AI8" s="627"/>
      <c r="AJ8" s="627"/>
      <c r="AK8" s="627"/>
      <c r="AL8" s="628">
        <v>0.7</v>
      </c>
      <c r="AM8" s="629"/>
      <c r="AN8" s="629"/>
      <c r="AO8" s="630"/>
      <c r="AP8" s="620" t="s">
        <v>242</v>
      </c>
      <c r="AQ8" s="621"/>
      <c r="AR8" s="621"/>
      <c r="AS8" s="621"/>
      <c r="AT8" s="621"/>
      <c r="AU8" s="621"/>
      <c r="AV8" s="621"/>
      <c r="AW8" s="621"/>
      <c r="AX8" s="621"/>
      <c r="AY8" s="621"/>
      <c r="AZ8" s="621"/>
      <c r="BA8" s="621"/>
      <c r="BB8" s="621"/>
      <c r="BC8" s="621"/>
      <c r="BD8" s="621"/>
      <c r="BE8" s="621"/>
      <c r="BF8" s="622"/>
      <c r="BG8" s="623">
        <v>658518</v>
      </c>
      <c r="BH8" s="624"/>
      <c r="BI8" s="624"/>
      <c r="BJ8" s="624"/>
      <c r="BK8" s="624"/>
      <c r="BL8" s="624"/>
      <c r="BM8" s="624"/>
      <c r="BN8" s="625"/>
      <c r="BO8" s="626">
        <v>0.9</v>
      </c>
      <c r="BP8" s="626"/>
      <c r="BQ8" s="626"/>
      <c r="BR8" s="626"/>
      <c r="BS8" s="627" t="s">
        <v>128</v>
      </c>
      <c r="BT8" s="627"/>
      <c r="BU8" s="627"/>
      <c r="BV8" s="627"/>
      <c r="BW8" s="627"/>
      <c r="BX8" s="627"/>
      <c r="BY8" s="627"/>
      <c r="BZ8" s="627"/>
      <c r="CA8" s="627"/>
      <c r="CB8" s="631"/>
      <c r="CD8" s="620" t="s">
        <v>243</v>
      </c>
      <c r="CE8" s="621"/>
      <c r="CF8" s="621"/>
      <c r="CG8" s="621"/>
      <c r="CH8" s="621"/>
      <c r="CI8" s="621"/>
      <c r="CJ8" s="621"/>
      <c r="CK8" s="621"/>
      <c r="CL8" s="621"/>
      <c r="CM8" s="621"/>
      <c r="CN8" s="621"/>
      <c r="CO8" s="621"/>
      <c r="CP8" s="621"/>
      <c r="CQ8" s="622"/>
      <c r="CR8" s="623">
        <v>74606364</v>
      </c>
      <c r="CS8" s="624"/>
      <c r="CT8" s="624"/>
      <c r="CU8" s="624"/>
      <c r="CV8" s="624"/>
      <c r="CW8" s="624"/>
      <c r="CX8" s="624"/>
      <c r="CY8" s="625"/>
      <c r="CZ8" s="626">
        <v>47.7</v>
      </c>
      <c r="DA8" s="626"/>
      <c r="DB8" s="626"/>
      <c r="DC8" s="626"/>
      <c r="DD8" s="632">
        <v>1985092</v>
      </c>
      <c r="DE8" s="624"/>
      <c r="DF8" s="624"/>
      <c r="DG8" s="624"/>
      <c r="DH8" s="624"/>
      <c r="DI8" s="624"/>
      <c r="DJ8" s="624"/>
      <c r="DK8" s="624"/>
      <c r="DL8" s="624"/>
      <c r="DM8" s="624"/>
      <c r="DN8" s="624"/>
      <c r="DO8" s="624"/>
      <c r="DP8" s="625"/>
      <c r="DQ8" s="632">
        <v>34069625</v>
      </c>
      <c r="DR8" s="624"/>
      <c r="DS8" s="624"/>
      <c r="DT8" s="624"/>
      <c r="DU8" s="624"/>
      <c r="DV8" s="624"/>
      <c r="DW8" s="624"/>
      <c r="DX8" s="624"/>
      <c r="DY8" s="624"/>
      <c r="DZ8" s="624"/>
      <c r="EA8" s="624"/>
      <c r="EB8" s="624"/>
      <c r="EC8" s="633"/>
    </row>
    <row r="9" spans="2:143" ht="11.25" customHeight="1" x14ac:dyDescent="0.15">
      <c r="B9" s="620" t="s">
        <v>244</v>
      </c>
      <c r="C9" s="621"/>
      <c r="D9" s="621"/>
      <c r="E9" s="621"/>
      <c r="F9" s="621"/>
      <c r="G9" s="621"/>
      <c r="H9" s="621"/>
      <c r="I9" s="621"/>
      <c r="J9" s="621"/>
      <c r="K9" s="621"/>
      <c r="L9" s="621"/>
      <c r="M9" s="621"/>
      <c r="N9" s="621"/>
      <c r="O9" s="621"/>
      <c r="P9" s="621"/>
      <c r="Q9" s="622"/>
      <c r="R9" s="623">
        <v>429054</v>
      </c>
      <c r="S9" s="624"/>
      <c r="T9" s="624"/>
      <c r="U9" s="624"/>
      <c r="V9" s="624"/>
      <c r="W9" s="624"/>
      <c r="X9" s="624"/>
      <c r="Y9" s="625"/>
      <c r="Z9" s="626">
        <v>0.3</v>
      </c>
      <c r="AA9" s="626"/>
      <c r="AB9" s="626"/>
      <c r="AC9" s="626"/>
      <c r="AD9" s="627">
        <v>429054</v>
      </c>
      <c r="AE9" s="627"/>
      <c r="AF9" s="627"/>
      <c r="AG9" s="627"/>
      <c r="AH9" s="627"/>
      <c r="AI9" s="627"/>
      <c r="AJ9" s="627"/>
      <c r="AK9" s="627"/>
      <c r="AL9" s="628">
        <v>0.5</v>
      </c>
      <c r="AM9" s="629"/>
      <c r="AN9" s="629"/>
      <c r="AO9" s="630"/>
      <c r="AP9" s="620" t="s">
        <v>245</v>
      </c>
      <c r="AQ9" s="621"/>
      <c r="AR9" s="621"/>
      <c r="AS9" s="621"/>
      <c r="AT9" s="621"/>
      <c r="AU9" s="621"/>
      <c r="AV9" s="621"/>
      <c r="AW9" s="621"/>
      <c r="AX9" s="621"/>
      <c r="AY9" s="621"/>
      <c r="AZ9" s="621"/>
      <c r="BA9" s="621"/>
      <c r="BB9" s="621"/>
      <c r="BC9" s="621"/>
      <c r="BD9" s="621"/>
      <c r="BE9" s="621"/>
      <c r="BF9" s="622"/>
      <c r="BG9" s="623">
        <v>29381243</v>
      </c>
      <c r="BH9" s="624"/>
      <c r="BI9" s="624"/>
      <c r="BJ9" s="624"/>
      <c r="BK9" s="624"/>
      <c r="BL9" s="624"/>
      <c r="BM9" s="624"/>
      <c r="BN9" s="625"/>
      <c r="BO9" s="626">
        <v>41.7</v>
      </c>
      <c r="BP9" s="626"/>
      <c r="BQ9" s="626"/>
      <c r="BR9" s="626"/>
      <c r="BS9" s="627" t="s">
        <v>128</v>
      </c>
      <c r="BT9" s="627"/>
      <c r="BU9" s="627"/>
      <c r="BV9" s="627"/>
      <c r="BW9" s="627"/>
      <c r="BX9" s="627"/>
      <c r="BY9" s="627"/>
      <c r="BZ9" s="627"/>
      <c r="CA9" s="627"/>
      <c r="CB9" s="631"/>
      <c r="CD9" s="620" t="s">
        <v>246</v>
      </c>
      <c r="CE9" s="621"/>
      <c r="CF9" s="621"/>
      <c r="CG9" s="621"/>
      <c r="CH9" s="621"/>
      <c r="CI9" s="621"/>
      <c r="CJ9" s="621"/>
      <c r="CK9" s="621"/>
      <c r="CL9" s="621"/>
      <c r="CM9" s="621"/>
      <c r="CN9" s="621"/>
      <c r="CO9" s="621"/>
      <c r="CP9" s="621"/>
      <c r="CQ9" s="622"/>
      <c r="CR9" s="623">
        <v>17705128</v>
      </c>
      <c r="CS9" s="624"/>
      <c r="CT9" s="624"/>
      <c r="CU9" s="624"/>
      <c r="CV9" s="624"/>
      <c r="CW9" s="624"/>
      <c r="CX9" s="624"/>
      <c r="CY9" s="625"/>
      <c r="CZ9" s="626">
        <v>11.3</v>
      </c>
      <c r="DA9" s="626"/>
      <c r="DB9" s="626"/>
      <c r="DC9" s="626"/>
      <c r="DD9" s="632">
        <v>1766566</v>
      </c>
      <c r="DE9" s="624"/>
      <c r="DF9" s="624"/>
      <c r="DG9" s="624"/>
      <c r="DH9" s="624"/>
      <c r="DI9" s="624"/>
      <c r="DJ9" s="624"/>
      <c r="DK9" s="624"/>
      <c r="DL9" s="624"/>
      <c r="DM9" s="624"/>
      <c r="DN9" s="624"/>
      <c r="DO9" s="624"/>
      <c r="DP9" s="625"/>
      <c r="DQ9" s="632">
        <v>12205788</v>
      </c>
      <c r="DR9" s="624"/>
      <c r="DS9" s="624"/>
      <c r="DT9" s="624"/>
      <c r="DU9" s="624"/>
      <c r="DV9" s="624"/>
      <c r="DW9" s="624"/>
      <c r="DX9" s="624"/>
      <c r="DY9" s="624"/>
      <c r="DZ9" s="624"/>
      <c r="EA9" s="624"/>
      <c r="EB9" s="624"/>
      <c r="EC9" s="633"/>
    </row>
    <row r="10" spans="2:143" ht="11.25" customHeight="1" x14ac:dyDescent="0.15">
      <c r="B10" s="620" t="s">
        <v>247</v>
      </c>
      <c r="C10" s="621"/>
      <c r="D10" s="621"/>
      <c r="E10" s="621"/>
      <c r="F10" s="621"/>
      <c r="G10" s="621"/>
      <c r="H10" s="621"/>
      <c r="I10" s="621"/>
      <c r="J10" s="621"/>
      <c r="K10" s="621"/>
      <c r="L10" s="621"/>
      <c r="M10" s="621"/>
      <c r="N10" s="621"/>
      <c r="O10" s="621"/>
      <c r="P10" s="621"/>
      <c r="Q10" s="622"/>
      <c r="R10" s="623" t="s">
        <v>128</v>
      </c>
      <c r="S10" s="624"/>
      <c r="T10" s="624"/>
      <c r="U10" s="624"/>
      <c r="V10" s="624"/>
      <c r="W10" s="624"/>
      <c r="X10" s="624"/>
      <c r="Y10" s="625"/>
      <c r="Z10" s="626" t="s">
        <v>237</v>
      </c>
      <c r="AA10" s="626"/>
      <c r="AB10" s="626"/>
      <c r="AC10" s="626"/>
      <c r="AD10" s="627" t="s">
        <v>237</v>
      </c>
      <c r="AE10" s="627"/>
      <c r="AF10" s="627"/>
      <c r="AG10" s="627"/>
      <c r="AH10" s="627"/>
      <c r="AI10" s="627"/>
      <c r="AJ10" s="627"/>
      <c r="AK10" s="627"/>
      <c r="AL10" s="628" t="s">
        <v>128</v>
      </c>
      <c r="AM10" s="629"/>
      <c r="AN10" s="629"/>
      <c r="AO10" s="630"/>
      <c r="AP10" s="620" t="s">
        <v>248</v>
      </c>
      <c r="AQ10" s="621"/>
      <c r="AR10" s="621"/>
      <c r="AS10" s="621"/>
      <c r="AT10" s="621"/>
      <c r="AU10" s="621"/>
      <c r="AV10" s="621"/>
      <c r="AW10" s="621"/>
      <c r="AX10" s="621"/>
      <c r="AY10" s="621"/>
      <c r="AZ10" s="621"/>
      <c r="BA10" s="621"/>
      <c r="BB10" s="621"/>
      <c r="BC10" s="621"/>
      <c r="BD10" s="621"/>
      <c r="BE10" s="621"/>
      <c r="BF10" s="622"/>
      <c r="BG10" s="623">
        <v>1258831</v>
      </c>
      <c r="BH10" s="624"/>
      <c r="BI10" s="624"/>
      <c r="BJ10" s="624"/>
      <c r="BK10" s="624"/>
      <c r="BL10" s="624"/>
      <c r="BM10" s="624"/>
      <c r="BN10" s="625"/>
      <c r="BO10" s="626">
        <v>1.8</v>
      </c>
      <c r="BP10" s="626"/>
      <c r="BQ10" s="626"/>
      <c r="BR10" s="626"/>
      <c r="BS10" s="627" t="s">
        <v>128</v>
      </c>
      <c r="BT10" s="627"/>
      <c r="BU10" s="627"/>
      <c r="BV10" s="627"/>
      <c r="BW10" s="627"/>
      <c r="BX10" s="627"/>
      <c r="BY10" s="627"/>
      <c r="BZ10" s="627"/>
      <c r="CA10" s="627"/>
      <c r="CB10" s="631"/>
      <c r="CD10" s="620" t="s">
        <v>249</v>
      </c>
      <c r="CE10" s="621"/>
      <c r="CF10" s="621"/>
      <c r="CG10" s="621"/>
      <c r="CH10" s="621"/>
      <c r="CI10" s="621"/>
      <c r="CJ10" s="621"/>
      <c r="CK10" s="621"/>
      <c r="CL10" s="621"/>
      <c r="CM10" s="621"/>
      <c r="CN10" s="621"/>
      <c r="CO10" s="621"/>
      <c r="CP10" s="621"/>
      <c r="CQ10" s="622"/>
      <c r="CR10" s="623">
        <v>242282</v>
      </c>
      <c r="CS10" s="624"/>
      <c r="CT10" s="624"/>
      <c r="CU10" s="624"/>
      <c r="CV10" s="624"/>
      <c r="CW10" s="624"/>
      <c r="CX10" s="624"/>
      <c r="CY10" s="625"/>
      <c r="CZ10" s="626">
        <v>0.2</v>
      </c>
      <c r="DA10" s="626"/>
      <c r="DB10" s="626"/>
      <c r="DC10" s="626"/>
      <c r="DD10" s="632" t="s">
        <v>128</v>
      </c>
      <c r="DE10" s="624"/>
      <c r="DF10" s="624"/>
      <c r="DG10" s="624"/>
      <c r="DH10" s="624"/>
      <c r="DI10" s="624"/>
      <c r="DJ10" s="624"/>
      <c r="DK10" s="624"/>
      <c r="DL10" s="624"/>
      <c r="DM10" s="624"/>
      <c r="DN10" s="624"/>
      <c r="DO10" s="624"/>
      <c r="DP10" s="625"/>
      <c r="DQ10" s="632">
        <v>191032</v>
      </c>
      <c r="DR10" s="624"/>
      <c r="DS10" s="624"/>
      <c r="DT10" s="624"/>
      <c r="DU10" s="624"/>
      <c r="DV10" s="624"/>
      <c r="DW10" s="624"/>
      <c r="DX10" s="624"/>
      <c r="DY10" s="624"/>
      <c r="DZ10" s="624"/>
      <c r="EA10" s="624"/>
      <c r="EB10" s="624"/>
      <c r="EC10" s="633"/>
    </row>
    <row r="11" spans="2:143" ht="11.25" customHeight="1" x14ac:dyDescent="0.15">
      <c r="B11" s="620" t="s">
        <v>250</v>
      </c>
      <c r="C11" s="621"/>
      <c r="D11" s="621"/>
      <c r="E11" s="621"/>
      <c r="F11" s="621"/>
      <c r="G11" s="621"/>
      <c r="H11" s="621"/>
      <c r="I11" s="621"/>
      <c r="J11" s="621"/>
      <c r="K11" s="621"/>
      <c r="L11" s="621"/>
      <c r="M11" s="621"/>
      <c r="N11" s="621"/>
      <c r="O11" s="621"/>
      <c r="P11" s="621"/>
      <c r="Q11" s="622"/>
      <c r="R11" s="623">
        <v>8902731</v>
      </c>
      <c r="S11" s="624"/>
      <c r="T11" s="624"/>
      <c r="U11" s="624"/>
      <c r="V11" s="624"/>
      <c r="W11" s="624"/>
      <c r="X11" s="624"/>
      <c r="Y11" s="625"/>
      <c r="Z11" s="628">
        <v>5.6</v>
      </c>
      <c r="AA11" s="629"/>
      <c r="AB11" s="629"/>
      <c r="AC11" s="635"/>
      <c r="AD11" s="632">
        <v>8902731</v>
      </c>
      <c r="AE11" s="624"/>
      <c r="AF11" s="624"/>
      <c r="AG11" s="624"/>
      <c r="AH11" s="624"/>
      <c r="AI11" s="624"/>
      <c r="AJ11" s="624"/>
      <c r="AK11" s="625"/>
      <c r="AL11" s="628">
        <v>11.1</v>
      </c>
      <c r="AM11" s="629"/>
      <c r="AN11" s="629"/>
      <c r="AO11" s="630"/>
      <c r="AP11" s="620" t="s">
        <v>251</v>
      </c>
      <c r="AQ11" s="621"/>
      <c r="AR11" s="621"/>
      <c r="AS11" s="621"/>
      <c r="AT11" s="621"/>
      <c r="AU11" s="621"/>
      <c r="AV11" s="621"/>
      <c r="AW11" s="621"/>
      <c r="AX11" s="621"/>
      <c r="AY11" s="621"/>
      <c r="AZ11" s="621"/>
      <c r="BA11" s="621"/>
      <c r="BB11" s="621"/>
      <c r="BC11" s="621"/>
      <c r="BD11" s="621"/>
      <c r="BE11" s="621"/>
      <c r="BF11" s="622"/>
      <c r="BG11" s="623">
        <v>3198822</v>
      </c>
      <c r="BH11" s="624"/>
      <c r="BI11" s="624"/>
      <c r="BJ11" s="624"/>
      <c r="BK11" s="624"/>
      <c r="BL11" s="624"/>
      <c r="BM11" s="624"/>
      <c r="BN11" s="625"/>
      <c r="BO11" s="626">
        <v>4.5</v>
      </c>
      <c r="BP11" s="626"/>
      <c r="BQ11" s="626"/>
      <c r="BR11" s="626"/>
      <c r="BS11" s="627">
        <v>505598</v>
      </c>
      <c r="BT11" s="627"/>
      <c r="BU11" s="627"/>
      <c r="BV11" s="627"/>
      <c r="BW11" s="627"/>
      <c r="BX11" s="627"/>
      <c r="BY11" s="627"/>
      <c r="BZ11" s="627"/>
      <c r="CA11" s="627"/>
      <c r="CB11" s="631"/>
      <c r="CD11" s="620" t="s">
        <v>252</v>
      </c>
      <c r="CE11" s="621"/>
      <c r="CF11" s="621"/>
      <c r="CG11" s="621"/>
      <c r="CH11" s="621"/>
      <c r="CI11" s="621"/>
      <c r="CJ11" s="621"/>
      <c r="CK11" s="621"/>
      <c r="CL11" s="621"/>
      <c r="CM11" s="621"/>
      <c r="CN11" s="621"/>
      <c r="CO11" s="621"/>
      <c r="CP11" s="621"/>
      <c r="CQ11" s="622"/>
      <c r="CR11" s="623">
        <v>70924</v>
      </c>
      <c r="CS11" s="624"/>
      <c r="CT11" s="624"/>
      <c r="CU11" s="624"/>
      <c r="CV11" s="624"/>
      <c r="CW11" s="624"/>
      <c r="CX11" s="624"/>
      <c r="CY11" s="625"/>
      <c r="CZ11" s="626">
        <v>0</v>
      </c>
      <c r="DA11" s="626"/>
      <c r="DB11" s="626"/>
      <c r="DC11" s="626"/>
      <c r="DD11" s="632" t="s">
        <v>128</v>
      </c>
      <c r="DE11" s="624"/>
      <c r="DF11" s="624"/>
      <c r="DG11" s="624"/>
      <c r="DH11" s="624"/>
      <c r="DI11" s="624"/>
      <c r="DJ11" s="624"/>
      <c r="DK11" s="624"/>
      <c r="DL11" s="624"/>
      <c r="DM11" s="624"/>
      <c r="DN11" s="624"/>
      <c r="DO11" s="624"/>
      <c r="DP11" s="625"/>
      <c r="DQ11" s="632">
        <v>69519</v>
      </c>
      <c r="DR11" s="624"/>
      <c r="DS11" s="624"/>
      <c r="DT11" s="624"/>
      <c r="DU11" s="624"/>
      <c r="DV11" s="624"/>
      <c r="DW11" s="624"/>
      <c r="DX11" s="624"/>
      <c r="DY11" s="624"/>
      <c r="DZ11" s="624"/>
      <c r="EA11" s="624"/>
      <c r="EB11" s="624"/>
      <c r="EC11" s="633"/>
    </row>
    <row r="12" spans="2:143" ht="11.25" customHeight="1" x14ac:dyDescent="0.15">
      <c r="B12" s="620" t="s">
        <v>253</v>
      </c>
      <c r="C12" s="621"/>
      <c r="D12" s="621"/>
      <c r="E12" s="621"/>
      <c r="F12" s="621"/>
      <c r="G12" s="621"/>
      <c r="H12" s="621"/>
      <c r="I12" s="621"/>
      <c r="J12" s="621"/>
      <c r="K12" s="621"/>
      <c r="L12" s="621"/>
      <c r="M12" s="621"/>
      <c r="N12" s="621"/>
      <c r="O12" s="621"/>
      <c r="P12" s="621"/>
      <c r="Q12" s="622"/>
      <c r="R12" s="623" t="s">
        <v>237</v>
      </c>
      <c r="S12" s="624"/>
      <c r="T12" s="624"/>
      <c r="U12" s="624"/>
      <c r="V12" s="624"/>
      <c r="W12" s="624"/>
      <c r="X12" s="624"/>
      <c r="Y12" s="625"/>
      <c r="Z12" s="626" t="s">
        <v>128</v>
      </c>
      <c r="AA12" s="626"/>
      <c r="AB12" s="626"/>
      <c r="AC12" s="626"/>
      <c r="AD12" s="627" t="s">
        <v>128</v>
      </c>
      <c r="AE12" s="627"/>
      <c r="AF12" s="627"/>
      <c r="AG12" s="627"/>
      <c r="AH12" s="627"/>
      <c r="AI12" s="627"/>
      <c r="AJ12" s="627"/>
      <c r="AK12" s="627"/>
      <c r="AL12" s="628" t="s">
        <v>128</v>
      </c>
      <c r="AM12" s="629"/>
      <c r="AN12" s="629"/>
      <c r="AO12" s="630"/>
      <c r="AP12" s="620" t="s">
        <v>254</v>
      </c>
      <c r="AQ12" s="621"/>
      <c r="AR12" s="621"/>
      <c r="AS12" s="621"/>
      <c r="AT12" s="621"/>
      <c r="AU12" s="621"/>
      <c r="AV12" s="621"/>
      <c r="AW12" s="621"/>
      <c r="AX12" s="621"/>
      <c r="AY12" s="621"/>
      <c r="AZ12" s="621"/>
      <c r="BA12" s="621"/>
      <c r="BB12" s="621"/>
      <c r="BC12" s="621"/>
      <c r="BD12" s="621"/>
      <c r="BE12" s="621"/>
      <c r="BF12" s="622"/>
      <c r="BG12" s="623">
        <v>26820500</v>
      </c>
      <c r="BH12" s="624"/>
      <c r="BI12" s="624"/>
      <c r="BJ12" s="624"/>
      <c r="BK12" s="624"/>
      <c r="BL12" s="624"/>
      <c r="BM12" s="624"/>
      <c r="BN12" s="625"/>
      <c r="BO12" s="626">
        <v>38</v>
      </c>
      <c r="BP12" s="626"/>
      <c r="BQ12" s="626"/>
      <c r="BR12" s="626"/>
      <c r="BS12" s="627" t="s">
        <v>128</v>
      </c>
      <c r="BT12" s="627"/>
      <c r="BU12" s="627"/>
      <c r="BV12" s="627"/>
      <c r="BW12" s="627"/>
      <c r="BX12" s="627"/>
      <c r="BY12" s="627"/>
      <c r="BZ12" s="627"/>
      <c r="CA12" s="627"/>
      <c r="CB12" s="631"/>
      <c r="CD12" s="620" t="s">
        <v>255</v>
      </c>
      <c r="CE12" s="621"/>
      <c r="CF12" s="621"/>
      <c r="CG12" s="621"/>
      <c r="CH12" s="621"/>
      <c r="CI12" s="621"/>
      <c r="CJ12" s="621"/>
      <c r="CK12" s="621"/>
      <c r="CL12" s="621"/>
      <c r="CM12" s="621"/>
      <c r="CN12" s="621"/>
      <c r="CO12" s="621"/>
      <c r="CP12" s="621"/>
      <c r="CQ12" s="622"/>
      <c r="CR12" s="623">
        <v>2752446</v>
      </c>
      <c r="CS12" s="624"/>
      <c r="CT12" s="624"/>
      <c r="CU12" s="624"/>
      <c r="CV12" s="624"/>
      <c r="CW12" s="624"/>
      <c r="CX12" s="624"/>
      <c r="CY12" s="625"/>
      <c r="CZ12" s="626">
        <v>1.8</v>
      </c>
      <c r="DA12" s="626"/>
      <c r="DB12" s="626"/>
      <c r="DC12" s="626"/>
      <c r="DD12" s="632" t="s">
        <v>128</v>
      </c>
      <c r="DE12" s="624"/>
      <c r="DF12" s="624"/>
      <c r="DG12" s="624"/>
      <c r="DH12" s="624"/>
      <c r="DI12" s="624"/>
      <c r="DJ12" s="624"/>
      <c r="DK12" s="624"/>
      <c r="DL12" s="624"/>
      <c r="DM12" s="624"/>
      <c r="DN12" s="624"/>
      <c r="DO12" s="624"/>
      <c r="DP12" s="625"/>
      <c r="DQ12" s="632">
        <v>2398159</v>
      </c>
      <c r="DR12" s="624"/>
      <c r="DS12" s="624"/>
      <c r="DT12" s="624"/>
      <c r="DU12" s="624"/>
      <c r="DV12" s="624"/>
      <c r="DW12" s="624"/>
      <c r="DX12" s="624"/>
      <c r="DY12" s="624"/>
      <c r="DZ12" s="624"/>
      <c r="EA12" s="624"/>
      <c r="EB12" s="624"/>
      <c r="EC12" s="633"/>
    </row>
    <row r="13" spans="2:143" ht="11.25" customHeight="1" x14ac:dyDescent="0.15">
      <c r="B13" s="620" t="s">
        <v>256</v>
      </c>
      <c r="C13" s="621"/>
      <c r="D13" s="621"/>
      <c r="E13" s="621"/>
      <c r="F13" s="621"/>
      <c r="G13" s="621"/>
      <c r="H13" s="621"/>
      <c r="I13" s="621"/>
      <c r="J13" s="621"/>
      <c r="K13" s="621"/>
      <c r="L13" s="621"/>
      <c r="M13" s="621"/>
      <c r="N13" s="621"/>
      <c r="O13" s="621"/>
      <c r="P13" s="621"/>
      <c r="Q13" s="622"/>
      <c r="R13" s="623" t="s">
        <v>128</v>
      </c>
      <c r="S13" s="624"/>
      <c r="T13" s="624"/>
      <c r="U13" s="624"/>
      <c r="V13" s="624"/>
      <c r="W13" s="624"/>
      <c r="X13" s="624"/>
      <c r="Y13" s="625"/>
      <c r="Z13" s="626" t="s">
        <v>128</v>
      </c>
      <c r="AA13" s="626"/>
      <c r="AB13" s="626"/>
      <c r="AC13" s="626"/>
      <c r="AD13" s="627" t="s">
        <v>128</v>
      </c>
      <c r="AE13" s="627"/>
      <c r="AF13" s="627"/>
      <c r="AG13" s="627"/>
      <c r="AH13" s="627"/>
      <c r="AI13" s="627"/>
      <c r="AJ13" s="627"/>
      <c r="AK13" s="627"/>
      <c r="AL13" s="628" t="s">
        <v>128</v>
      </c>
      <c r="AM13" s="629"/>
      <c r="AN13" s="629"/>
      <c r="AO13" s="630"/>
      <c r="AP13" s="620" t="s">
        <v>257</v>
      </c>
      <c r="AQ13" s="621"/>
      <c r="AR13" s="621"/>
      <c r="AS13" s="621"/>
      <c r="AT13" s="621"/>
      <c r="AU13" s="621"/>
      <c r="AV13" s="621"/>
      <c r="AW13" s="621"/>
      <c r="AX13" s="621"/>
      <c r="AY13" s="621"/>
      <c r="AZ13" s="621"/>
      <c r="BA13" s="621"/>
      <c r="BB13" s="621"/>
      <c r="BC13" s="621"/>
      <c r="BD13" s="621"/>
      <c r="BE13" s="621"/>
      <c r="BF13" s="622"/>
      <c r="BG13" s="623">
        <v>26239175</v>
      </c>
      <c r="BH13" s="624"/>
      <c r="BI13" s="624"/>
      <c r="BJ13" s="624"/>
      <c r="BK13" s="624"/>
      <c r="BL13" s="624"/>
      <c r="BM13" s="624"/>
      <c r="BN13" s="625"/>
      <c r="BO13" s="626">
        <v>37.200000000000003</v>
      </c>
      <c r="BP13" s="626"/>
      <c r="BQ13" s="626"/>
      <c r="BR13" s="626"/>
      <c r="BS13" s="627" t="s">
        <v>128</v>
      </c>
      <c r="BT13" s="627"/>
      <c r="BU13" s="627"/>
      <c r="BV13" s="627"/>
      <c r="BW13" s="627"/>
      <c r="BX13" s="627"/>
      <c r="BY13" s="627"/>
      <c r="BZ13" s="627"/>
      <c r="CA13" s="627"/>
      <c r="CB13" s="631"/>
      <c r="CD13" s="620" t="s">
        <v>258</v>
      </c>
      <c r="CE13" s="621"/>
      <c r="CF13" s="621"/>
      <c r="CG13" s="621"/>
      <c r="CH13" s="621"/>
      <c r="CI13" s="621"/>
      <c r="CJ13" s="621"/>
      <c r="CK13" s="621"/>
      <c r="CL13" s="621"/>
      <c r="CM13" s="621"/>
      <c r="CN13" s="621"/>
      <c r="CO13" s="621"/>
      <c r="CP13" s="621"/>
      <c r="CQ13" s="622"/>
      <c r="CR13" s="623">
        <v>13599589</v>
      </c>
      <c r="CS13" s="624"/>
      <c r="CT13" s="624"/>
      <c r="CU13" s="624"/>
      <c r="CV13" s="624"/>
      <c r="CW13" s="624"/>
      <c r="CX13" s="624"/>
      <c r="CY13" s="625"/>
      <c r="CZ13" s="626">
        <v>8.6999999999999993</v>
      </c>
      <c r="DA13" s="626"/>
      <c r="DB13" s="626"/>
      <c r="DC13" s="626"/>
      <c r="DD13" s="632">
        <v>5447562</v>
      </c>
      <c r="DE13" s="624"/>
      <c r="DF13" s="624"/>
      <c r="DG13" s="624"/>
      <c r="DH13" s="624"/>
      <c r="DI13" s="624"/>
      <c r="DJ13" s="624"/>
      <c r="DK13" s="624"/>
      <c r="DL13" s="624"/>
      <c r="DM13" s="624"/>
      <c r="DN13" s="624"/>
      <c r="DO13" s="624"/>
      <c r="DP13" s="625"/>
      <c r="DQ13" s="632">
        <v>9601571</v>
      </c>
      <c r="DR13" s="624"/>
      <c r="DS13" s="624"/>
      <c r="DT13" s="624"/>
      <c r="DU13" s="624"/>
      <c r="DV13" s="624"/>
      <c r="DW13" s="624"/>
      <c r="DX13" s="624"/>
      <c r="DY13" s="624"/>
      <c r="DZ13" s="624"/>
      <c r="EA13" s="624"/>
      <c r="EB13" s="624"/>
      <c r="EC13" s="633"/>
    </row>
    <row r="14" spans="2:143" ht="11.25" customHeight="1" x14ac:dyDescent="0.15">
      <c r="B14" s="620" t="s">
        <v>259</v>
      </c>
      <c r="C14" s="621"/>
      <c r="D14" s="621"/>
      <c r="E14" s="621"/>
      <c r="F14" s="621"/>
      <c r="G14" s="621"/>
      <c r="H14" s="621"/>
      <c r="I14" s="621"/>
      <c r="J14" s="621"/>
      <c r="K14" s="621"/>
      <c r="L14" s="621"/>
      <c r="M14" s="621"/>
      <c r="N14" s="621"/>
      <c r="O14" s="621"/>
      <c r="P14" s="621"/>
      <c r="Q14" s="622"/>
      <c r="R14" s="623">
        <v>4334</v>
      </c>
      <c r="S14" s="624"/>
      <c r="T14" s="624"/>
      <c r="U14" s="624"/>
      <c r="V14" s="624"/>
      <c r="W14" s="624"/>
      <c r="X14" s="624"/>
      <c r="Y14" s="625"/>
      <c r="Z14" s="626">
        <v>0</v>
      </c>
      <c r="AA14" s="626"/>
      <c r="AB14" s="626"/>
      <c r="AC14" s="626"/>
      <c r="AD14" s="627">
        <v>4334</v>
      </c>
      <c r="AE14" s="627"/>
      <c r="AF14" s="627"/>
      <c r="AG14" s="627"/>
      <c r="AH14" s="627"/>
      <c r="AI14" s="627"/>
      <c r="AJ14" s="627"/>
      <c r="AK14" s="627"/>
      <c r="AL14" s="628">
        <v>0</v>
      </c>
      <c r="AM14" s="629"/>
      <c r="AN14" s="629"/>
      <c r="AO14" s="630"/>
      <c r="AP14" s="620" t="s">
        <v>260</v>
      </c>
      <c r="AQ14" s="621"/>
      <c r="AR14" s="621"/>
      <c r="AS14" s="621"/>
      <c r="AT14" s="621"/>
      <c r="AU14" s="621"/>
      <c r="AV14" s="621"/>
      <c r="AW14" s="621"/>
      <c r="AX14" s="621"/>
      <c r="AY14" s="621"/>
      <c r="AZ14" s="621"/>
      <c r="BA14" s="621"/>
      <c r="BB14" s="621"/>
      <c r="BC14" s="621"/>
      <c r="BD14" s="621"/>
      <c r="BE14" s="621"/>
      <c r="BF14" s="622"/>
      <c r="BG14" s="623">
        <v>309617</v>
      </c>
      <c r="BH14" s="624"/>
      <c r="BI14" s="624"/>
      <c r="BJ14" s="624"/>
      <c r="BK14" s="624"/>
      <c r="BL14" s="624"/>
      <c r="BM14" s="624"/>
      <c r="BN14" s="625"/>
      <c r="BO14" s="626">
        <v>0.4</v>
      </c>
      <c r="BP14" s="626"/>
      <c r="BQ14" s="626"/>
      <c r="BR14" s="626"/>
      <c r="BS14" s="627" t="s">
        <v>128</v>
      </c>
      <c r="BT14" s="627"/>
      <c r="BU14" s="627"/>
      <c r="BV14" s="627"/>
      <c r="BW14" s="627"/>
      <c r="BX14" s="627"/>
      <c r="BY14" s="627"/>
      <c r="BZ14" s="627"/>
      <c r="CA14" s="627"/>
      <c r="CB14" s="631"/>
      <c r="CD14" s="620" t="s">
        <v>261</v>
      </c>
      <c r="CE14" s="621"/>
      <c r="CF14" s="621"/>
      <c r="CG14" s="621"/>
      <c r="CH14" s="621"/>
      <c r="CI14" s="621"/>
      <c r="CJ14" s="621"/>
      <c r="CK14" s="621"/>
      <c r="CL14" s="621"/>
      <c r="CM14" s="621"/>
      <c r="CN14" s="621"/>
      <c r="CO14" s="621"/>
      <c r="CP14" s="621"/>
      <c r="CQ14" s="622"/>
      <c r="CR14" s="623">
        <v>4909238</v>
      </c>
      <c r="CS14" s="624"/>
      <c r="CT14" s="624"/>
      <c r="CU14" s="624"/>
      <c r="CV14" s="624"/>
      <c r="CW14" s="624"/>
      <c r="CX14" s="624"/>
      <c r="CY14" s="625"/>
      <c r="CZ14" s="626">
        <v>3.1</v>
      </c>
      <c r="DA14" s="626"/>
      <c r="DB14" s="626"/>
      <c r="DC14" s="626"/>
      <c r="DD14" s="632">
        <v>1059016</v>
      </c>
      <c r="DE14" s="624"/>
      <c r="DF14" s="624"/>
      <c r="DG14" s="624"/>
      <c r="DH14" s="624"/>
      <c r="DI14" s="624"/>
      <c r="DJ14" s="624"/>
      <c r="DK14" s="624"/>
      <c r="DL14" s="624"/>
      <c r="DM14" s="624"/>
      <c r="DN14" s="624"/>
      <c r="DO14" s="624"/>
      <c r="DP14" s="625"/>
      <c r="DQ14" s="632">
        <v>3677550</v>
      </c>
      <c r="DR14" s="624"/>
      <c r="DS14" s="624"/>
      <c r="DT14" s="624"/>
      <c r="DU14" s="624"/>
      <c r="DV14" s="624"/>
      <c r="DW14" s="624"/>
      <c r="DX14" s="624"/>
      <c r="DY14" s="624"/>
      <c r="DZ14" s="624"/>
      <c r="EA14" s="624"/>
      <c r="EB14" s="624"/>
      <c r="EC14" s="633"/>
    </row>
    <row r="15" spans="2:143" ht="11.25" customHeight="1" x14ac:dyDescent="0.15">
      <c r="B15" s="620" t="s">
        <v>262</v>
      </c>
      <c r="C15" s="621"/>
      <c r="D15" s="621"/>
      <c r="E15" s="621"/>
      <c r="F15" s="621"/>
      <c r="G15" s="621"/>
      <c r="H15" s="621"/>
      <c r="I15" s="621"/>
      <c r="J15" s="621"/>
      <c r="K15" s="621"/>
      <c r="L15" s="621"/>
      <c r="M15" s="621"/>
      <c r="N15" s="621"/>
      <c r="O15" s="621"/>
      <c r="P15" s="621"/>
      <c r="Q15" s="622"/>
      <c r="R15" s="623" t="s">
        <v>128</v>
      </c>
      <c r="S15" s="624"/>
      <c r="T15" s="624"/>
      <c r="U15" s="624"/>
      <c r="V15" s="624"/>
      <c r="W15" s="624"/>
      <c r="X15" s="624"/>
      <c r="Y15" s="625"/>
      <c r="Z15" s="626" t="s">
        <v>128</v>
      </c>
      <c r="AA15" s="626"/>
      <c r="AB15" s="626"/>
      <c r="AC15" s="626"/>
      <c r="AD15" s="627" t="s">
        <v>128</v>
      </c>
      <c r="AE15" s="627"/>
      <c r="AF15" s="627"/>
      <c r="AG15" s="627"/>
      <c r="AH15" s="627"/>
      <c r="AI15" s="627"/>
      <c r="AJ15" s="627"/>
      <c r="AK15" s="627"/>
      <c r="AL15" s="628" t="s">
        <v>128</v>
      </c>
      <c r="AM15" s="629"/>
      <c r="AN15" s="629"/>
      <c r="AO15" s="630"/>
      <c r="AP15" s="620" t="s">
        <v>263</v>
      </c>
      <c r="AQ15" s="621"/>
      <c r="AR15" s="621"/>
      <c r="AS15" s="621"/>
      <c r="AT15" s="621"/>
      <c r="AU15" s="621"/>
      <c r="AV15" s="621"/>
      <c r="AW15" s="621"/>
      <c r="AX15" s="621"/>
      <c r="AY15" s="621"/>
      <c r="AZ15" s="621"/>
      <c r="BA15" s="621"/>
      <c r="BB15" s="621"/>
      <c r="BC15" s="621"/>
      <c r="BD15" s="621"/>
      <c r="BE15" s="621"/>
      <c r="BF15" s="622"/>
      <c r="BG15" s="623">
        <v>1863215</v>
      </c>
      <c r="BH15" s="624"/>
      <c r="BI15" s="624"/>
      <c r="BJ15" s="624"/>
      <c r="BK15" s="624"/>
      <c r="BL15" s="624"/>
      <c r="BM15" s="624"/>
      <c r="BN15" s="625"/>
      <c r="BO15" s="626">
        <v>2.6</v>
      </c>
      <c r="BP15" s="626"/>
      <c r="BQ15" s="626"/>
      <c r="BR15" s="626"/>
      <c r="BS15" s="627" t="s">
        <v>128</v>
      </c>
      <c r="BT15" s="627"/>
      <c r="BU15" s="627"/>
      <c r="BV15" s="627"/>
      <c r="BW15" s="627"/>
      <c r="BX15" s="627"/>
      <c r="BY15" s="627"/>
      <c r="BZ15" s="627"/>
      <c r="CA15" s="627"/>
      <c r="CB15" s="631"/>
      <c r="CD15" s="620" t="s">
        <v>264</v>
      </c>
      <c r="CE15" s="621"/>
      <c r="CF15" s="621"/>
      <c r="CG15" s="621"/>
      <c r="CH15" s="621"/>
      <c r="CI15" s="621"/>
      <c r="CJ15" s="621"/>
      <c r="CK15" s="621"/>
      <c r="CL15" s="621"/>
      <c r="CM15" s="621"/>
      <c r="CN15" s="621"/>
      <c r="CO15" s="621"/>
      <c r="CP15" s="621"/>
      <c r="CQ15" s="622"/>
      <c r="CR15" s="623">
        <v>22842114</v>
      </c>
      <c r="CS15" s="624"/>
      <c r="CT15" s="624"/>
      <c r="CU15" s="624"/>
      <c r="CV15" s="624"/>
      <c r="CW15" s="624"/>
      <c r="CX15" s="624"/>
      <c r="CY15" s="625"/>
      <c r="CZ15" s="626">
        <v>14.6</v>
      </c>
      <c r="DA15" s="626"/>
      <c r="DB15" s="626"/>
      <c r="DC15" s="626"/>
      <c r="DD15" s="632">
        <v>6256113</v>
      </c>
      <c r="DE15" s="624"/>
      <c r="DF15" s="624"/>
      <c r="DG15" s="624"/>
      <c r="DH15" s="624"/>
      <c r="DI15" s="624"/>
      <c r="DJ15" s="624"/>
      <c r="DK15" s="624"/>
      <c r="DL15" s="624"/>
      <c r="DM15" s="624"/>
      <c r="DN15" s="624"/>
      <c r="DO15" s="624"/>
      <c r="DP15" s="625"/>
      <c r="DQ15" s="632">
        <v>14616170</v>
      </c>
      <c r="DR15" s="624"/>
      <c r="DS15" s="624"/>
      <c r="DT15" s="624"/>
      <c r="DU15" s="624"/>
      <c r="DV15" s="624"/>
      <c r="DW15" s="624"/>
      <c r="DX15" s="624"/>
      <c r="DY15" s="624"/>
      <c r="DZ15" s="624"/>
      <c r="EA15" s="624"/>
      <c r="EB15" s="624"/>
      <c r="EC15" s="633"/>
    </row>
    <row r="16" spans="2:143" ht="11.25" customHeight="1" x14ac:dyDescent="0.15">
      <c r="B16" s="620" t="s">
        <v>265</v>
      </c>
      <c r="C16" s="621"/>
      <c r="D16" s="621"/>
      <c r="E16" s="621"/>
      <c r="F16" s="621"/>
      <c r="G16" s="621"/>
      <c r="H16" s="621"/>
      <c r="I16" s="621"/>
      <c r="J16" s="621"/>
      <c r="K16" s="621"/>
      <c r="L16" s="621"/>
      <c r="M16" s="621"/>
      <c r="N16" s="621"/>
      <c r="O16" s="621"/>
      <c r="P16" s="621"/>
      <c r="Q16" s="622"/>
      <c r="R16" s="623">
        <v>129688</v>
      </c>
      <c r="S16" s="624"/>
      <c r="T16" s="624"/>
      <c r="U16" s="624"/>
      <c r="V16" s="624"/>
      <c r="W16" s="624"/>
      <c r="X16" s="624"/>
      <c r="Y16" s="625"/>
      <c r="Z16" s="626">
        <v>0.1</v>
      </c>
      <c r="AA16" s="626"/>
      <c r="AB16" s="626"/>
      <c r="AC16" s="626"/>
      <c r="AD16" s="627">
        <v>129688</v>
      </c>
      <c r="AE16" s="627"/>
      <c r="AF16" s="627"/>
      <c r="AG16" s="627"/>
      <c r="AH16" s="627"/>
      <c r="AI16" s="627"/>
      <c r="AJ16" s="627"/>
      <c r="AK16" s="627"/>
      <c r="AL16" s="628">
        <v>0.2</v>
      </c>
      <c r="AM16" s="629"/>
      <c r="AN16" s="629"/>
      <c r="AO16" s="630"/>
      <c r="AP16" s="620" t="s">
        <v>266</v>
      </c>
      <c r="AQ16" s="621"/>
      <c r="AR16" s="621"/>
      <c r="AS16" s="621"/>
      <c r="AT16" s="621"/>
      <c r="AU16" s="621"/>
      <c r="AV16" s="621"/>
      <c r="AW16" s="621"/>
      <c r="AX16" s="621"/>
      <c r="AY16" s="621"/>
      <c r="AZ16" s="621"/>
      <c r="BA16" s="621"/>
      <c r="BB16" s="621"/>
      <c r="BC16" s="621"/>
      <c r="BD16" s="621"/>
      <c r="BE16" s="621"/>
      <c r="BF16" s="622"/>
      <c r="BG16" s="623" t="s">
        <v>128</v>
      </c>
      <c r="BH16" s="624"/>
      <c r="BI16" s="624"/>
      <c r="BJ16" s="624"/>
      <c r="BK16" s="624"/>
      <c r="BL16" s="624"/>
      <c r="BM16" s="624"/>
      <c r="BN16" s="625"/>
      <c r="BO16" s="626" t="s">
        <v>128</v>
      </c>
      <c r="BP16" s="626"/>
      <c r="BQ16" s="626"/>
      <c r="BR16" s="626"/>
      <c r="BS16" s="627" t="s">
        <v>128</v>
      </c>
      <c r="BT16" s="627"/>
      <c r="BU16" s="627"/>
      <c r="BV16" s="627"/>
      <c r="BW16" s="627"/>
      <c r="BX16" s="627"/>
      <c r="BY16" s="627"/>
      <c r="BZ16" s="627"/>
      <c r="CA16" s="627"/>
      <c r="CB16" s="631"/>
      <c r="CD16" s="620" t="s">
        <v>267</v>
      </c>
      <c r="CE16" s="621"/>
      <c r="CF16" s="621"/>
      <c r="CG16" s="621"/>
      <c r="CH16" s="621"/>
      <c r="CI16" s="621"/>
      <c r="CJ16" s="621"/>
      <c r="CK16" s="621"/>
      <c r="CL16" s="621"/>
      <c r="CM16" s="621"/>
      <c r="CN16" s="621"/>
      <c r="CO16" s="621"/>
      <c r="CP16" s="621"/>
      <c r="CQ16" s="622"/>
      <c r="CR16" s="623" t="s">
        <v>128</v>
      </c>
      <c r="CS16" s="624"/>
      <c r="CT16" s="624"/>
      <c r="CU16" s="624"/>
      <c r="CV16" s="624"/>
      <c r="CW16" s="624"/>
      <c r="CX16" s="624"/>
      <c r="CY16" s="625"/>
      <c r="CZ16" s="626" t="s">
        <v>128</v>
      </c>
      <c r="DA16" s="626"/>
      <c r="DB16" s="626"/>
      <c r="DC16" s="626"/>
      <c r="DD16" s="632" t="s">
        <v>128</v>
      </c>
      <c r="DE16" s="624"/>
      <c r="DF16" s="624"/>
      <c r="DG16" s="624"/>
      <c r="DH16" s="624"/>
      <c r="DI16" s="624"/>
      <c r="DJ16" s="624"/>
      <c r="DK16" s="624"/>
      <c r="DL16" s="624"/>
      <c r="DM16" s="624"/>
      <c r="DN16" s="624"/>
      <c r="DO16" s="624"/>
      <c r="DP16" s="625"/>
      <c r="DQ16" s="632" t="s">
        <v>128</v>
      </c>
      <c r="DR16" s="624"/>
      <c r="DS16" s="624"/>
      <c r="DT16" s="624"/>
      <c r="DU16" s="624"/>
      <c r="DV16" s="624"/>
      <c r="DW16" s="624"/>
      <c r="DX16" s="624"/>
      <c r="DY16" s="624"/>
      <c r="DZ16" s="624"/>
      <c r="EA16" s="624"/>
      <c r="EB16" s="624"/>
      <c r="EC16" s="633"/>
    </row>
    <row r="17" spans="2:133" ht="11.25" customHeight="1" x14ac:dyDescent="0.15">
      <c r="B17" s="620" t="s">
        <v>268</v>
      </c>
      <c r="C17" s="621"/>
      <c r="D17" s="621"/>
      <c r="E17" s="621"/>
      <c r="F17" s="621"/>
      <c r="G17" s="621"/>
      <c r="H17" s="621"/>
      <c r="I17" s="621"/>
      <c r="J17" s="621"/>
      <c r="K17" s="621"/>
      <c r="L17" s="621"/>
      <c r="M17" s="621"/>
      <c r="N17" s="621"/>
      <c r="O17" s="621"/>
      <c r="P17" s="621"/>
      <c r="Q17" s="622"/>
      <c r="R17" s="623">
        <v>942568</v>
      </c>
      <c r="S17" s="624"/>
      <c r="T17" s="624"/>
      <c r="U17" s="624"/>
      <c r="V17" s="624"/>
      <c r="W17" s="624"/>
      <c r="X17" s="624"/>
      <c r="Y17" s="625"/>
      <c r="Z17" s="626">
        <v>0.6</v>
      </c>
      <c r="AA17" s="626"/>
      <c r="AB17" s="626"/>
      <c r="AC17" s="626"/>
      <c r="AD17" s="627">
        <v>942568</v>
      </c>
      <c r="AE17" s="627"/>
      <c r="AF17" s="627"/>
      <c r="AG17" s="627"/>
      <c r="AH17" s="627"/>
      <c r="AI17" s="627"/>
      <c r="AJ17" s="627"/>
      <c r="AK17" s="627"/>
      <c r="AL17" s="628">
        <v>1.2</v>
      </c>
      <c r="AM17" s="629"/>
      <c r="AN17" s="629"/>
      <c r="AO17" s="630"/>
      <c r="AP17" s="620" t="s">
        <v>269</v>
      </c>
      <c r="AQ17" s="621"/>
      <c r="AR17" s="621"/>
      <c r="AS17" s="621"/>
      <c r="AT17" s="621"/>
      <c r="AU17" s="621"/>
      <c r="AV17" s="621"/>
      <c r="AW17" s="621"/>
      <c r="AX17" s="621"/>
      <c r="AY17" s="621"/>
      <c r="AZ17" s="621"/>
      <c r="BA17" s="621"/>
      <c r="BB17" s="621"/>
      <c r="BC17" s="621"/>
      <c r="BD17" s="621"/>
      <c r="BE17" s="621"/>
      <c r="BF17" s="622"/>
      <c r="BG17" s="623" t="s">
        <v>128</v>
      </c>
      <c r="BH17" s="624"/>
      <c r="BI17" s="624"/>
      <c r="BJ17" s="624"/>
      <c r="BK17" s="624"/>
      <c r="BL17" s="624"/>
      <c r="BM17" s="624"/>
      <c r="BN17" s="625"/>
      <c r="BO17" s="626" t="s">
        <v>128</v>
      </c>
      <c r="BP17" s="626"/>
      <c r="BQ17" s="626"/>
      <c r="BR17" s="626"/>
      <c r="BS17" s="627" t="s">
        <v>128</v>
      </c>
      <c r="BT17" s="627"/>
      <c r="BU17" s="627"/>
      <c r="BV17" s="627"/>
      <c r="BW17" s="627"/>
      <c r="BX17" s="627"/>
      <c r="BY17" s="627"/>
      <c r="BZ17" s="627"/>
      <c r="CA17" s="627"/>
      <c r="CB17" s="631"/>
      <c r="CD17" s="620" t="s">
        <v>270</v>
      </c>
      <c r="CE17" s="621"/>
      <c r="CF17" s="621"/>
      <c r="CG17" s="621"/>
      <c r="CH17" s="621"/>
      <c r="CI17" s="621"/>
      <c r="CJ17" s="621"/>
      <c r="CK17" s="621"/>
      <c r="CL17" s="621"/>
      <c r="CM17" s="621"/>
      <c r="CN17" s="621"/>
      <c r="CO17" s="621"/>
      <c r="CP17" s="621"/>
      <c r="CQ17" s="622"/>
      <c r="CR17" s="623">
        <v>6521259</v>
      </c>
      <c r="CS17" s="624"/>
      <c r="CT17" s="624"/>
      <c r="CU17" s="624"/>
      <c r="CV17" s="624"/>
      <c r="CW17" s="624"/>
      <c r="CX17" s="624"/>
      <c r="CY17" s="625"/>
      <c r="CZ17" s="626">
        <v>4.2</v>
      </c>
      <c r="DA17" s="626"/>
      <c r="DB17" s="626"/>
      <c r="DC17" s="626"/>
      <c r="DD17" s="632" t="s">
        <v>128</v>
      </c>
      <c r="DE17" s="624"/>
      <c r="DF17" s="624"/>
      <c r="DG17" s="624"/>
      <c r="DH17" s="624"/>
      <c r="DI17" s="624"/>
      <c r="DJ17" s="624"/>
      <c r="DK17" s="624"/>
      <c r="DL17" s="624"/>
      <c r="DM17" s="624"/>
      <c r="DN17" s="624"/>
      <c r="DO17" s="624"/>
      <c r="DP17" s="625"/>
      <c r="DQ17" s="632">
        <v>6449548</v>
      </c>
      <c r="DR17" s="624"/>
      <c r="DS17" s="624"/>
      <c r="DT17" s="624"/>
      <c r="DU17" s="624"/>
      <c r="DV17" s="624"/>
      <c r="DW17" s="624"/>
      <c r="DX17" s="624"/>
      <c r="DY17" s="624"/>
      <c r="DZ17" s="624"/>
      <c r="EA17" s="624"/>
      <c r="EB17" s="624"/>
      <c r="EC17" s="633"/>
    </row>
    <row r="18" spans="2:133" ht="11.25" customHeight="1" x14ac:dyDescent="0.15">
      <c r="B18" s="620" t="s">
        <v>271</v>
      </c>
      <c r="C18" s="621"/>
      <c r="D18" s="621"/>
      <c r="E18" s="621"/>
      <c r="F18" s="621"/>
      <c r="G18" s="621"/>
      <c r="H18" s="621"/>
      <c r="I18" s="621"/>
      <c r="J18" s="621"/>
      <c r="K18" s="621"/>
      <c r="L18" s="621"/>
      <c r="M18" s="621"/>
      <c r="N18" s="621"/>
      <c r="O18" s="621"/>
      <c r="P18" s="621"/>
      <c r="Q18" s="622"/>
      <c r="R18" s="623">
        <v>387710</v>
      </c>
      <c r="S18" s="624"/>
      <c r="T18" s="624"/>
      <c r="U18" s="624"/>
      <c r="V18" s="624"/>
      <c r="W18" s="624"/>
      <c r="X18" s="624"/>
      <c r="Y18" s="625"/>
      <c r="Z18" s="626">
        <v>0.2</v>
      </c>
      <c r="AA18" s="626"/>
      <c r="AB18" s="626"/>
      <c r="AC18" s="626"/>
      <c r="AD18" s="627">
        <v>387710</v>
      </c>
      <c r="AE18" s="627"/>
      <c r="AF18" s="627"/>
      <c r="AG18" s="627"/>
      <c r="AH18" s="627"/>
      <c r="AI18" s="627"/>
      <c r="AJ18" s="627"/>
      <c r="AK18" s="627"/>
      <c r="AL18" s="628">
        <v>0.5</v>
      </c>
      <c r="AM18" s="629"/>
      <c r="AN18" s="629"/>
      <c r="AO18" s="630"/>
      <c r="AP18" s="620" t="s">
        <v>272</v>
      </c>
      <c r="AQ18" s="621"/>
      <c r="AR18" s="621"/>
      <c r="AS18" s="621"/>
      <c r="AT18" s="621"/>
      <c r="AU18" s="621"/>
      <c r="AV18" s="621"/>
      <c r="AW18" s="621"/>
      <c r="AX18" s="621"/>
      <c r="AY18" s="621"/>
      <c r="AZ18" s="621"/>
      <c r="BA18" s="621"/>
      <c r="BB18" s="621"/>
      <c r="BC18" s="621"/>
      <c r="BD18" s="621"/>
      <c r="BE18" s="621"/>
      <c r="BF18" s="622"/>
      <c r="BG18" s="623" t="s">
        <v>128</v>
      </c>
      <c r="BH18" s="624"/>
      <c r="BI18" s="624"/>
      <c r="BJ18" s="624"/>
      <c r="BK18" s="624"/>
      <c r="BL18" s="624"/>
      <c r="BM18" s="624"/>
      <c r="BN18" s="625"/>
      <c r="BO18" s="626" t="s">
        <v>128</v>
      </c>
      <c r="BP18" s="626"/>
      <c r="BQ18" s="626"/>
      <c r="BR18" s="626"/>
      <c r="BS18" s="627" t="s">
        <v>128</v>
      </c>
      <c r="BT18" s="627"/>
      <c r="BU18" s="627"/>
      <c r="BV18" s="627"/>
      <c r="BW18" s="627"/>
      <c r="BX18" s="627"/>
      <c r="BY18" s="627"/>
      <c r="BZ18" s="627"/>
      <c r="CA18" s="627"/>
      <c r="CB18" s="631"/>
      <c r="CD18" s="620" t="s">
        <v>273</v>
      </c>
      <c r="CE18" s="621"/>
      <c r="CF18" s="621"/>
      <c r="CG18" s="621"/>
      <c r="CH18" s="621"/>
      <c r="CI18" s="621"/>
      <c r="CJ18" s="621"/>
      <c r="CK18" s="621"/>
      <c r="CL18" s="621"/>
      <c r="CM18" s="621"/>
      <c r="CN18" s="621"/>
      <c r="CO18" s="621"/>
      <c r="CP18" s="621"/>
      <c r="CQ18" s="622"/>
      <c r="CR18" s="623" t="s">
        <v>128</v>
      </c>
      <c r="CS18" s="624"/>
      <c r="CT18" s="624"/>
      <c r="CU18" s="624"/>
      <c r="CV18" s="624"/>
      <c r="CW18" s="624"/>
      <c r="CX18" s="624"/>
      <c r="CY18" s="625"/>
      <c r="CZ18" s="626" t="s">
        <v>128</v>
      </c>
      <c r="DA18" s="626"/>
      <c r="DB18" s="626"/>
      <c r="DC18" s="626"/>
      <c r="DD18" s="632" t="s">
        <v>128</v>
      </c>
      <c r="DE18" s="624"/>
      <c r="DF18" s="624"/>
      <c r="DG18" s="624"/>
      <c r="DH18" s="624"/>
      <c r="DI18" s="624"/>
      <c r="DJ18" s="624"/>
      <c r="DK18" s="624"/>
      <c r="DL18" s="624"/>
      <c r="DM18" s="624"/>
      <c r="DN18" s="624"/>
      <c r="DO18" s="624"/>
      <c r="DP18" s="625"/>
      <c r="DQ18" s="632" t="s">
        <v>128</v>
      </c>
      <c r="DR18" s="624"/>
      <c r="DS18" s="624"/>
      <c r="DT18" s="624"/>
      <c r="DU18" s="624"/>
      <c r="DV18" s="624"/>
      <c r="DW18" s="624"/>
      <c r="DX18" s="624"/>
      <c r="DY18" s="624"/>
      <c r="DZ18" s="624"/>
      <c r="EA18" s="624"/>
      <c r="EB18" s="624"/>
      <c r="EC18" s="633"/>
    </row>
    <row r="19" spans="2:133" ht="11.25" customHeight="1" x14ac:dyDescent="0.15">
      <c r="B19" s="620" t="s">
        <v>274</v>
      </c>
      <c r="C19" s="621"/>
      <c r="D19" s="621"/>
      <c r="E19" s="621"/>
      <c r="F19" s="621"/>
      <c r="G19" s="621"/>
      <c r="H19" s="621"/>
      <c r="I19" s="621"/>
      <c r="J19" s="621"/>
      <c r="K19" s="621"/>
      <c r="L19" s="621"/>
      <c r="M19" s="621"/>
      <c r="N19" s="621"/>
      <c r="O19" s="621"/>
      <c r="P19" s="621"/>
      <c r="Q19" s="622"/>
      <c r="R19" s="623">
        <v>387329</v>
      </c>
      <c r="S19" s="624"/>
      <c r="T19" s="624"/>
      <c r="U19" s="624"/>
      <c r="V19" s="624"/>
      <c r="W19" s="624"/>
      <c r="X19" s="624"/>
      <c r="Y19" s="625"/>
      <c r="Z19" s="626">
        <v>0.2</v>
      </c>
      <c r="AA19" s="626"/>
      <c r="AB19" s="626"/>
      <c r="AC19" s="626"/>
      <c r="AD19" s="627">
        <v>387329</v>
      </c>
      <c r="AE19" s="627"/>
      <c r="AF19" s="627"/>
      <c r="AG19" s="627"/>
      <c r="AH19" s="627"/>
      <c r="AI19" s="627"/>
      <c r="AJ19" s="627"/>
      <c r="AK19" s="627"/>
      <c r="AL19" s="628">
        <v>0.5</v>
      </c>
      <c r="AM19" s="629"/>
      <c r="AN19" s="629"/>
      <c r="AO19" s="630"/>
      <c r="AP19" s="620" t="s">
        <v>275</v>
      </c>
      <c r="AQ19" s="621"/>
      <c r="AR19" s="621"/>
      <c r="AS19" s="621"/>
      <c r="AT19" s="621"/>
      <c r="AU19" s="621"/>
      <c r="AV19" s="621"/>
      <c r="AW19" s="621"/>
      <c r="AX19" s="621"/>
      <c r="AY19" s="621"/>
      <c r="AZ19" s="621"/>
      <c r="BA19" s="621"/>
      <c r="BB19" s="621"/>
      <c r="BC19" s="621"/>
      <c r="BD19" s="621"/>
      <c r="BE19" s="621"/>
      <c r="BF19" s="622"/>
      <c r="BG19" s="623">
        <v>7049000</v>
      </c>
      <c r="BH19" s="624"/>
      <c r="BI19" s="624"/>
      <c r="BJ19" s="624"/>
      <c r="BK19" s="624"/>
      <c r="BL19" s="624"/>
      <c r="BM19" s="624"/>
      <c r="BN19" s="625"/>
      <c r="BO19" s="626">
        <v>10</v>
      </c>
      <c r="BP19" s="626"/>
      <c r="BQ19" s="626"/>
      <c r="BR19" s="626"/>
      <c r="BS19" s="627" t="s">
        <v>128</v>
      </c>
      <c r="BT19" s="627"/>
      <c r="BU19" s="627"/>
      <c r="BV19" s="627"/>
      <c r="BW19" s="627"/>
      <c r="BX19" s="627"/>
      <c r="BY19" s="627"/>
      <c r="BZ19" s="627"/>
      <c r="CA19" s="627"/>
      <c r="CB19" s="631"/>
      <c r="CD19" s="620" t="s">
        <v>276</v>
      </c>
      <c r="CE19" s="621"/>
      <c r="CF19" s="621"/>
      <c r="CG19" s="621"/>
      <c r="CH19" s="621"/>
      <c r="CI19" s="621"/>
      <c r="CJ19" s="621"/>
      <c r="CK19" s="621"/>
      <c r="CL19" s="621"/>
      <c r="CM19" s="621"/>
      <c r="CN19" s="621"/>
      <c r="CO19" s="621"/>
      <c r="CP19" s="621"/>
      <c r="CQ19" s="622"/>
      <c r="CR19" s="623" t="s">
        <v>128</v>
      </c>
      <c r="CS19" s="624"/>
      <c r="CT19" s="624"/>
      <c r="CU19" s="624"/>
      <c r="CV19" s="624"/>
      <c r="CW19" s="624"/>
      <c r="CX19" s="624"/>
      <c r="CY19" s="625"/>
      <c r="CZ19" s="626" t="s">
        <v>128</v>
      </c>
      <c r="DA19" s="626"/>
      <c r="DB19" s="626"/>
      <c r="DC19" s="626"/>
      <c r="DD19" s="632" t="s">
        <v>128</v>
      </c>
      <c r="DE19" s="624"/>
      <c r="DF19" s="624"/>
      <c r="DG19" s="624"/>
      <c r="DH19" s="624"/>
      <c r="DI19" s="624"/>
      <c r="DJ19" s="624"/>
      <c r="DK19" s="624"/>
      <c r="DL19" s="624"/>
      <c r="DM19" s="624"/>
      <c r="DN19" s="624"/>
      <c r="DO19" s="624"/>
      <c r="DP19" s="625"/>
      <c r="DQ19" s="632" t="s">
        <v>128</v>
      </c>
      <c r="DR19" s="624"/>
      <c r="DS19" s="624"/>
      <c r="DT19" s="624"/>
      <c r="DU19" s="624"/>
      <c r="DV19" s="624"/>
      <c r="DW19" s="624"/>
      <c r="DX19" s="624"/>
      <c r="DY19" s="624"/>
      <c r="DZ19" s="624"/>
      <c r="EA19" s="624"/>
      <c r="EB19" s="624"/>
      <c r="EC19" s="633"/>
    </row>
    <row r="20" spans="2:133" ht="11.25" customHeight="1" x14ac:dyDescent="0.15">
      <c r="B20" s="636" t="s">
        <v>277</v>
      </c>
      <c r="C20" s="637"/>
      <c r="D20" s="637"/>
      <c r="E20" s="637"/>
      <c r="F20" s="637"/>
      <c r="G20" s="637"/>
      <c r="H20" s="637"/>
      <c r="I20" s="637"/>
      <c r="J20" s="637"/>
      <c r="K20" s="637"/>
      <c r="L20" s="637"/>
      <c r="M20" s="637"/>
      <c r="N20" s="637"/>
      <c r="O20" s="637"/>
      <c r="P20" s="637"/>
      <c r="Q20" s="638"/>
      <c r="R20" s="623">
        <v>381</v>
      </c>
      <c r="S20" s="624"/>
      <c r="T20" s="624"/>
      <c r="U20" s="624"/>
      <c r="V20" s="624"/>
      <c r="W20" s="624"/>
      <c r="X20" s="624"/>
      <c r="Y20" s="625"/>
      <c r="Z20" s="626">
        <v>0</v>
      </c>
      <c r="AA20" s="626"/>
      <c r="AB20" s="626"/>
      <c r="AC20" s="626"/>
      <c r="AD20" s="627">
        <v>381</v>
      </c>
      <c r="AE20" s="627"/>
      <c r="AF20" s="627"/>
      <c r="AG20" s="627"/>
      <c r="AH20" s="627"/>
      <c r="AI20" s="627"/>
      <c r="AJ20" s="627"/>
      <c r="AK20" s="627"/>
      <c r="AL20" s="628">
        <v>0</v>
      </c>
      <c r="AM20" s="629"/>
      <c r="AN20" s="629"/>
      <c r="AO20" s="630"/>
      <c r="AP20" s="620" t="s">
        <v>278</v>
      </c>
      <c r="AQ20" s="621"/>
      <c r="AR20" s="621"/>
      <c r="AS20" s="621"/>
      <c r="AT20" s="621"/>
      <c r="AU20" s="621"/>
      <c r="AV20" s="621"/>
      <c r="AW20" s="621"/>
      <c r="AX20" s="621"/>
      <c r="AY20" s="621"/>
      <c r="AZ20" s="621"/>
      <c r="BA20" s="621"/>
      <c r="BB20" s="621"/>
      <c r="BC20" s="621"/>
      <c r="BD20" s="621"/>
      <c r="BE20" s="621"/>
      <c r="BF20" s="622"/>
      <c r="BG20" s="623">
        <v>7049000</v>
      </c>
      <c r="BH20" s="624"/>
      <c r="BI20" s="624"/>
      <c r="BJ20" s="624"/>
      <c r="BK20" s="624"/>
      <c r="BL20" s="624"/>
      <c r="BM20" s="624"/>
      <c r="BN20" s="625"/>
      <c r="BO20" s="626">
        <v>10</v>
      </c>
      <c r="BP20" s="626"/>
      <c r="BQ20" s="626"/>
      <c r="BR20" s="626"/>
      <c r="BS20" s="627" t="s">
        <v>128</v>
      </c>
      <c r="BT20" s="627"/>
      <c r="BU20" s="627"/>
      <c r="BV20" s="627"/>
      <c r="BW20" s="627"/>
      <c r="BX20" s="627"/>
      <c r="BY20" s="627"/>
      <c r="BZ20" s="627"/>
      <c r="CA20" s="627"/>
      <c r="CB20" s="631"/>
      <c r="CD20" s="620" t="s">
        <v>279</v>
      </c>
      <c r="CE20" s="621"/>
      <c r="CF20" s="621"/>
      <c r="CG20" s="621"/>
      <c r="CH20" s="621"/>
      <c r="CI20" s="621"/>
      <c r="CJ20" s="621"/>
      <c r="CK20" s="621"/>
      <c r="CL20" s="621"/>
      <c r="CM20" s="621"/>
      <c r="CN20" s="621"/>
      <c r="CO20" s="621"/>
      <c r="CP20" s="621"/>
      <c r="CQ20" s="622"/>
      <c r="CR20" s="623">
        <v>156308636</v>
      </c>
      <c r="CS20" s="624"/>
      <c r="CT20" s="624"/>
      <c r="CU20" s="624"/>
      <c r="CV20" s="624"/>
      <c r="CW20" s="624"/>
      <c r="CX20" s="624"/>
      <c r="CY20" s="625"/>
      <c r="CZ20" s="626">
        <v>100</v>
      </c>
      <c r="DA20" s="626"/>
      <c r="DB20" s="626"/>
      <c r="DC20" s="626"/>
      <c r="DD20" s="632">
        <v>17076795</v>
      </c>
      <c r="DE20" s="624"/>
      <c r="DF20" s="624"/>
      <c r="DG20" s="624"/>
      <c r="DH20" s="624"/>
      <c r="DI20" s="624"/>
      <c r="DJ20" s="624"/>
      <c r="DK20" s="624"/>
      <c r="DL20" s="624"/>
      <c r="DM20" s="624"/>
      <c r="DN20" s="624"/>
      <c r="DO20" s="624"/>
      <c r="DP20" s="625"/>
      <c r="DQ20" s="632">
        <v>94545223</v>
      </c>
      <c r="DR20" s="624"/>
      <c r="DS20" s="624"/>
      <c r="DT20" s="624"/>
      <c r="DU20" s="624"/>
      <c r="DV20" s="624"/>
      <c r="DW20" s="624"/>
      <c r="DX20" s="624"/>
      <c r="DY20" s="624"/>
      <c r="DZ20" s="624"/>
      <c r="EA20" s="624"/>
      <c r="EB20" s="624"/>
      <c r="EC20" s="633"/>
    </row>
    <row r="21" spans="2:133" ht="11.25" customHeight="1" x14ac:dyDescent="0.15">
      <c r="B21" s="620" t="s">
        <v>280</v>
      </c>
      <c r="C21" s="621"/>
      <c r="D21" s="621"/>
      <c r="E21" s="621"/>
      <c r="F21" s="621"/>
      <c r="G21" s="621"/>
      <c r="H21" s="621"/>
      <c r="I21" s="621"/>
      <c r="J21" s="621"/>
      <c r="K21" s="621"/>
      <c r="L21" s="621"/>
      <c r="M21" s="621"/>
      <c r="N21" s="621"/>
      <c r="O21" s="621"/>
      <c r="P21" s="621"/>
      <c r="Q21" s="622"/>
      <c r="R21" s="623">
        <v>2967755</v>
      </c>
      <c r="S21" s="624"/>
      <c r="T21" s="624"/>
      <c r="U21" s="624"/>
      <c r="V21" s="624"/>
      <c r="W21" s="624"/>
      <c r="X21" s="624"/>
      <c r="Y21" s="625"/>
      <c r="Z21" s="626">
        <v>1.9</v>
      </c>
      <c r="AA21" s="626"/>
      <c r="AB21" s="626"/>
      <c r="AC21" s="626"/>
      <c r="AD21" s="627">
        <v>2701712</v>
      </c>
      <c r="AE21" s="627"/>
      <c r="AF21" s="627"/>
      <c r="AG21" s="627"/>
      <c r="AH21" s="627"/>
      <c r="AI21" s="627"/>
      <c r="AJ21" s="627"/>
      <c r="AK21" s="627"/>
      <c r="AL21" s="628">
        <v>3.4</v>
      </c>
      <c r="AM21" s="629"/>
      <c r="AN21" s="629"/>
      <c r="AO21" s="630"/>
      <c r="AP21" s="620" t="s">
        <v>281</v>
      </c>
      <c r="AQ21" s="639"/>
      <c r="AR21" s="639"/>
      <c r="AS21" s="639"/>
      <c r="AT21" s="639"/>
      <c r="AU21" s="639"/>
      <c r="AV21" s="639"/>
      <c r="AW21" s="639"/>
      <c r="AX21" s="639"/>
      <c r="AY21" s="639"/>
      <c r="AZ21" s="639"/>
      <c r="BA21" s="639"/>
      <c r="BB21" s="639"/>
      <c r="BC21" s="639"/>
      <c r="BD21" s="639"/>
      <c r="BE21" s="639"/>
      <c r="BF21" s="640"/>
      <c r="BG21" s="623">
        <v>21895</v>
      </c>
      <c r="BH21" s="624"/>
      <c r="BI21" s="624"/>
      <c r="BJ21" s="624"/>
      <c r="BK21" s="624"/>
      <c r="BL21" s="624"/>
      <c r="BM21" s="624"/>
      <c r="BN21" s="625"/>
      <c r="BO21" s="626">
        <v>0</v>
      </c>
      <c r="BP21" s="626"/>
      <c r="BQ21" s="626"/>
      <c r="BR21" s="626"/>
      <c r="BS21" s="627" t="s">
        <v>128</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282</v>
      </c>
      <c r="C22" s="621"/>
      <c r="D22" s="621"/>
      <c r="E22" s="621"/>
      <c r="F22" s="621"/>
      <c r="G22" s="621"/>
      <c r="H22" s="621"/>
      <c r="I22" s="621"/>
      <c r="J22" s="621"/>
      <c r="K22" s="621"/>
      <c r="L22" s="621"/>
      <c r="M22" s="621"/>
      <c r="N22" s="621"/>
      <c r="O22" s="621"/>
      <c r="P22" s="621"/>
      <c r="Q22" s="622"/>
      <c r="R22" s="623">
        <v>2701712</v>
      </c>
      <c r="S22" s="624"/>
      <c r="T22" s="624"/>
      <c r="U22" s="624"/>
      <c r="V22" s="624"/>
      <c r="W22" s="624"/>
      <c r="X22" s="624"/>
      <c r="Y22" s="625"/>
      <c r="Z22" s="626">
        <v>1.7</v>
      </c>
      <c r="AA22" s="626"/>
      <c r="AB22" s="626"/>
      <c r="AC22" s="626"/>
      <c r="AD22" s="627">
        <v>2701712</v>
      </c>
      <c r="AE22" s="627"/>
      <c r="AF22" s="627"/>
      <c r="AG22" s="627"/>
      <c r="AH22" s="627"/>
      <c r="AI22" s="627"/>
      <c r="AJ22" s="627"/>
      <c r="AK22" s="627"/>
      <c r="AL22" s="628">
        <v>3.4</v>
      </c>
      <c r="AM22" s="629"/>
      <c r="AN22" s="629"/>
      <c r="AO22" s="630"/>
      <c r="AP22" s="620" t="s">
        <v>283</v>
      </c>
      <c r="AQ22" s="639"/>
      <c r="AR22" s="639"/>
      <c r="AS22" s="639"/>
      <c r="AT22" s="639"/>
      <c r="AU22" s="639"/>
      <c r="AV22" s="639"/>
      <c r="AW22" s="639"/>
      <c r="AX22" s="639"/>
      <c r="AY22" s="639"/>
      <c r="AZ22" s="639"/>
      <c r="BA22" s="639"/>
      <c r="BB22" s="639"/>
      <c r="BC22" s="639"/>
      <c r="BD22" s="639"/>
      <c r="BE22" s="639"/>
      <c r="BF22" s="640"/>
      <c r="BG22" s="623">
        <v>1059654</v>
      </c>
      <c r="BH22" s="624"/>
      <c r="BI22" s="624"/>
      <c r="BJ22" s="624"/>
      <c r="BK22" s="624"/>
      <c r="BL22" s="624"/>
      <c r="BM22" s="624"/>
      <c r="BN22" s="625"/>
      <c r="BO22" s="626">
        <v>1.5</v>
      </c>
      <c r="BP22" s="626"/>
      <c r="BQ22" s="626"/>
      <c r="BR22" s="626"/>
      <c r="BS22" s="627" t="s">
        <v>237</v>
      </c>
      <c r="BT22" s="627"/>
      <c r="BU22" s="627"/>
      <c r="BV22" s="627"/>
      <c r="BW22" s="627"/>
      <c r="BX22" s="627"/>
      <c r="BY22" s="627"/>
      <c r="BZ22" s="627"/>
      <c r="CA22" s="627"/>
      <c r="CB22" s="631"/>
      <c r="CD22" s="605" t="s">
        <v>284</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285</v>
      </c>
      <c r="C23" s="621"/>
      <c r="D23" s="621"/>
      <c r="E23" s="621"/>
      <c r="F23" s="621"/>
      <c r="G23" s="621"/>
      <c r="H23" s="621"/>
      <c r="I23" s="621"/>
      <c r="J23" s="621"/>
      <c r="K23" s="621"/>
      <c r="L23" s="621"/>
      <c r="M23" s="621"/>
      <c r="N23" s="621"/>
      <c r="O23" s="621"/>
      <c r="P23" s="621"/>
      <c r="Q23" s="622"/>
      <c r="R23" s="623">
        <v>265936</v>
      </c>
      <c r="S23" s="624"/>
      <c r="T23" s="624"/>
      <c r="U23" s="624"/>
      <c r="V23" s="624"/>
      <c r="W23" s="624"/>
      <c r="X23" s="624"/>
      <c r="Y23" s="625"/>
      <c r="Z23" s="626">
        <v>0.2</v>
      </c>
      <c r="AA23" s="626"/>
      <c r="AB23" s="626"/>
      <c r="AC23" s="626"/>
      <c r="AD23" s="627" t="s">
        <v>237</v>
      </c>
      <c r="AE23" s="627"/>
      <c r="AF23" s="627"/>
      <c r="AG23" s="627"/>
      <c r="AH23" s="627"/>
      <c r="AI23" s="627"/>
      <c r="AJ23" s="627"/>
      <c r="AK23" s="627"/>
      <c r="AL23" s="628" t="s">
        <v>128</v>
      </c>
      <c r="AM23" s="629"/>
      <c r="AN23" s="629"/>
      <c r="AO23" s="630"/>
      <c r="AP23" s="620" t="s">
        <v>286</v>
      </c>
      <c r="AQ23" s="639"/>
      <c r="AR23" s="639"/>
      <c r="AS23" s="639"/>
      <c r="AT23" s="639"/>
      <c r="AU23" s="639"/>
      <c r="AV23" s="639"/>
      <c r="AW23" s="639"/>
      <c r="AX23" s="639"/>
      <c r="AY23" s="639"/>
      <c r="AZ23" s="639"/>
      <c r="BA23" s="639"/>
      <c r="BB23" s="639"/>
      <c r="BC23" s="639"/>
      <c r="BD23" s="639"/>
      <c r="BE23" s="639"/>
      <c r="BF23" s="640"/>
      <c r="BG23" s="623">
        <v>5967451</v>
      </c>
      <c r="BH23" s="624"/>
      <c r="BI23" s="624"/>
      <c r="BJ23" s="624"/>
      <c r="BK23" s="624"/>
      <c r="BL23" s="624"/>
      <c r="BM23" s="624"/>
      <c r="BN23" s="625"/>
      <c r="BO23" s="626">
        <v>8.5</v>
      </c>
      <c r="BP23" s="626"/>
      <c r="BQ23" s="626"/>
      <c r="BR23" s="626"/>
      <c r="BS23" s="627" t="s">
        <v>128</v>
      </c>
      <c r="BT23" s="627"/>
      <c r="BU23" s="627"/>
      <c r="BV23" s="627"/>
      <c r="BW23" s="627"/>
      <c r="BX23" s="627"/>
      <c r="BY23" s="627"/>
      <c r="BZ23" s="627"/>
      <c r="CA23" s="627"/>
      <c r="CB23" s="631"/>
      <c r="CD23" s="605" t="s">
        <v>225</v>
      </c>
      <c r="CE23" s="606"/>
      <c r="CF23" s="606"/>
      <c r="CG23" s="606"/>
      <c r="CH23" s="606"/>
      <c r="CI23" s="606"/>
      <c r="CJ23" s="606"/>
      <c r="CK23" s="606"/>
      <c r="CL23" s="606"/>
      <c r="CM23" s="606"/>
      <c r="CN23" s="606"/>
      <c r="CO23" s="606"/>
      <c r="CP23" s="606"/>
      <c r="CQ23" s="607"/>
      <c r="CR23" s="605" t="s">
        <v>287</v>
      </c>
      <c r="CS23" s="606"/>
      <c r="CT23" s="606"/>
      <c r="CU23" s="606"/>
      <c r="CV23" s="606"/>
      <c r="CW23" s="606"/>
      <c r="CX23" s="606"/>
      <c r="CY23" s="607"/>
      <c r="CZ23" s="605" t="s">
        <v>288</v>
      </c>
      <c r="DA23" s="606"/>
      <c r="DB23" s="606"/>
      <c r="DC23" s="607"/>
      <c r="DD23" s="605" t="s">
        <v>289</v>
      </c>
      <c r="DE23" s="606"/>
      <c r="DF23" s="606"/>
      <c r="DG23" s="606"/>
      <c r="DH23" s="606"/>
      <c r="DI23" s="606"/>
      <c r="DJ23" s="606"/>
      <c r="DK23" s="607"/>
      <c r="DL23" s="650" t="s">
        <v>290</v>
      </c>
      <c r="DM23" s="651"/>
      <c r="DN23" s="651"/>
      <c r="DO23" s="651"/>
      <c r="DP23" s="651"/>
      <c r="DQ23" s="651"/>
      <c r="DR23" s="651"/>
      <c r="DS23" s="651"/>
      <c r="DT23" s="651"/>
      <c r="DU23" s="651"/>
      <c r="DV23" s="652"/>
      <c r="DW23" s="605" t="s">
        <v>291</v>
      </c>
      <c r="DX23" s="606"/>
      <c r="DY23" s="606"/>
      <c r="DZ23" s="606"/>
      <c r="EA23" s="606"/>
      <c r="EB23" s="606"/>
      <c r="EC23" s="607"/>
    </row>
    <row r="24" spans="2:133" ht="11.25" customHeight="1" x14ac:dyDescent="0.15">
      <c r="B24" s="620" t="s">
        <v>292</v>
      </c>
      <c r="C24" s="621"/>
      <c r="D24" s="621"/>
      <c r="E24" s="621"/>
      <c r="F24" s="621"/>
      <c r="G24" s="621"/>
      <c r="H24" s="621"/>
      <c r="I24" s="621"/>
      <c r="J24" s="621"/>
      <c r="K24" s="621"/>
      <c r="L24" s="621"/>
      <c r="M24" s="621"/>
      <c r="N24" s="621"/>
      <c r="O24" s="621"/>
      <c r="P24" s="621"/>
      <c r="Q24" s="622"/>
      <c r="R24" s="623">
        <v>107</v>
      </c>
      <c r="S24" s="624"/>
      <c r="T24" s="624"/>
      <c r="U24" s="624"/>
      <c r="V24" s="624"/>
      <c r="W24" s="624"/>
      <c r="X24" s="624"/>
      <c r="Y24" s="625"/>
      <c r="Z24" s="626">
        <v>0</v>
      </c>
      <c r="AA24" s="626"/>
      <c r="AB24" s="626"/>
      <c r="AC24" s="626"/>
      <c r="AD24" s="627" t="s">
        <v>237</v>
      </c>
      <c r="AE24" s="627"/>
      <c r="AF24" s="627"/>
      <c r="AG24" s="627"/>
      <c r="AH24" s="627"/>
      <c r="AI24" s="627"/>
      <c r="AJ24" s="627"/>
      <c r="AK24" s="627"/>
      <c r="AL24" s="628" t="s">
        <v>128</v>
      </c>
      <c r="AM24" s="629"/>
      <c r="AN24" s="629"/>
      <c r="AO24" s="630"/>
      <c r="AP24" s="620" t="s">
        <v>293</v>
      </c>
      <c r="AQ24" s="639"/>
      <c r="AR24" s="639"/>
      <c r="AS24" s="639"/>
      <c r="AT24" s="639"/>
      <c r="AU24" s="639"/>
      <c r="AV24" s="639"/>
      <c r="AW24" s="639"/>
      <c r="AX24" s="639"/>
      <c r="AY24" s="639"/>
      <c r="AZ24" s="639"/>
      <c r="BA24" s="639"/>
      <c r="BB24" s="639"/>
      <c r="BC24" s="639"/>
      <c r="BD24" s="639"/>
      <c r="BE24" s="639"/>
      <c r="BF24" s="640"/>
      <c r="BG24" s="623" t="s">
        <v>128</v>
      </c>
      <c r="BH24" s="624"/>
      <c r="BI24" s="624"/>
      <c r="BJ24" s="624"/>
      <c r="BK24" s="624"/>
      <c r="BL24" s="624"/>
      <c r="BM24" s="624"/>
      <c r="BN24" s="625"/>
      <c r="BO24" s="626" t="s">
        <v>128</v>
      </c>
      <c r="BP24" s="626"/>
      <c r="BQ24" s="626"/>
      <c r="BR24" s="626"/>
      <c r="BS24" s="627" t="s">
        <v>237</v>
      </c>
      <c r="BT24" s="627"/>
      <c r="BU24" s="627"/>
      <c r="BV24" s="627"/>
      <c r="BW24" s="627"/>
      <c r="BX24" s="627"/>
      <c r="BY24" s="627"/>
      <c r="BZ24" s="627"/>
      <c r="CA24" s="627"/>
      <c r="CB24" s="631"/>
      <c r="CD24" s="609" t="s">
        <v>294</v>
      </c>
      <c r="CE24" s="610"/>
      <c r="CF24" s="610"/>
      <c r="CG24" s="610"/>
      <c r="CH24" s="610"/>
      <c r="CI24" s="610"/>
      <c r="CJ24" s="610"/>
      <c r="CK24" s="610"/>
      <c r="CL24" s="610"/>
      <c r="CM24" s="610"/>
      <c r="CN24" s="610"/>
      <c r="CO24" s="610"/>
      <c r="CP24" s="610"/>
      <c r="CQ24" s="611"/>
      <c r="CR24" s="612">
        <v>83064941</v>
      </c>
      <c r="CS24" s="613"/>
      <c r="CT24" s="613"/>
      <c r="CU24" s="613"/>
      <c r="CV24" s="613"/>
      <c r="CW24" s="613"/>
      <c r="CX24" s="613"/>
      <c r="CY24" s="614"/>
      <c r="CZ24" s="617">
        <v>53.1</v>
      </c>
      <c r="DA24" s="618"/>
      <c r="DB24" s="618"/>
      <c r="DC24" s="634"/>
      <c r="DD24" s="658">
        <v>45587289</v>
      </c>
      <c r="DE24" s="613"/>
      <c r="DF24" s="613"/>
      <c r="DG24" s="613"/>
      <c r="DH24" s="613"/>
      <c r="DI24" s="613"/>
      <c r="DJ24" s="613"/>
      <c r="DK24" s="614"/>
      <c r="DL24" s="658">
        <v>43971289</v>
      </c>
      <c r="DM24" s="613"/>
      <c r="DN24" s="613"/>
      <c r="DO24" s="613"/>
      <c r="DP24" s="613"/>
      <c r="DQ24" s="613"/>
      <c r="DR24" s="613"/>
      <c r="DS24" s="613"/>
      <c r="DT24" s="613"/>
      <c r="DU24" s="613"/>
      <c r="DV24" s="614"/>
      <c r="DW24" s="617">
        <v>53.9</v>
      </c>
      <c r="DX24" s="618"/>
      <c r="DY24" s="618"/>
      <c r="DZ24" s="618"/>
      <c r="EA24" s="618"/>
      <c r="EB24" s="618"/>
      <c r="EC24" s="619"/>
    </row>
    <row r="25" spans="2:133" ht="11.25" customHeight="1" x14ac:dyDescent="0.15">
      <c r="B25" s="620" t="s">
        <v>295</v>
      </c>
      <c r="C25" s="621"/>
      <c r="D25" s="621"/>
      <c r="E25" s="621"/>
      <c r="F25" s="621"/>
      <c r="G25" s="621"/>
      <c r="H25" s="621"/>
      <c r="I25" s="621"/>
      <c r="J25" s="621"/>
      <c r="K25" s="621"/>
      <c r="L25" s="621"/>
      <c r="M25" s="621"/>
      <c r="N25" s="621"/>
      <c r="O25" s="621"/>
      <c r="P25" s="621"/>
      <c r="Q25" s="622"/>
      <c r="R25" s="623">
        <v>85569626</v>
      </c>
      <c r="S25" s="624"/>
      <c r="T25" s="624"/>
      <c r="U25" s="624"/>
      <c r="V25" s="624"/>
      <c r="W25" s="624"/>
      <c r="X25" s="624"/>
      <c r="Y25" s="625"/>
      <c r="Z25" s="626">
        <v>53.4</v>
      </c>
      <c r="AA25" s="626"/>
      <c r="AB25" s="626"/>
      <c r="AC25" s="626"/>
      <c r="AD25" s="627">
        <v>79336132</v>
      </c>
      <c r="AE25" s="627"/>
      <c r="AF25" s="627"/>
      <c r="AG25" s="627"/>
      <c r="AH25" s="627"/>
      <c r="AI25" s="627"/>
      <c r="AJ25" s="627"/>
      <c r="AK25" s="627"/>
      <c r="AL25" s="628">
        <v>98.5</v>
      </c>
      <c r="AM25" s="629"/>
      <c r="AN25" s="629"/>
      <c r="AO25" s="630"/>
      <c r="AP25" s="620" t="s">
        <v>296</v>
      </c>
      <c r="AQ25" s="639"/>
      <c r="AR25" s="639"/>
      <c r="AS25" s="639"/>
      <c r="AT25" s="639"/>
      <c r="AU25" s="639"/>
      <c r="AV25" s="639"/>
      <c r="AW25" s="639"/>
      <c r="AX25" s="639"/>
      <c r="AY25" s="639"/>
      <c r="AZ25" s="639"/>
      <c r="BA25" s="639"/>
      <c r="BB25" s="639"/>
      <c r="BC25" s="639"/>
      <c r="BD25" s="639"/>
      <c r="BE25" s="639"/>
      <c r="BF25" s="640"/>
      <c r="BG25" s="623" t="s">
        <v>128</v>
      </c>
      <c r="BH25" s="624"/>
      <c r="BI25" s="624"/>
      <c r="BJ25" s="624"/>
      <c r="BK25" s="624"/>
      <c r="BL25" s="624"/>
      <c r="BM25" s="624"/>
      <c r="BN25" s="625"/>
      <c r="BO25" s="626" t="s">
        <v>128</v>
      </c>
      <c r="BP25" s="626"/>
      <c r="BQ25" s="626"/>
      <c r="BR25" s="626"/>
      <c r="BS25" s="627" t="s">
        <v>128</v>
      </c>
      <c r="BT25" s="627"/>
      <c r="BU25" s="627"/>
      <c r="BV25" s="627"/>
      <c r="BW25" s="627"/>
      <c r="BX25" s="627"/>
      <c r="BY25" s="627"/>
      <c r="BZ25" s="627"/>
      <c r="CA25" s="627"/>
      <c r="CB25" s="631"/>
      <c r="CD25" s="620" t="s">
        <v>297</v>
      </c>
      <c r="CE25" s="621"/>
      <c r="CF25" s="621"/>
      <c r="CG25" s="621"/>
      <c r="CH25" s="621"/>
      <c r="CI25" s="621"/>
      <c r="CJ25" s="621"/>
      <c r="CK25" s="621"/>
      <c r="CL25" s="621"/>
      <c r="CM25" s="621"/>
      <c r="CN25" s="621"/>
      <c r="CO25" s="621"/>
      <c r="CP25" s="621"/>
      <c r="CQ25" s="622"/>
      <c r="CR25" s="623">
        <v>26405634</v>
      </c>
      <c r="CS25" s="655"/>
      <c r="CT25" s="655"/>
      <c r="CU25" s="655"/>
      <c r="CV25" s="655"/>
      <c r="CW25" s="655"/>
      <c r="CX25" s="655"/>
      <c r="CY25" s="656"/>
      <c r="CZ25" s="628">
        <v>16.899999999999999</v>
      </c>
      <c r="DA25" s="653"/>
      <c r="DB25" s="653"/>
      <c r="DC25" s="657"/>
      <c r="DD25" s="632">
        <v>24444209</v>
      </c>
      <c r="DE25" s="655"/>
      <c r="DF25" s="655"/>
      <c r="DG25" s="655"/>
      <c r="DH25" s="655"/>
      <c r="DI25" s="655"/>
      <c r="DJ25" s="655"/>
      <c r="DK25" s="656"/>
      <c r="DL25" s="632">
        <v>24164281</v>
      </c>
      <c r="DM25" s="655"/>
      <c r="DN25" s="655"/>
      <c r="DO25" s="655"/>
      <c r="DP25" s="655"/>
      <c r="DQ25" s="655"/>
      <c r="DR25" s="655"/>
      <c r="DS25" s="655"/>
      <c r="DT25" s="655"/>
      <c r="DU25" s="655"/>
      <c r="DV25" s="656"/>
      <c r="DW25" s="628">
        <v>29.6</v>
      </c>
      <c r="DX25" s="653"/>
      <c r="DY25" s="653"/>
      <c r="DZ25" s="653"/>
      <c r="EA25" s="653"/>
      <c r="EB25" s="653"/>
      <c r="EC25" s="654"/>
    </row>
    <row r="26" spans="2:133" ht="11.25" customHeight="1" x14ac:dyDescent="0.15">
      <c r="B26" s="620" t="s">
        <v>298</v>
      </c>
      <c r="C26" s="621"/>
      <c r="D26" s="621"/>
      <c r="E26" s="621"/>
      <c r="F26" s="621"/>
      <c r="G26" s="621"/>
      <c r="H26" s="621"/>
      <c r="I26" s="621"/>
      <c r="J26" s="621"/>
      <c r="K26" s="621"/>
      <c r="L26" s="621"/>
      <c r="M26" s="621"/>
      <c r="N26" s="621"/>
      <c r="O26" s="621"/>
      <c r="P26" s="621"/>
      <c r="Q26" s="622"/>
      <c r="R26" s="623">
        <v>36853</v>
      </c>
      <c r="S26" s="624"/>
      <c r="T26" s="624"/>
      <c r="U26" s="624"/>
      <c r="V26" s="624"/>
      <c r="W26" s="624"/>
      <c r="X26" s="624"/>
      <c r="Y26" s="625"/>
      <c r="Z26" s="626">
        <v>0</v>
      </c>
      <c r="AA26" s="626"/>
      <c r="AB26" s="626"/>
      <c r="AC26" s="626"/>
      <c r="AD26" s="627">
        <v>36853</v>
      </c>
      <c r="AE26" s="627"/>
      <c r="AF26" s="627"/>
      <c r="AG26" s="627"/>
      <c r="AH26" s="627"/>
      <c r="AI26" s="627"/>
      <c r="AJ26" s="627"/>
      <c r="AK26" s="627"/>
      <c r="AL26" s="628">
        <v>0</v>
      </c>
      <c r="AM26" s="629"/>
      <c r="AN26" s="629"/>
      <c r="AO26" s="630"/>
      <c r="AP26" s="620" t="s">
        <v>299</v>
      </c>
      <c r="AQ26" s="639"/>
      <c r="AR26" s="639"/>
      <c r="AS26" s="639"/>
      <c r="AT26" s="639"/>
      <c r="AU26" s="639"/>
      <c r="AV26" s="639"/>
      <c r="AW26" s="639"/>
      <c r="AX26" s="639"/>
      <c r="AY26" s="639"/>
      <c r="AZ26" s="639"/>
      <c r="BA26" s="639"/>
      <c r="BB26" s="639"/>
      <c r="BC26" s="639"/>
      <c r="BD26" s="639"/>
      <c r="BE26" s="639"/>
      <c r="BF26" s="640"/>
      <c r="BG26" s="623" t="s">
        <v>128</v>
      </c>
      <c r="BH26" s="624"/>
      <c r="BI26" s="624"/>
      <c r="BJ26" s="624"/>
      <c r="BK26" s="624"/>
      <c r="BL26" s="624"/>
      <c r="BM26" s="624"/>
      <c r="BN26" s="625"/>
      <c r="BO26" s="626" t="s">
        <v>128</v>
      </c>
      <c r="BP26" s="626"/>
      <c r="BQ26" s="626"/>
      <c r="BR26" s="626"/>
      <c r="BS26" s="627" t="s">
        <v>128</v>
      </c>
      <c r="BT26" s="627"/>
      <c r="BU26" s="627"/>
      <c r="BV26" s="627"/>
      <c r="BW26" s="627"/>
      <c r="BX26" s="627"/>
      <c r="BY26" s="627"/>
      <c r="BZ26" s="627"/>
      <c r="CA26" s="627"/>
      <c r="CB26" s="631"/>
      <c r="CD26" s="620" t="s">
        <v>300</v>
      </c>
      <c r="CE26" s="621"/>
      <c r="CF26" s="621"/>
      <c r="CG26" s="621"/>
      <c r="CH26" s="621"/>
      <c r="CI26" s="621"/>
      <c r="CJ26" s="621"/>
      <c r="CK26" s="621"/>
      <c r="CL26" s="621"/>
      <c r="CM26" s="621"/>
      <c r="CN26" s="621"/>
      <c r="CO26" s="621"/>
      <c r="CP26" s="621"/>
      <c r="CQ26" s="622"/>
      <c r="CR26" s="623">
        <v>17237042</v>
      </c>
      <c r="CS26" s="624"/>
      <c r="CT26" s="624"/>
      <c r="CU26" s="624"/>
      <c r="CV26" s="624"/>
      <c r="CW26" s="624"/>
      <c r="CX26" s="624"/>
      <c r="CY26" s="625"/>
      <c r="CZ26" s="628">
        <v>11</v>
      </c>
      <c r="DA26" s="653"/>
      <c r="DB26" s="653"/>
      <c r="DC26" s="657"/>
      <c r="DD26" s="632">
        <v>15994379</v>
      </c>
      <c r="DE26" s="624"/>
      <c r="DF26" s="624"/>
      <c r="DG26" s="624"/>
      <c r="DH26" s="624"/>
      <c r="DI26" s="624"/>
      <c r="DJ26" s="624"/>
      <c r="DK26" s="625"/>
      <c r="DL26" s="632" t="s">
        <v>128</v>
      </c>
      <c r="DM26" s="624"/>
      <c r="DN26" s="624"/>
      <c r="DO26" s="624"/>
      <c r="DP26" s="624"/>
      <c r="DQ26" s="624"/>
      <c r="DR26" s="624"/>
      <c r="DS26" s="624"/>
      <c r="DT26" s="624"/>
      <c r="DU26" s="624"/>
      <c r="DV26" s="625"/>
      <c r="DW26" s="628" t="s">
        <v>237</v>
      </c>
      <c r="DX26" s="653"/>
      <c r="DY26" s="653"/>
      <c r="DZ26" s="653"/>
      <c r="EA26" s="653"/>
      <c r="EB26" s="653"/>
      <c r="EC26" s="654"/>
    </row>
    <row r="27" spans="2:133" ht="11.25" customHeight="1" x14ac:dyDescent="0.15">
      <c r="B27" s="620" t="s">
        <v>301</v>
      </c>
      <c r="C27" s="621"/>
      <c r="D27" s="621"/>
      <c r="E27" s="621"/>
      <c r="F27" s="621"/>
      <c r="G27" s="621"/>
      <c r="H27" s="621"/>
      <c r="I27" s="621"/>
      <c r="J27" s="621"/>
      <c r="K27" s="621"/>
      <c r="L27" s="621"/>
      <c r="M27" s="621"/>
      <c r="N27" s="621"/>
      <c r="O27" s="621"/>
      <c r="P27" s="621"/>
      <c r="Q27" s="622"/>
      <c r="R27" s="623">
        <v>784832</v>
      </c>
      <c r="S27" s="624"/>
      <c r="T27" s="624"/>
      <c r="U27" s="624"/>
      <c r="V27" s="624"/>
      <c r="W27" s="624"/>
      <c r="X27" s="624"/>
      <c r="Y27" s="625"/>
      <c r="Z27" s="626">
        <v>0.5</v>
      </c>
      <c r="AA27" s="626"/>
      <c r="AB27" s="626"/>
      <c r="AC27" s="626"/>
      <c r="AD27" s="627">
        <v>3182</v>
      </c>
      <c r="AE27" s="627"/>
      <c r="AF27" s="627"/>
      <c r="AG27" s="627"/>
      <c r="AH27" s="627"/>
      <c r="AI27" s="627"/>
      <c r="AJ27" s="627"/>
      <c r="AK27" s="627"/>
      <c r="AL27" s="628">
        <v>0</v>
      </c>
      <c r="AM27" s="629"/>
      <c r="AN27" s="629"/>
      <c r="AO27" s="630"/>
      <c r="AP27" s="620" t="s">
        <v>302</v>
      </c>
      <c r="AQ27" s="621"/>
      <c r="AR27" s="621"/>
      <c r="AS27" s="621"/>
      <c r="AT27" s="621"/>
      <c r="AU27" s="621"/>
      <c r="AV27" s="621"/>
      <c r="AW27" s="621"/>
      <c r="AX27" s="621"/>
      <c r="AY27" s="621"/>
      <c r="AZ27" s="621"/>
      <c r="BA27" s="621"/>
      <c r="BB27" s="621"/>
      <c r="BC27" s="621"/>
      <c r="BD27" s="621"/>
      <c r="BE27" s="621"/>
      <c r="BF27" s="622"/>
      <c r="BG27" s="623">
        <v>70539746</v>
      </c>
      <c r="BH27" s="624"/>
      <c r="BI27" s="624"/>
      <c r="BJ27" s="624"/>
      <c r="BK27" s="624"/>
      <c r="BL27" s="624"/>
      <c r="BM27" s="624"/>
      <c r="BN27" s="625"/>
      <c r="BO27" s="626">
        <v>100</v>
      </c>
      <c r="BP27" s="626"/>
      <c r="BQ27" s="626"/>
      <c r="BR27" s="626"/>
      <c r="BS27" s="627">
        <v>505598</v>
      </c>
      <c r="BT27" s="627"/>
      <c r="BU27" s="627"/>
      <c r="BV27" s="627"/>
      <c r="BW27" s="627"/>
      <c r="BX27" s="627"/>
      <c r="BY27" s="627"/>
      <c r="BZ27" s="627"/>
      <c r="CA27" s="627"/>
      <c r="CB27" s="631"/>
      <c r="CD27" s="620" t="s">
        <v>303</v>
      </c>
      <c r="CE27" s="621"/>
      <c r="CF27" s="621"/>
      <c r="CG27" s="621"/>
      <c r="CH27" s="621"/>
      <c r="CI27" s="621"/>
      <c r="CJ27" s="621"/>
      <c r="CK27" s="621"/>
      <c r="CL27" s="621"/>
      <c r="CM27" s="621"/>
      <c r="CN27" s="621"/>
      <c r="CO27" s="621"/>
      <c r="CP27" s="621"/>
      <c r="CQ27" s="622"/>
      <c r="CR27" s="623">
        <v>50138048</v>
      </c>
      <c r="CS27" s="655"/>
      <c r="CT27" s="655"/>
      <c r="CU27" s="655"/>
      <c r="CV27" s="655"/>
      <c r="CW27" s="655"/>
      <c r="CX27" s="655"/>
      <c r="CY27" s="656"/>
      <c r="CZ27" s="628">
        <v>32.1</v>
      </c>
      <c r="DA27" s="653"/>
      <c r="DB27" s="653"/>
      <c r="DC27" s="657"/>
      <c r="DD27" s="632">
        <v>14693532</v>
      </c>
      <c r="DE27" s="655"/>
      <c r="DF27" s="655"/>
      <c r="DG27" s="655"/>
      <c r="DH27" s="655"/>
      <c r="DI27" s="655"/>
      <c r="DJ27" s="655"/>
      <c r="DK27" s="656"/>
      <c r="DL27" s="632">
        <v>13357460</v>
      </c>
      <c r="DM27" s="655"/>
      <c r="DN27" s="655"/>
      <c r="DO27" s="655"/>
      <c r="DP27" s="655"/>
      <c r="DQ27" s="655"/>
      <c r="DR27" s="655"/>
      <c r="DS27" s="655"/>
      <c r="DT27" s="655"/>
      <c r="DU27" s="655"/>
      <c r="DV27" s="656"/>
      <c r="DW27" s="628">
        <v>16.399999999999999</v>
      </c>
      <c r="DX27" s="653"/>
      <c r="DY27" s="653"/>
      <c r="DZ27" s="653"/>
      <c r="EA27" s="653"/>
      <c r="EB27" s="653"/>
      <c r="EC27" s="654"/>
    </row>
    <row r="28" spans="2:133" ht="11.25" customHeight="1" x14ac:dyDescent="0.15">
      <c r="B28" s="620" t="s">
        <v>304</v>
      </c>
      <c r="C28" s="621"/>
      <c r="D28" s="621"/>
      <c r="E28" s="621"/>
      <c r="F28" s="621"/>
      <c r="G28" s="621"/>
      <c r="H28" s="621"/>
      <c r="I28" s="621"/>
      <c r="J28" s="621"/>
      <c r="K28" s="621"/>
      <c r="L28" s="621"/>
      <c r="M28" s="621"/>
      <c r="N28" s="621"/>
      <c r="O28" s="621"/>
      <c r="P28" s="621"/>
      <c r="Q28" s="622"/>
      <c r="R28" s="623">
        <v>2027111</v>
      </c>
      <c r="S28" s="624"/>
      <c r="T28" s="624"/>
      <c r="U28" s="624"/>
      <c r="V28" s="624"/>
      <c r="W28" s="624"/>
      <c r="X28" s="624"/>
      <c r="Y28" s="625"/>
      <c r="Z28" s="626">
        <v>1.3</v>
      </c>
      <c r="AA28" s="626"/>
      <c r="AB28" s="626"/>
      <c r="AC28" s="626"/>
      <c r="AD28" s="627">
        <v>484199</v>
      </c>
      <c r="AE28" s="627"/>
      <c r="AF28" s="627"/>
      <c r="AG28" s="627"/>
      <c r="AH28" s="627"/>
      <c r="AI28" s="627"/>
      <c r="AJ28" s="627"/>
      <c r="AK28" s="627"/>
      <c r="AL28" s="628">
        <v>0.6</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305</v>
      </c>
      <c r="CE28" s="621"/>
      <c r="CF28" s="621"/>
      <c r="CG28" s="621"/>
      <c r="CH28" s="621"/>
      <c r="CI28" s="621"/>
      <c r="CJ28" s="621"/>
      <c r="CK28" s="621"/>
      <c r="CL28" s="621"/>
      <c r="CM28" s="621"/>
      <c r="CN28" s="621"/>
      <c r="CO28" s="621"/>
      <c r="CP28" s="621"/>
      <c r="CQ28" s="622"/>
      <c r="CR28" s="623">
        <v>6521259</v>
      </c>
      <c r="CS28" s="624"/>
      <c r="CT28" s="624"/>
      <c r="CU28" s="624"/>
      <c r="CV28" s="624"/>
      <c r="CW28" s="624"/>
      <c r="CX28" s="624"/>
      <c r="CY28" s="625"/>
      <c r="CZ28" s="628">
        <v>4.2</v>
      </c>
      <c r="DA28" s="653"/>
      <c r="DB28" s="653"/>
      <c r="DC28" s="657"/>
      <c r="DD28" s="632">
        <v>6449548</v>
      </c>
      <c r="DE28" s="624"/>
      <c r="DF28" s="624"/>
      <c r="DG28" s="624"/>
      <c r="DH28" s="624"/>
      <c r="DI28" s="624"/>
      <c r="DJ28" s="624"/>
      <c r="DK28" s="625"/>
      <c r="DL28" s="632">
        <v>6449548</v>
      </c>
      <c r="DM28" s="624"/>
      <c r="DN28" s="624"/>
      <c r="DO28" s="624"/>
      <c r="DP28" s="624"/>
      <c r="DQ28" s="624"/>
      <c r="DR28" s="624"/>
      <c r="DS28" s="624"/>
      <c r="DT28" s="624"/>
      <c r="DU28" s="624"/>
      <c r="DV28" s="625"/>
      <c r="DW28" s="628">
        <v>7.9</v>
      </c>
      <c r="DX28" s="653"/>
      <c r="DY28" s="653"/>
      <c r="DZ28" s="653"/>
      <c r="EA28" s="653"/>
      <c r="EB28" s="653"/>
      <c r="EC28" s="654"/>
    </row>
    <row r="29" spans="2:133" ht="11.25" customHeight="1" x14ac:dyDescent="0.15">
      <c r="B29" s="620" t="s">
        <v>306</v>
      </c>
      <c r="C29" s="621"/>
      <c r="D29" s="621"/>
      <c r="E29" s="621"/>
      <c r="F29" s="621"/>
      <c r="G29" s="621"/>
      <c r="H29" s="621"/>
      <c r="I29" s="621"/>
      <c r="J29" s="621"/>
      <c r="K29" s="621"/>
      <c r="L29" s="621"/>
      <c r="M29" s="621"/>
      <c r="N29" s="621"/>
      <c r="O29" s="621"/>
      <c r="P29" s="621"/>
      <c r="Q29" s="622"/>
      <c r="R29" s="623">
        <v>546277</v>
      </c>
      <c r="S29" s="624"/>
      <c r="T29" s="624"/>
      <c r="U29" s="624"/>
      <c r="V29" s="624"/>
      <c r="W29" s="624"/>
      <c r="X29" s="624"/>
      <c r="Y29" s="625"/>
      <c r="Z29" s="626">
        <v>0.3</v>
      </c>
      <c r="AA29" s="626"/>
      <c r="AB29" s="626"/>
      <c r="AC29" s="626"/>
      <c r="AD29" s="627" t="s">
        <v>128</v>
      </c>
      <c r="AE29" s="627"/>
      <c r="AF29" s="627"/>
      <c r="AG29" s="627"/>
      <c r="AH29" s="627"/>
      <c r="AI29" s="627"/>
      <c r="AJ29" s="627"/>
      <c r="AK29" s="627"/>
      <c r="AL29" s="628" t="s">
        <v>128</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307</v>
      </c>
      <c r="CE29" s="660"/>
      <c r="CF29" s="620" t="s">
        <v>71</v>
      </c>
      <c r="CG29" s="621"/>
      <c r="CH29" s="621"/>
      <c r="CI29" s="621"/>
      <c r="CJ29" s="621"/>
      <c r="CK29" s="621"/>
      <c r="CL29" s="621"/>
      <c r="CM29" s="621"/>
      <c r="CN29" s="621"/>
      <c r="CO29" s="621"/>
      <c r="CP29" s="621"/>
      <c r="CQ29" s="622"/>
      <c r="CR29" s="623">
        <v>6521256</v>
      </c>
      <c r="CS29" s="655"/>
      <c r="CT29" s="655"/>
      <c r="CU29" s="655"/>
      <c r="CV29" s="655"/>
      <c r="CW29" s="655"/>
      <c r="CX29" s="655"/>
      <c r="CY29" s="656"/>
      <c r="CZ29" s="628">
        <v>4.2</v>
      </c>
      <c r="DA29" s="653"/>
      <c r="DB29" s="653"/>
      <c r="DC29" s="657"/>
      <c r="DD29" s="632">
        <v>6449545</v>
      </c>
      <c r="DE29" s="655"/>
      <c r="DF29" s="655"/>
      <c r="DG29" s="655"/>
      <c r="DH29" s="655"/>
      <c r="DI29" s="655"/>
      <c r="DJ29" s="655"/>
      <c r="DK29" s="656"/>
      <c r="DL29" s="632">
        <v>6449545</v>
      </c>
      <c r="DM29" s="655"/>
      <c r="DN29" s="655"/>
      <c r="DO29" s="655"/>
      <c r="DP29" s="655"/>
      <c r="DQ29" s="655"/>
      <c r="DR29" s="655"/>
      <c r="DS29" s="655"/>
      <c r="DT29" s="655"/>
      <c r="DU29" s="655"/>
      <c r="DV29" s="656"/>
      <c r="DW29" s="628">
        <v>7.9</v>
      </c>
      <c r="DX29" s="653"/>
      <c r="DY29" s="653"/>
      <c r="DZ29" s="653"/>
      <c r="EA29" s="653"/>
      <c r="EB29" s="653"/>
      <c r="EC29" s="654"/>
    </row>
    <row r="30" spans="2:133" ht="11.25" customHeight="1" x14ac:dyDescent="0.15">
      <c r="B30" s="620" t="s">
        <v>308</v>
      </c>
      <c r="C30" s="621"/>
      <c r="D30" s="621"/>
      <c r="E30" s="621"/>
      <c r="F30" s="621"/>
      <c r="G30" s="621"/>
      <c r="H30" s="621"/>
      <c r="I30" s="621"/>
      <c r="J30" s="621"/>
      <c r="K30" s="621"/>
      <c r="L30" s="621"/>
      <c r="M30" s="621"/>
      <c r="N30" s="621"/>
      <c r="O30" s="621"/>
      <c r="P30" s="621"/>
      <c r="Q30" s="622"/>
      <c r="R30" s="623">
        <v>40259748</v>
      </c>
      <c r="S30" s="624"/>
      <c r="T30" s="624"/>
      <c r="U30" s="624"/>
      <c r="V30" s="624"/>
      <c r="W30" s="624"/>
      <c r="X30" s="624"/>
      <c r="Y30" s="625"/>
      <c r="Z30" s="626">
        <v>25.1</v>
      </c>
      <c r="AA30" s="626"/>
      <c r="AB30" s="626"/>
      <c r="AC30" s="626"/>
      <c r="AD30" s="627" t="s">
        <v>128</v>
      </c>
      <c r="AE30" s="627"/>
      <c r="AF30" s="627"/>
      <c r="AG30" s="627"/>
      <c r="AH30" s="627"/>
      <c r="AI30" s="627"/>
      <c r="AJ30" s="627"/>
      <c r="AK30" s="627"/>
      <c r="AL30" s="628" t="s">
        <v>237</v>
      </c>
      <c r="AM30" s="629"/>
      <c r="AN30" s="629"/>
      <c r="AO30" s="630"/>
      <c r="AP30" s="605" t="s">
        <v>225</v>
      </c>
      <c r="AQ30" s="606"/>
      <c r="AR30" s="606"/>
      <c r="AS30" s="606"/>
      <c r="AT30" s="606"/>
      <c r="AU30" s="606"/>
      <c r="AV30" s="606"/>
      <c r="AW30" s="606"/>
      <c r="AX30" s="606"/>
      <c r="AY30" s="606"/>
      <c r="AZ30" s="606"/>
      <c r="BA30" s="606"/>
      <c r="BB30" s="606"/>
      <c r="BC30" s="606"/>
      <c r="BD30" s="606"/>
      <c r="BE30" s="606"/>
      <c r="BF30" s="607"/>
      <c r="BG30" s="605" t="s">
        <v>309</v>
      </c>
      <c r="BH30" s="665"/>
      <c r="BI30" s="665"/>
      <c r="BJ30" s="665"/>
      <c r="BK30" s="665"/>
      <c r="BL30" s="665"/>
      <c r="BM30" s="665"/>
      <c r="BN30" s="665"/>
      <c r="BO30" s="665"/>
      <c r="BP30" s="665"/>
      <c r="BQ30" s="666"/>
      <c r="BR30" s="605" t="s">
        <v>310</v>
      </c>
      <c r="BS30" s="665"/>
      <c r="BT30" s="665"/>
      <c r="BU30" s="665"/>
      <c r="BV30" s="665"/>
      <c r="BW30" s="665"/>
      <c r="BX30" s="665"/>
      <c r="BY30" s="665"/>
      <c r="BZ30" s="665"/>
      <c r="CA30" s="665"/>
      <c r="CB30" s="666"/>
      <c r="CD30" s="661"/>
      <c r="CE30" s="662"/>
      <c r="CF30" s="620" t="s">
        <v>311</v>
      </c>
      <c r="CG30" s="621"/>
      <c r="CH30" s="621"/>
      <c r="CI30" s="621"/>
      <c r="CJ30" s="621"/>
      <c r="CK30" s="621"/>
      <c r="CL30" s="621"/>
      <c r="CM30" s="621"/>
      <c r="CN30" s="621"/>
      <c r="CO30" s="621"/>
      <c r="CP30" s="621"/>
      <c r="CQ30" s="622"/>
      <c r="CR30" s="623">
        <v>6218181</v>
      </c>
      <c r="CS30" s="624"/>
      <c r="CT30" s="624"/>
      <c r="CU30" s="624"/>
      <c r="CV30" s="624"/>
      <c r="CW30" s="624"/>
      <c r="CX30" s="624"/>
      <c r="CY30" s="625"/>
      <c r="CZ30" s="628">
        <v>4</v>
      </c>
      <c r="DA30" s="653"/>
      <c r="DB30" s="653"/>
      <c r="DC30" s="657"/>
      <c r="DD30" s="632">
        <v>6147214</v>
      </c>
      <c r="DE30" s="624"/>
      <c r="DF30" s="624"/>
      <c r="DG30" s="624"/>
      <c r="DH30" s="624"/>
      <c r="DI30" s="624"/>
      <c r="DJ30" s="624"/>
      <c r="DK30" s="625"/>
      <c r="DL30" s="632">
        <v>6147214</v>
      </c>
      <c r="DM30" s="624"/>
      <c r="DN30" s="624"/>
      <c r="DO30" s="624"/>
      <c r="DP30" s="624"/>
      <c r="DQ30" s="624"/>
      <c r="DR30" s="624"/>
      <c r="DS30" s="624"/>
      <c r="DT30" s="624"/>
      <c r="DU30" s="624"/>
      <c r="DV30" s="625"/>
      <c r="DW30" s="628">
        <v>7.5</v>
      </c>
      <c r="DX30" s="653"/>
      <c r="DY30" s="653"/>
      <c r="DZ30" s="653"/>
      <c r="EA30" s="653"/>
      <c r="EB30" s="653"/>
      <c r="EC30" s="654"/>
    </row>
    <row r="31" spans="2:133" ht="11.25" customHeight="1" x14ac:dyDescent="0.15">
      <c r="B31" s="636" t="s">
        <v>312</v>
      </c>
      <c r="C31" s="637"/>
      <c r="D31" s="637"/>
      <c r="E31" s="637"/>
      <c r="F31" s="637"/>
      <c r="G31" s="637"/>
      <c r="H31" s="637"/>
      <c r="I31" s="637"/>
      <c r="J31" s="637"/>
      <c r="K31" s="637"/>
      <c r="L31" s="637"/>
      <c r="M31" s="637"/>
      <c r="N31" s="637"/>
      <c r="O31" s="637"/>
      <c r="P31" s="637"/>
      <c r="Q31" s="638"/>
      <c r="R31" s="623" t="s">
        <v>128</v>
      </c>
      <c r="S31" s="624"/>
      <c r="T31" s="624"/>
      <c r="U31" s="624"/>
      <c r="V31" s="624"/>
      <c r="W31" s="624"/>
      <c r="X31" s="624"/>
      <c r="Y31" s="625"/>
      <c r="Z31" s="626" t="s">
        <v>128</v>
      </c>
      <c r="AA31" s="626"/>
      <c r="AB31" s="626"/>
      <c r="AC31" s="626"/>
      <c r="AD31" s="627" t="s">
        <v>128</v>
      </c>
      <c r="AE31" s="627"/>
      <c r="AF31" s="627"/>
      <c r="AG31" s="627"/>
      <c r="AH31" s="627"/>
      <c r="AI31" s="627"/>
      <c r="AJ31" s="627"/>
      <c r="AK31" s="627"/>
      <c r="AL31" s="628" t="s">
        <v>128</v>
      </c>
      <c r="AM31" s="629"/>
      <c r="AN31" s="629"/>
      <c r="AO31" s="630"/>
      <c r="AP31" s="669" t="s">
        <v>313</v>
      </c>
      <c r="AQ31" s="670"/>
      <c r="AR31" s="670"/>
      <c r="AS31" s="670"/>
      <c r="AT31" s="675" t="s">
        <v>314</v>
      </c>
      <c r="AU31" s="218"/>
      <c r="AV31" s="218"/>
      <c r="AW31" s="218"/>
      <c r="AX31" s="609" t="s">
        <v>189</v>
      </c>
      <c r="AY31" s="610"/>
      <c r="AZ31" s="610"/>
      <c r="BA31" s="610"/>
      <c r="BB31" s="610"/>
      <c r="BC31" s="610"/>
      <c r="BD31" s="610"/>
      <c r="BE31" s="610"/>
      <c r="BF31" s="611"/>
      <c r="BG31" s="679">
        <v>99.6</v>
      </c>
      <c r="BH31" s="667"/>
      <c r="BI31" s="667"/>
      <c r="BJ31" s="667"/>
      <c r="BK31" s="667"/>
      <c r="BL31" s="667"/>
      <c r="BM31" s="618">
        <v>98.9</v>
      </c>
      <c r="BN31" s="667"/>
      <c r="BO31" s="667"/>
      <c r="BP31" s="667"/>
      <c r="BQ31" s="668"/>
      <c r="BR31" s="679">
        <v>99.6</v>
      </c>
      <c r="BS31" s="667"/>
      <c r="BT31" s="667"/>
      <c r="BU31" s="667"/>
      <c r="BV31" s="667"/>
      <c r="BW31" s="667"/>
      <c r="BX31" s="618">
        <v>98.8</v>
      </c>
      <c r="BY31" s="667"/>
      <c r="BZ31" s="667"/>
      <c r="CA31" s="667"/>
      <c r="CB31" s="668"/>
      <c r="CD31" s="661"/>
      <c r="CE31" s="662"/>
      <c r="CF31" s="620" t="s">
        <v>315</v>
      </c>
      <c r="CG31" s="621"/>
      <c r="CH31" s="621"/>
      <c r="CI31" s="621"/>
      <c r="CJ31" s="621"/>
      <c r="CK31" s="621"/>
      <c r="CL31" s="621"/>
      <c r="CM31" s="621"/>
      <c r="CN31" s="621"/>
      <c r="CO31" s="621"/>
      <c r="CP31" s="621"/>
      <c r="CQ31" s="622"/>
      <c r="CR31" s="623">
        <v>303075</v>
      </c>
      <c r="CS31" s="655"/>
      <c r="CT31" s="655"/>
      <c r="CU31" s="655"/>
      <c r="CV31" s="655"/>
      <c r="CW31" s="655"/>
      <c r="CX31" s="655"/>
      <c r="CY31" s="656"/>
      <c r="CZ31" s="628">
        <v>0.2</v>
      </c>
      <c r="DA31" s="653"/>
      <c r="DB31" s="653"/>
      <c r="DC31" s="657"/>
      <c r="DD31" s="632">
        <v>302331</v>
      </c>
      <c r="DE31" s="655"/>
      <c r="DF31" s="655"/>
      <c r="DG31" s="655"/>
      <c r="DH31" s="655"/>
      <c r="DI31" s="655"/>
      <c r="DJ31" s="655"/>
      <c r="DK31" s="656"/>
      <c r="DL31" s="632">
        <v>302331</v>
      </c>
      <c r="DM31" s="655"/>
      <c r="DN31" s="655"/>
      <c r="DO31" s="655"/>
      <c r="DP31" s="655"/>
      <c r="DQ31" s="655"/>
      <c r="DR31" s="655"/>
      <c r="DS31" s="655"/>
      <c r="DT31" s="655"/>
      <c r="DU31" s="655"/>
      <c r="DV31" s="656"/>
      <c r="DW31" s="628">
        <v>0.4</v>
      </c>
      <c r="DX31" s="653"/>
      <c r="DY31" s="653"/>
      <c r="DZ31" s="653"/>
      <c r="EA31" s="653"/>
      <c r="EB31" s="653"/>
      <c r="EC31" s="654"/>
    </row>
    <row r="32" spans="2:133" ht="11.25" customHeight="1" x14ac:dyDescent="0.15">
      <c r="B32" s="620" t="s">
        <v>316</v>
      </c>
      <c r="C32" s="621"/>
      <c r="D32" s="621"/>
      <c r="E32" s="621"/>
      <c r="F32" s="621"/>
      <c r="G32" s="621"/>
      <c r="H32" s="621"/>
      <c r="I32" s="621"/>
      <c r="J32" s="621"/>
      <c r="K32" s="621"/>
      <c r="L32" s="621"/>
      <c r="M32" s="621"/>
      <c r="N32" s="621"/>
      <c r="O32" s="621"/>
      <c r="P32" s="621"/>
      <c r="Q32" s="622"/>
      <c r="R32" s="623">
        <v>11296879</v>
      </c>
      <c r="S32" s="624"/>
      <c r="T32" s="624"/>
      <c r="U32" s="624"/>
      <c r="V32" s="624"/>
      <c r="W32" s="624"/>
      <c r="X32" s="624"/>
      <c r="Y32" s="625"/>
      <c r="Z32" s="626">
        <v>7.1</v>
      </c>
      <c r="AA32" s="626"/>
      <c r="AB32" s="626"/>
      <c r="AC32" s="626"/>
      <c r="AD32" s="627" t="s">
        <v>128</v>
      </c>
      <c r="AE32" s="627"/>
      <c r="AF32" s="627"/>
      <c r="AG32" s="627"/>
      <c r="AH32" s="627"/>
      <c r="AI32" s="627"/>
      <c r="AJ32" s="627"/>
      <c r="AK32" s="627"/>
      <c r="AL32" s="628" t="s">
        <v>128</v>
      </c>
      <c r="AM32" s="629"/>
      <c r="AN32" s="629"/>
      <c r="AO32" s="630"/>
      <c r="AP32" s="671"/>
      <c r="AQ32" s="672"/>
      <c r="AR32" s="672"/>
      <c r="AS32" s="672"/>
      <c r="AT32" s="676"/>
      <c r="AU32" s="214" t="s">
        <v>317</v>
      </c>
      <c r="AX32" s="620" t="s">
        <v>318</v>
      </c>
      <c r="AY32" s="621"/>
      <c r="AZ32" s="621"/>
      <c r="BA32" s="621"/>
      <c r="BB32" s="621"/>
      <c r="BC32" s="621"/>
      <c r="BD32" s="621"/>
      <c r="BE32" s="621"/>
      <c r="BF32" s="622"/>
      <c r="BG32" s="680">
        <v>99.5</v>
      </c>
      <c r="BH32" s="655"/>
      <c r="BI32" s="655"/>
      <c r="BJ32" s="655"/>
      <c r="BK32" s="655"/>
      <c r="BL32" s="655"/>
      <c r="BM32" s="629">
        <v>98.6</v>
      </c>
      <c r="BN32" s="655"/>
      <c r="BO32" s="655"/>
      <c r="BP32" s="655"/>
      <c r="BQ32" s="678"/>
      <c r="BR32" s="680">
        <v>99.5</v>
      </c>
      <c r="BS32" s="655"/>
      <c r="BT32" s="655"/>
      <c r="BU32" s="655"/>
      <c r="BV32" s="655"/>
      <c r="BW32" s="655"/>
      <c r="BX32" s="629">
        <v>98.5</v>
      </c>
      <c r="BY32" s="655"/>
      <c r="BZ32" s="655"/>
      <c r="CA32" s="655"/>
      <c r="CB32" s="678"/>
      <c r="CD32" s="663"/>
      <c r="CE32" s="664"/>
      <c r="CF32" s="620" t="s">
        <v>319</v>
      </c>
      <c r="CG32" s="621"/>
      <c r="CH32" s="621"/>
      <c r="CI32" s="621"/>
      <c r="CJ32" s="621"/>
      <c r="CK32" s="621"/>
      <c r="CL32" s="621"/>
      <c r="CM32" s="621"/>
      <c r="CN32" s="621"/>
      <c r="CO32" s="621"/>
      <c r="CP32" s="621"/>
      <c r="CQ32" s="622"/>
      <c r="CR32" s="623">
        <v>3</v>
      </c>
      <c r="CS32" s="624"/>
      <c r="CT32" s="624"/>
      <c r="CU32" s="624"/>
      <c r="CV32" s="624"/>
      <c r="CW32" s="624"/>
      <c r="CX32" s="624"/>
      <c r="CY32" s="625"/>
      <c r="CZ32" s="628">
        <v>0</v>
      </c>
      <c r="DA32" s="653"/>
      <c r="DB32" s="653"/>
      <c r="DC32" s="657"/>
      <c r="DD32" s="632">
        <v>3</v>
      </c>
      <c r="DE32" s="624"/>
      <c r="DF32" s="624"/>
      <c r="DG32" s="624"/>
      <c r="DH32" s="624"/>
      <c r="DI32" s="624"/>
      <c r="DJ32" s="624"/>
      <c r="DK32" s="625"/>
      <c r="DL32" s="632">
        <v>3</v>
      </c>
      <c r="DM32" s="624"/>
      <c r="DN32" s="624"/>
      <c r="DO32" s="624"/>
      <c r="DP32" s="624"/>
      <c r="DQ32" s="624"/>
      <c r="DR32" s="624"/>
      <c r="DS32" s="624"/>
      <c r="DT32" s="624"/>
      <c r="DU32" s="624"/>
      <c r="DV32" s="625"/>
      <c r="DW32" s="628">
        <v>0</v>
      </c>
      <c r="DX32" s="653"/>
      <c r="DY32" s="653"/>
      <c r="DZ32" s="653"/>
      <c r="EA32" s="653"/>
      <c r="EB32" s="653"/>
      <c r="EC32" s="654"/>
    </row>
    <row r="33" spans="2:133" ht="11.25" customHeight="1" x14ac:dyDescent="0.15">
      <c r="B33" s="620" t="s">
        <v>320</v>
      </c>
      <c r="C33" s="621"/>
      <c r="D33" s="621"/>
      <c r="E33" s="621"/>
      <c r="F33" s="621"/>
      <c r="G33" s="621"/>
      <c r="H33" s="621"/>
      <c r="I33" s="621"/>
      <c r="J33" s="621"/>
      <c r="K33" s="621"/>
      <c r="L33" s="621"/>
      <c r="M33" s="621"/>
      <c r="N33" s="621"/>
      <c r="O33" s="621"/>
      <c r="P33" s="621"/>
      <c r="Q33" s="622"/>
      <c r="R33" s="623">
        <v>507533</v>
      </c>
      <c r="S33" s="624"/>
      <c r="T33" s="624"/>
      <c r="U33" s="624"/>
      <c r="V33" s="624"/>
      <c r="W33" s="624"/>
      <c r="X33" s="624"/>
      <c r="Y33" s="625"/>
      <c r="Z33" s="626">
        <v>0.3</v>
      </c>
      <c r="AA33" s="626"/>
      <c r="AB33" s="626"/>
      <c r="AC33" s="626"/>
      <c r="AD33" s="627">
        <v>84773</v>
      </c>
      <c r="AE33" s="627"/>
      <c r="AF33" s="627"/>
      <c r="AG33" s="627"/>
      <c r="AH33" s="627"/>
      <c r="AI33" s="627"/>
      <c r="AJ33" s="627"/>
      <c r="AK33" s="627"/>
      <c r="AL33" s="628">
        <v>0.1</v>
      </c>
      <c r="AM33" s="629"/>
      <c r="AN33" s="629"/>
      <c r="AO33" s="630"/>
      <c r="AP33" s="673"/>
      <c r="AQ33" s="674"/>
      <c r="AR33" s="674"/>
      <c r="AS33" s="674"/>
      <c r="AT33" s="677"/>
      <c r="AU33" s="219"/>
      <c r="AV33" s="219"/>
      <c r="AW33" s="219"/>
      <c r="AX33" s="644" t="s">
        <v>321</v>
      </c>
      <c r="AY33" s="645"/>
      <c r="AZ33" s="645"/>
      <c r="BA33" s="645"/>
      <c r="BB33" s="645"/>
      <c r="BC33" s="645"/>
      <c r="BD33" s="645"/>
      <c r="BE33" s="645"/>
      <c r="BF33" s="646"/>
      <c r="BG33" s="681">
        <v>99.7</v>
      </c>
      <c r="BH33" s="682"/>
      <c r="BI33" s="682"/>
      <c r="BJ33" s="682"/>
      <c r="BK33" s="682"/>
      <c r="BL33" s="682"/>
      <c r="BM33" s="683">
        <v>99.2</v>
      </c>
      <c r="BN33" s="682"/>
      <c r="BO33" s="682"/>
      <c r="BP33" s="682"/>
      <c r="BQ33" s="684"/>
      <c r="BR33" s="681">
        <v>99.7</v>
      </c>
      <c r="BS33" s="682"/>
      <c r="BT33" s="682"/>
      <c r="BU33" s="682"/>
      <c r="BV33" s="682"/>
      <c r="BW33" s="682"/>
      <c r="BX33" s="683">
        <v>99.2</v>
      </c>
      <c r="BY33" s="682"/>
      <c r="BZ33" s="682"/>
      <c r="CA33" s="682"/>
      <c r="CB33" s="684"/>
      <c r="CD33" s="620" t="s">
        <v>322</v>
      </c>
      <c r="CE33" s="621"/>
      <c r="CF33" s="621"/>
      <c r="CG33" s="621"/>
      <c r="CH33" s="621"/>
      <c r="CI33" s="621"/>
      <c r="CJ33" s="621"/>
      <c r="CK33" s="621"/>
      <c r="CL33" s="621"/>
      <c r="CM33" s="621"/>
      <c r="CN33" s="621"/>
      <c r="CO33" s="621"/>
      <c r="CP33" s="621"/>
      <c r="CQ33" s="622"/>
      <c r="CR33" s="623">
        <v>56166900</v>
      </c>
      <c r="CS33" s="655"/>
      <c r="CT33" s="655"/>
      <c r="CU33" s="655"/>
      <c r="CV33" s="655"/>
      <c r="CW33" s="655"/>
      <c r="CX33" s="655"/>
      <c r="CY33" s="656"/>
      <c r="CZ33" s="628">
        <v>35.9</v>
      </c>
      <c r="DA33" s="653"/>
      <c r="DB33" s="653"/>
      <c r="DC33" s="657"/>
      <c r="DD33" s="632">
        <v>43778787</v>
      </c>
      <c r="DE33" s="655"/>
      <c r="DF33" s="655"/>
      <c r="DG33" s="655"/>
      <c r="DH33" s="655"/>
      <c r="DI33" s="655"/>
      <c r="DJ33" s="655"/>
      <c r="DK33" s="656"/>
      <c r="DL33" s="632">
        <v>33962308</v>
      </c>
      <c r="DM33" s="655"/>
      <c r="DN33" s="655"/>
      <c r="DO33" s="655"/>
      <c r="DP33" s="655"/>
      <c r="DQ33" s="655"/>
      <c r="DR33" s="655"/>
      <c r="DS33" s="655"/>
      <c r="DT33" s="655"/>
      <c r="DU33" s="655"/>
      <c r="DV33" s="656"/>
      <c r="DW33" s="628">
        <v>41.6</v>
      </c>
      <c r="DX33" s="653"/>
      <c r="DY33" s="653"/>
      <c r="DZ33" s="653"/>
      <c r="EA33" s="653"/>
      <c r="EB33" s="653"/>
      <c r="EC33" s="654"/>
    </row>
    <row r="34" spans="2:133" ht="11.25" customHeight="1" x14ac:dyDescent="0.15">
      <c r="B34" s="620" t="s">
        <v>323</v>
      </c>
      <c r="C34" s="621"/>
      <c r="D34" s="621"/>
      <c r="E34" s="621"/>
      <c r="F34" s="621"/>
      <c r="G34" s="621"/>
      <c r="H34" s="621"/>
      <c r="I34" s="621"/>
      <c r="J34" s="621"/>
      <c r="K34" s="621"/>
      <c r="L34" s="621"/>
      <c r="M34" s="621"/>
      <c r="N34" s="621"/>
      <c r="O34" s="621"/>
      <c r="P34" s="621"/>
      <c r="Q34" s="622"/>
      <c r="R34" s="623">
        <v>1023037</v>
      </c>
      <c r="S34" s="624"/>
      <c r="T34" s="624"/>
      <c r="U34" s="624"/>
      <c r="V34" s="624"/>
      <c r="W34" s="624"/>
      <c r="X34" s="624"/>
      <c r="Y34" s="625"/>
      <c r="Z34" s="626">
        <v>0.6</v>
      </c>
      <c r="AA34" s="626"/>
      <c r="AB34" s="626"/>
      <c r="AC34" s="626"/>
      <c r="AD34" s="627" t="s">
        <v>128</v>
      </c>
      <c r="AE34" s="627"/>
      <c r="AF34" s="627"/>
      <c r="AG34" s="627"/>
      <c r="AH34" s="627"/>
      <c r="AI34" s="627"/>
      <c r="AJ34" s="627"/>
      <c r="AK34" s="627"/>
      <c r="AL34" s="628" t="s">
        <v>128</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324</v>
      </c>
      <c r="CE34" s="621"/>
      <c r="CF34" s="621"/>
      <c r="CG34" s="621"/>
      <c r="CH34" s="621"/>
      <c r="CI34" s="621"/>
      <c r="CJ34" s="621"/>
      <c r="CK34" s="621"/>
      <c r="CL34" s="621"/>
      <c r="CM34" s="621"/>
      <c r="CN34" s="621"/>
      <c r="CO34" s="621"/>
      <c r="CP34" s="621"/>
      <c r="CQ34" s="622"/>
      <c r="CR34" s="623">
        <v>27256700</v>
      </c>
      <c r="CS34" s="624"/>
      <c r="CT34" s="624"/>
      <c r="CU34" s="624"/>
      <c r="CV34" s="624"/>
      <c r="CW34" s="624"/>
      <c r="CX34" s="624"/>
      <c r="CY34" s="625"/>
      <c r="CZ34" s="628">
        <v>17.399999999999999</v>
      </c>
      <c r="DA34" s="653"/>
      <c r="DB34" s="653"/>
      <c r="DC34" s="657"/>
      <c r="DD34" s="632">
        <v>19728127</v>
      </c>
      <c r="DE34" s="624"/>
      <c r="DF34" s="624"/>
      <c r="DG34" s="624"/>
      <c r="DH34" s="624"/>
      <c r="DI34" s="624"/>
      <c r="DJ34" s="624"/>
      <c r="DK34" s="625"/>
      <c r="DL34" s="632">
        <v>16399195</v>
      </c>
      <c r="DM34" s="624"/>
      <c r="DN34" s="624"/>
      <c r="DO34" s="624"/>
      <c r="DP34" s="624"/>
      <c r="DQ34" s="624"/>
      <c r="DR34" s="624"/>
      <c r="DS34" s="624"/>
      <c r="DT34" s="624"/>
      <c r="DU34" s="624"/>
      <c r="DV34" s="625"/>
      <c r="DW34" s="628">
        <v>20.100000000000001</v>
      </c>
      <c r="DX34" s="653"/>
      <c r="DY34" s="653"/>
      <c r="DZ34" s="653"/>
      <c r="EA34" s="653"/>
      <c r="EB34" s="653"/>
      <c r="EC34" s="654"/>
    </row>
    <row r="35" spans="2:133" ht="11.25" customHeight="1" x14ac:dyDescent="0.15">
      <c r="B35" s="620" t="s">
        <v>325</v>
      </c>
      <c r="C35" s="621"/>
      <c r="D35" s="621"/>
      <c r="E35" s="621"/>
      <c r="F35" s="621"/>
      <c r="G35" s="621"/>
      <c r="H35" s="621"/>
      <c r="I35" s="621"/>
      <c r="J35" s="621"/>
      <c r="K35" s="621"/>
      <c r="L35" s="621"/>
      <c r="M35" s="621"/>
      <c r="N35" s="621"/>
      <c r="O35" s="621"/>
      <c r="P35" s="621"/>
      <c r="Q35" s="622"/>
      <c r="R35" s="623">
        <v>3763628</v>
      </c>
      <c r="S35" s="624"/>
      <c r="T35" s="624"/>
      <c r="U35" s="624"/>
      <c r="V35" s="624"/>
      <c r="W35" s="624"/>
      <c r="X35" s="624"/>
      <c r="Y35" s="625"/>
      <c r="Z35" s="626">
        <v>2.4</v>
      </c>
      <c r="AA35" s="626"/>
      <c r="AB35" s="626"/>
      <c r="AC35" s="626"/>
      <c r="AD35" s="627" t="s">
        <v>128</v>
      </c>
      <c r="AE35" s="627"/>
      <c r="AF35" s="627"/>
      <c r="AG35" s="627"/>
      <c r="AH35" s="627"/>
      <c r="AI35" s="627"/>
      <c r="AJ35" s="627"/>
      <c r="AK35" s="627"/>
      <c r="AL35" s="628" t="s">
        <v>128</v>
      </c>
      <c r="AM35" s="629"/>
      <c r="AN35" s="629"/>
      <c r="AO35" s="630"/>
      <c r="AP35" s="222"/>
      <c r="AQ35" s="605" t="s">
        <v>326</v>
      </c>
      <c r="AR35" s="606"/>
      <c r="AS35" s="606"/>
      <c r="AT35" s="606"/>
      <c r="AU35" s="606"/>
      <c r="AV35" s="606"/>
      <c r="AW35" s="606"/>
      <c r="AX35" s="606"/>
      <c r="AY35" s="606"/>
      <c r="AZ35" s="606"/>
      <c r="BA35" s="606"/>
      <c r="BB35" s="606"/>
      <c r="BC35" s="606"/>
      <c r="BD35" s="606"/>
      <c r="BE35" s="606"/>
      <c r="BF35" s="607"/>
      <c r="BG35" s="605" t="s">
        <v>327</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328</v>
      </c>
      <c r="CE35" s="621"/>
      <c r="CF35" s="621"/>
      <c r="CG35" s="621"/>
      <c r="CH35" s="621"/>
      <c r="CI35" s="621"/>
      <c r="CJ35" s="621"/>
      <c r="CK35" s="621"/>
      <c r="CL35" s="621"/>
      <c r="CM35" s="621"/>
      <c r="CN35" s="621"/>
      <c r="CO35" s="621"/>
      <c r="CP35" s="621"/>
      <c r="CQ35" s="622"/>
      <c r="CR35" s="623">
        <v>2739851</v>
      </c>
      <c r="CS35" s="655"/>
      <c r="CT35" s="655"/>
      <c r="CU35" s="655"/>
      <c r="CV35" s="655"/>
      <c r="CW35" s="655"/>
      <c r="CX35" s="655"/>
      <c r="CY35" s="656"/>
      <c r="CZ35" s="628">
        <v>1.8</v>
      </c>
      <c r="DA35" s="653"/>
      <c r="DB35" s="653"/>
      <c r="DC35" s="657"/>
      <c r="DD35" s="632">
        <v>2625449</v>
      </c>
      <c r="DE35" s="655"/>
      <c r="DF35" s="655"/>
      <c r="DG35" s="655"/>
      <c r="DH35" s="655"/>
      <c r="DI35" s="655"/>
      <c r="DJ35" s="655"/>
      <c r="DK35" s="656"/>
      <c r="DL35" s="632">
        <v>2598228</v>
      </c>
      <c r="DM35" s="655"/>
      <c r="DN35" s="655"/>
      <c r="DO35" s="655"/>
      <c r="DP35" s="655"/>
      <c r="DQ35" s="655"/>
      <c r="DR35" s="655"/>
      <c r="DS35" s="655"/>
      <c r="DT35" s="655"/>
      <c r="DU35" s="655"/>
      <c r="DV35" s="656"/>
      <c r="DW35" s="628">
        <v>3.2</v>
      </c>
      <c r="DX35" s="653"/>
      <c r="DY35" s="653"/>
      <c r="DZ35" s="653"/>
      <c r="EA35" s="653"/>
      <c r="EB35" s="653"/>
      <c r="EC35" s="654"/>
    </row>
    <row r="36" spans="2:133" ht="11.25" customHeight="1" x14ac:dyDescent="0.15">
      <c r="B36" s="620" t="s">
        <v>329</v>
      </c>
      <c r="C36" s="621"/>
      <c r="D36" s="621"/>
      <c r="E36" s="621"/>
      <c r="F36" s="621"/>
      <c r="G36" s="621"/>
      <c r="H36" s="621"/>
      <c r="I36" s="621"/>
      <c r="J36" s="621"/>
      <c r="K36" s="621"/>
      <c r="L36" s="621"/>
      <c r="M36" s="621"/>
      <c r="N36" s="621"/>
      <c r="O36" s="621"/>
      <c r="P36" s="621"/>
      <c r="Q36" s="622"/>
      <c r="R36" s="623">
        <v>3130103</v>
      </c>
      <c r="S36" s="624"/>
      <c r="T36" s="624"/>
      <c r="U36" s="624"/>
      <c r="V36" s="624"/>
      <c r="W36" s="624"/>
      <c r="X36" s="624"/>
      <c r="Y36" s="625"/>
      <c r="Z36" s="626">
        <v>2</v>
      </c>
      <c r="AA36" s="626"/>
      <c r="AB36" s="626"/>
      <c r="AC36" s="626"/>
      <c r="AD36" s="627" t="s">
        <v>128</v>
      </c>
      <c r="AE36" s="627"/>
      <c r="AF36" s="627"/>
      <c r="AG36" s="627"/>
      <c r="AH36" s="627"/>
      <c r="AI36" s="627"/>
      <c r="AJ36" s="627"/>
      <c r="AK36" s="627"/>
      <c r="AL36" s="628" t="s">
        <v>128</v>
      </c>
      <c r="AM36" s="629"/>
      <c r="AN36" s="629"/>
      <c r="AO36" s="630"/>
      <c r="AP36" s="222"/>
      <c r="AQ36" s="689" t="s">
        <v>330</v>
      </c>
      <c r="AR36" s="690"/>
      <c r="AS36" s="690"/>
      <c r="AT36" s="690"/>
      <c r="AU36" s="690"/>
      <c r="AV36" s="690"/>
      <c r="AW36" s="690"/>
      <c r="AX36" s="690"/>
      <c r="AY36" s="691"/>
      <c r="AZ36" s="612">
        <v>15236879</v>
      </c>
      <c r="BA36" s="613"/>
      <c r="BB36" s="613"/>
      <c r="BC36" s="613"/>
      <c r="BD36" s="613"/>
      <c r="BE36" s="613"/>
      <c r="BF36" s="685"/>
      <c r="BG36" s="609" t="s">
        <v>331</v>
      </c>
      <c r="BH36" s="610"/>
      <c r="BI36" s="610"/>
      <c r="BJ36" s="610"/>
      <c r="BK36" s="610"/>
      <c r="BL36" s="610"/>
      <c r="BM36" s="610"/>
      <c r="BN36" s="610"/>
      <c r="BO36" s="610"/>
      <c r="BP36" s="610"/>
      <c r="BQ36" s="610"/>
      <c r="BR36" s="610"/>
      <c r="BS36" s="610"/>
      <c r="BT36" s="610"/>
      <c r="BU36" s="611"/>
      <c r="BV36" s="612">
        <v>1521208</v>
      </c>
      <c r="BW36" s="613"/>
      <c r="BX36" s="613"/>
      <c r="BY36" s="613"/>
      <c r="BZ36" s="613"/>
      <c r="CA36" s="613"/>
      <c r="CB36" s="685"/>
      <c r="CD36" s="620" t="s">
        <v>332</v>
      </c>
      <c r="CE36" s="621"/>
      <c r="CF36" s="621"/>
      <c r="CG36" s="621"/>
      <c r="CH36" s="621"/>
      <c r="CI36" s="621"/>
      <c r="CJ36" s="621"/>
      <c r="CK36" s="621"/>
      <c r="CL36" s="621"/>
      <c r="CM36" s="621"/>
      <c r="CN36" s="621"/>
      <c r="CO36" s="621"/>
      <c r="CP36" s="621"/>
      <c r="CQ36" s="622"/>
      <c r="CR36" s="623">
        <v>10479376</v>
      </c>
      <c r="CS36" s="624"/>
      <c r="CT36" s="624"/>
      <c r="CU36" s="624"/>
      <c r="CV36" s="624"/>
      <c r="CW36" s="624"/>
      <c r="CX36" s="624"/>
      <c r="CY36" s="625"/>
      <c r="CZ36" s="628">
        <v>6.7</v>
      </c>
      <c r="DA36" s="653"/>
      <c r="DB36" s="653"/>
      <c r="DC36" s="657"/>
      <c r="DD36" s="632">
        <v>8923205</v>
      </c>
      <c r="DE36" s="624"/>
      <c r="DF36" s="624"/>
      <c r="DG36" s="624"/>
      <c r="DH36" s="624"/>
      <c r="DI36" s="624"/>
      <c r="DJ36" s="624"/>
      <c r="DK36" s="625"/>
      <c r="DL36" s="632">
        <v>5572861</v>
      </c>
      <c r="DM36" s="624"/>
      <c r="DN36" s="624"/>
      <c r="DO36" s="624"/>
      <c r="DP36" s="624"/>
      <c r="DQ36" s="624"/>
      <c r="DR36" s="624"/>
      <c r="DS36" s="624"/>
      <c r="DT36" s="624"/>
      <c r="DU36" s="624"/>
      <c r="DV36" s="625"/>
      <c r="DW36" s="628">
        <v>6.8</v>
      </c>
      <c r="DX36" s="653"/>
      <c r="DY36" s="653"/>
      <c r="DZ36" s="653"/>
      <c r="EA36" s="653"/>
      <c r="EB36" s="653"/>
      <c r="EC36" s="654"/>
    </row>
    <row r="37" spans="2:133" ht="11.25" customHeight="1" x14ac:dyDescent="0.15">
      <c r="B37" s="620" t="s">
        <v>333</v>
      </c>
      <c r="C37" s="621"/>
      <c r="D37" s="621"/>
      <c r="E37" s="621"/>
      <c r="F37" s="621"/>
      <c r="G37" s="621"/>
      <c r="H37" s="621"/>
      <c r="I37" s="621"/>
      <c r="J37" s="621"/>
      <c r="K37" s="621"/>
      <c r="L37" s="621"/>
      <c r="M37" s="621"/>
      <c r="N37" s="621"/>
      <c r="O37" s="621"/>
      <c r="P37" s="621"/>
      <c r="Q37" s="622"/>
      <c r="R37" s="623">
        <v>3611030</v>
      </c>
      <c r="S37" s="624"/>
      <c r="T37" s="624"/>
      <c r="U37" s="624"/>
      <c r="V37" s="624"/>
      <c r="W37" s="624"/>
      <c r="X37" s="624"/>
      <c r="Y37" s="625"/>
      <c r="Z37" s="626">
        <v>2.2999999999999998</v>
      </c>
      <c r="AA37" s="626"/>
      <c r="AB37" s="626"/>
      <c r="AC37" s="626"/>
      <c r="AD37" s="627">
        <v>604448</v>
      </c>
      <c r="AE37" s="627"/>
      <c r="AF37" s="627"/>
      <c r="AG37" s="627"/>
      <c r="AH37" s="627"/>
      <c r="AI37" s="627"/>
      <c r="AJ37" s="627"/>
      <c r="AK37" s="627"/>
      <c r="AL37" s="628">
        <v>0.8</v>
      </c>
      <c r="AM37" s="629"/>
      <c r="AN37" s="629"/>
      <c r="AO37" s="630"/>
      <c r="AQ37" s="686" t="s">
        <v>334</v>
      </c>
      <c r="AR37" s="687"/>
      <c r="AS37" s="687"/>
      <c r="AT37" s="687"/>
      <c r="AU37" s="687"/>
      <c r="AV37" s="687"/>
      <c r="AW37" s="687"/>
      <c r="AX37" s="687"/>
      <c r="AY37" s="688"/>
      <c r="AZ37" s="623">
        <v>2805696</v>
      </c>
      <c r="BA37" s="624"/>
      <c r="BB37" s="624"/>
      <c r="BC37" s="624"/>
      <c r="BD37" s="655"/>
      <c r="BE37" s="655"/>
      <c r="BF37" s="678"/>
      <c r="BG37" s="620" t="s">
        <v>335</v>
      </c>
      <c r="BH37" s="621"/>
      <c r="BI37" s="621"/>
      <c r="BJ37" s="621"/>
      <c r="BK37" s="621"/>
      <c r="BL37" s="621"/>
      <c r="BM37" s="621"/>
      <c r="BN37" s="621"/>
      <c r="BO37" s="621"/>
      <c r="BP37" s="621"/>
      <c r="BQ37" s="621"/>
      <c r="BR37" s="621"/>
      <c r="BS37" s="621"/>
      <c r="BT37" s="621"/>
      <c r="BU37" s="622"/>
      <c r="BV37" s="623">
        <v>1316055</v>
      </c>
      <c r="BW37" s="624"/>
      <c r="BX37" s="624"/>
      <c r="BY37" s="624"/>
      <c r="BZ37" s="624"/>
      <c r="CA37" s="624"/>
      <c r="CB37" s="633"/>
      <c r="CD37" s="620" t="s">
        <v>336</v>
      </c>
      <c r="CE37" s="621"/>
      <c r="CF37" s="621"/>
      <c r="CG37" s="621"/>
      <c r="CH37" s="621"/>
      <c r="CI37" s="621"/>
      <c r="CJ37" s="621"/>
      <c r="CK37" s="621"/>
      <c r="CL37" s="621"/>
      <c r="CM37" s="621"/>
      <c r="CN37" s="621"/>
      <c r="CO37" s="621"/>
      <c r="CP37" s="621"/>
      <c r="CQ37" s="622"/>
      <c r="CR37" s="623">
        <v>7426</v>
      </c>
      <c r="CS37" s="655"/>
      <c r="CT37" s="655"/>
      <c r="CU37" s="655"/>
      <c r="CV37" s="655"/>
      <c r="CW37" s="655"/>
      <c r="CX37" s="655"/>
      <c r="CY37" s="656"/>
      <c r="CZ37" s="628">
        <v>0</v>
      </c>
      <c r="DA37" s="653"/>
      <c r="DB37" s="653"/>
      <c r="DC37" s="657"/>
      <c r="DD37" s="632">
        <v>7426</v>
      </c>
      <c r="DE37" s="655"/>
      <c r="DF37" s="655"/>
      <c r="DG37" s="655"/>
      <c r="DH37" s="655"/>
      <c r="DI37" s="655"/>
      <c r="DJ37" s="655"/>
      <c r="DK37" s="656"/>
      <c r="DL37" s="632">
        <v>7426</v>
      </c>
      <c r="DM37" s="655"/>
      <c r="DN37" s="655"/>
      <c r="DO37" s="655"/>
      <c r="DP37" s="655"/>
      <c r="DQ37" s="655"/>
      <c r="DR37" s="655"/>
      <c r="DS37" s="655"/>
      <c r="DT37" s="655"/>
      <c r="DU37" s="655"/>
      <c r="DV37" s="656"/>
      <c r="DW37" s="628">
        <v>0</v>
      </c>
      <c r="DX37" s="653"/>
      <c r="DY37" s="653"/>
      <c r="DZ37" s="653"/>
      <c r="EA37" s="653"/>
      <c r="EB37" s="653"/>
      <c r="EC37" s="654"/>
    </row>
    <row r="38" spans="2:133" ht="11.25" customHeight="1" x14ac:dyDescent="0.15">
      <c r="B38" s="620" t="s">
        <v>337</v>
      </c>
      <c r="C38" s="621"/>
      <c r="D38" s="621"/>
      <c r="E38" s="621"/>
      <c r="F38" s="621"/>
      <c r="G38" s="621"/>
      <c r="H38" s="621"/>
      <c r="I38" s="621"/>
      <c r="J38" s="621"/>
      <c r="K38" s="621"/>
      <c r="L38" s="621"/>
      <c r="M38" s="621"/>
      <c r="N38" s="621"/>
      <c r="O38" s="621"/>
      <c r="P38" s="621"/>
      <c r="Q38" s="622"/>
      <c r="R38" s="623">
        <v>7580100</v>
      </c>
      <c r="S38" s="624"/>
      <c r="T38" s="624"/>
      <c r="U38" s="624"/>
      <c r="V38" s="624"/>
      <c r="W38" s="624"/>
      <c r="X38" s="624"/>
      <c r="Y38" s="625"/>
      <c r="Z38" s="626">
        <v>4.7</v>
      </c>
      <c r="AA38" s="626"/>
      <c r="AB38" s="626"/>
      <c r="AC38" s="626"/>
      <c r="AD38" s="627" t="s">
        <v>128</v>
      </c>
      <c r="AE38" s="627"/>
      <c r="AF38" s="627"/>
      <c r="AG38" s="627"/>
      <c r="AH38" s="627"/>
      <c r="AI38" s="627"/>
      <c r="AJ38" s="627"/>
      <c r="AK38" s="627"/>
      <c r="AL38" s="628" t="s">
        <v>128</v>
      </c>
      <c r="AM38" s="629"/>
      <c r="AN38" s="629"/>
      <c r="AO38" s="630"/>
      <c r="AQ38" s="686" t="s">
        <v>338</v>
      </c>
      <c r="AR38" s="687"/>
      <c r="AS38" s="687"/>
      <c r="AT38" s="687"/>
      <c r="AU38" s="687"/>
      <c r="AV38" s="687"/>
      <c r="AW38" s="687"/>
      <c r="AX38" s="687"/>
      <c r="AY38" s="688"/>
      <c r="AZ38" s="623">
        <v>79191</v>
      </c>
      <c r="BA38" s="624"/>
      <c r="BB38" s="624"/>
      <c r="BC38" s="624"/>
      <c r="BD38" s="655"/>
      <c r="BE38" s="655"/>
      <c r="BF38" s="678"/>
      <c r="BG38" s="620" t="s">
        <v>339</v>
      </c>
      <c r="BH38" s="621"/>
      <c r="BI38" s="621"/>
      <c r="BJ38" s="621"/>
      <c r="BK38" s="621"/>
      <c r="BL38" s="621"/>
      <c r="BM38" s="621"/>
      <c r="BN38" s="621"/>
      <c r="BO38" s="621"/>
      <c r="BP38" s="621"/>
      <c r="BQ38" s="621"/>
      <c r="BR38" s="621"/>
      <c r="BS38" s="621"/>
      <c r="BT38" s="621"/>
      <c r="BU38" s="622"/>
      <c r="BV38" s="623">
        <v>41675</v>
      </c>
      <c r="BW38" s="624"/>
      <c r="BX38" s="624"/>
      <c r="BY38" s="624"/>
      <c r="BZ38" s="624"/>
      <c r="CA38" s="624"/>
      <c r="CB38" s="633"/>
      <c r="CD38" s="620" t="s">
        <v>340</v>
      </c>
      <c r="CE38" s="621"/>
      <c r="CF38" s="621"/>
      <c r="CG38" s="621"/>
      <c r="CH38" s="621"/>
      <c r="CI38" s="621"/>
      <c r="CJ38" s="621"/>
      <c r="CK38" s="621"/>
      <c r="CL38" s="621"/>
      <c r="CM38" s="621"/>
      <c r="CN38" s="621"/>
      <c r="CO38" s="621"/>
      <c r="CP38" s="621"/>
      <c r="CQ38" s="622"/>
      <c r="CR38" s="623">
        <v>12379828</v>
      </c>
      <c r="CS38" s="624"/>
      <c r="CT38" s="624"/>
      <c r="CU38" s="624"/>
      <c r="CV38" s="624"/>
      <c r="CW38" s="624"/>
      <c r="CX38" s="624"/>
      <c r="CY38" s="625"/>
      <c r="CZ38" s="628">
        <v>7.9</v>
      </c>
      <c r="DA38" s="653"/>
      <c r="DB38" s="653"/>
      <c r="DC38" s="657"/>
      <c r="DD38" s="632">
        <v>9722537</v>
      </c>
      <c r="DE38" s="624"/>
      <c r="DF38" s="624"/>
      <c r="DG38" s="624"/>
      <c r="DH38" s="624"/>
      <c r="DI38" s="624"/>
      <c r="DJ38" s="624"/>
      <c r="DK38" s="625"/>
      <c r="DL38" s="632">
        <v>9392024</v>
      </c>
      <c r="DM38" s="624"/>
      <c r="DN38" s="624"/>
      <c r="DO38" s="624"/>
      <c r="DP38" s="624"/>
      <c r="DQ38" s="624"/>
      <c r="DR38" s="624"/>
      <c r="DS38" s="624"/>
      <c r="DT38" s="624"/>
      <c r="DU38" s="624"/>
      <c r="DV38" s="625"/>
      <c r="DW38" s="628">
        <v>11.5</v>
      </c>
      <c r="DX38" s="653"/>
      <c r="DY38" s="653"/>
      <c r="DZ38" s="653"/>
      <c r="EA38" s="653"/>
      <c r="EB38" s="653"/>
      <c r="EC38" s="654"/>
    </row>
    <row r="39" spans="2:133" ht="11.25" customHeight="1" x14ac:dyDescent="0.15">
      <c r="B39" s="620" t="s">
        <v>341</v>
      </c>
      <c r="C39" s="621"/>
      <c r="D39" s="621"/>
      <c r="E39" s="621"/>
      <c r="F39" s="621"/>
      <c r="G39" s="621"/>
      <c r="H39" s="621"/>
      <c r="I39" s="621"/>
      <c r="J39" s="621"/>
      <c r="K39" s="621"/>
      <c r="L39" s="621"/>
      <c r="M39" s="621"/>
      <c r="N39" s="621"/>
      <c r="O39" s="621"/>
      <c r="P39" s="621"/>
      <c r="Q39" s="622"/>
      <c r="R39" s="623" t="s">
        <v>128</v>
      </c>
      <c r="S39" s="624"/>
      <c r="T39" s="624"/>
      <c r="U39" s="624"/>
      <c r="V39" s="624"/>
      <c r="W39" s="624"/>
      <c r="X39" s="624"/>
      <c r="Y39" s="625"/>
      <c r="Z39" s="626" t="s">
        <v>128</v>
      </c>
      <c r="AA39" s="626"/>
      <c r="AB39" s="626"/>
      <c r="AC39" s="626"/>
      <c r="AD39" s="627" t="s">
        <v>128</v>
      </c>
      <c r="AE39" s="627"/>
      <c r="AF39" s="627"/>
      <c r="AG39" s="627"/>
      <c r="AH39" s="627"/>
      <c r="AI39" s="627"/>
      <c r="AJ39" s="627"/>
      <c r="AK39" s="627"/>
      <c r="AL39" s="628" t="s">
        <v>128</v>
      </c>
      <c r="AM39" s="629"/>
      <c r="AN39" s="629"/>
      <c r="AO39" s="630"/>
      <c r="AQ39" s="686" t="s">
        <v>342</v>
      </c>
      <c r="AR39" s="687"/>
      <c r="AS39" s="687"/>
      <c r="AT39" s="687"/>
      <c r="AU39" s="687"/>
      <c r="AV39" s="687"/>
      <c r="AW39" s="687"/>
      <c r="AX39" s="687"/>
      <c r="AY39" s="688"/>
      <c r="AZ39" s="623">
        <v>51355</v>
      </c>
      <c r="BA39" s="624"/>
      <c r="BB39" s="624"/>
      <c r="BC39" s="624"/>
      <c r="BD39" s="655"/>
      <c r="BE39" s="655"/>
      <c r="BF39" s="678"/>
      <c r="BG39" s="620" t="s">
        <v>343</v>
      </c>
      <c r="BH39" s="621"/>
      <c r="BI39" s="621"/>
      <c r="BJ39" s="621"/>
      <c r="BK39" s="621"/>
      <c r="BL39" s="621"/>
      <c r="BM39" s="621"/>
      <c r="BN39" s="621"/>
      <c r="BO39" s="621"/>
      <c r="BP39" s="621"/>
      <c r="BQ39" s="621"/>
      <c r="BR39" s="621"/>
      <c r="BS39" s="621"/>
      <c r="BT39" s="621"/>
      <c r="BU39" s="622"/>
      <c r="BV39" s="623">
        <v>60479</v>
      </c>
      <c r="BW39" s="624"/>
      <c r="BX39" s="624"/>
      <c r="BY39" s="624"/>
      <c r="BZ39" s="624"/>
      <c r="CA39" s="624"/>
      <c r="CB39" s="633"/>
      <c r="CD39" s="620" t="s">
        <v>344</v>
      </c>
      <c r="CE39" s="621"/>
      <c r="CF39" s="621"/>
      <c r="CG39" s="621"/>
      <c r="CH39" s="621"/>
      <c r="CI39" s="621"/>
      <c r="CJ39" s="621"/>
      <c r="CK39" s="621"/>
      <c r="CL39" s="621"/>
      <c r="CM39" s="621"/>
      <c r="CN39" s="621"/>
      <c r="CO39" s="621"/>
      <c r="CP39" s="621"/>
      <c r="CQ39" s="622"/>
      <c r="CR39" s="623">
        <v>2951062</v>
      </c>
      <c r="CS39" s="655"/>
      <c r="CT39" s="655"/>
      <c r="CU39" s="655"/>
      <c r="CV39" s="655"/>
      <c r="CW39" s="655"/>
      <c r="CX39" s="655"/>
      <c r="CY39" s="656"/>
      <c r="CZ39" s="628">
        <v>1.9</v>
      </c>
      <c r="DA39" s="653"/>
      <c r="DB39" s="653"/>
      <c r="DC39" s="657"/>
      <c r="DD39" s="632">
        <v>2745769</v>
      </c>
      <c r="DE39" s="655"/>
      <c r="DF39" s="655"/>
      <c r="DG39" s="655"/>
      <c r="DH39" s="655"/>
      <c r="DI39" s="655"/>
      <c r="DJ39" s="655"/>
      <c r="DK39" s="656"/>
      <c r="DL39" s="632" t="s">
        <v>237</v>
      </c>
      <c r="DM39" s="655"/>
      <c r="DN39" s="655"/>
      <c r="DO39" s="655"/>
      <c r="DP39" s="655"/>
      <c r="DQ39" s="655"/>
      <c r="DR39" s="655"/>
      <c r="DS39" s="655"/>
      <c r="DT39" s="655"/>
      <c r="DU39" s="655"/>
      <c r="DV39" s="656"/>
      <c r="DW39" s="628" t="s">
        <v>128</v>
      </c>
      <c r="DX39" s="653"/>
      <c r="DY39" s="653"/>
      <c r="DZ39" s="653"/>
      <c r="EA39" s="653"/>
      <c r="EB39" s="653"/>
      <c r="EC39" s="654"/>
    </row>
    <row r="40" spans="2:133" ht="11.25" customHeight="1" x14ac:dyDescent="0.15">
      <c r="B40" s="620" t="s">
        <v>345</v>
      </c>
      <c r="C40" s="621"/>
      <c r="D40" s="621"/>
      <c r="E40" s="621"/>
      <c r="F40" s="621"/>
      <c r="G40" s="621"/>
      <c r="H40" s="621"/>
      <c r="I40" s="621"/>
      <c r="J40" s="621"/>
      <c r="K40" s="621"/>
      <c r="L40" s="621"/>
      <c r="M40" s="621"/>
      <c r="N40" s="621"/>
      <c r="O40" s="621"/>
      <c r="P40" s="621"/>
      <c r="Q40" s="622"/>
      <c r="R40" s="623">
        <v>1000000</v>
      </c>
      <c r="S40" s="624"/>
      <c r="T40" s="624"/>
      <c r="U40" s="624"/>
      <c r="V40" s="624"/>
      <c r="W40" s="624"/>
      <c r="X40" s="624"/>
      <c r="Y40" s="625"/>
      <c r="Z40" s="626">
        <v>0.6</v>
      </c>
      <c r="AA40" s="626"/>
      <c r="AB40" s="626"/>
      <c r="AC40" s="626"/>
      <c r="AD40" s="627" t="s">
        <v>128</v>
      </c>
      <c r="AE40" s="627"/>
      <c r="AF40" s="627"/>
      <c r="AG40" s="627"/>
      <c r="AH40" s="627"/>
      <c r="AI40" s="627"/>
      <c r="AJ40" s="627"/>
      <c r="AK40" s="627"/>
      <c r="AL40" s="628" t="s">
        <v>128</v>
      </c>
      <c r="AM40" s="629"/>
      <c r="AN40" s="629"/>
      <c r="AO40" s="630"/>
      <c r="AQ40" s="686" t="s">
        <v>346</v>
      </c>
      <c r="AR40" s="687"/>
      <c r="AS40" s="687"/>
      <c r="AT40" s="687"/>
      <c r="AU40" s="687"/>
      <c r="AV40" s="687"/>
      <c r="AW40" s="687"/>
      <c r="AX40" s="687"/>
      <c r="AY40" s="688"/>
      <c r="AZ40" s="623" t="s">
        <v>128</v>
      </c>
      <c r="BA40" s="624"/>
      <c r="BB40" s="624"/>
      <c r="BC40" s="624"/>
      <c r="BD40" s="655"/>
      <c r="BE40" s="655"/>
      <c r="BF40" s="678"/>
      <c r="BG40" s="671" t="s">
        <v>347</v>
      </c>
      <c r="BH40" s="672"/>
      <c r="BI40" s="672"/>
      <c r="BJ40" s="672"/>
      <c r="BK40" s="672"/>
      <c r="BL40" s="223"/>
      <c r="BM40" s="621" t="s">
        <v>348</v>
      </c>
      <c r="BN40" s="621"/>
      <c r="BO40" s="621"/>
      <c r="BP40" s="621"/>
      <c r="BQ40" s="621"/>
      <c r="BR40" s="621"/>
      <c r="BS40" s="621"/>
      <c r="BT40" s="621"/>
      <c r="BU40" s="622"/>
      <c r="BV40" s="623">
        <v>116</v>
      </c>
      <c r="BW40" s="624"/>
      <c r="BX40" s="624"/>
      <c r="BY40" s="624"/>
      <c r="BZ40" s="624"/>
      <c r="CA40" s="624"/>
      <c r="CB40" s="633"/>
      <c r="CD40" s="620" t="s">
        <v>349</v>
      </c>
      <c r="CE40" s="621"/>
      <c r="CF40" s="621"/>
      <c r="CG40" s="621"/>
      <c r="CH40" s="621"/>
      <c r="CI40" s="621"/>
      <c r="CJ40" s="621"/>
      <c r="CK40" s="621"/>
      <c r="CL40" s="621"/>
      <c r="CM40" s="621"/>
      <c r="CN40" s="621"/>
      <c r="CO40" s="621"/>
      <c r="CP40" s="621"/>
      <c r="CQ40" s="622"/>
      <c r="CR40" s="623">
        <v>360083</v>
      </c>
      <c r="CS40" s="624"/>
      <c r="CT40" s="624"/>
      <c r="CU40" s="624"/>
      <c r="CV40" s="624"/>
      <c r="CW40" s="624"/>
      <c r="CX40" s="624"/>
      <c r="CY40" s="625"/>
      <c r="CZ40" s="628">
        <v>0.2</v>
      </c>
      <c r="DA40" s="653"/>
      <c r="DB40" s="653"/>
      <c r="DC40" s="657"/>
      <c r="DD40" s="632">
        <v>33700</v>
      </c>
      <c r="DE40" s="624"/>
      <c r="DF40" s="624"/>
      <c r="DG40" s="624"/>
      <c r="DH40" s="624"/>
      <c r="DI40" s="624"/>
      <c r="DJ40" s="624"/>
      <c r="DK40" s="625"/>
      <c r="DL40" s="632" t="s">
        <v>128</v>
      </c>
      <c r="DM40" s="624"/>
      <c r="DN40" s="624"/>
      <c r="DO40" s="624"/>
      <c r="DP40" s="624"/>
      <c r="DQ40" s="624"/>
      <c r="DR40" s="624"/>
      <c r="DS40" s="624"/>
      <c r="DT40" s="624"/>
      <c r="DU40" s="624"/>
      <c r="DV40" s="625"/>
      <c r="DW40" s="628" t="s">
        <v>128</v>
      </c>
      <c r="DX40" s="653"/>
      <c r="DY40" s="653"/>
      <c r="DZ40" s="653"/>
      <c r="EA40" s="653"/>
      <c r="EB40" s="653"/>
      <c r="EC40" s="654"/>
    </row>
    <row r="41" spans="2:133" ht="11.25" customHeight="1" x14ac:dyDescent="0.15">
      <c r="B41" s="644" t="s">
        <v>350</v>
      </c>
      <c r="C41" s="645"/>
      <c r="D41" s="645"/>
      <c r="E41" s="645"/>
      <c r="F41" s="645"/>
      <c r="G41" s="645"/>
      <c r="H41" s="645"/>
      <c r="I41" s="645"/>
      <c r="J41" s="645"/>
      <c r="K41" s="645"/>
      <c r="L41" s="645"/>
      <c r="M41" s="645"/>
      <c r="N41" s="645"/>
      <c r="O41" s="645"/>
      <c r="P41" s="645"/>
      <c r="Q41" s="646"/>
      <c r="R41" s="695">
        <v>160136757</v>
      </c>
      <c r="S41" s="696"/>
      <c r="T41" s="696"/>
      <c r="U41" s="696"/>
      <c r="V41" s="696"/>
      <c r="W41" s="696"/>
      <c r="X41" s="696"/>
      <c r="Y41" s="700"/>
      <c r="Z41" s="701">
        <v>100</v>
      </c>
      <c r="AA41" s="701"/>
      <c r="AB41" s="701"/>
      <c r="AC41" s="701"/>
      <c r="AD41" s="702">
        <v>80549587</v>
      </c>
      <c r="AE41" s="702"/>
      <c r="AF41" s="702"/>
      <c r="AG41" s="702"/>
      <c r="AH41" s="702"/>
      <c r="AI41" s="702"/>
      <c r="AJ41" s="702"/>
      <c r="AK41" s="702"/>
      <c r="AL41" s="703">
        <v>100</v>
      </c>
      <c r="AM41" s="683"/>
      <c r="AN41" s="683"/>
      <c r="AO41" s="704"/>
      <c r="AQ41" s="686" t="s">
        <v>351</v>
      </c>
      <c r="AR41" s="687"/>
      <c r="AS41" s="687"/>
      <c r="AT41" s="687"/>
      <c r="AU41" s="687"/>
      <c r="AV41" s="687"/>
      <c r="AW41" s="687"/>
      <c r="AX41" s="687"/>
      <c r="AY41" s="688"/>
      <c r="AZ41" s="623">
        <v>2948848</v>
      </c>
      <c r="BA41" s="624"/>
      <c r="BB41" s="624"/>
      <c r="BC41" s="624"/>
      <c r="BD41" s="655"/>
      <c r="BE41" s="655"/>
      <c r="BF41" s="678"/>
      <c r="BG41" s="671"/>
      <c r="BH41" s="672"/>
      <c r="BI41" s="672"/>
      <c r="BJ41" s="672"/>
      <c r="BK41" s="672"/>
      <c r="BL41" s="223"/>
      <c r="BM41" s="621" t="s">
        <v>352</v>
      </c>
      <c r="BN41" s="621"/>
      <c r="BO41" s="621"/>
      <c r="BP41" s="621"/>
      <c r="BQ41" s="621"/>
      <c r="BR41" s="621"/>
      <c r="BS41" s="621"/>
      <c r="BT41" s="621"/>
      <c r="BU41" s="622"/>
      <c r="BV41" s="623" t="s">
        <v>237</v>
      </c>
      <c r="BW41" s="624"/>
      <c r="BX41" s="624"/>
      <c r="BY41" s="624"/>
      <c r="BZ41" s="624"/>
      <c r="CA41" s="624"/>
      <c r="CB41" s="633"/>
      <c r="CD41" s="620" t="s">
        <v>353</v>
      </c>
      <c r="CE41" s="621"/>
      <c r="CF41" s="621"/>
      <c r="CG41" s="621"/>
      <c r="CH41" s="621"/>
      <c r="CI41" s="621"/>
      <c r="CJ41" s="621"/>
      <c r="CK41" s="621"/>
      <c r="CL41" s="621"/>
      <c r="CM41" s="621"/>
      <c r="CN41" s="621"/>
      <c r="CO41" s="621"/>
      <c r="CP41" s="621"/>
      <c r="CQ41" s="622"/>
      <c r="CR41" s="623" t="s">
        <v>237</v>
      </c>
      <c r="CS41" s="655"/>
      <c r="CT41" s="655"/>
      <c r="CU41" s="655"/>
      <c r="CV41" s="655"/>
      <c r="CW41" s="655"/>
      <c r="CX41" s="655"/>
      <c r="CY41" s="656"/>
      <c r="CZ41" s="628" t="s">
        <v>237</v>
      </c>
      <c r="DA41" s="653"/>
      <c r="DB41" s="653"/>
      <c r="DC41" s="657"/>
      <c r="DD41" s="632" t="s">
        <v>237</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354</v>
      </c>
      <c r="AR42" s="693"/>
      <c r="AS42" s="693"/>
      <c r="AT42" s="693"/>
      <c r="AU42" s="693"/>
      <c r="AV42" s="693"/>
      <c r="AW42" s="693"/>
      <c r="AX42" s="693"/>
      <c r="AY42" s="694"/>
      <c r="AZ42" s="695">
        <v>9351789</v>
      </c>
      <c r="BA42" s="696"/>
      <c r="BB42" s="696"/>
      <c r="BC42" s="696"/>
      <c r="BD42" s="682"/>
      <c r="BE42" s="682"/>
      <c r="BF42" s="684"/>
      <c r="BG42" s="673"/>
      <c r="BH42" s="674"/>
      <c r="BI42" s="674"/>
      <c r="BJ42" s="674"/>
      <c r="BK42" s="674"/>
      <c r="BL42" s="224"/>
      <c r="BM42" s="645" t="s">
        <v>355</v>
      </c>
      <c r="BN42" s="645"/>
      <c r="BO42" s="645"/>
      <c r="BP42" s="645"/>
      <c r="BQ42" s="645"/>
      <c r="BR42" s="645"/>
      <c r="BS42" s="645"/>
      <c r="BT42" s="645"/>
      <c r="BU42" s="646"/>
      <c r="BV42" s="695">
        <v>383</v>
      </c>
      <c r="BW42" s="696"/>
      <c r="BX42" s="696"/>
      <c r="BY42" s="696"/>
      <c r="BZ42" s="696"/>
      <c r="CA42" s="696"/>
      <c r="CB42" s="705"/>
      <c r="CD42" s="620" t="s">
        <v>356</v>
      </c>
      <c r="CE42" s="621"/>
      <c r="CF42" s="621"/>
      <c r="CG42" s="621"/>
      <c r="CH42" s="621"/>
      <c r="CI42" s="621"/>
      <c r="CJ42" s="621"/>
      <c r="CK42" s="621"/>
      <c r="CL42" s="621"/>
      <c r="CM42" s="621"/>
      <c r="CN42" s="621"/>
      <c r="CO42" s="621"/>
      <c r="CP42" s="621"/>
      <c r="CQ42" s="622"/>
      <c r="CR42" s="623">
        <v>17076795</v>
      </c>
      <c r="CS42" s="655"/>
      <c r="CT42" s="655"/>
      <c r="CU42" s="655"/>
      <c r="CV42" s="655"/>
      <c r="CW42" s="655"/>
      <c r="CX42" s="655"/>
      <c r="CY42" s="656"/>
      <c r="CZ42" s="628">
        <v>10.9</v>
      </c>
      <c r="DA42" s="653"/>
      <c r="DB42" s="653"/>
      <c r="DC42" s="657"/>
      <c r="DD42" s="632">
        <v>5179147</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357</v>
      </c>
      <c r="CD43" s="620" t="s">
        <v>358</v>
      </c>
      <c r="CE43" s="621"/>
      <c r="CF43" s="621"/>
      <c r="CG43" s="621"/>
      <c r="CH43" s="621"/>
      <c r="CI43" s="621"/>
      <c r="CJ43" s="621"/>
      <c r="CK43" s="621"/>
      <c r="CL43" s="621"/>
      <c r="CM43" s="621"/>
      <c r="CN43" s="621"/>
      <c r="CO43" s="621"/>
      <c r="CP43" s="621"/>
      <c r="CQ43" s="622"/>
      <c r="CR43" s="623">
        <v>311579</v>
      </c>
      <c r="CS43" s="655"/>
      <c r="CT43" s="655"/>
      <c r="CU43" s="655"/>
      <c r="CV43" s="655"/>
      <c r="CW43" s="655"/>
      <c r="CX43" s="655"/>
      <c r="CY43" s="656"/>
      <c r="CZ43" s="628">
        <v>0.2</v>
      </c>
      <c r="DA43" s="653"/>
      <c r="DB43" s="653"/>
      <c r="DC43" s="657"/>
      <c r="DD43" s="632">
        <v>311564</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359</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307</v>
      </c>
      <c r="CE44" s="660"/>
      <c r="CF44" s="620" t="s">
        <v>360</v>
      </c>
      <c r="CG44" s="621"/>
      <c r="CH44" s="621"/>
      <c r="CI44" s="621"/>
      <c r="CJ44" s="621"/>
      <c r="CK44" s="621"/>
      <c r="CL44" s="621"/>
      <c r="CM44" s="621"/>
      <c r="CN44" s="621"/>
      <c r="CO44" s="621"/>
      <c r="CP44" s="621"/>
      <c r="CQ44" s="622"/>
      <c r="CR44" s="623">
        <v>17076795</v>
      </c>
      <c r="CS44" s="624"/>
      <c r="CT44" s="624"/>
      <c r="CU44" s="624"/>
      <c r="CV44" s="624"/>
      <c r="CW44" s="624"/>
      <c r="CX44" s="624"/>
      <c r="CY44" s="625"/>
      <c r="CZ44" s="628">
        <v>10.9</v>
      </c>
      <c r="DA44" s="629"/>
      <c r="DB44" s="629"/>
      <c r="DC44" s="635"/>
      <c r="DD44" s="632">
        <v>5179147</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361</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362</v>
      </c>
      <c r="CG45" s="621"/>
      <c r="CH45" s="621"/>
      <c r="CI45" s="621"/>
      <c r="CJ45" s="621"/>
      <c r="CK45" s="621"/>
      <c r="CL45" s="621"/>
      <c r="CM45" s="621"/>
      <c r="CN45" s="621"/>
      <c r="CO45" s="621"/>
      <c r="CP45" s="621"/>
      <c r="CQ45" s="622"/>
      <c r="CR45" s="623">
        <v>6264173</v>
      </c>
      <c r="CS45" s="655"/>
      <c r="CT45" s="655"/>
      <c r="CU45" s="655"/>
      <c r="CV45" s="655"/>
      <c r="CW45" s="655"/>
      <c r="CX45" s="655"/>
      <c r="CY45" s="656"/>
      <c r="CZ45" s="628">
        <v>4</v>
      </c>
      <c r="DA45" s="653"/>
      <c r="DB45" s="653"/>
      <c r="DC45" s="657"/>
      <c r="DD45" s="632">
        <v>268120</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1"/>
      <c r="CE46" s="662"/>
      <c r="CF46" s="620" t="s">
        <v>363</v>
      </c>
      <c r="CG46" s="621"/>
      <c r="CH46" s="621"/>
      <c r="CI46" s="621"/>
      <c r="CJ46" s="621"/>
      <c r="CK46" s="621"/>
      <c r="CL46" s="621"/>
      <c r="CM46" s="621"/>
      <c r="CN46" s="621"/>
      <c r="CO46" s="621"/>
      <c r="CP46" s="621"/>
      <c r="CQ46" s="622"/>
      <c r="CR46" s="623">
        <v>10812622</v>
      </c>
      <c r="CS46" s="624"/>
      <c r="CT46" s="624"/>
      <c r="CU46" s="624"/>
      <c r="CV46" s="624"/>
      <c r="CW46" s="624"/>
      <c r="CX46" s="624"/>
      <c r="CY46" s="625"/>
      <c r="CZ46" s="628">
        <v>6.9</v>
      </c>
      <c r="DA46" s="629"/>
      <c r="DB46" s="629"/>
      <c r="DC46" s="635"/>
      <c r="DD46" s="632">
        <v>4911027</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1"/>
      <c r="CE47" s="662"/>
      <c r="CF47" s="620" t="s">
        <v>364</v>
      </c>
      <c r="CG47" s="621"/>
      <c r="CH47" s="621"/>
      <c r="CI47" s="621"/>
      <c r="CJ47" s="621"/>
      <c r="CK47" s="621"/>
      <c r="CL47" s="621"/>
      <c r="CM47" s="621"/>
      <c r="CN47" s="621"/>
      <c r="CO47" s="621"/>
      <c r="CP47" s="621"/>
      <c r="CQ47" s="622"/>
      <c r="CR47" s="623" t="s">
        <v>128</v>
      </c>
      <c r="CS47" s="655"/>
      <c r="CT47" s="655"/>
      <c r="CU47" s="655"/>
      <c r="CV47" s="655"/>
      <c r="CW47" s="655"/>
      <c r="CX47" s="655"/>
      <c r="CY47" s="656"/>
      <c r="CZ47" s="628" t="s">
        <v>237</v>
      </c>
      <c r="DA47" s="653"/>
      <c r="DB47" s="653"/>
      <c r="DC47" s="657"/>
      <c r="DD47" s="632" t="s">
        <v>237</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3"/>
      <c r="CE48" s="664"/>
      <c r="CF48" s="620" t="s">
        <v>365</v>
      </c>
      <c r="CG48" s="621"/>
      <c r="CH48" s="621"/>
      <c r="CI48" s="621"/>
      <c r="CJ48" s="621"/>
      <c r="CK48" s="621"/>
      <c r="CL48" s="621"/>
      <c r="CM48" s="621"/>
      <c r="CN48" s="621"/>
      <c r="CO48" s="621"/>
      <c r="CP48" s="621"/>
      <c r="CQ48" s="622"/>
      <c r="CR48" s="623" t="s">
        <v>128</v>
      </c>
      <c r="CS48" s="624"/>
      <c r="CT48" s="624"/>
      <c r="CU48" s="624"/>
      <c r="CV48" s="624"/>
      <c r="CW48" s="624"/>
      <c r="CX48" s="624"/>
      <c r="CY48" s="625"/>
      <c r="CZ48" s="628" t="s">
        <v>128</v>
      </c>
      <c r="DA48" s="629"/>
      <c r="DB48" s="629"/>
      <c r="DC48" s="635"/>
      <c r="DD48" s="632" t="s">
        <v>128</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366</v>
      </c>
      <c r="CE49" s="645"/>
      <c r="CF49" s="645"/>
      <c r="CG49" s="645"/>
      <c r="CH49" s="645"/>
      <c r="CI49" s="645"/>
      <c r="CJ49" s="645"/>
      <c r="CK49" s="645"/>
      <c r="CL49" s="645"/>
      <c r="CM49" s="645"/>
      <c r="CN49" s="645"/>
      <c r="CO49" s="645"/>
      <c r="CP49" s="645"/>
      <c r="CQ49" s="646"/>
      <c r="CR49" s="695">
        <v>156308636</v>
      </c>
      <c r="CS49" s="682"/>
      <c r="CT49" s="682"/>
      <c r="CU49" s="682"/>
      <c r="CV49" s="682"/>
      <c r="CW49" s="682"/>
      <c r="CX49" s="682"/>
      <c r="CY49" s="711"/>
      <c r="CZ49" s="703">
        <v>100</v>
      </c>
      <c r="DA49" s="712"/>
      <c r="DB49" s="712"/>
      <c r="DC49" s="713"/>
      <c r="DD49" s="714">
        <v>94545223</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dYaDWe75cTacRFeSWh7zirFCLiHkC0qZyeuUPoWvtpyvV0Xe0NTtF3iMVGgUuY7t5zmFNlysb74yEyVDC62OXg==" saltValue="V9UNQM2ufVM+PTQvSuiBk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367</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368</v>
      </c>
      <c r="DK2" s="723"/>
      <c r="DL2" s="723"/>
      <c r="DM2" s="723"/>
      <c r="DN2" s="723"/>
      <c r="DO2" s="724"/>
      <c r="DP2" s="228"/>
      <c r="DQ2" s="722" t="s">
        <v>369</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370</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371</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372</v>
      </c>
      <c r="B5" s="728"/>
      <c r="C5" s="728"/>
      <c r="D5" s="728"/>
      <c r="E5" s="728"/>
      <c r="F5" s="728"/>
      <c r="G5" s="728"/>
      <c r="H5" s="728"/>
      <c r="I5" s="728"/>
      <c r="J5" s="728"/>
      <c r="K5" s="728"/>
      <c r="L5" s="728"/>
      <c r="M5" s="728"/>
      <c r="N5" s="728"/>
      <c r="O5" s="728"/>
      <c r="P5" s="729"/>
      <c r="Q5" s="733" t="s">
        <v>373</v>
      </c>
      <c r="R5" s="734"/>
      <c r="S5" s="734"/>
      <c r="T5" s="734"/>
      <c r="U5" s="735"/>
      <c r="V5" s="733" t="s">
        <v>374</v>
      </c>
      <c r="W5" s="734"/>
      <c r="X5" s="734"/>
      <c r="Y5" s="734"/>
      <c r="Z5" s="735"/>
      <c r="AA5" s="733" t="s">
        <v>375</v>
      </c>
      <c r="AB5" s="734"/>
      <c r="AC5" s="734"/>
      <c r="AD5" s="734"/>
      <c r="AE5" s="734"/>
      <c r="AF5" s="739" t="s">
        <v>376</v>
      </c>
      <c r="AG5" s="734"/>
      <c r="AH5" s="734"/>
      <c r="AI5" s="734"/>
      <c r="AJ5" s="740"/>
      <c r="AK5" s="734" t="s">
        <v>377</v>
      </c>
      <c r="AL5" s="734"/>
      <c r="AM5" s="734"/>
      <c r="AN5" s="734"/>
      <c r="AO5" s="735"/>
      <c r="AP5" s="733" t="s">
        <v>378</v>
      </c>
      <c r="AQ5" s="734"/>
      <c r="AR5" s="734"/>
      <c r="AS5" s="734"/>
      <c r="AT5" s="735"/>
      <c r="AU5" s="733" t="s">
        <v>379</v>
      </c>
      <c r="AV5" s="734"/>
      <c r="AW5" s="734"/>
      <c r="AX5" s="734"/>
      <c r="AY5" s="740"/>
      <c r="AZ5" s="232"/>
      <c r="BA5" s="232"/>
      <c r="BB5" s="232"/>
      <c r="BC5" s="232"/>
      <c r="BD5" s="232"/>
      <c r="BE5" s="233"/>
      <c r="BF5" s="233"/>
      <c r="BG5" s="233"/>
      <c r="BH5" s="233"/>
      <c r="BI5" s="233"/>
      <c r="BJ5" s="233"/>
      <c r="BK5" s="233"/>
      <c r="BL5" s="233"/>
      <c r="BM5" s="233"/>
      <c r="BN5" s="233"/>
      <c r="BO5" s="233"/>
      <c r="BP5" s="233"/>
      <c r="BQ5" s="727" t="s">
        <v>380</v>
      </c>
      <c r="BR5" s="728"/>
      <c r="BS5" s="728"/>
      <c r="BT5" s="728"/>
      <c r="BU5" s="728"/>
      <c r="BV5" s="728"/>
      <c r="BW5" s="728"/>
      <c r="BX5" s="728"/>
      <c r="BY5" s="728"/>
      <c r="BZ5" s="728"/>
      <c r="CA5" s="728"/>
      <c r="CB5" s="728"/>
      <c r="CC5" s="728"/>
      <c r="CD5" s="728"/>
      <c r="CE5" s="728"/>
      <c r="CF5" s="728"/>
      <c r="CG5" s="729"/>
      <c r="CH5" s="733" t="s">
        <v>381</v>
      </c>
      <c r="CI5" s="734"/>
      <c r="CJ5" s="734"/>
      <c r="CK5" s="734"/>
      <c r="CL5" s="735"/>
      <c r="CM5" s="733" t="s">
        <v>382</v>
      </c>
      <c r="CN5" s="734"/>
      <c r="CO5" s="734"/>
      <c r="CP5" s="734"/>
      <c r="CQ5" s="735"/>
      <c r="CR5" s="733" t="s">
        <v>383</v>
      </c>
      <c r="CS5" s="734"/>
      <c r="CT5" s="734"/>
      <c r="CU5" s="734"/>
      <c r="CV5" s="735"/>
      <c r="CW5" s="733" t="s">
        <v>384</v>
      </c>
      <c r="CX5" s="734"/>
      <c r="CY5" s="734"/>
      <c r="CZ5" s="734"/>
      <c r="DA5" s="735"/>
      <c r="DB5" s="733" t="s">
        <v>385</v>
      </c>
      <c r="DC5" s="734"/>
      <c r="DD5" s="734"/>
      <c r="DE5" s="734"/>
      <c r="DF5" s="735"/>
      <c r="DG5" s="763" t="s">
        <v>386</v>
      </c>
      <c r="DH5" s="764"/>
      <c r="DI5" s="764"/>
      <c r="DJ5" s="764"/>
      <c r="DK5" s="765"/>
      <c r="DL5" s="763" t="s">
        <v>387</v>
      </c>
      <c r="DM5" s="764"/>
      <c r="DN5" s="764"/>
      <c r="DO5" s="764"/>
      <c r="DP5" s="765"/>
      <c r="DQ5" s="733" t="s">
        <v>388</v>
      </c>
      <c r="DR5" s="734"/>
      <c r="DS5" s="734"/>
      <c r="DT5" s="734"/>
      <c r="DU5" s="735"/>
      <c r="DV5" s="733" t="s">
        <v>379</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389</v>
      </c>
      <c r="C7" s="750"/>
      <c r="D7" s="750"/>
      <c r="E7" s="750"/>
      <c r="F7" s="750"/>
      <c r="G7" s="750"/>
      <c r="H7" s="750"/>
      <c r="I7" s="750"/>
      <c r="J7" s="750"/>
      <c r="K7" s="750"/>
      <c r="L7" s="750"/>
      <c r="M7" s="750"/>
      <c r="N7" s="750"/>
      <c r="O7" s="750"/>
      <c r="P7" s="751"/>
      <c r="Q7" s="752">
        <v>159809</v>
      </c>
      <c r="R7" s="753"/>
      <c r="S7" s="753"/>
      <c r="T7" s="753"/>
      <c r="U7" s="753"/>
      <c r="V7" s="753">
        <v>156752</v>
      </c>
      <c r="W7" s="753"/>
      <c r="X7" s="753"/>
      <c r="Y7" s="753"/>
      <c r="Z7" s="753"/>
      <c r="AA7" s="753">
        <v>3057</v>
      </c>
      <c r="AB7" s="753"/>
      <c r="AC7" s="753"/>
      <c r="AD7" s="753"/>
      <c r="AE7" s="754"/>
      <c r="AF7" s="755">
        <v>1320</v>
      </c>
      <c r="AG7" s="756"/>
      <c r="AH7" s="756"/>
      <c r="AI7" s="756"/>
      <c r="AJ7" s="757"/>
      <c r="AK7" s="758">
        <v>3589</v>
      </c>
      <c r="AL7" s="759"/>
      <c r="AM7" s="759"/>
      <c r="AN7" s="759"/>
      <c r="AO7" s="759"/>
      <c r="AP7" s="759">
        <v>57076</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600</v>
      </c>
      <c r="BT7" s="747"/>
      <c r="BU7" s="747"/>
      <c r="BV7" s="747"/>
      <c r="BW7" s="747"/>
      <c r="BX7" s="747"/>
      <c r="BY7" s="747"/>
      <c r="BZ7" s="747"/>
      <c r="CA7" s="747"/>
      <c r="CB7" s="747"/>
      <c r="CC7" s="747"/>
      <c r="CD7" s="747"/>
      <c r="CE7" s="747"/>
      <c r="CF7" s="747"/>
      <c r="CG7" s="762"/>
      <c r="CH7" s="743">
        <v>0</v>
      </c>
      <c r="CI7" s="744"/>
      <c r="CJ7" s="744"/>
      <c r="CK7" s="744"/>
      <c r="CL7" s="745"/>
      <c r="CM7" s="743">
        <v>230</v>
      </c>
      <c r="CN7" s="744"/>
      <c r="CO7" s="744"/>
      <c r="CP7" s="744"/>
      <c r="CQ7" s="745"/>
      <c r="CR7" s="743">
        <v>200</v>
      </c>
      <c r="CS7" s="744"/>
      <c r="CT7" s="744"/>
      <c r="CU7" s="744"/>
      <c r="CV7" s="745"/>
      <c r="CW7" s="743">
        <v>30</v>
      </c>
      <c r="CX7" s="744"/>
      <c r="CY7" s="744"/>
      <c r="CZ7" s="744"/>
      <c r="DA7" s="745"/>
      <c r="DB7" s="743" t="s">
        <v>613</v>
      </c>
      <c r="DC7" s="744"/>
      <c r="DD7" s="744"/>
      <c r="DE7" s="744"/>
      <c r="DF7" s="745"/>
      <c r="DG7" s="743" t="s">
        <v>613</v>
      </c>
      <c r="DH7" s="744"/>
      <c r="DI7" s="744"/>
      <c r="DJ7" s="744"/>
      <c r="DK7" s="745"/>
      <c r="DL7" s="743" t="s">
        <v>613</v>
      </c>
      <c r="DM7" s="744"/>
      <c r="DN7" s="744"/>
      <c r="DO7" s="744"/>
      <c r="DP7" s="745"/>
      <c r="DQ7" s="743" t="s">
        <v>613</v>
      </c>
      <c r="DR7" s="744"/>
      <c r="DS7" s="744"/>
      <c r="DT7" s="744"/>
      <c r="DU7" s="745"/>
      <c r="DV7" s="746"/>
      <c r="DW7" s="747"/>
      <c r="DX7" s="747"/>
      <c r="DY7" s="747"/>
      <c r="DZ7" s="748"/>
      <c r="EA7" s="234"/>
    </row>
    <row r="8" spans="1:131" s="235" customFormat="1" ht="26.25" customHeight="1" x14ac:dyDescent="0.15">
      <c r="A8" s="238">
        <v>2</v>
      </c>
      <c r="B8" s="780" t="s">
        <v>390</v>
      </c>
      <c r="C8" s="781"/>
      <c r="D8" s="781"/>
      <c r="E8" s="781"/>
      <c r="F8" s="781"/>
      <c r="G8" s="781"/>
      <c r="H8" s="781"/>
      <c r="I8" s="781"/>
      <c r="J8" s="781"/>
      <c r="K8" s="781"/>
      <c r="L8" s="781"/>
      <c r="M8" s="781"/>
      <c r="N8" s="781"/>
      <c r="O8" s="781"/>
      <c r="P8" s="782"/>
      <c r="Q8" s="783">
        <v>526</v>
      </c>
      <c r="R8" s="784"/>
      <c r="S8" s="784"/>
      <c r="T8" s="784"/>
      <c r="U8" s="784"/>
      <c r="V8" s="784">
        <v>16</v>
      </c>
      <c r="W8" s="784"/>
      <c r="X8" s="784"/>
      <c r="Y8" s="784"/>
      <c r="Z8" s="784"/>
      <c r="AA8" s="784">
        <v>510</v>
      </c>
      <c r="AB8" s="784"/>
      <c r="AC8" s="784"/>
      <c r="AD8" s="784"/>
      <c r="AE8" s="785"/>
      <c r="AF8" s="786" t="s">
        <v>391</v>
      </c>
      <c r="AG8" s="787"/>
      <c r="AH8" s="787"/>
      <c r="AI8" s="787"/>
      <c r="AJ8" s="788"/>
      <c r="AK8" s="769" t="s">
        <v>593</v>
      </c>
      <c r="AL8" s="770"/>
      <c r="AM8" s="770"/>
      <c r="AN8" s="770"/>
      <c r="AO8" s="770"/>
      <c r="AP8" s="770" t="s">
        <v>593</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601</v>
      </c>
      <c r="BT8" s="774"/>
      <c r="BU8" s="774"/>
      <c r="BV8" s="774"/>
      <c r="BW8" s="774"/>
      <c r="BX8" s="774"/>
      <c r="BY8" s="774"/>
      <c r="BZ8" s="774"/>
      <c r="CA8" s="774"/>
      <c r="CB8" s="774"/>
      <c r="CC8" s="774"/>
      <c r="CD8" s="774"/>
      <c r="CE8" s="774"/>
      <c r="CF8" s="774"/>
      <c r="CG8" s="775"/>
      <c r="CH8" s="776">
        <v>-2</v>
      </c>
      <c r="CI8" s="777"/>
      <c r="CJ8" s="777"/>
      <c r="CK8" s="777"/>
      <c r="CL8" s="778"/>
      <c r="CM8" s="776">
        <v>164</v>
      </c>
      <c r="CN8" s="777"/>
      <c r="CO8" s="777"/>
      <c r="CP8" s="777"/>
      <c r="CQ8" s="778"/>
      <c r="CR8" s="776">
        <v>100</v>
      </c>
      <c r="CS8" s="777"/>
      <c r="CT8" s="777"/>
      <c r="CU8" s="777"/>
      <c r="CV8" s="778"/>
      <c r="CW8" s="776" t="s">
        <v>613</v>
      </c>
      <c r="CX8" s="777"/>
      <c r="CY8" s="777"/>
      <c r="CZ8" s="777"/>
      <c r="DA8" s="778"/>
      <c r="DB8" s="776" t="s">
        <v>613</v>
      </c>
      <c r="DC8" s="777"/>
      <c r="DD8" s="777"/>
      <c r="DE8" s="777"/>
      <c r="DF8" s="778"/>
      <c r="DG8" s="776" t="s">
        <v>613</v>
      </c>
      <c r="DH8" s="777"/>
      <c r="DI8" s="777"/>
      <c r="DJ8" s="777"/>
      <c r="DK8" s="778"/>
      <c r="DL8" s="776" t="s">
        <v>613</v>
      </c>
      <c r="DM8" s="777"/>
      <c r="DN8" s="777"/>
      <c r="DO8" s="777"/>
      <c r="DP8" s="778"/>
      <c r="DQ8" s="776" t="s">
        <v>613</v>
      </c>
      <c r="DR8" s="777"/>
      <c r="DS8" s="777"/>
      <c r="DT8" s="777"/>
      <c r="DU8" s="778"/>
      <c r="DV8" s="773"/>
      <c r="DW8" s="774"/>
      <c r="DX8" s="774"/>
      <c r="DY8" s="774"/>
      <c r="DZ8" s="779"/>
      <c r="EA8" s="234"/>
    </row>
    <row r="9" spans="1:131" s="235" customFormat="1" ht="26.25" customHeight="1" x14ac:dyDescent="0.15">
      <c r="A9" s="238">
        <v>3</v>
      </c>
      <c r="B9" s="780" t="s">
        <v>392</v>
      </c>
      <c r="C9" s="781"/>
      <c r="D9" s="781"/>
      <c r="E9" s="781"/>
      <c r="F9" s="781"/>
      <c r="G9" s="781"/>
      <c r="H9" s="781"/>
      <c r="I9" s="781"/>
      <c r="J9" s="781"/>
      <c r="K9" s="781"/>
      <c r="L9" s="781"/>
      <c r="M9" s="781"/>
      <c r="N9" s="781"/>
      <c r="O9" s="781"/>
      <c r="P9" s="782"/>
      <c r="Q9" s="783">
        <v>40</v>
      </c>
      <c r="R9" s="784"/>
      <c r="S9" s="784"/>
      <c r="T9" s="784"/>
      <c r="U9" s="784"/>
      <c r="V9" s="784">
        <v>37</v>
      </c>
      <c r="W9" s="784"/>
      <c r="X9" s="784"/>
      <c r="Y9" s="784"/>
      <c r="Z9" s="784"/>
      <c r="AA9" s="784">
        <v>3</v>
      </c>
      <c r="AB9" s="784"/>
      <c r="AC9" s="784"/>
      <c r="AD9" s="784"/>
      <c r="AE9" s="785"/>
      <c r="AF9" s="786">
        <v>3</v>
      </c>
      <c r="AG9" s="787"/>
      <c r="AH9" s="787"/>
      <c r="AI9" s="787"/>
      <c r="AJ9" s="788"/>
      <c r="AK9" s="769">
        <v>7</v>
      </c>
      <c r="AL9" s="770"/>
      <c r="AM9" s="770"/>
      <c r="AN9" s="770"/>
      <c r="AO9" s="770"/>
      <c r="AP9" s="770" t="s">
        <v>593</v>
      </c>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602</v>
      </c>
      <c r="BT9" s="774"/>
      <c r="BU9" s="774"/>
      <c r="BV9" s="774"/>
      <c r="BW9" s="774"/>
      <c r="BX9" s="774"/>
      <c r="BY9" s="774"/>
      <c r="BZ9" s="774"/>
      <c r="CA9" s="774"/>
      <c r="CB9" s="774"/>
      <c r="CC9" s="774"/>
      <c r="CD9" s="774"/>
      <c r="CE9" s="774"/>
      <c r="CF9" s="774"/>
      <c r="CG9" s="775"/>
      <c r="CH9" s="776">
        <v>35</v>
      </c>
      <c r="CI9" s="777"/>
      <c r="CJ9" s="777"/>
      <c r="CK9" s="777"/>
      <c r="CL9" s="778"/>
      <c r="CM9" s="776">
        <v>151</v>
      </c>
      <c r="CN9" s="777"/>
      <c r="CO9" s="777"/>
      <c r="CP9" s="777"/>
      <c r="CQ9" s="778"/>
      <c r="CR9" s="776">
        <v>200</v>
      </c>
      <c r="CS9" s="777"/>
      <c r="CT9" s="777"/>
      <c r="CU9" s="777"/>
      <c r="CV9" s="778"/>
      <c r="CW9" s="776" t="s">
        <v>613</v>
      </c>
      <c r="CX9" s="777"/>
      <c r="CY9" s="777"/>
      <c r="CZ9" s="777"/>
      <c r="DA9" s="778"/>
      <c r="DB9" s="776" t="s">
        <v>613</v>
      </c>
      <c r="DC9" s="777"/>
      <c r="DD9" s="777"/>
      <c r="DE9" s="777"/>
      <c r="DF9" s="778"/>
      <c r="DG9" s="776" t="s">
        <v>613</v>
      </c>
      <c r="DH9" s="777"/>
      <c r="DI9" s="777"/>
      <c r="DJ9" s="777"/>
      <c r="DK9" s="778"/>
      <c r="DL9" s="776" t="s">
        <v>613</v>
      </c>
      <c r="DM9" s="777"/>
      <c r="DN9" s="777"/>
      <c r="DO9" s="777"/>
      <c r="DP9" s="778"/>
      <c r="DQ9" s="776" t="s">
        <v>613</v>
      </c>
      <c r="DR9" s="777"/>
      <c r="DS9" s="777"/>
      <c r="DT9" s="777"/>
      <c r="DU9" s="778"/>
      <c r="DV9" s="773"/>
      <c r="DW9" s="774"/>
      <c r="DX9" s="774"/>
      <c r="DY9" s="774"/>
      <c r="DZ9" s="779"/>
      <c r="EA9" s="234"/>
    </row>
    <row r="10" spans="1:131" s="235" customFormat="1" ht="26.25" customHeight="1" x14ac:dyDescent="0.15">
      <c r="A10" s="238">
        <v>4</v>
      </c>
      <c r="B10" s="780" t="s">
        <v>393</v>
      </c>
      <c r="C10" s="781"/>
      <c r="D10" s="781"/>
      <c r="E10" s="781"/>
      <c r="F10" s="781"/>
      <c r="G10" s="781"/>
      <c r="H10" s="781"/>
      <c r="I10" s="781"/>
      <c r="J10" s="781"/>
      <c r="K10" s="781"/>
      <c r="L10" s="781"/>
      <c r="M10" s="781"/>
      <c r="N10" s="781"/>
      <c r="O10" s="781"/>
      <c r="P10" s="782"/>
      <c r="Q10" s="783">
        <v>2246</v>
      </c>
      <c r="R10" s="784"/>
      <c r="S10" s="784"/>
      <c r="T10" s="784"/>
      <c r="U10" s="784"/>
      <c r="V10" s="784">
        <v>1669</v>
      </c>
      <c r="W10" s="784"/>
      <c r="X10" s="784"/>
      <c r="Y10" s="784"/>
      <c r="Z10" s="784"/>
      <c r="AA10" s="784">
        <v>577</v>
      </c>
      <c r="AB10" s="784"/>
      <c r="AC10" s="784"/>
      <c r="AD10" s="784"/>
      <c r="AE10" s="785"/>
      <c r="AF10" s="786">
        <v>-1</v>
      </c>
      <c r="AG10" s="787"/>
      <c r="AH10" s="787"/>
      <c r="AI10" s="787"/>
      <c r="AJ10" s="788"/>
      <c r="AK10" s="769">
        <v>2071</v>
      </c>
      <c r="AL10" s="770"/>
      <c r="AM10" s="770"/>
      <c r="AN10" s="770"/>
      <c r="AO10" s="770"/>
      <c r="AP10" s="770" t="s">
        <v>593</v>
      </c>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t="s">
        <v>603</v>
      </c>
      <c r="BT10" s="774"/>
      <c r="BU10" s="774"/>
      <c r="BV10" s="774"/>
      <c r="BW10" s="774"/>
      <c r="BX10" s="774"/>
      <c r="BY10" s="774"/>
      <c r="BZ10" s="774"/>
      <c r="CA10" s="774"/>
      <c r="CB10" s="774"/>
      <c r="CC10" s="774"/>
      <c r="CD10" s="774"/>
      <c r="CE10" s="774"/>
      <c r="CF10" s="774"/>
      <c r="CG10" s="775"/>
      <c r="CH10" s="776">
        <v>-2</v>
      </c>
      <c r="CI10" s="777"/>
      <c r="CJ10" s="777"/>
      <c r="CK10" s="777"/>
      <c r="CL10" s="778"/>
      <c r="CM10" s="776">
        <v>200</v>
      </c>
      <c r="CN10" s="777"/>
      <c r="CO10" s="777"/>
      <c r="CP10" s="777"/>
      <c r="CQ10" s="778"/>
      <c r="CR10" s="776">
        <v>200</v>
      </c>
      <c r="CS10" s="777"/>
      <c r="CT10" s="777"/>
      <c r="CU10" s="777"/>
      <c r="CV10" s="778"/>
      <c r="CW10" s="776" t="s">
        <v>613</v>
      </c>
      <c r="CX10" s="777"/>
      <c r="CY10" s="777"/>
      <c r="CZ10" s="777"/>
      <c r="DA10" s="778"/>
      <c r="DB10" s="776" t="s">
        <v>613</v>
      </c>
      <c r="DC10" s="777"/>
      <c r="DD10" s="777"/>
      <c r="DE10" s="777"/>
      <c r="DF10" s="778"/>
      <c r="DG10" s="776" t="s">
        <v>613</v>
      </c>
      <c r="DH10" s="777"/>
      <c r="DI10" s="777"/>
      <c r="DJ10" s="777"/>
      <c r="DK10" s="778"/>
      <c r="DL10" s="776" t="s">
        <v>613</v>
      </c>
      <c r="DM10" s="777"/>
      <c r="DN10" s="777"/>
      <c r="DO10" s="777"/>
      <c r="DP10" s="778"/>
      <c r="DQ10" s="776" t="s">
        <v>613</v>
      </c>
      <c r="DR10" s="777"/>
      <c r="DS10" s="777"/>
      <c r="DT10" s="777"/>
      <c r="DU10" s="778"/>
      <c r="DV10" s="773"/>
      <c r="DW10" s="774"/>
      <c r="DX10" s="774"/>
      <c r="DY10" s="774"/>
      <c r="DZ10" s="779"/>
      <c r="EA10" s="234"/>
    </row>
    <row r="11" spans="1:131" s="235" customFormat="1" ht="26.25" customHeight="1" x14ac:dyDescent="0.15">
      <c r="A11" s="238">
        <v>5</v>
      </c>
      <c r="B11" s="780" t="s">
        <v>394</v>
      </c>
      <c r="C11" s="781"/>
      <c r="D11" s="781"/>
      <c r="E11" s="781"/>
      <c r="F11" s="781"/>
      <c r="G11" s="781"/>
      <c r="H11" s="781"/>
      <c r="I11" s="781"/>
      <c r="J11" s="781"/>
      <c r="K11" s="781"/>
      <c r="L11" s="781"/>
      <c r="M11" s="781"/>
      <c r="N11" s="781"/>
      <c r="O11" s="781"/>
      <c r="P11" s="782"/>
      <c r="Q11" s="783">
        <v>1513</v>
      </c>
      <c r="R11" s="784"/>
      <c r="S11" s="784"/>
      <c r="T11" s="784"/>
      <c r="U11" s="784"/>
      <c r="V11" s="784">
        <v>1513</v>
      </c>
      <c r="W11" s="784"/>
      <c r="X11" s="784"/>
      <c r="Y11" s="784"/>
      <c r="Z11" s="784"/>
      <c r="AA11" s="784" t="s">
        <v>593</v>
      </c>
      <c r="AB11" s="784"/>
      <c r="AC11" s="784"/>
      <c r="AD11" s="784"/>
      <c r="AE11" s="785"/>
      <c r="AF11" s="786" t="s">
        <v>395</v>
      </c>
      <c r="AG11" s="787"/>
      <c r="AH11" s="787"/>
      <c r="AI11" s="787"/>
      <c r="AJ11" s="788"/>
      <c r="AK11" s="769" t="s">
        <v>593</v>
      </c>
      <c r="AL11" s="770"/>
      <c r="AM11" s="770"/>
      <c r="AN11" s="770"/>
      <c r="AO11" s="770"/>
      <c r="AP11" s="770">
        <v>16185</v>
      </c>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t="s">
        <v>604</v>
      </c>
      <c r="BT11" s="774"/>
      <c r="BU11" s="774"/>
      <c r="BV11" s="774"/>
      <c r="BW11" s="774"/>
      <c r="BX11" s="774"/>
      <c r="BY11" s="774"/>
      <c r="BZ11" s="774"/>
      <c r="CA11" s="774"/>
      <c r="CB11" s="774"/>
      <c r="CC11" s="774"/>
      <c r="CD11" s="774"/>
      <c r="CE11" s="774"/>
      <c r="CF11" s="774"/>
      <c r="CG11" s="775"/>
      <c r="CH11" s="776">
        <v>177</v>
      </c>
      <c r="CI11" s="777"/>
      <c r="CJ11" s="777"/>
      <c r="CK11" s="777"/>
      <c r="CL11" s="778"/>
      <c r="CM11" s="776">
        <v>4832</v>
      </c>
      <c r="CN11" s="777"/>
      <c r="CO11" s="777"/>
      <c r="CP11" s="777"/>
      <c r="CQ11" s="778"/>
      <c r="CR11" s="776">
        <v>41</v>
      </c>
      <c r="CS11" s="777"/>
      <c r="CT11" s="777"/>
      <c r="CU11" s="777"/>
      <c r="CV11" s="778"/>
      <c r="CW11" s="776" t="s">
        <v>613</v>
      </c>
      <c r="CX11" s="777"/>
      <c r="CY11" s="777"/>
      <c r="CZ11" s="777"/>
      <c r="DA11" s="778"/>
      <c r="DB11" s="776" t="s">
        <v>613</v>
      </c>
      <c r="DC11" s="777"/>
      <c r="DD11" s="777"/>
      <c r="DE11" s="777"/>
      <c r="DF11" s="778"/>
      <c r="DG11" s="776" t="s">
        <v>613</v>
      </c>
      <c r="DH11" s="777"/>
      <c r="DI11" s="777"/>
      <c r="DJ11" s="777"/>
      <c r="DK11" s="778"/>
      <c r="DL11" s="776" t="s">
        <v>613</v>
      </c>
      <c r="DM11" s="777"/>
      <c r="DN11" s="777"/>
      <c r="DO11" s="777"/>
      <c r="DP11" s="778"/>
      <c r="DQ11" s="776" t="s">
        <v>613</v>
      </c>
      <c r="DR11" s="777"/>
      <c r="DS11" s="777"/>
      <c r="DT11" s="777"/>
      <c r="DU11" s="778"/>
      <c r="DV11" s="773"/>
      <c r="DW11" s="774"/>
      <c r="DX11" s="774"/>
      <c r="DY11" s="774"/>
      <c r="DZ11" s="779"/>
      <c r="EA11" s="234"/>
    </row>
    <row r="12" spans="1:131" s="235" customFormat="1" ht="26.25" customHeight="1" x14ac:dyDescent="0.15">
      <c r="A12" s="238">
        <v>6</v>
      </c>
      <c r="B12" s="780" t="s">
        <v>396</v>
      </c>
      <c r="C12" s="781"/>
      <c r="D12" s="781"/>
      <c r="E12" s="781"/>
      <c r="F12" s="781"/>
      <c r="G12" s="781"/>
      <c r="H12" s="781"/>
      <c r="I12" s="781"/>
      <c r="J12" s="781"/>
      <c r="K12" s="781"/>
      <c r="L12" s="781"/>
      <c r="M12" s="781"/>
      <c r="N12" s="781"/>
      <c r="O12" s="781"/>
      <c r="P12" s="782"/>
      <c r="Q12" s="783">
        <v>115</v>
      </c>
      <c r="R12" s="784"/>
      <c r="S12" s="784"/>
      <c r="T12" s="784"/>
      <c r="U12" s="784"/>
      <c r="V12" s="784">
        <v>28</v>
      </c>
      <c r="W12" s="784"/>
      <c r="X12" s="784"/>
      <c r="Y12" s="784"/>
      <c r="Z12" s="784"/>
      <c r="AA12" s="784">
        <v>87</v>
      </c>
      <c r="AB12" s="784"/>
      <c r="AC12" s="784"/>
      <c r="AD12" s="784"/>
      <c r="AE12" s="785"/>
      <c r="AF12" s="786">
        <v>56</v>
      </c>
      <c r="AG12" s="787"/>
      <c r="AH12" s="787"/>
      <c r="AI12" s="787"/>
      <c r="AJ12" s="788"/>
      <c r="AK12" s="769">
        <v>1</v>
      </c>
      <c r="AL12" s="770"/>
      <c r="AM12" s="770"/>
      <c r="AN12" s="770"/>
      <c r="AO12" s="770"/>
      <c r="AP12" s="770">
        <v>23</v>
      </c>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t="s">
        <v>605</v>
      </c>
      <c r="BT12" s="774"/>
      <c r="BU12" s="774"/>
      <c r="BV12" s="774"/>
      <c r="BW12" s="774"/>
      <c r="BX12" s="774"/>
      <c r="BY12" s="774"/>
      <c r="BZ12" s="774"/>
      <c r="CA12" s="774"/>
      <c r="CB12" s="774"/>
      <c r="CC12" s="774"/>
      <c r="CD12" s="774"/>
      <c r="CE12" s="774"/>
      <c r="CF12" s="774"/>
      <c r="CG12" s="775"/>
      <c r="CH12" s="776">
        <v>2</v>
      </c>
      <c r="CI12" s="777"/>
      <c r="CJ12" s="777"/>
      <c r="CK12" s="777"/>
      <c r="CL12" s="778"/>
      <c r="CM12" s="776">
        <v>1147</v>
      </c>
      <c r="CN12" s="777"/>
      <c r="CO12" s="777"/>
      <c r="CP12" s="777"/>
      <c r="CQ12" s="778"/>
      <c r="CR12" s="776">
        <v>539</v>
      </c>
      <c r="CS12" s="777"/>
      <c r="CT12" s="777"/>
      <c r="CU12" s="777"/>
      <c r="CV12" s="778"/>
      <c r="CW12" s="776" t="s">
        <v>613</v>
      </c>
      <c r="CX12" s="777"/>
      <c r="CY12" s="777"/>
      <c r="CZ12" s="777"/>
      <c r="DA12" s="778"/>
      <c r="DB12" s="776" t="s">
        <v>613</v>
      </c>
      <c r="DC12" s="777"/>
      <c r="DD12" s="777"/>
      <c r="DE12" s="777"/>
      <c r="DF12" s="778"/>
      <c r="DG12" s="776" t="s">
        <v>613</v>
      </c>
      <c r="DH12" s="777"/>
      <c r="DI12" s="777"/>
      <c r="DJ12" s="777"/>
      <c r="DK12" s="778"/>
      <c r="DL12" s="776" t="s">
        <v>613</v>
      </c>
      <c r="DM12" s="777"/>
      <c r="DN12" s="777"/>
      <c r="DO12" s="777"/>
      <c r="DP12" s="778"/>
      <c r="DQ12" s="776" t="s">
        <v>613</v>
      </c>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t="s">
        <v>606</v>
      </c>
      <c r="BT13" s="774"/>
      <c r="BU13" s="774"/>
      <c r="BV13" s="774"/>
      <c r="BW13" s="774"/>
      <c r="BX13" s="774"/>
      <c r="BY13" s="774"/>
      <c r="BZ13" s="774"/>
      <c r="CA13" s="774"/>
      <c r="CB13" s="774"/>
      <c r="CC13" s="774"/>
      <c r="CD13" s="774"/>
      <c r="CE13" s="774"/>
      <c r="CF13" s="774"/>
      <c r="CG13" s="775"/>
      <c r="CH13" s="776">
        <v>1802</v>
      </c>
      <c r="CI13" s="777"/>
      <c r="CJ13" s="777"/>
      <c r="CK13" s="777"/>
      <c r="CL13" s="778"/>
      <c r="CM13" s="776">
        <v>1255</v>
      </c>
      <c r="CN13" s="777"/>
      <c r="CO13" s="777"/>
      <c r="CP13" s="777"/>
      <c r="CQ13" s="778"/>
      <c r="CR13" s="776">
        <v>3301</v>
      </c>
      <c r="CS13" s="777"/>
      <c r="CT13" s="777"/>
      <c r="CU13" s="777"/>
      <c r="CV13" s="778"/>
      <c r="CW13" s="776">
        <v>1451</v>
      </c>
      <c r="CX13" s="777"/>
      <c r="CY13" s="777"/>
      <c r="CZ13" s="777"/>
      <c r="DA13" s="778"/>
      <c r="DB13" s="776">
        <v>16585</v>
      </c>
      <c r="DC13" s="777"/>
      <c r="DD13" s="777"/>
      <c r="DE13" s="777"/>
      <c r="DF13" s="778"/>
      <c r="DG13" s="776" t="s">
        <v>613</v>
      </c>
      <c r="DH13" s="777"/>
      <c r="DI13" s="777"/>
      <c r="DJ13" s="777"/>
      <c r="DK13" s="778"/>
      <c r="DL13" s="776" t="s">
        <v>613</v>
      </c>
      <c r="DM13" s="777"/>
      <c r="DN13" s="777"/>
      <c r="DO13" s="777"/>
      <c r="DP13" s="778"/>
      <c r="DQ13" s="776" t="s">
        <v>613</v>
      </c>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t="s">
        <v>607</v>
      </c>
      <c r="BT14" s="774"/>
      <c r="BU14" s="774"/>
      <c r="BV14" s="774"/>
      <c r="BW14" s="774"/>
      <c r="BX14" s="774"/>
      <c r="BY14" s="774"/>
      <c r="BZ14" s="774"/>
      <c r="CA14" s="774"/>
      <c r="CB14" s="774"/>
      <c r="CC14" s="774"/>
      <c r="CD14" s="774"/>
      <c r="CE14" s="774"/>
      <c r="CF14" s="774"/>
      <c r="CG14" s="775"/>
      <c r="CH14" s="776">
        <v>-963</v>
      </c>
      <c r="CI14" s="777"/>
      <c r="CJ14" s="777"/>
      <c r="CK14" s="777"/>
      <c r="CL14" s="778"/>
      <c r="CM14" s="776">
        <v>9525</v>
      </c>
      <c r="CN14" s="777"/>
      <c r="CO14" s="777"/>
      <c r="CP14" s="777"/>
      <c r="CQ14" s="778"/>
      <c r="CR14" s="776">
        <v>520</v>
      </c>
      <c r="CS14" s="777"/>
      <c r="CT14" s="777"/>
      <c r="CU14" s="777"/>
      <c r="CV14" s="778"/>
      <c r="CW14" s="776">
        <v>1</v>
      </c>
      <c r="CX14" s="777"/>
      <c r="CY14" s="777"/>
      <c r="CZ14" s="777"/>
      <c r="DA14" s="778"/>
      <c r="DB14" s="776">
        <v>1487</v>
      </c>
      <c r="DC14" s="777"/>
      <c r="DD14" s="777"/>
      <c r="DE14" s="777"/>
      <c r="DF14" s="778"/>
      <c r="DG14" s="776" t="s">
        <v>613</v>
      </c>
      <c r="DH14" s="777"/>
      <c r="DI14" s="777"/>
      <c r="DJ14" s="777"/>
      <c r="DK14" s="778"/>
      <c r="DL14" s="776" t="s">
        <v>613</v>
      </c>
      <c r="DM14" s="777"/>
      <c r="DN14" s="777"/>
      <c r="DO14" s="777"/>
      <c r="DP14" s="778"/>
      <c r="DQ14" s="776" t="s">
        <v>613</v>
      </c>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397</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398</v>
      </c>
      <c r="B23" s="789" t="s">
        <v>399</v>
      </c>
      <c r="C23" s="790"/>
      <c r="D23" s="790"/>
      <c r="E23" s="790"/>
      <c r="F23" s="790"/>
      <c r="G23" s="790"/>
      <c r="H23" s="790"/>
      <c r="I23" s="790"/>
      <c r="J23" s="790"/>
      <c r="K23" s="790"/>
      <c r="L23" s="790"/>
      <c r="M23" s="790"/>
      <c r="N23" s="790"/>
      <c r="O23" s="790"/>
      <c r="P23" s="791"/>
      <c r="Q23" s="792">
        <v>162172</v>
      </c>
      <c r="R23" s="793"/>
      <c r="S23" s="793"/>
      <c r="T23" s="793"/>
      <c r="U23" s="793"/>
      <c r="V23" s="793">
        <v>157937</v>
      </c>
      <c r="W23" s="793"/>
      <c r="X23" s="793"/>
      <c r="Y23" s="793"/>
      <c r="Z23" s="793"/>
      <c r="AA23" s="793">
        <v>4234</v>
      </c>
      <c r="AB23" s="793"/>
      <c r="AC23" s="793"/>
      <c r="AD23" s="793"/>
      <c r="AE23" s="794"/>
      <c r="AF23" s="795">
        <v>1378</v>
      </c>
      <c r="AG23" s="793"/>
      <c r="AH23" s="793"/>
      <c r="AI23" s="793"/>
      <c r="AJ23" s="796"/>
      <c r="AK23" s="797"/>
      <c r="AL23" s="798"/>
      <c r="AM23" s="798"/>
      <c r="AN23" s="798"/>
      <c r="AO23" s="798"/>
      <c r="AP23" s="793">
        <v>73284</v>
      </c>
      <c r="AQ23" s="793"/>
      <c r="AR23" s="793"/>
      <c r="AS23" s="793"/>
      <c r="AT23" s="793"/>
      <c r="AU23" s="809"/>
      <c r="AV23" s="809"/>
      <c r="AW23" s="809"/>
      <c r="AX23" s="809"/>
      <c r="AY23" s="810"/>
      <c r="AZ23" s="811" t="s">
        <v>400</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401</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402</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372</v>
      </c>
      <c r="B26" s="728"/>
      <c r="C26" s="728"/>
      <c r="D26" s="728"/>
      <c r="E26" s="728"/>
      <c r="F26" s="728"/>
      <c r="G26" s="728"/>
      <c r="H26" s="728"/>
      <c r="I26" s="728"/>
      <c r="J26" s="728"/>
      <c r="K26" s="728"/>
      <c r="L26" s="728"/>
      <c r="M26" s="728"/>
      <c r="N26" s="728"/>
      <c r="O26" s="728"/>
      <c r="P26" s="729"/>
      <c r="Q26" s="733" t="s">
        <v>403</v>
      </c>
      <c r="R26" s="734"/>
      <c r="S26" s="734"/>
      <c r="T26" s="734"/>
      <c r="U26" s="735"/>
      <c r="V26" s="733" t="s">
        <v>404</v>
      </c>
      <c r="W26" s="734"/>
      <c r="X26" s="734"/>
      <c r="Y26" s="734"/>
      <c r="Z26" s="735"/>
      <c r="AA26" s="733" t="s">
        <v>405</v>
      </c>
      <c r="AB26" s="734"/>
      <c r="AC26" s="734"/>
      <c r="AD26" s="734"/>
      <c r="AE26" s="734"/>
      <c r="AF26" s="814" t="s">
        <v>406</v>
      </c>
      <c r="AG26" s="815"/>
      <c r="AH26" s="815"/>
      <c r="AI26" s="815"/>
      <c r="AJ26" s="816"/>
      <c r="AK26" s="734" t="s">
        <v>407</v>
      </c>
      <c r="AL26" s="734"/>
      <c r="AM26" s="734"/>
      <c r="AN26" s="734"/>
      <c r="AO26" s="735"/>
      <c r="AP26" s="733" t="s">
        <v>408</v>
      </c>
      <c r="AQ26" s="734"/>
      <c r="AR26" s="734"/>
      <c r="AS26" s="734"/>
      <c r="AT26" s="735"/>
      <c r="AU26" s="733" t="s">
        <v>409</v>
      </c>
      <c r="AV26" s="734"/>
      <c r="AW26" s="734"/>
      <c r="AX26" s="734"/>
      <c r="AY26" s="735"/>
      <c r="AZ26" s="733" t="s">
        <v>410</v>
      </c>
      <c r="BA26" s="734"/>
      <c r="BB26" s="734"/>
      <c r="BC26" s="734"/>
      <c r="BD26" s="735"/>
      <c r="BE26" s="733" t="s">
        <v>379</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411</v>
      </c>
      <c r="C28" s="750"/>
      <c r="D28" s="750"/>
      <c r="E28" s="750"/>
      <c r="F28" s="750"/>
      <c r="G28" s="750"/>
      <c r="H28" s="750"/>
      <c r="I28" s="750"/>
      <c r="J28" s="750"/>
      <c r="K28" s="750"/>
      <c r="L28" s="750"/>
      <c r="M28" s="750"/>
      <c r="N28" s="750"/>
      <c r="O28" s="750"/>
      <c r="P28" s="751"/>
      <c r="Q28" s="822">
        <v>35614</v>
      </c>
      <c r="R28" s="823"/>
      <c r="S28" s="823"/>
      <c r="T28" s="823"/>
      <c r="U28" s="823"/>
      <c r="V28" s="823">
        <v>34093</v>
      </c>
      <c r="W28" s="823"/>
      <c r="X28" s="823"/>
      <c r="Y28" s="823"/>
      <c r="Z28" s="823"/>
      <c r="AA28" s="823">
        <v>1521</v>
      </c>
      <c r="AB28" s="823"/>
      <c r="AC28" s="823"/>
      <c r="AD28" s="823"/>
      <c r="AE28" s="824"/>
      <c r="AF28" s="825">
        <v>1521</v>
      </c>
      <c r="AG28" s="823"/>
      <c r="AH28" s="823"/>
      <c r="AI28" s="823"/>
      <c r="AJ28" s="826"/>
      <c r="AK28" s="827">
        <v>2949</v>
      </c>
      <c r="AL28" s="828"/>
      <c r="AM28" s="828"/>
      <c r="AN28" s="828"/>
      <c r="AO28" s="828"/>
      <c r="AP28" s="828" t="s">
        <v>593</v>
      </c>
      <c r="AQ28" s="828"/>
      <c r="AR28" s="828"/>
      <c r="AS28" s="828"/>
      <c r="AT28" s="828"/>
      <c r="AU28" s="828" t="s">
        <v>593</v>
      </c>
      <c r="AV28" s="828"/>
      <c r="AW28" s="828"/>
      <c r="AX28" s="828"/>
      <c r="AY28" s="828"/>
      <c r="AZ28" s="829"/>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412</v>
      </c>
      <c r="C29" s="781"/>
      <c r="D29" s="781"/>
      <c r="E29" s="781"/>
      <c r="F29" s="781"/>
      <c r="G29" s="781"/>
      <c r="H29" s="781"/>
      <c r="I29" s="781"/>
      <c r="J29" s="781"/>
      <c r="K29" s="781"/>
      <c r="L29" s="781"/>
      <c r="M29" s="781"/>
      <c r="N29" s="781"/>
      <c r="O29" s="781"/>
      <c r="P29" s="782"/>
      <c r="Q29" s="783">
        <v>30676</v>
      </c>
      <c r="R29" s="784"/>
      <c r="S29" s="784"/>
      <c r="T29" s="784"/>
      <c r="U29" s="784"/>
      <c r="V29" s="784">
        <v>29873</v>
      </c>
      <c r="W29" s="784"/>
      <c r="X29" s="784"/>
      <c r="Y29" s="784"/>
      <c r="Z29" s="784"/>
      <c r="AA29" s="784">
        <v>803</v>
      </c>
      <c r="AB29" s="784"/>
      <c r="AC29" s="784"/>
      <c r="AD29" s="784"/>
      <c r="AE29" s="785"/>
      <c r="AF29" s="786">
        <v>803</v>
      </c>
      <c r="AG29" s="787"/>
      <c r="AH29" s="787"/>
      <c r="AI29" s="787"/>
      <c r="AJ29" s="788"/>
      <c r="AK29" s="834">
        <v>5439</v>
      </c>
      <c r="AL29" s="830"/>
      <c r="AM29" s="830"/>
      <c r="AN29" s="830"/>
      <c r="AO29" s="830"/>
      <c r="AP29" s="830" t="s">
        <v>593</v>
      </c>
      <c r="AQ29" s="830"/>
      <c r="AR29" s="830"/>
      <c r="AS29" s="830"/>
      <c r="AT29" s="830"/>
      <c r="AU29" s="830" t="s">
        <v>593</v>
      </c>
      <c r="AV29" s="830"/>
      <c r="AW29" s="830"/>
      <c r="AX29" s="830"/>
      <c r="AY29" s="830"/>
      <c r="AZ29" s="831"/>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413</v>
      </c>
      <c r="C30" s="781"/>
      <c r="D30" s="781"/>
      <c r="E30" s="781"/>
      <c r="F30" s="781"/>
      <c r="G30" s="781"/>
      <c r="H30" s="781"/>
      <c r="I30" s="781"/>
      <c r="J30" s="781"/>
      <c r="K30" s="781"/>
      <c r="L30" s="781"/>
      <c r="M30" s="781"/>
      <c r="N30" s="781"/>
      <c r="O30" s="781"/>
      <c r="P30" s="782"/>
      <c r="Q30" s="783">
        <v>6295</v>
      </c>
      <c r="R30" s="784"/>
      <c r="S30" s="784"/>
      <c r="T30" s="784"/>
      <c r="U30" s="784"/>
      <c r="V30" s="784">
        <v>6132</v>
      </c>
      <c r="W30" s="784"/>
      <c r="X30" s="784"/>
      <c r="Y30" s="784"/>
      <c r="Z30" s="784"/>
      <c r="AA30" s="784">
        <v>163</v>
      </c>
      <c r="AB30" s="784"/>
      <c r="AC30" s="784"/>
      <c r="AD30" s="784"/>
      <c r="AE30" s="785"/>
      <c r="AF30" s="786">
        <v>163</v>
      </c>
      <c r="AG30" s="787"/>
      <c r="AH30" s="787"/>
      <c r="AI30" s="787"/>
      <c r="AJ30" s="788"/>
      <c r="AK30" s="834">
        <v>1043</v>
      </c>
      <c r="AL30" s="830"/>
      <c r="AM30" s="830"/>
      <c r="AN30" s="830"/>
      <c r="AO30" s="830"/>
      <c r="AP30" s="830" t="s">
        <v>593</v>
      </c>
      <c r="AQ30" s="830"/>
      <c r="AR30" s="830"/>
      <c r="AS30" s="830"/>
      <c r="AT30" s="830"/>
      <c r="AU30" s="830" t="s">
        <v>593</v>
      </c>
      <c r="AV30" s="830"/>
      <c r="AW30" s="830"/>
      <c r="AX30" s="830"/>
      <c r="AY30" s="830"/>
      <c r="AZ30" s="831"/>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414</v>
      </c>
      <c r="C31" s="781"/>
      <c r="D31" s="781"/>
      <c r="E31" s="781"/>
      <c r="F31" s="781"/>
      <c r="G31" s="781"/>
      <c r="H31" s="781"/>
      <c r="I31" s="781"/>
      <c r="J31" s="781"/>
      <c r="K31" s="781"/>
      <c r="L31" s="781"/>
      <c r="M31" s="781"/>
      <c r="N31" s="781"/>
      <c r="O31" s="781"/>
      <c r="P31" s="782"/>
      <c r="Q31" s="783">
        <v>7690</v>
      </c>
      <c r="R31" s="784"/>
      <c r="S31" s="784"/>
      <c r="T31" s="784"/>
      <c r="U31" s="784"/>
      <c r="V31" s="784">
        <v>6391</v>
      </c>
      <c r="W31" s="784"/>
      <c r="X31" s="784"/>
      <c r="Y31" s="784"/>
      <c r="Z31" s="784"/>
      <c r="AA31" s="784">
        <v>1299</v>
      </c>
      <c r="AB31" s="784"/>
      <c r="AC31" s="784"/>
      <c r="AD31" s="784"/>
      <c r="AE31" s="785"/>
      <c r="AF31" s="786">
        <v>5548</v>
      </c>
      <c r="AG31" s="787"/>
      <c r="AH31" s="787"/>
      <c r="AI31" s="787"/>
      <c r="AJ31" s="788"/>
      <c r="AK31" s="834">
        <v>51</v>
      </c>
      <c r="AL31" s="830"/>
      <c r="AM31" s="830"/>
      <c r="AN31" s="830"/>
      <c r="AO31" s="830"/>
      <c r="AP31" s="830">
        <v>18570</v>
      </c>
      <c r="AQ31" s="830"/>
      <c r="AR31" s="830"/>
      <c r="AS31" s="830"/>
      <c r="AT31" s="830"/>
      <c r="AU31" s="830">
        <v>19</v>
      </c>
      <c r="AV31" s="830"/>
      <c r="AW31" s="830"/>
      <c r="AX31" s="830"/>
      <c r="AY31" s="830"/>
      <c r="AZ31" s="831"/>
      <c r="BA31" s="831"/>
      <c r="BB31" s="831"/>
      <c r="BC31" s="831"/>
      <c r="BD31" s="831"/>
      <c r="BE31" s="832" t="s">
        <v>415</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416</v>
      </c>
      <c r="C32" s="781"/>
      <c r="D32" s="781"/>
      <c r="E32" s="781"/>
      <c r="F32" s="781"/>
      <c r="G32" s="781"/>
      <c r="H32" s="781"/>
      <c r="I32" s="781"/>
      <c r="J32" s="781"/>
      <c r="K32" s="781"/>
      <c r="L32" s="781"/>
      <c r="M32" s="781"/>
      <c r="N32" s="781"/>
      <c r="O32" s="781"/>
      <c r="P32" s="782"/>
      <c r="Q32" s="783">
        <v>9101</v>
      </c>
      <c r="R32" s="784"/>
      <c r="S32" s="784"/>
      <c r="T32" s="784"/>
      <c r="U32" s="784"/>
      <c r="V32" s="784">
        <v>8043</v>
      </c>
      <c r="W32" s="784"/>
      <c r="X32" s="784"/>
      <c r="Y32" s="784"/>
      <c r="Z32" s="784"/>
      <c r="AA32" s="784">
        <v>1058</v>
      </c>
      <c r="AB32" s="784"/>
      <c r="AC32" s="784"/>
      <c r="AD32" s="784"/>
      <c r="AE32" s="785"/>
      <c r="AF32" s="786">
        <v>3895</v>
      </c>
      <c r="AG32" s="787"/>
      <c r="AH32" s="787"/>
      <c r="AI32" s="787"/>
      <c r="AJ32" s="788"/>
      <c r="AK32" s="834">
        <v>2757</v>
      </c>
      <c r="AL32" s="830"/>
      <c r="AM32" s="830"/>
      <c r="AN32" s="830"/>
      <c r="AO32" s="830"/>
      <c r="AP32" s="830">
        <v>29914</v>
      </c>
      <c r="AQ32" s="830"/>
      <c r="AR32" s="830"/>
      <c r="AS32" s="830"/>
      <c r="AT32" s="830"/>
      <c r="AU32" s="830">
        <v>13521</v>
      </c>
      <c r="AV32" s="830"/>
      <c r="AW32" s="830"/>
      <c r="AX32" s="830"/>
      <c r="AY32" s="830"/>
      <c r="AZ32" s="831"/>
      <c r="BA32" s="831"/>
      <c r="BB32" s="831"/>
      <c r="BC32" s="831"/>
      <c r="BD32" s="831"/>
      <c r="BE32" s="832" t="s">
        <v>417</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418</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398</v>
      </c>
      <c r="B63" s="789" t="s">
        <v>419</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11930</v>
      </c>
      <c r="AG63" s="844"/>
      <c r="AH63" s="844"/>
      <c r="AI63" s="844"/>
      <c r="AJ63" s="845"/>
      <c r="AK63" s="846"/>
      <c r="AL63" s="841"/>
      <c r="AM63" s="841"/>
      <c r="AN63" s="841"/>
      <c r="AO63" s="841"/>
      <c r="AP63" s="844">
        <v>48484</v>
      </c>
      <c r="AQ63" s="844"/>
      <c r="AR63" s="844"/>
      <c r="AS63" s="844"/>
      <c r="AT63" s="844"/>
      <c r="AU63" s="844">
        <v>13540</v>
      </c>
      <c r="AV63" s="844"/>
      <c r="AW63" s="844"/>
      <c r="AX63" s="844"/>
      <c r="AY63" s="844"/>
      <c r="AZ63" s="848"/>
      <c r="BA63" s="848"/>
      <c r="BB63" s="848"/>
      <c r="BC63" s="848"/>
      <c r="BD63" s="848"/>
      <c r="BE63" s="849"/>
      <c r="BF63" s="849"/>
      <c r="BG63" s="849"/>
      <c r="BH63" s="849"/>
      <c r="BI63" s="850"/>
      <c r="BJ63" s="851" t="s">
        <v>420</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421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422</v>
      </c>
      <c r="B66" s="728"/>
      <c r="C66" s="728"/>
      <c r="D66" s="728"/>
      <c r="E66" s="728"/>
      <c r="F66" s="728"/>
      <c r="G66" s="728"/>
      <c r="H66" s="728"/>
      <c r="I66" s="728"/>
      <c r="J66" s="728"/>
      <c r="K66" s="728"/>
      <c r="L66" s="728"/>
      <c r="M66" s="728"/>
      <c r="N66" s="728"/>
      <c r="O66" s="728"/>
      <c r="P66" s="729"/>
      <c r="Q66" s="733" t="s">
        <v>423</v>
      </c>
      <c r="R66" s="734"/>
      <c r="S66" s="734"/>
      <c r="T66" s="734"/>
      <c r="U66" s="735"/>
      <c r="V66" s="733" t="s">
        <v>424</v>
      </c>
      <c r="W66" s="734"/>
      <c r="X66" s="734"/>
      <c r="Y66" s="734"/>
      <c r="Z66" s="735"/>
      <c r="AA66" s="733" t="s">
        <v>425</v>
      </c>
      <c r="AB66" s="734"/>
      <c r="AC66" s="734"/>
      <c r="AD66" s="734"/>
      <c r="AE66" s="735"/>
      <c r="AF66" s="854" t="s">
        <v>426</v>
      </c>
      <c r="AG66" s="815"/>
      <c r="AH66" s="815"/>
      <c r="AI66" s="815"/>
      <c r="AJ66" s="855"/>
      <c r="AK66" s="733" t="s">
        <v>427</v>
      </c>
      <c r="AL66" s="728"/>
      <c r="AM66" s="728"/>
      <c r="AN66" s="728"/>
      <c r="AO66" s="729"/>
      <c r="AP66" s="733" t="s">
        <v>428</v>
      </c>
      <c r="AQ66" s="734"/>
      <c r="AR66" s="734"/>
      <c r="AS66" s="734"/>
      <c r="AT66" s="735"/>
      <c r="AU66" s="733" t="s">
        <v>429</v>
      </c>
      <c r="AV66" s="734"/>
      <c r="AW66" s="734"/>
      <c r="AX66" s="734"/>
      <c r="AY66" s="735"/>
      <c r="AZ66" s="733" t="s">
        <v>379</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594</v>
      </c>
      <c r="C68" s="870"/>
      <c r="D68" s="870"/>
      <c r="E68" s="870"/>
      <c r="F68" s="870"/>
      <c r="G68" s="870"/>
      <c r="H68" s="870"/>
      <c r="I68" s="870"/>
      <c r="J68" s="870"/>
      <c r="K68" s="870"/>
      <c r="L68" s="870"/>
      <c r="M68" s="870"/>
      <c r="N68" s="870"/>
      <c r="O68" s="870"/>
      <c r="P68" s="871"/>
      <c r="Q68" s="872">
        <v>110364</v>
      </c>
      <c r="R68" s="866"/>
      <c r="S68" s="866"/>
      <c r="T68" s="866"/>
      <c r="U68" s="866"/>
      <c r="V68" s="866">
        <v>102204</v>
      </c>
      <c r="W68" s="866"/>
      <c r="X68" s="866"/>
      <c r="Y68" s="866"/>
      <c r="Z68" s="866"/>
      <c r="AA68" s="866">
        <v>8159</v>
      </c>
      <c r="AB68" s="866"/>
      <c r="AC68" s="866"/>
      <c r="AD68" s="866"/>
      <c r="AE68" s="866"/>
      <c r="AF68" s="866">
        <v>15550</v>
      </c>
      <c r="AG68" s="866"/>
      <c r="AH68" s="866"/>
      <c r="AI68" s="866"/>
      <c r="AJ68" s="866"/>
      <c r="AK68" s="866" t="s">
        <v>593</v>
      </c>
      <c r="AL68" s="866"/>
      <c r="AM68" s="866"/>
      <c r="AN68" s="866"/>
      <c r="AO68" s="866"/>
      <c r="AP68" s="866" t="s">
        <v>593</v>
      </c>
      <c r="AQ68" s="866"/>
      <c r="AR68" s="866"/>
      <c r="AS68" s="866"/>
      <c r="AT68" s="866"/>
      <c r="AU68" s="866" t="s">
        <v>593</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595</v>
      </c>
      <c r="C69" s="874"/>
      <c r="D69" s="874"/>
      <c r="E69" s="874"/>
      <c r="F69" s="874"/>
      <c r="G69" s="874"/>
      <c r="H69" s="874"/>
      <c r="I69" s="874"/>
      <c r="J69" s="874"/>
      <c r="K69" s="874"/>
      <c r="L69" s="874"/>
      <c r="M69" s="874"/>
      <c r="N69" s="874"/>
      <c r="O69" s="874"/>
      <c r="P69" s="875"/>
      <c r="Q69" s="876">
        <v>194</v>
      </c>
      <c r="R69" s="830"/>
      <c r="S69" s="830"/>
      <c r="T69" s="830"/>
      <c r="U69" s="830"/>
      <c r="V69" s="830">
        <v>178</v>
      </c>
      <c r="W69" s="830"/>
      <c r="X69" s="830"/>
      <c r="Y69" s="830"/>
      <c r="Z69" s="830"/>
      <c r="AA69" s="830">
        <v>16</v>
      </c>
      <c r="AB69" s="830"/>
      <c r="AC69" s="830"/>
      <c r="AD69" s="830"/>
      <c r="AE69" s="830"/>
      <c r="AF69" s="830">
        <v>16</v>
      </c>
      <c r="AG69" s="830"/>
      <c r="AH69" s="830"/>
      <c r="AI69" s="830"/>
      <c r="AJ69" s="830"/>
      <c r="AK69" s="830" t="s">
        <v>593</v>
      </c>
      <c r="AL69" s="830"/>
      <c r="AM69" s="830"/>
      <c r="AN69" s="830"/>
      <c r="AO69" s="830"/>
      <c r="AP69" s="830" t="s">
        <v>593</v>
      </c>
      <c r="AQ69" s="830"/>
      <c r="AR69" s="830"/>
      <c r="AS69" s="830"/>
      <c r="AT69" s="830"/>
      <c r="AU69" s="830" t="s">
        <v>593</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596</v>
      </c>
      <c r="C70" s="874"/>
      <c r="D70" s="874"/>
      <c r="E70" s="874"/>
      <c r="F70" s="874"/>
      <c r="G70" s="874"/>
      <c r="H70" s="874"/>
      <c r="I70" s="874"/>
      <c r="J70" s="874"/>
      <c r="K70" s="874"/>
      <c r="L70" s="874"/>
      <c r="M70" s="874"/>
      <c r="N70" s="874"/>
      <c r="O70" s="874"/>
      <c r="P70" s="875"/>
      <c r="Q70" s="876">
        <v>1305178</v>
      </c>
      <c r="R70" s="830"/>
      <c r="S70" s="830"/>
      <c r="T70" s="830"/>
      <c r="U70" s="830"/>
      <c r="V70" s="830">
        <v>1290844</v>
      </c>
      <c r="W70" s="830"/>
      <c r="X70" s="830"/>
      <c r="Y70" s="830"/>
      <c r="Z70" s="830"/>
      <c r="AA70" s="830">
        <v>14334</v>
      </c>
      <c r="AB70" s="830"/>
      <c r="AC70" s="830"/>
      <c r="AD70" s="830"/>
      <c r="AE70" s="830"/>
      <c r="AF70" s="830">
        <v>14334</v>
      </c>
      <c r="AG70" s="830"/>
      <c r="AH70" s="830"/>
      <c r="AI70" s="830"/>
      <c r="AJ70" s="830"/>
      <c r="AK70" s="830">
        <v>9500</v>
      </c>
      <c r="AL70" s="830"/>
      <c r="AM70" s="830"/>
      <c r="AN70" s="830"/>
      <c r="AO70" s="830"/>
      <c r="AP70" s="830" t="s">
        <v>593</v>
      </c>
      <c r="AQ70" s="830"/>
      <c r="AR70" s="830"/>
      <c r="AS70" s="830"/>
      <c r="AT70" s="830"/>
      <c r="AU70" s="830" t="s">
        <v>593</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597</v>
      </c>
      <c r="C71" s="874"/>
      <c r="D71" s="874"/>
      <c r="E71" s="874"/>
      <c r="F71" s="874"/>
      <c r="G71" s="874"/>
      <c r="H71" s="874"/>
      <c r="I71" s="874"/>
      <c r="J71" s="874"/>
      <c r="K71" s="874"/>
      <c r="L71" s="874"/>
      <c r="M71" s="874"/>
      <c r="N71" s="874"/>
      <c r="O71" s="874"/>
      <c r="P71" s="875"/>
      <c r="Q71" s="876">
        <v>131</v>
      </c>
      <c r="R71" s="830"/>
      <c r="S71" s="830"/>
      <c r="T71" s="830"/>
      <c r="U71" s="830"/>
      <c r="V71" s="830">
        <v>126</v>
      </c>
      <c r="W71" s="830"/>
      <c r="X71" s="830"/>
      <c r="Y71" s="830"/>
      <c r="Z71" s="830"/>
      <c r="AA71" s="830">
        <v>5</v>
      </c>
      <c r="AB71" s="830"/>
      <c r="AC71" s="830"/>
      <c r="AD71" s="830"/>
      <c r="AE71" s="830"/>
      <c r="AF71" s="830">
        <v>5</v>
      </c>
      <c r="AG71" s="830"/>
      <c r="AH71" s="830"/>
      <c r="AI71" s="830"/>
      <c r="AJ71" s="830"/>
      <c r="AK71" s="830" t="s">
        <v>593</v>
      </c>
      <c r="AL71" s="830"/>
      <c r="AM71" s="830"/>
      <c r="AN71" s="830"/>
      <c r="AO71" s="830"/>
      <c r="AP71" s="830" t="s">
        <v>593</v>
      </c>
      <c r="AQ71" s="830"/>
      <c r="AR71" s="830"/>
      <c r="AS71" s="830"/>
      <c r="AT71" s="830"/>
      <c r="AU71" s="830" t="s">
        <v>593</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598</v>
      </c>
      <c r="C72" s="874"/>
      <c r="D72" s="874"/>
      <c r="E72" s="874"/>
      <c r="F72" s="874"/>
      <c r="G72" s="874"/>
      <c r="H72" s="874"/>
      <c r="I72" s="874"/>
      <c r="J72" s="874"/>
      <c r="K72" s="874"/>
      <c r="L72" s="874"/>
      <c r="M72" s="874"/>
      <c r="N72" s="874"/>
      <c r="O72" s="874"/>
      <c r="P72" s="875"/>
      <c r="Q72" s="876">
        <v>39180</v>
      </c>
      <c r="R72" s="830"/>
      <c r="S72" s="830"/>
      <c r="T72" s="830"/>
      <c r="U72" s="830"/>
      <c r="V72" s="830">
        <v>36872</v>
      </c>
      <c r="W72" s="830"/>
      <c r="X72" s="830"/>
      <c r="Y72" s="830"/>
      <c r="Z72" s="830"/>
      <c r="AA72" s="830">
        <v>2308</v>
      </c>
      <c r="AB72" s="830"/>
      <c r="AC72" s="830"/>
      <c r="AD72" s="830"/>
      <c r="AE72" s="830"/>
      <c r="AF72" s="830">
        <v>23683</v>
      </c>
      <c r="AG72" s="830"/>
      <c r="AH72" s="830"/>
      <c r="AI72" s="830"/>
      <c r="AJ72" s="830"/>
      <c r="AK72" s="830" t="s">
        <v>593</v>
      </c>
      <c r="AL72" s="830"/>
      <c r="AM72" s="830"/>
      <c r="AN72" s="830"/>
      <c r="AO72" s="830"/>
      <c r="AP72" s="830">
        <v>98164</v>
      </c>
      <c r="AQ72" s="830"/>
      <c r="AR72" s="830"/>
      <c r="AS72" s="830"/>
      <c r="AT72" s="830"/>
      <c r="AU72" s="830" t="s">
        <v>593</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599</v>
      </c>
      <c r="C73" s="874"/>
      <c r="D73" s="874"/>
      <c r="E73" s="874"/>
      <c r="F73" s="874"/>
      <c r="G73" s="874"/>
      <c r="H73" s="874"/>
      <c r="I73" s="874"/>
      <c r="J73" s="874"/>
      <c r="K73" s="874"/>
      <c r="L73" s="874"/>
      <c r="M73" s="874"/>
      <c r="N73" s="874"/>
      <c r="O73" s="874"/>
      <c r="P73" s="875"/>
      <c r="Q73" s="876">
        <v>6632</v>
      </c>
      <c r="R73" s="830"/>
      <c r="S73" s="830"/>
      <c r="T73" s="830"/>
      <c r="U73" s="830"/>
      <c r="V73" s="830">
        <v>5979</v>
      </c>
      <c r="W73" s="830"/>
      <c r="X73" s="830"/>
      <c r="Y73" s="830"/>
      <c r="Z73" s="830"/>
      <c r="AA73" s="830">
        <v>653</v>
      </c>
      <c r="AB73" s="830"/>
      <c r="AC73" s="830"/>
      <c r="AD73" s="830"/>
      <c r="AE73" s="830"/>
      <c r="AF73" s="830">
        <v>19383</v>
      </c>
      <c r="AG73" s="830"/>
      <c r="AH73" s="830"/>
      <c r="AI73" s="830"/>
      <c r="AJ73" s="830"/>
      <c r="AK73" s="830" t="s">
        <v>593</v>
      </c>
      <c r="AL73" s="830"/>
      <c r="AM73" s="830"/>
      <c r="AN73" s="830"/>
      <c r="AO73" s="830"/>
      <c r="AP73" s="830">
        <v>20120</v>
      </c>
      <c r="AQ73" s="830"/>
      <c r="AR73" s="830"/>
      <c r="AS73" s="830"/>
      <c r="AT73" s="830"/>
      <c r="AU73" s="830" t="s">
        <v>593</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398</v>
      </c>
      <c r="B88" s="789" t="s">
        <v>430</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72971</v>
      </c>
      <c r="AG88" s="844"/>
      <c r="AH88" s="844"/>
      <c r="AI88" s="844"/>
      <c r="AJ88" s="844"/>
      <c r="AK88" s="841"/>
      <c r="AL88" s="841"/>
      <c r="AM88" s="841"/>
      <c r="AN88" s="841"/>
      <c r="AO88" s="841"/>
      <c r="AP88" s="844">
        <v>118284</v>
      </c>
      <c r="AQ88" s="844"/>
      <c r="AR88" s="844"/>
      <c r="AS88" s="844"/>
      <c r="AT88" s="844"/>
      <c r="AU88" s="844"/>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398</v>
      </c>
      <c r="BR102" s="789" t="s">
        <v>431</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5101</v>
      </c>
      <c r="CS102" s="852"/>
      <c r="CT102" s="852"/>
      <c r="CU102" s="852"/>
      <c r="CV102" s="891"/>
      <c r="CW102" s="890">
        <v>1482</v>
      </c>
      <c r="CX102" s="852"/>
      <c r="CY102" s="852"/>
      <c r="CZ102" s="852"/>
      <c r="DA102" s="891"/>
      <c r="DB102" s="890">
        <v>18072</v>
      </c>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432</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433</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436</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437</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438</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439</v>
      </c>
      <c r="AB109" s="893"/>
      <c r="AC109" s="893"/>
      <c r="AD109" s="893"/>
      <c r="AE109" s="894"/>
      <c r="AF109" s="892" t="s">
        <v>440</v>
      </c>
      <c r="AG109" s="893"/>
      <c r="AH109" s="893"/>
      <c r="AI109" s="893"/>
      <c r="AJ109" s="894"/>
      <c r="AK109" s="892" t="s">
        <v>309</v>
      </c>
      <c r="AL109" s="893"/>
      <c r="AM109" s="893"/>
      <c r="AN109" s="893"/>
      <c r="AO109" s="894"/>
      <c r="AP109" s="892" t="s">
        <v>441</v>
      </c>
      <c r="AQ109" s="893"/>
      <c r="AR109" s="893"/>
      <c r="AS109" s="893"/>
      <c r="AT109" s="895"/>
      <c r="AU109" s="912" t="s">
        <v>438</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439</v>
      </c>
      <c r="BR109" s="893"/>
      <c r="BS109" s="893"/>
      <c r="BT109" s="893"/>
      <c r="BU109" s="894"/>
      <c r="BV109" s="892" t="s">
        <v>440</v>
      </c>
      <c r="BW109" s="893"/>
      <c r="BX109" s="893"/>
      <c r="BY109" s="893"/>
      <c r="BZ109" s="894"/>
      <c r="CA109" s="892" t="s">
        <v>309</v>
      </c>
      <c r="CB109" s="893"/>
      <c r="CC109" s="893"/>
      <c r="CD109" s="893"/>
      <c r="CE109" s="894"/>
      <c r="CF109" s="913" t="s">
        <v>441</v>
      </c>
      <c r="CG109" s="913"/>
      <c r="CH109" s="913"/>
      <c r="CI109" s="913"/>
      <c r="CJ109" s="913"/>
      <c r="CK109" s="892" t="s">
        <v>442</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439</v>
      </c>
      <c r="DH109" s="893"/>
      <c r="DI109" s="893"/>
      <c r="DJ109" s="893"/>
      <c r="DK109" s="894"/>
      <c r="DL109" s="892" t="s">
        <v>440</v>
      </c>
      <c r="DM109" s="893"/>
      <c r="DN109" s="893"/>
      <c r="DO109" s="893"/>
      <c r="DP109" s="894"/>
      <c r="DQ109" s="892" t="s">
        <v>309</v>
      </c>
      <c r="DR109" s="893"/>
      <c r="DS109" s="893"/>
      <c r="DT109" s="893"/>
      <c r="DU109" s="894"/>
      <c r="DV109" s="892" t="s">
        <v>441</v>
      </c>
      <c r="DW109" s="893"/>
      <c r="DX109" s="893"/>
      <c r="DY109" s="893"/>
      <c r="DZ109" s="895"/>
    </row>
    <row r="110" spans="1:131" s="230" customFormat="1" ht="26.25" customHeight="1" x14ac:dyDescent="0.15">
      <c r="A110" s="896" t="s">
        <v>443</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6529665</v>
      </c>
      <c r="AB110" s="900"/>
      <c r="AC110" s="900"/>
      <c r="AD110" s="900"/>
      <c r="AE110" s="901"/>
      <c r="AF110" s="902">
        <v>7507179</v>
      </c>
      <c r="AG110" s="900"/>
      <c r="AH110" s="900"/>
      <c r="AI110" s="900"/>
      <c r="AJ110" s="901"/>
      <c r="AK110" s="902">
        <v>8034447</v>
      </c>
      <c r="AL110" s="900"/>
      <c r="AM110" s="900"/>
      <c r="AN110" s="900"/>
      <c r="AO110" s="901"/>
      <c r="AP110" s="903">
        <v>11.1</v>
      </c>
      <c r="AQ110" s="904"/>
      <c r="AR110" s="904"/>
      <c r="AS110" s="904"/>
      <c r="AT110" s="905"/>
      <c r="AU110" s="906" t="s">
        <v>74</v>
      </c>
      <c r="AV110" s="907"/>
      <c r="AW110" s="907"/>
      <c r="AX110" s="907"/>
      <c r="AY110" s="907"/>
      <c r="AZ110" s="929" t="s">
        <v>444</v>
      </c>
      <c r="BA110" s="897"/>
      <c r="BB110" s="897"/>
      <c r="BC110" s="897"/>
      <c r="BD110" s="897"/>
      <c r="BE110" s="897"/>
      <c r="BF110" s="897"/>
      <c r="BG110" s="897"/>
      <c r="BH110" s="897"/>
      <c r="BI110" s="897"/>
      <c r="BJ110" s="897"/>
      <c r="BK110" s="897"/>
      <c r="BL110" s="897"/>
      <c r="BM110" s="897"/>
      <c r="BN110" s="897"/>
      <c r="BO110" s="897"/>
      <c r="BP110" s="898"/>
      <c r="BQ110" s="930">
        <v>74557115</v>
      </c>
      <c r="BR110" s="931"/>
      <c r="BS110" s="931"/>
      <c r="BT110" s="931"/>
      <c r="BU110" s="931"/>
      <c r="BV110" s="931">
        <v>73311794</v>
      </c>
      <c r="BW110" s="931"/>
      <c r="BX110" s="931"/>
      <c r="BY110" s="931"/>
      <c r="BZ110" s="931"/>
      <c r="CA110" s="931">
        <v>73282882</v>
      </c>
      <c r="CB110" s="931"/>
      <c r="CC110" s="931"/>
      <c r="CD110" s="931"/>
      <c r="CE110" s="931"/>
      <c r="CF110" s="944">
        <v>101.3</v>
      </c>
      <c r="CG110" s="945"/>
      <c r="CH110" s="945"/>
      <c r="CI110" s="945"/>
      <c r="CJ110" s="945"/>
      <c r="CK110" s="946" t="s">
        <v>445</v>
      </c>
      <c r="CL110" s="947"/>
      <c r="CM110" s="929" t="s">
        <v>446</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v>2530222</v>
      </c>
      <c r="DH110" s="931"/>
      <c r="DI110" s="931"/>
      <c r="DJ110" s="931"/>
      <c r="DK110" s="931"/>
      <c r="DL110" s="931">
        <v>2572444</v>
      </c>
      <c r="DM110" s="931"/>
      <c r="DN110" s="931"/>
      <c r="DO110" s="931"/>
      <c r="DP110" s="931"/>
      <c r="DQ110" s="931">
        <v>2320152</v>
      </c>
      <c r="DR110" s="931"/>
      <c r="DS110" s="931"/>
      <c r="DT110" s="931"/>
      <c r="DU110" s="931"/>
      <c r="DV110" s="932">
        <v>3.2</v>
      </c>
      <c r="DW110" s="932"/>
      <c r="DX110" s="932"/>
      <c r="DY110" s="932"/>
      <c r="DZ110" s="933"/>
    </row>
    <row r="111" spans="1:131" s="230" customFormat="1" ht="26.25" customHeight="1" x14ac:dyDescent="0.15">
      <c r="A111" s="934" t="s">
        <v>447</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448</v>
      </c>
      <c r="AB111" s="938"/>
      <c r="AC111" s="938"/>
      <c r="AD111" s="938"/>
      <c r="AE111" s="939"/>
      <c r="AF111" s="940" t="s">
        <v>448</v>
      </c>
      <c r="AG111" s="938"/>
      <c r="AH111" s="938"/>
      <c r="AI111" s="938"/>
      <c r="AJ111" s="939"/>
      <c r="AK111" s="940" t="s">
        <v>448</v>
      </c>
      <c r="AL111" s="938"/>
      <c r="AM111" s="938"/>
      <c r="AN111" s="938"/>
      <c r="AO111" s="939"/>
      <c r="AP111" s="941" t="s">
        <v>395</v>
      </c>
      <c r="AQ111" s="942"/>
      <c r="AR111" s="942"/>
      <c r="AS111" s="942"/>
      <c r="AT111" s="943"/>
      <c r="AU111" s="908"/>
      <c r="AV111" s="909"/>
      <c r="AW111" s="909"/>
      <c r="AX111" s="909"/>
      <c r="AY111" s="909"/>
      <c r="AZ111" s="922" t="s">
        <v>449</v>
      </c>
      <c r="BA111" s="923"/>
      <c r="BB111" s="923"/>
      <c r="BC111" s="923"/>
      <c r="BD111" s="923"/>
      <c r="BE111" s="923"/>
      <c r="BF111" s="923"/>
      <c r="BG111" s="923"/>
      <c r="BH111" s="923"/>
      <c r="BI111" s="923"/>
      <c r="BJ111" s="923"/>
      <c r="BK111" s="923"/>
      <c r="BL111" s="923"/>
      <c r="BM111" s="923"/>
      <c r="BN111" s="923"/>
      <c r="BO111" s="923"/>
      <c r="BP111" s="924"/>
      <c r="BQ111" s="925">
        <v>2735964</v>
      </c>
      <c r="BR111" s="926"/>
      <c r="BS111" s="926"/>
      <c r="BT111" s="926"/>
      <c r="BU111" s="926"/>
      <c r="BV111" s="926">
        <v>2757687</v>
      </c>
      <c r="BW111" s="926"/>
      <c r="BX111" s="926"/>
      <c r="BY111" s="926"/>
      <c r="BZ111" s="926"/>
      <c r="CA111" s="926">
        <v>2484799</v>
      </c>
      <c r="CB111" s="926"/>
      <c r="CC111" s="926"/>
      <c r="CD111" s="926"/>
      <c r="CE111" s="926"/>
      <c r="CF111" s="920">
        <v>3.4</v>
      </c>
      <c r="CG111" s="921"/>
      <c r="CH111" s="921"/>
      <c r="CI111" s="921"/>
      <c r="CJ111" s="921"/>
      <c r="CK111" s="948"/>
      <c r="CL111" s="949"/>
      <c r="CM111" s="922" t="s">
        <v>450</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v>205742</v>
      </c>
      <c r="DH111" s="926"/>
      <c r="DI111" s="926"/>
      <c r="DJ111" s="926"/>
      <c r="DK111" s="926"/>
      <c r="DL111" s="926">
        <v>185243</v>
      </c>
      <c r="DM111" s="926"/>
      <c r="DN111" s="926"/>
      <c r="DO111" s="926"/>
      <c r="DP111" s="926"/>
      <c r="DQ111" s="926">
        <v>164647</v>
      </c>
      <c r="DR111" s="926"/>
      <c r="DS111" s="926"/>
      <c r="DT111" s="926"/>
      <c r="DU111" s="926"/>
      <c r="DV111" s="927">
        <v>0.2</v>
      </c>
      <c r="DW111" s="927"/>
      <c r="DX111" s="927"/>
      <c r="DY111" s="927"/>
      <c r="DZ111" s="928"/>
    </row>
    <row r="112" spans="1:131" s="230" customFormat="1" ht="26.25" customHeight="1" x14ac:dyDescent="0.15">
      <c r="A112" s="952" t="s">
        <v>451</v>
      </c>
      <c r="B112" s="953"/>
      <c r="C112" s="923" t="s">
        <v>452</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448</v>
      </c>
      <c r="AB112" s="959"/>
      <c r="AC112" s="959"/>
      <c r="AD112" s="959"/>
      <c r="AE112" s="960"/>
      <c r="AF112" s="961" t="s">
        <v>453</v>
      </c>
      <c r="AG112" s="959"/>
      <c r="AH112" s="959"/>
      <c r="AI112" s="959"/>
      <c r="AJ112" s="960"/>
      <c r="AK112" s="961" t="s">
        <v>448</v>
      </c>
      <c r="AL112" s="959"/>
      <c r="AM112" s="959"/>
      <c r="AN112" s="959"/>
      <c r="AO112" s="960"/>
      <c r="AP112" s="962" t="s">
        <v>453</v>
      </c>
      <c r="AQ112" s="963"/>
      <c r="AR112" s="963"/>
      <c r="AS112" s="963"/>
      <c r="AT112" s="964"/>
      <c r="AU112" s="908"/>
      <c r="AV112" s="909"/>
      <c r="AW112" s="909"/>
      <c r="AX112" s="909"/>
      <c r="AY112" s="909"/>
      <c r="AZ112" s="922" t="s">
        <v>454</v>
      </c>
      <c r="BA112" s="923"/>
      <c r="BB112" s="923"/>
      <c r="BC112" s="923"/>
      <c r="BD112" s="923"/>
      <c r="BE112" s="923"/>
      <c r="BF112" s="923"/>
      <c r="BG112" s="923"/>
      <c r="BH112" s="923"/>
      <c r="BI112" s="923"/>
      <c r="BJ112" s="923"/>
      <c r="BK112" s="923"/>
      <c r="BL112" s="923"/>
      <c r="BM112" s="923"/>
      <c r="BN112" s="923"/>
      <c r="BO112" s="923"/>
      <c r="BP112" s="924"/>
      <c r="BQ112" s="925">
        <v>14635503</v>
      </c>
      <c r="BR112" s="926"/>
      <c r="BS112" s="926"/>
      <c r="BT112" s="926"/>
      <c r="BU112" s="926"/>
      <c r="BV112" s="926">
        <v>13966224</v>
      </c>
      <c r="BW112" s="926"/>
      <c r="BX112" s="926"/>
      <c r="BY112" s="926"/>
      <c r="BZ112" s="926"/>
      <c r="CA112" s="926">
        <v>13539878</v>
      </c>
      <c r="CB112" s="926"/>
      <c r="CC112" s="926"/>
      <c r="CD112" s="926"/>
      <c r="CE112" s="926"/>
      <c r="CF112" s="920">
        <v>18.7</v>
      </c>
      <c r="CG112" s="921"/>
      <c r="CH112" s="921"/>
      <c r="CI112" s="921"/>
      <c r="CJ112" s="921"/>
      <c r="CK112" s="948"/>
      <c r="CL112" s="949"/>
      <c r="CM112" s="922" t="s">
        <v>455</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448</v>
      </c>
      <c r="DH112" s="926"/>
      <c r="DI112" s="926"/>
      <c r="DJ112" s="926"/>
      <c r="DK112" s="926"/>
      <c r="DL112" s="926" t="s">
        <v>128</v>
      </c>
      <c r="DM112" s="926"/>
      <c r="DN112" s="926"/>
      <c r="DO112" s="926"/>
      <c r="DP112" s="926"/>
      <c r="DQ112" s="926" t="s">
        <v>448</v>
      </c>
      <c r="DR112" s="926"/>
      <c r="DS112" s="926"/>
      <c r="DT112" s="926"/>
      <c r="DU112" s="926"/>
      <c r="DV112" s="927" t="s">
        <v>448</v>
      </c>
      <c r="DW112" s="927"/>
      <c r="DX112" s="927"/>
      <c r="DY112" s="927"/>
      <c r="DZ112" s="928"/>
    </row>
    <row r="113" spans="1:130" s="230" customFormat="1" ht="26.25" customHeight="1" x14ac:dyDescent="0.15">
      <c r="A113" s="954"/>
      <c r="B113" s="955"/>
      <c r="C113" s="923" t="s">
        <v>456</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1703827</v>
      </c>
      <c r="AB113" s="938"/>
      <c r="AC113" s="938"/>
      <c r="AD113" s="938"/>
      <c r="AE113" s="939"/>
      <c r="AF113" s="940">
        <v>1680477</v>
      </c>
      <c r="AG113" s="938"/>
      <c r="AH113" s="938"/>
      <c r="AI113" s="938"/>
      <c r="AJ113" s="939"/>
      <c r="AK113" s="940">
        <v>1605506</v>
      </c>
      <c r="AL113" s="938"/>
      <c r="AM113" s="938"/>
      <c r="AN113" s="938"/>
      <c r="AO113" s="939"/>
      <c r="AP113" s="941">
        <v>2.2000000000000002</v>
      </c>
      <c r="AQ113" s="942"/>
      <c r="AR113" s="942"/>
      <c r="AS113" s="942"/>
      <c r="AT113" s="943"/>
      <c r="AU113" s="908"/>
      <c r="AV113" s="909"/>
      <c r="AW113" s="909"/>
      <c r="AX113" s="909"/>
      <c r="AY113" s="909"/>
      <c r="AZ113" s="922" t="s">
        <v>457</v>
      </c>
      <c r="BA113" s="923"/>
      <c r="BB113" s="923"/>
      <c r="BC113" s="923"/>
      <c r="BD113" s="923"/>
      <c r="BE113" s="923"/>
      <c r="BF113" s="923"/>
      <c r="BG113" s="923"/>
      <c r="BH113" s="923"/>
      <c r="BI113" s="923"/>
      <c r="BJ113" s="923"/>
      <c r="BK113" s="923"/>
      <c r="BL113" s="923"/>
      <c r="BM113" s="923"/>
      <c r="BN113" s="923"/>
      <c r="BO113" s="923"/>
      <c r="BP113" s="924"/>
      <c r="BQ113" s="925" t="s">
        <v>448</v>
      </c>
      <c r="BR113" s="926"/>
      <c r="BS113" s="926"/>
      <c r="BT113" s="926"/>
      <c r="BU113" s="926"/>
      <c r="BV113" s="926" t="s">
        <v>395</v>
      </c>
      <c r="BW113" s="926"/>
      <c r="BX113" s="926"/>
      <c r="BY113" s="926"/>
      <c r="BZ113" s="926"/>
      <c r="CA113" s="926" t="s">
        <v>448</v>
      </c>
      <c r="CB113" s="926"/>
      <c r="CC113" s="926"/>
      <c r="CD113" s="926"/>
      <c r="CE113" s="926"/>
      <c r="CF113" s="920" t="s">
        <v>448</v>
      </c>
      <c r="CG113" s="921"/>
      <c r="CH113" s="921"/>
      <c r="CI113" s="921"/>
      <c r="CJ113" s="921"/>
      <c r="CK113" s="948"/>
      <c r="CL113" s="949"/>
      <c r="CM113" s="922" t="s">
        <v>458</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448</v>
      </c>
      <c r="DH113" s="959"/>
      <c r="DI113" s="959"/>
      <c r="DJ113" s="959"/>
      <c r="DK113" s="960"/>
      <c r="DL113" s="961" t="s">
        <v>448</v>
      </c>
      <c r="DM113" s="959"/>
      <c r="DN113" s="959"/>
      <c r="DO113" s="959"/>
      <c r="DP113" s="960"/>
      <c r="DQ113" s="961" t="s">
        <v>448</v>
      </c>
      <c r="DR113" s="959"/>
      <c r="DS113" s="959"/>
      <c r="DT113" s="959"/>
      <c r="DU113" s="960"/>
      <c r="DV113" s="962" t="s">
        <v>448</v>
      </c>
      <c r="DW113" s="963"/>
      <c r="DX113" s="963"/>
      <c r="DY113" s="963"/>
      <c r="DZ113" s="964"/>
    </row>
    <row r="114" spans="1:130" s="230" customFormat="1" ht="26.25" customHeight="1" x14ac:dyDescent="0.15">
      <c r="A114" s="954"/>
      <c r="B114" s="955"/>
      <c r="C114" s="923" t="s">
        <v>459</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t="s">
        <v>448</v>
      </c>
      <c r="AB114" s="959"/>
      <c r="AC114" s="959"/>
      <c r="AD114" s="959"/>
      <c r="AE114" s="960"/>
      <c r="AF114" s="961" t="s">
        <v>448</v>
      </c>
      <c r="AG114" s="959"/>
      <c r="AH114" s="959"/>
      <c r="AI114" s="959"/>
      <c r="AJ114" s="960"/>
      <c r="AK114" s="961" t="s">
        <v>448</v>
      </c>
      <c r="AL114" s="959"/>
      <c r="AM114" s="959"/>
      <c r="AN114" s="959"/>
      <c r="AO114" s="960"/>
      <c r="AP114" s="962" t="s">
        <v>453</v>
      </c>
      <c r="AQ114" s="963"/>
      <c r="AR114" s="963"/>
      <c r="AS114" s="963"/>
      <c r="AT114" s="964"/>
      <c r="AU114" s="908"/>
      <c r="AV114" s="909"/>
      <c r="AW114" s="909"/>
      <c r="AX114" s="909"/>
      <c r="AY114" s="909"/>
      <c r="AZ114" s="922" t="s">
        <v>460</v>
      </c>
      <c r="BA114" s="923"/>
      <c r="BB114" s="923"/>
      <c r="BC114" s="923"/>
      <c r="BD114" s="923"/>
      <c r="BE114" s="923"/>
      <c r="BF114" s="923"/>
      <c r="BG114" s="923"/>
      <c r="BH114" s="923"/>
      <c r="BI114" s="923"/>
      <c r="BJ114" s="923"/>
      <c r="BK114" s="923"/>
      <c r="BL114" s="923"/>
      <c r="BM114" s="923"/>
      <c r="BN114" s="923"/>
      <c r="BO114" s="923"/>
      <c r="BP114" s="924"/>
      <c r="BQ114" s="925">
        <v>15282650</v>
      </c>
      <c r="BR114" s="926"/>
      <c r="BS114" s="926"/>
      <c r="BT114" s="926"/>
      <c r="BU114" s="926"/>
      <c r="BV114" s="926">
        <v>15350828</v>
      </c>
      <c r="BW114" s="926"/>
      <c r="BX114" s="926"/>
      <c r="BY114" s="926"/>
      <c r="BZ114" s="926"/>
      <c r="CA114" s="926">
        <v>15296177</v>
      </c>
      <c r="CB114" s="926"/>
      <c r="CC114" s="926"/>
      <c r="CD114" s="926"/>
      <c r="CE114" s="926"/>
      <c r="CF114" s="920">
        <v>21.1</v>
      </c>
      <c r="CG114" s="921"/>
      <c r="CH114" s="921"/>
      <c r="CI114" s="921"/>
      <c r="CJ114" s="921"/>
      <c r="CK114" s="948"/>
      <c r="CL114" s="949"/>
      <c r="CM114" s="922" t="s">
        <v>461</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448</v>
      </c>
      <c r="DH114" s="959"/>
      <c r="DI114" s="959"/>
      <c r="DJ114" s="959"/>
      <c r="DK114" s="960"/>
      <c r="DL114" s="961" t="s">
        <v>462</v>
      </c>
      <c r="DM114" s="959"/>
      <c r="DN114" s="959"/>
      <c r="DO114" s="959"/>
      <c r="DP114" s="960"/>
      <c r="DQ114" s="961" t="s">
        <v>453</v>
      </c>
      <c r="DR114" s="959"/>
      <c r="DS114" s="959"/>
      <c r="DT114" s="959"/>
      <c r="DU114" s="960"/>
      <c r="DV114" s="962" t="s">
        <v>448</v>
      </c>
      <c r="DW114" s="963"/>
      <c r="DX114" s="963"/>
      <c r="DY114" s="963"/>
      <c r="DZ114" s="964"/>
    </row>
    <row r="115" spans="1:130" s="230" customFormat="1" ht="26.25" customHeight="1" x14ac:dyDescent="0.15">
      <c r="A115" s="954"/>
      <c r="B115" s="955"/>
      <c r="C115" s="923" t="s">
        <v>463</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305163</v>
      </c>
      <c r="AB115" s="938"/>
      <c r="AC115" s="938"/>
      <c r="AD115" s="938"/>
      <c r="AE115" s="939"/>
      <c r="AF115" s="940">
        <v>973211</v>
      </c>
      <c r="AG115" s="938"/>
      <c r="AH115" s="938"/>
      <c r="AI115" s="938"/>
      <c r="AJ115" s="939"/>
      <c r="AK115" s="940">
        <v>310387</v>
      </c>
      <c r="AL115" s="938"/>
      <c r="AM115" s="938"/>
      <c r="AN115" s="938"/>
      <c r="AO115" s="939"/>
      <c r="AP115" s="941">
        <v>0.4</v>
      </c>
      <c r="AQ115" s="942"/>
      <c r="AR115" s="942"/>
      <c r="AS115" s="942"/>
      <c r="AT115" s="943"/>
      <c r="AU115" s="908"/>
      <c r="AV115" s="909"/>
      <c r="AW115" s="909"/>
      <c r="AX115" s="909"/>
      <c r="AY115" s="909"/>
      <c r="AZ115" s="922" t="s">
        <v>464</v>
      </c>
      <c r="BA115" s="923"/>
      <c r="BB115" s="923"/>
      <c r="BC115" s="923"/>
      <c r="BD115" s="923"/>
      <c r="BE115" s="923"/>
      <c r="BF115" s="923"/>
      <c r="BG115" s="923"/>
      <c r="BH115" s="923"/>
      <c r="BI115" s="923"/>
      <c r="BJ115" s="923"/>
      <c r="BK115" s="923"/>
      <c r="BL115" s="923"/>
      <c r="BM115" s="923"/>
      <c r="BN115" s="923"/>
      <c r="BO115" s="923"/>
      <c r="BP115" s="924"/>
      <c r="BQ115" s="925">
        <v>5573244</v>
      </c>
      <c r="BR115" s="926"/>
      <c r="BS115" s="926"/>
      <c r="BT115" s="926"/>
      <c r="BU115" s="926"/>
      <c r="BV115" s="926">
        <v>4007695</v>
      </c>
      <c r="BW115" s="926"/>
      <c r="BX115" s="926"/>
      <c r="BY115" s="926"/>
      <c r="BZ115" s="926"/>
      <c r="CA115" s="926">
        <v>2205132</v>
      </c>
      <c r="CB115" s="926"/>
      <c r="CC115" s="926"/>
      <c r="CD115" s="926"/>
      <c r="CE115" s="926"/>
      <c r="CF115" s="920">
        <v>3</v>
      </c>
      <c r="CG115" s="921"/>
      <c r="CH115" s="921"/>
      <c r="CI115" s="921"/>
      <c r="CJ115" s="921"/>
      <c r="CK115" s="948"/>
      <c r="CL115" s="949"/>
      <c r="CM115" s="922" t="s">
        <v>465</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448</v>
      </c>
      <c r="DH115" s="959"/>
      <c r="DI115" s="959"/>
      <c r="DJ115" s="959"/>
      <c r="DK115" s="960"/>
      <c r="DL115" s="961" t="s">
        <v>466</v>
      </c>
      <c r="DM115" s="959"/>
      <c r="DN115" s="959"/>
      <c r="DO115" s="959"/>
      <c r="DP115" s="960"/>
      <c r="DQ115" s="961" t="s">
        <v>453</v>
      </c>
      <c r="DR115" s="959"/>
      <c r="DS115" s="959"/>
      <c r="DT115" s="959"/>
      <c r="DU115" s="960"/>
      <c r="DV115" s="962" t="s">
        <v>448</v>
      </c>
      <c r="DW115" s="963"/>
      <c r="DX115" s="963"/>
      <c r="DY115" s="963"/>
      <c r="DZ115" s="964"/>
    </row>
    <row r="116" spans="1:130" s="230" customFormat="1" ht="26.25" customHeight="1" x14ac:dyDescent="0.15">
      <c r="A116" s="956"/>
      <c r="B116" s="957"/>
      <c r="C116" s="965" t="s">
        <v>467</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448</v>
      </c>
      <c r="AB116" s="959"/>
      <c r="AC116" s="959"/>
      <c r="AD116" s="959"/>
      <c r="AE116" s="960"/>
      <c r="AF116" s="961" t="s">
        <v>448</v>
      </c>
      <c r="AG116" s="959"/>
      <c r="AH116" s="959"/>
      <c r="AI116" s="959"/>
      <c r="AJ116" s="960"/>
      <c r="AK116" s="961" t="s">
        <v>128</v>
      </c>
      <c r="AL116" s="959"/>
      <c r="AM116" s="959"/>
      <c r="AN116" s="959"/>
      <c r="AO116" s="960"/>
      <c r="AP116" s="962" t="s">
        <v>448</v>
      </c>
      <c r="AQ116" s="963"/>
      <c r="AR116" s="963"/>
      <c r="AS116" s="963"/>
      <c r="AT116" s="964"/>
      <c r="AU116" s="908"/>
      <c r="AV116" s="909"/>
      <c r="AW116" s="909"/>
      <c r="AX116" s="909"/>
      <c r="AY116" s="909"/>
      <c r="AZ116" s="967" t="s">
        <v>468</v>
      </c>
      <c r="BA116" s="968"/>
      <c r="BB116" s="968"/>
      <c r="BC116" s="968"/>
      <c r="BD116" s="968"/>
      <c r="BE116" s="968"/>
      <c r="BF116" s="968"/>
      <c r="BG116" s="968"/>
      <c r="BH116" s="968"/>
      <c r="BI116" s="968"/>
      <c r="BJ116" s="968"/>
      <c r="BK116" s="968"/>
      <c r="BL116" s="968"/>
      <c r="BM116" s="968"/>
      <c r="BN116" s="968"/>
      <c r="BO116" s="968"/>
      <c r="BP116" s="969"/>
      <c r="BQ116" s="925" t="s">
        <v>469</v>
      </c>
      <c r="BR116" s="926"/>
      <c r="BS116" s="926"/>
      <c r="BT116" s="926"/>
      <c r="BU116" s="926"/>
      <c r="BV116" s="926" t="s">
        <v>448</v>
      </c>
      <c r="BW116" s="926"/>
      <c r="BX116" s="926"/>
      <c r="BY116" s="926"/>
      <c r="BZ116" s="926"/>
      <c r="CA116" s="926" t="s">
        <v>453</v>
      </c>
      <c r="CB116" s="926"/>
      <c r="CC116" s="926"/>
      <c r="CD116" s="926"/>
      <c r="CE116" s="926"/>
      <c r="CF116" s="920" t="s">
        <v>448</v>
      </c>
      <c r="CG116" s="921"/>
      <c r="CH116" s="921"/>
      <c r="CI116" s="921"/>
      <c r="CJ116" s="921"/>
      <c r="CK116" s="948"/>
      <c r="CL116" s="949"/>
      <c r="CM116" s="922" t="s">
        <v>470</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448</v>
      </c>
      <c r="DH116" s="959"/>
      <c r="DI116" s="959"/>
      <c r="DJ116" s="959"/>
      <c r="DK116" s="960"/>
      <c r="DL116" s="961" t="s">
        <v>448</v>
      </c>
      <c r="DM116" s="959"/>
      <c r="DN116" s="959"/>
      <c r="DO116" s="959"/>
      <c r="DP116" s="960"/>
      <c r="DQ116" s="961" t="s">
        <v>448</v>
      </c>
      <c r="DR116" s="959"/>
      <c r="DS116" s="959"/>
      <c r="DT116" s="959"/>
      <c r="DU116" s="960"/>
      <c r="DV116" s="962" t="s">
        <v>448</v>
      </c>
      <c r="DW116" s="963"/>
      <c r="DX116" s="963"/>
      <c r="DY116" s="963"/>
      <c r="DZ116" s="964"/>
    </row>
    <row r="117" spans="1:130" s="230" customFormat="1" ht="26.25" customHeight="1" x14ac:dyDescent="0.15">
      <c r="A117" s="912" t="s">
        <v>189</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471</v>
      </c>
      <c r="Z117" s="894"/>
      <c r="AA117" s="978">
        <v>8538655</v>
      </c>
      <c r="AB117" s="979"/>
      <c r="AC117" s="979"/>
      <c r="AD117" s="979"/>
      <c r="AE117" s="980"/>
      <c r="AF117" s="981">
        <v>10160867</v>
      </c>
      <c r="AG117" s="979"/>
      <c r="AH117" s="979"/>
      <c r="AI117" s="979"/>
      <c r="AJ117" s="980"/>
      <c r="AK117" s="981">
        <v>9950340</v>
      </c>
      <c r="AL117" s="979"/>
      <c r="AM117" s="979"/>
      <c r="AN117" s="979"/>
      <c r="AO117" s="980"/>
      <c r="AP117" s="982"/>
      <c r="AQ117" s="983"/>
      <c r="AR117" s="983"/>
      <c r="AS117" s="983"/>
      <c r="AT117" s="984"/>
      <c r="AU117" s="908"/>
      <c r="AV117" s="909"/>
      <c r="AW117" s="909"/>
      <c r="AX117" s="909"/>
      <c r="AY117" s="909"/>
      <c r="AZ117" s="974" t="s">
        <v>472</v>
      </c>
      <c r="BA117" s="975"/>
      <c r="BB117" s="975"/>
      <c r="BC117" s="975"/>
      <c r="BD117" s="975"/>
      <c r="BE117" s="975"/>
      <c r="BF117" s="975"/>
      <c r="BG117" s="975"/>
      <c r="BH117" s="975"/>
      <c r="BI117" s="975"/>
      <c r="BJ117" s="975"/>
      <c r="BK117" s="975"/>
      <c r="BL117" s="975"/>
      <c r="BM117" s="975"/>
      <c r="BN117" s="975"/>
      <c r="BO117" s="975"/>
      <c r="BP117" s="976"/>
      <c r="BQ117" s="925" t="s">
        <v>448</v>
      </c>
      <c r="BR117" s="926"/>
      <c r="BS117" s="926"/>
      <c r="BT117" s="926"/>
      <c r="BU117" s="926"/>
      <c r="BV117" s="926" t="s">
        <v>448</v>
      </c>
      <c r="BW117" s="926"/>
      <c r="BX117" s="926"/>
      <c r="BY117" s="926"/>
      <c r="BZ117" s="926"/>
      <c r="CA117" s="926" t="s">
        <v>448</v>
      </c>
      <c r="CB117" s="926"/>
      <c r="CC117" s="926"/>
      <c r="CD117" s="926"/>
      <c r="CE117" s="926"/>
      <c r="CF117" s="920" t="s">
        <v>448</v>
      </c>
      <c r="CG117" s="921"/>
      <c r="CH117" s="921"/>
      <c r="CI117" s="921"/>
      <c r="CJ117" s="921"/>
      <c r="CK117" s="948"/>
      <c r="CL117" s="949"/>
      <c r="CM117" s="922" t="s">
        <v>473</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462</v>
      </c>
      <c r="DH117" s="959"/>
      <c r="DI117" s="959"/>
      <c r="DJ117" s="959"/>
      <c r="DK117" s="960"/>
      <c r="DL117" s="961" t="s">
        <v>448</v>
      </c>
      <c r="DM117" s="959"/>
      <c r="DN117" s="959"/>
      <c r="DO117" s="959"/>
      <c r="DP117" s="960"/>
      <c r="DQ117" s="961" t="s">
        <v>469</v>
      </c>
      <c r="DR117" s="959"/>
      <c r="DS117" s="959"/>
      <c r="DT117" s="959"/>
      <c r="DU117" s="960"/>
      <c r="DV117" s="962" t="s">
        <v>448</v>
      </c>
      <c r="DW117" s="963"/>
      <c r="DX117" s="963"/>
      <c r="DY117" s="963"/>
      <c r="DZ117" s="964"/>
    </row>
    <row r="118" spans="1:130" s="230" customFormat="1" ht="26.25" customHeight="1" x14ac:dyDescent="0.15">
      <c r="A118" s="912" t="s">
        <v>442</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439</v>
      </c>
      <c r="AB118" s="893"/>
      <c r="AC118" s="893"/>
      <c r="AD118" s="893"/>
      <c r="AE118" s="894"/>
      <c r="AF118" s="892" t="s">
        <v>440</v>
      </c>
      <c r="AG118" s="893"/>
      <c r="AH118" s="893"/>
      <c r="AI118" s="893"/>
      <c r="AJ118" s="894"/>
      <c r="AK118" s="892" t="s">
        <v>309</v>
      </c>
      <c r="AL118" s="893"/>
      <c r="AM118" s="893"/>
      <c r="AN118" s="893"/>
      <c r="AO118" s="894"/>
      <c r="AP118" s="970" t="s">
        <v>441</v>
      </c>
      <c r="AQ118" s="971"/>
      <c r="AR118" s="971"/>
      <c r="AS118" s="971"/>
      <c r="AT118" s="972"/>
      <c r="AU118" s="908"/>
      <c r="AV118" s="909"/>
      <c r="AW118" s="909"/>
      <c r="AX118" s="909"/>
      <c r="AY118" s="909"/>
      <c r="AZ118" s="973" t="s">
        <v>474</v>
      </c>
      <c r="BA118" s="965"/>
      <c r="BB118" s="965"/>
      <c r="BC118" s="965"/>
      <c r="BD118" s="965"/>
      <c r="BE118" s="965"/>
      <c r="BF118" s="965"/>
      <c r="BG118" s="965"/>
      <c r="BH118" s="965"/>
      <c r="BI118" s="965"/>
      <c r="BJ118" s="965"/>
      <c r="BK118" s="965"/>
      <c r="BL118" s="965"/>
      <c r="BM118" s="965"/>
      <c r="BN118" s="965"/>
      <c r="BO118" s="965"/>
      <c r="BP118" s="966"/>
      <c r="BQ118" s="999" t="s">
        <v>448</v>
      </c>
      <c r="BR118" s="1000"/>
      <c r="BS118" s="1000"/>
      <c r="BT118" s="1000"/>
      <c r="BU118" s="1000"/>
      <c r="BV118" s="1000" t="s">
        <v>462</v>
      </c>
      <c r="BW118" s="1000"/>
      <c r="BX118" s="1000"/>
      <c r="BY118" s="1000"/>
      <c r="BZ118" s="1000"/>
      <c r="CA118" s="1000" t="s">
        <v>448</v>
      </c>
      <c r="CB118" s="1000"/>
      <c r="CC118" s="1000"/>
      <c r="CD118" s="1000"/>
      <c r="CE118" s="1000"/>
      <c r="CF118" s="920" t="s">
        <v>448</v>
      </c>
      <c r="CG118" s="921"/>
      <c r="CH118" s="921"/>
      <c r="CI118" s="921"/>
      <c r="CJ118" s="921"/>
      <c r="CK118" s="948"/>
      <c r="CL118" s="949"/>
      <c r="CM118" s="922" t="s">
        <v>475</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448</v>
      </c>
      <c r="DH118" s="959"/>
      <c r="DI118" s="959"/>
      <c r="DJ118" s="959"/>
      <c r="DK118" s="960"/>
      <c r="DL118" s="961" t="s">
        <v>448</v>
      </c>
      <c r="DM118" s="959"/>
      <c r="DN118" s="959"/>
      <c r="DO118" s="959"/>
      <c r="DP118" s="960"/>
      <c r="DQ118" s="961" t="s">
        <v>448</v>
      </c>
      <c r="DR118" s="959"/>
      <c r="DS118" s="959"/>
      <c r="DT118" s="959"/>
      <c r="DU118" s="960"/>
      <c r="DV118" s="962" t="s">
        <v>448</v>
      </c>
      <c r="DW118" s="963"/>
      <c r="DX118" s="963"/>
      <c r="DY118" s="963"/>
      <c r="DZ118" s="964"/>
    </row>
    <row r="119" spans="1:130" s="230" customFormat="1" ht="26.25" customHeight="1" x14ac:dyDescent="0.15">
      <c r="A119" s="1056" t="s">
        <v>445</v>
      </c>
      <c r="B119" s="947"/>
      <c r="C119" s="929" t="s">
        <v>446</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v>283718</v>
      </c>
      <c r="AB119" s="900"/>
      <c r="AC119" s="900"/>
      <c r="AD119" s="900"/>
      <c r="AE119" s="901"/>
      <c r="AF119" s="902">
        <v>951766</v>
      </c>
      <c r="AG119" s="900"/>
      <c r="AH119" s="900"/>
      <c r="AI119" s="900"/>
      <c r="AJ119" s="901"/>
      <c r="AK119" s="902">
        <v>288942</v>
      </c>
      <c r="AL119" s="900"/>
      <c r="AM119" s="900"/>
      <c r="AN119" s="900"/>
      <c r="AO119" s="901"/>
      <c r="AP119" s="903">
        <v>0.4</v>
      </c>
      <c r="AQ119" s="904"/>
      <c r="AR119" s="904"/>
      <c r="AS119" s="904"/>
      <c r="AT119" s="905"/>
      <c r="AU119" s="910"/>
      <c r="AV119" s="911"/>
      <c r="AW119" s="911"/>
      <c r="AX119" s="911"/>
      <c r="AY119" s="911"/>
      <c r="AZ119" s="251" t="s">
        <v>189</v>
      </c>
      <c r="BA119" s="251"/>
      <c r="BB119" s="251"/>
      <c r="BC119" s="251"/>
      <c r="BD119" s="251"/>
      <c r="BE119" s="251"/>
      <c r="BF119" s="251"/>
      <c r="BG119" s="251"/>
      <c r="BH119" s="251"/>
      <c r="BI119" s="251"/>
      <c r="BJ119" s="251"/>
      <c r="BK119" s="251"/>
      <c r="BL119" s="251"/>
      <c r="BM119" s="251"/>
      <c r="BN119" s="251"/>
      <c r="BO119" s="977" t="s">
        <v>476</v>
      </c>
      <c r="BP119" s="1005"/>
      <c r="BQ119" s="999">
        <v>112784476</v>
      </c>
      <c r="BR119" s="1000"/>
      <c r="BS119" s="1000"/>
      <c r="BT119" s="1000"/>
      <c r="BU119" s="1000"/>
      <c r="BV119" s="1000">
        <v>109394228</v>
      </c>
      <c r="BW119" s="1000"/>
      <c r="BX119" s="1000"/>
      <c r="BY119" s="1000"/>
      <c r="BZ119" s="1000"/>
      <c r="CA119" s="1000">
        <v>106808868</v>
      </c>
      <c r="CB119" s="1000"/>
      <c r="CC119" s="1000"/>
      <c r="CD119" s="1000"/>
      <c r="CE119" s="1000"/>
      <c r="CF119" s="1001"/>
      <c r="CG119" s="1002"/>
      <c r="CH119" s="1002"/>
      <c r="CI119" s="1002"/>
      <c r="CJ119" s="1003"/>
      <c r="CK119" s="950"/>
      <c r="CL119" s="951"/>
      <c r="CM119" s="973" t="s">
        <v>477</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469</v>
      </c>
      <c r="DH119" s="986"/>
      <c r="DI119" s="986"/>
      <c r="DJ119" s="986"/>
      <c r="DK119" s="987"/>
      <c r="DL119" s="985" t="s">
        <v>448</v>
      </c>
      <c r="DM119" s="986"/>
      <c r="DN119" s="986"/>
      <c r="DO119" s="986"/>
      <c r="DP119" s="987"/>
      <c r="DQ119" s="985" t="s">
        <v>462</v>
      </c>
      <c r="DR119" s="986"/>
      <c r="DS119" s="986"/>
      <c r="DT119" s="986"/>
      <c r="DU119" s="987"/>
      <c r="DV119" s="988" t="s">
        <v>448</v>
      </c>
      <c r="DW119" s="989"/>
      <c r="DX119" s="989"/>
      <c r="DY119" s="989"/>
      <c r="DZ119" s="990"/>
    </row>
    <row r="120" spans="1:130" s="230" customFormat="1" ht="26.25" customHeight="1" x14ac:dyDescent="0.15">
      <c r="A120" s="1057"/>
      <c r="B120" s="949"/>
      <c r="C120" s="922" t="s">
        <v>450</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v>21445</v>
      </c>
      <c r="AB120" s="959"/>
      <c r="AC120" s="959"/>
      <c r="AD120" s="959"/>
      <c r="AE120" s="960"/>
      <c r="AF120" s="961">
        <v>21445</v>
      </c>
      <c r="AG120" s="959"/>
      <c r="AH120" s="959"/>
      <c r="AI120" s="959"/>
      <c r="AJ120" s="960"/>
      <c r="AK120" s="961">
        <v>21445</v>
      </c>
      <c r="AL120" s="959"/>
      <c r="AM120" s="959"/>
      <c r="AN120" s="959"/>
      <c r="AO120" s="960"/>
      <c r="AP120" s="962">
        <v>0</v>
      </c>
      <c r="AQ120" s="963"/>
      <c r="AR120" s="963"/>
      <c r="AS120" s="963"/>
      <c r="AT120" s="964"/>
      <c r="AU120" s="991" t="s">
        <v>478</v>
      </c>
      <c r="AV120" s="992"/>
      <c r="AW120" s="992"/>
      <c r="AX120" s="992"/>
      <c r="AY120" s="993"/>
      <c r="AZ120" s="929" t="s">
        <v>479</v>
      </c>
      <c r="BA120" s="897"/>
      <c r="BB120" s="897"/>
      <c r="BC120" s="897"/>
      <c r="BD120" s="897"/>
      <c r="BE120" s="897"/>
      <c r="BF120" s="897"/>
      <c r="BG120" s="897"/>
      <c r="BH120" s="897"/>
      <c r="BI120" s="897"/>
      <c r="BJ120" s="897"/>
      <c r="BK120" s="897"/>
      <c r="BL120" s="897"/>
      <c r="BM120" s="897"/>
      <c r="BN120" s="897"/>
      <c r="BO120" s="897"/>
      <c r="BP120" s="898"/>
      <c r="BQ120" s="930">
        <v>38643502</v>
      </c>
      <c r="BR120" s="931"/>
      <c r="BS120" s="931"/>
      <c r="BT120" s="931"/>
      <c r="BU120" s="931"/>
      <c r="BV120" s="931">
        <v>40547007</v>
      </c>
      <c r="BW120" s="931"/>
      <c r="BX120" s="931"/>
      <c r="BY120" s="931"/>
      <c r="BZ120" s="931"/>
      <c r="CA120" s="931">
        <v>39794246</v>
      </c>
      <c r="CB120" s="931"/>
      <c r="CC120" s="931"/>
      <c r="CD120" s="931"/>
      <c r="CE120" s="931"/>
      <c r="CF120" s="944">
        <v>55</v>
      </c>
      <c r="CG120" s="945"/>
      <c r="CH120" s="945"/>
      <c r="CI120" s="945"/>
      <c r="CJ120" s="945"/>
      <c r="CK120" s="1006" t="s">
        <v>480</v>
      </c>
      <c r="CL120" s="1007"/>
      <c r="CM120" s="1007"/>
      <c r="CN120" s="1007"/>
      <c r="CO120" s="1008"/>
      <c r="CP120" s="1014" t="s">
        <v>481</v>
      </c>
      <c r="CQ120" s="1015"/>
      <c r="CR120" s="1015"/>
      <c r="CS120" s="1015"/>
      <c r="CT120" s="1015"/>
      <c r="CU120" s="1015"/>
      <c r="CV120" s="1015"/>
      <c r="CW120" s="1015"/>
      <c r="CX120" s="1015"/>
      <c r="CY120" s="1015"/>
      <c r="CZ120" s="1015"/>
      <c r="DA120" s="1015"/>
      <c r="DB120" s="1015"/>
      <c r="DC120" s="1015"/>
      <c r="DD120" s="1015"/>
      <c r="DE120" s="1015"/>
      <c r="DF120" s="1016"/>
      <c r="DG120" s="930">
        <v>14618988</v>
      </c>
      <c r="DH120" s="931"/>
      <c r="DI120" s="931"/>
      <c r="DJ120" s="931"/>
      <c r="DK120" s="931"/>
      <c r="DL120" s="931">
        <v>13948561</v>
      </c>
      <c r="DM120" s="931"/>
      <c r="DN120" s="931"/>
      <c r="DO120" s="931"/>
      <c r="DP120" s="931"/>
      <c r="DQ120" s="931">
        <v>13521309</v>
      </c>
      <c r="DR120" s="931"/>
      <c r="DS120" s="931"/>
      <c r="DT120" s="931"/>
      <c r="DU120" s="931"/>
      <c r="DV120" s="932">
        <v>18.7</v>
      </c>
      <c r="DW120" s="932"/>
      <c r="DX120" s="932"/>
      <c r="DY120" s="932"/>
      <c r="DZ120" s="933"/>
    </row>
    <row r="121" spans="1:130" s="230" customFormat="1" ht="26.25" customHeight="1" x14ac:dyDescent="0.15">
      <c r="A121" s="1057"/>
      <c r="B121" s="949"/>
      <c r="C121" s="974" t="s">
        <v>482</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448</v>
      </c>
      <c r="AB121" s="959"/>
      <c r="AC121" s="959"/>
      <c r="AD121" s="959"/>
      <c r="AE121" s="960"/>
      <c r="AF121" s="961" t="s">
        <v>448</v>
      </c>
      <c r="AG121" s="959"/>
      <c r="AH121" s="959"/>
      <c r="AI121" s="959"/>
      <c r="AJ121" s="960"/>
      <c r="AK121" s="961" t="s">
        <v>448</v>
      </c>
      <c r="AL121" s="959"/>
      <c r="AM121" s="959"/>
      <c r="AN121" s="959"/>
      <c r="AO121" s="960"/>
      <c r="AP121" s="962" t="s">
        <v>448</v>
      </c>
      <c r="AQ121" s="963"/>
      <c r="AR121" s="963"/>
      <c r="AS121" s="963"/>
      <c r="AT121" s="964"/>
      <c r="AU121" s="994"/>
      <c r="AV121" s="995"/>
      <c r="AW121" s="995"/>
      <c r="AX121" s="995"/>
      <c r="AY121" s="996"/>
      <c r="AZ121" s="922" t="s">
        <v>483</v>
      </c>
      <c r="BA121" s="923"/>
      <c r="BB121" s="923"/>
      <c r="BC121" s="923"/>
      <c r="BD121" s="923"/>
      <c r="BE121" s="923"/>
      <c r="BF121" s="923"/>
      <c r="BG121" s="923"/>
      <c r="BH121" s="923"/>
      <c r="BI121" s="923"/>
      <c r="BJ121" s="923"/>
      <c r="BK121" s="923"/>
      <c r="BL121" s="923"/>
      <c r="BM121" s="923"/>
      <c r="BN121" s="923"/>
      <c r="BO121" s="923"/>
      <c r="BP121" s="924"/>
      <c r="BQ121" s="925">
        <v>34784359</v>
      </c>
      <c r="BR121" s="926"/>
      <c r="BS121" s="926"/>
      <c r="BT121" s="926"/>
      <c r="BU121" s="926"/>
      <c r="BV121" s="926">
        <v>32874873</v>
      </c>
      <c r="BW121" s="926"/>
      <c r="BX121" s="926"/>
      <c r="BY121" s="926"/>
      <c r="BZ121" s="926"/>
      <c r="CA121" s="926">
        <v>31064626</v>
      </c>
      <c r="CB121" s="926"/>
      <c r="CC121" s="926"/>
      <c r="CD121" s="926"/>
      <c r="CE121" s="926"/>
      <c r="CF121" s="920">
        <v>42.9</v>
      </c>
      <c r="CG121" s="921"/>
      <c r="CH121" s="921"/>
      <c r="CI121" s="921"/>
      <c r="CJ121" s="921"/>
      <c r="CK121" s="1009"/>
      <c r="CL121" s="1010"/>
      <c r="CM121" s="1010"/>
      <c r="CN121" s="1010"/>
      <c r="CO121" s="1011"/>
      <c r="CP121" s="1019" t="s">
        <v>484</v>
      </c>
      <c r="CQ121" s="1020"/>
      <c r="CR121" s="1020"/>
      <c r="CS121" s="1020"/>
      <c r="CT121" s="1020"/>
      <c r="CU121" s="1020"/>
      <c r="CV121" s="1020"/>
      <c r="CW121" s="1020"/>
      <c r="CX121" s="1020"/>
      <c r="CY121" s="1020"/>
      <c r="CZ121" s="1020"/>
      <c r="DA121" s="1020"/>
      <c r="DB121" s="1020"/>
      <c r="DC121" s="1020"/>
      <c r="DD121" s="1020"/>
      <c r="DE121" s="1020"/>
      <c r="DF121" s="1021"/>
      <c r="DG121" s="925">
        <v>16515</v>
      </c>
      <c r="DH121" s="926"/>
      <c r="DI121" s="926"/>
      <c r="DJ121" s="926"/>
      <c r="DK121" s="926"/>
      <c r="DL121" s="926">
        <v>17663</v>
      </c>
      <c r="DM121" s="926"/>
      <c r="DN121" s="926"/>
      <c r="DO121" s="926"/>
      <c r="DP121" s="926"/>
      <c r="DQ121" s="926">
        <v>18569</v>
      </c>
      <c r="DR121" s="926"/>
      <c r="DS121" s="926"/>
      <c r="DT121" s="926"/>
      <c r="DU121" s="926"/>
      <c r="DV121" s="927">
        <v>0</v>
      </c>
      <c r="DW121" s="927"/>
      <c r="DX121" s="927"/>
      <c r="DY121" s="927"/>
      <c r="DZ121" s="928"/>
    </row>
    <row r="122" spans="1:130" s="230" customFormat="1" ht="26.25" customHeight="1" x14ac:dyDescent="0.15">
      <c r="A122" s="1057"/>
      <c r="B122" s="949"/>
      <c r="C122" s="922" t="s">
        <v>461</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448</v>
      </c>
      <c r="AB122" s="959"/>
      <c r="AC122" s="959"/>
      <c r="AD122" s="959"/>
      <c r="AE122" s="960"/>
      <c r="AF122" s="961" t="s">
        <v>448</v>
      </c>
      <c r="AG122" s="959"/>
      <c r="AH122" s="959"/>
      <c r="AI122" s="959"/>
      <c r="AJ122" s="960"/>
      <c r="AK122" s="961" t="s">
        <v>462</v>
      </c>
      <c r="AL122" s="959"/>
      <c r="AM122" s="959"/>
      <c r="AN122" s="959"/>
      <c r="AO122" s="960"/>
      <c r="AP122" s="962" t="s">
        <v>448</v>
      </c>
      <c r="AQ122" s="963"/>
      <c r="AR122" s="963"/>
      <c r="AS122" s="963"/>
      <c r="AT122" s="964"/>
      <c r="AU122" s="994"/>
      <c r="AV122" s="995"/>
      <c r="AW122" s="995"/>
      <c r="AX122" s="995"/>
      <c r="AY122" s="996"/>
      <c r="AZ122" s="973" t="s">
        <v>485</v>
      </c>
      <c r="BA122" s="965"/>
      <c r="BB122" s="965"/>
      <c r="BC122" s="965"/>
      <c r="BD122" s="965"/>
      <c r="BE122" s="965"/>
      <c r="BF122" s="965"/>
      <c r="BG122" s="965"/>
      <c r="BH122" s="965"/>
      <c r="BI122" s="965"/>
      <c r="BJ122" s="965"/>
      <c r="BK122" s="965"/>
      <c r="BL122" s="965"/>
      <c r="BM122" s="965"/>
      <c r="BN122" s="965"/>
      <c r="BO122" s="965"/>
      <c r="BP122" s="966"/>
      <c r="BQ122" s="999">
        <v>67096515</v>
      </c>
      <c r="BR122" s="1000"/>
      <c r="BS122" s="1000"/>
      <c r="BT122" s="1000"/>
      <c r="BU122" s="1000"/>
      <c r="BV122" s="1000">
        <v>67019046</v>
      </c>
      <c r="BW122" s="1000"/>
      <c r="BX122" s="1000"/>
      <c r="BY122" s="1000"/>
      <c r="BZ122" s="1000"/>
      <c r="CA122" s="1000">
        <v>64059377</v>
      </c>
      <c r="CB122" s="1000"/>
      <c r="CC122" s="1000"/>
      <c r="CD122" s="1000"/>
      <c r="CE122" s="1000"/>
      <c r="CF122" s="1017">
        <v>88.5</v>
      </c>
      <c r="CG122" s="1018"/>
      <c r="CH122" s="1018"/>
      <c r="CI122" s="1018"/>
      <c r="CJ122" s="1018"/>
      <c r="CK122" s="1009"/>
      <c r="CL122" s="1010"/>
      <c r="CM122" s="1010"/>
      <c r="CN122" s="1010"/>
      <c r="CO122" s="1011"/>
      <c r="CP122" s="1019" t="s">
        <v>486</v>
      </c>
      <c r="CQ122" s="1020"/>
      <c r="CR122" s="1020"/>
      <c r="CS122" s="1020"/>
      <c r="CT122" s="1020"/>
      <c r="CU122" s="1020"/>
      <c r="CV122" s="1020"/>
      <c r="CW122" s="1020"/>
      <c r="CX122" s="1020"/>
      <c r="CY122" s="1020"/>
      <c r="CZ122" s="1020"/>
      <c r="DA122" s="1020"/>
      <c r="DB122" s="1020"/>
      <c r="DC122" s="1020"/>
      <c r="DD122" s="1020"/>
      <c r="DE122" s="1020"/>
      <c r="DF122" s="1021"/>
      <c r="DG122" s="925" t="s">
        <v>448</v>
      </c>
      <c r="DH122" s="926"/>
      <c r="DI122" s="926"/>
      <c r="DJ122" s="926"/>
      <c r="DK122" s="926"/>
      <c r="DL122" s="926" t="s">
        <v>448</v>
      </c>
      <c r="DM122" s="926"/>
      <c r="DN122" s="926"/>
      <c r="DO122" s="926"/>
      <c r="DP122" s="926"/>
      <c r="DQ122" s="926" t="s">
        <v>448</v>
      </c>
      <c r="DR122" s="926"/>
      <c r="DS122" s="926"/>
      <c r="DT122" s="926"/>
      <c r="DU122" s="926"/>
      <c r="DV122" s="927" t="s">
        <v>448</v>
      </c>
      <c r="DW122" s="927"/>
      <c r="DX122" s="927"/>
      <c r="DY122" s="927"/>
      <c r="DZ122" s="928"/>
    </row>
    <row r="123" spans="1:130" s="230" customFormat="1" ht="26.25" customHeight="1" x14ac:dyDescent="0.15">
      <c r="A123" s="1057"/>
      <c r="B123" s="949"/>
      <c r="C123" s="922" t="s">
        <v>470</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466</v>
      </c>
      <c r="AB123" s="959"/>
      <c r="AC123" s="959"/>
      <c r="AD123" s="959"/>
      <c r="AE123" s="960"/>
      <c r="AF123" s="961" t="s">
        <v>448</v>
      </c>
      <c r="AG123" s="959"/>
      <c r="AH123" s="959"/>
      <c r="AI123" s="959"/>
      <c r="AJ123" s="960"/>
      <c r="AK123" s="961" t="s">
        <v>448</v>
      </c>
      <c r="AL123" s="959"/>
      <c r="AM123" s="959"/>
      <c r="AN123" s="959"/>
      <c r="AO123" s="960"/>
      <c r="AP123" s="962" t="s">
        <v>448</v>
      </c>
      <c r="AQ123" s="963"/>
      <c r="AR123" s="963"/>
      <c r="AS123" s="963"/>
      <c r="AT123" s="964"/>
      <c r="AU123" s="997"/>
      <c r="AV123" s="998"/>
      <c r="AW123" s="998"/>
      <c r="AX123" s="998"/>
      <c r="AY123" s="998"/>
      <c r="AZ123" s="251" t="s">
        <v>189</v>
      </c>
      <c r="BA123" s="251"/>
      <c r="BB123" s="251"/>
      <c r="BC123" s="251"/>
      <c r="BD123" s="251"/>
      <c r="BE123" s="251"/>
      <c r="BF123" s="251"/>
      <c r="BG123" s="251"/>
      <c r="BH123" s="251"/>
      <c r="BI123" s="251"/>
      <c r="BJ123" s="251"/>
      <c r="BK123" s="251"/>
      <c r="BL123" s="251"/>
      <c r="BM123" s="251"/>
      <c r="BN123" s="251"/>
      <c r="BO123" s="977" t="s">
        <v>487</v>
      </c>
      <c r="BP123" s="1005"/>
      <c r="BQ123" s="1063">
        <v>140524376</v>
      </c>
      <c r="BR123" s="1064"/>
      <c r="BS123" s="1064"/>
      <c r="BT123" s="1064"/>
      <c r="BU123" s="1064"/>
      <c r="BV123" s="1064">
        <v>140440926</v>
      </c>
      <c r="BW123" s="1064"/>
      <c r="BX123" s="1064"/>
      <c r="BY123" s="1064"/>
      <c r="BZ123" s="1064"/>
      <c r="CA123" s="1064">
        <v>134918249</v>
      </c>
      <c r="CB123" s="1064"/>
      <c r="CC123" s="1064"/>
      <c r="CD123" s="1064"/>
      <c r="CE123" s="1064"/>
      <c r="CF123" s="1001"/>
      <c r="CG123" s="1002"/>
      <c r="CH123" s="1002"/>
      <c r="CI123" s="1002"/>
      <c r="CJ123" s="1003"/>
      <c r="CK123" s="1009"/>
      <c r="CL123" s="1010"/>
      <c r="CM123" s="1010"/>
      <c r="CN123" s="1010"/>
      <c r="CO123" s="1011"/>
      <c r="CP123" s="1019" t="s">
        <v>488</v>
      </c>
      <c r="CQ123" s="1020"/>
      <c r="CR123" s="1020"/>
      <c r="CS123" s="1020"/>
      <c r="CT123" s="1020"/>
      <c r="CU123" s="1020"/>
      <c r="CV123" s="1020"/>
      <c r="CW123" s="1020"/>
      <c r="CX123" s="1020"/>
      <c r="CY123" s="1020"/>
      <c r="CZ123" s="1020"/>
      <c r="DA123" s="1020"/>
      <c r="DB123" s="1020"/>
      <c r="DC123" s="1020"/>
      <c r="DD123" s="1020"/>
      <c r="DE123" s="1020"/>
      <c r="DF123" s="1021"/>
      <c r="DG123" s="958" t="s">
        <v>448</v>
      </c>
      <c r="DH123" s="959"/>
      <c r="DI123" s="959"/>
      <c r="DJ123" s="959"/>
      <c r="DK123" s="960"/>
      <c r="DL123" s="961" t="s">
        <v>448</v>
      </c>
      <c r="DM123" s="959"/>
      <c r="DN123" s="959"/>
      <c r="DO123" s="959"/>
      <c r="DP123" s="960"/>
      <c r="DQ123" s="961" t="s">
        <v>448</v>
      </c>
      <c r="DR123" s="959"/>
      <c r="DS123" s="959"/>
      <c r="DT123" s="959"/>
      <c r="DU123" s="960"/>
      <c r="DV123" s="962" t="s">
        <v>395</v>
      </c>
      <c r="DW123" s="963"/>
      <c r="DX123" s="963"/>
      <c r="DY123" s="963"/>
      <c r="DZ123" s="964"/>
    </row>
    <row r="124" spans="1:130" s="230" customFormat="1" ht="26.25" customHeight="1" thickBot="1" x14ac:dyDescent="0.2">
      <c r="A124" s="1057"/>
      <c r="B124" s="949"/>
      <c r="C124" s="922" t="s">
        <v>473</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395</v>
      </c>
      <c r="AB124" s="959"/>
      <c r="AC124" s="959"/>
      <c r="AD124" s="959"/>
      <c r="AE124" s="960"/>
      <c r="AF124" s="961" t="s">
        <v>448</v>
      </c>
      <c r="AG124" s="959"/>
      <c r="AH124" s="959"/>
      <c r="AI124" s="959"/>
      <c r="AJ124" s="960"/>
      <c r="AK124" s="961" t="s">
        <v>469</v>
      </c>
      <c r="AL124" s="959"/>
      <c r="AM124" s="959"/>
      <c r="AN124" s="959"/>
      <c r="AO124" s="960"/>
      <c r="AP124" s="962" t="s">
        <v>466</v>
      </c>
      <c r="AQ124" s="963"/>
      <c r="AR124" s="963"/>
      <c r="AS124" s="963"/>
      <c r="AT124" s="964"/>
      <c r="AU124" s="1059" t="s">
        <v>489</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448</v>
      </c>
      <c r="BR124" s="1027"/>
      <c r="BS124" s="1027"/>
      <c r="BT124" s="1027"/>
      <c r="BU124" s="1027"/>
      <c r="BV124" s="1027" t="s">
        <v>448</v>
      </c>
      <c r="BW124" s="1027"/>
      <c r="BX124" s="1027"/>
      <c r="BY124" s="1027"/>
      <c r="BZ124" s="1027"/>
      <c r="CA124" s="1027" t="s">
        <v>448</v>
      </c>
      <c r="CB124" s="1027"/>
      <c r="CC124" s="1027"/>
      <c r="CD124" s="1027"/>
      <c r="CE124" s="1027"/>
      <c r="CF124" s="1028"/>
      <c r="CG124" s="1029"/>
      <c r="CH124" s="1029"/>
      <c r="CI124" s="1029"/>
      <c r="CJ124" s="1030"/>
      <c r="CK124" s="1012"/>
      <c r="CL124" s="1012"/>
      <c r="CM124" s="1012"/>
      <c r="CN124" s="1012"/>
      <c r="CO124" s="1013"/>
      <c r="CP124" s="1019" t="s">
        <v>490</v>
      </c>
      <c r="CQ124" s="1020"/>
      <c r="CR124" s="1020"/>
      <c r="CS124" s="1020"/>
      <c r="CT124" s="1020"/>
      <c r="CU124" s="1020"/>
      <c r="CV124" s="1020"/>
      <c r="CW124" s="1020"/>
      <c r="CX124" s="1020"/>
      <c r="CY124" s="1020"/>
      <c r="CZ124" s="1020"/>
      <c r="DA124" s="1020"/>
      <c r="DB124" s="1020"/>
      <c r="DC124" s="1020"/>
      <c r="DD124" s="1020"/>
      <c r="DE124" s="1020"/>
      <c r="DF124" s="1021"/>
      <c r="DG124" s="1004" t="s">
        <v>448</v>
      </c>
      <c r="DH124" s="986"/>
      <c r="DI124" s="986"/>
      <c r="DJ124" s="986"/>
      <c r="DK124" s="987"/>
      <c r="DL124" s="985" t="s">
        <v>448</v>
      </c>
      <c r="DM124" s="986"/>
      <c r="DN124" s="986"/>
      <c r="DO124" s="986"/>
      <c r="DP124" s="987"/>
      <c r="DQ124" s="985" t="s">
        <v>466</v>
      </c>
      <c r="DR124" s="986"/>
      <c r="DS124" s="986"/>
      <c r="DT124" s="986"/>
      <c r="DU124" s="987"/>
      <c r="DV124" s="988" t="s">
        <v>448</v>
      </c>
      <c r="DW124" s="989"/>
      <c r="DX124" s="989"/>
      <c r="DY124" s="989"/>
      <c r="DZ124" s="990"/>
    </row>
    <row r="125" spans="1:130" s="230" customFormat="1" ht="26.25" customHeight="1" x14ac:dyDescent="0.15">
      <c r="A125" s="1057"/>
      <c r="B125" s="949"/>
      <c r="C125" s="922" t="s">
        <v>475</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469</v>
      </c>
      <c r="AB125" s="959"/>
      <c r="AC125" s="959"/>
      <c r="AD125" s="959"/>
      <c r="AE125" s="960"/>
      <c r="AF125" s="961" t="s">
        <v>448</v>
      </c>
      <c r="AG125" s="959"/>
      <c r="AH125" s="959"/>
      <c r="AI125" s="959"/>
      <c r="AJ125" s="960"/>
      <c r="AK125" s="961" t="s">
        <v>448</v>
      </c>
      <c r="AL125" s="959"/>
      <c r="AM125" s="959"/>
      <c r="AN125" s="959"/>
      <c r="AO125" s="960"/>
      <c r="AP125" s="962" t="s">
        <v>448</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491</v>
      </c>
      <c r="CL125" s="1007"/>
      <c r="CM125" s="1007"/>
      <c r="CN125" s="1007"/>
      <c r="CO125" s="1008"/>
      <c r="CP125" s="929" t="s">
        <v>492</v>
      </c>
      <c r="CQ125" s="897"/>
      <c r="CR125" s="897"/>
      <c r="CS125" s="897"/>
      <c r="CT125" s="897"/>
      <c r="CU125" s="897"/>
      <c r="CV125" s="897"/>
      <c r="CW125" s="897"/>
      <c r="CX125" s="897"/>
      <c r="CY125" s="897"/>
      <c r="CZ125" s="897"/>
      <c r="DA125" s="897"/>
      <c r="DB125" s="897"/>
      <c r="DC125" s="897"/>
      <c r="DD125" s="897"/>
      <c r="DE125" s="897"/>
      <c r="DF125" s="898"/>
      <c r="DG125" s="930" t="s">
        <v>448</v>
      </c>
      <c r="DH125" s="931"/>
      <c r="DI125" s="931"/>
      <c r="DJ125" s="931"/>
      <c r="DK125" s="931"/>
      <c r="DL125" s="931" t="s">
        <v>448</v>
      </c>
      <c r="DM125" s="931"/>
      <c r="DN125" s="931"/>
      <c r="DO125" s="931"/>
      <c r="DP125" s="931"/>
      <c r="DQ125" s="931" t="s">
        <v>448</v>
      </c>
      <c r="DR125" s="931"/>
      <c r="DS125" s="931"/>
      <c r="DT125" s="931"/>
      <c r="DU125" s="931"/>
      <c r="DV125" s="932" t="s">
        <v>448</v>
      </c>
      <c r="DW125" s="932"/>
      <c r="DX125" s="932"/>
      <c r="DY125" s="932"/>
      <c r="DZ125" s="933"/>
    </row>
    <row r="126" spans="1:130" s="230" customFormat="1" ht="26.25" customHeight="1" thickBot="1" x14ac:dyDescent="0.2">
      <c r="A126" s="1057"/>
      <c r="B126" s="949"/>
      <c r="C126" s="922" t="s">
        <v>477</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448</v>
      </c>
      <c r="AB126" s="959"/>
      <c r="AC126" s="959"/>
      <c r="AD126" s="959"/>
      <c r="AE126" s="960"/>
      <c r="AF126" s="961" t="s">
        <v>448</v>
      </c>
      <c r="AG126" s="959"/>
      <c r="AH126" s="959"/>
      <c r="AI126" s="959"/>
      <c r="AJ126" s="960"/>
      <c r="AK126" s="961" t="s">
        <v>448</v>
      </c>
      <c r="AL126" s="959"/>
      <c r="AM126" s="959"/>
      <c r="AN126" s="959"/>
      <c r="AO126" s="960"/>
      <c r="AP126" s="962" t="s">
        <v>448</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493</v>
      </c>
      <c r="CQ126" s="923"/>
      <c r="CR126" s="923"/>
      <c r="CS126" s="923"/>
      <c r="CT126" s="923"/>
      <c r="CU126" s="923"/>
      <c r="CV126" s="923"/>
      <c r="CW126" s="923"/>
      <c r="CX126" s="923"/>
      <c r="CY126" s="923"/>
      <c r="CZ126" s="923"/>
      <c r="DA126" s="923"/>
      <c r="DB126" s="923"/>
      <c r="DC126" s="923"/>
      <c r="DD126" s="923"/>
      <c r="DE126" s="923"/>
      <c r="DF126" s="924"/>
      <c r="DG126" s="925" t="s">
        <v>448</v>
      </c>
      <c r="DH126" s="926"/>
      <c r="DI126" s="926"/>
      <c r="DJ126" s="926"/>
      <c r="DK126" s="926"/>
      <c r="DL126" s="926" t="s">
        <v>448</v>
      </c>
      <c r="DM126" s="926"/>
      <c r="DN126" s="926"/>
      <c r="DO126" s="926"/>
      <c r="DP126" s="926"/>
      <c r="DQ126" s="926" t="s">
        <v>448</v>
      </c>
      <c r="DR126" s="926"/>
      <c r="DS126" s="926"/>
      <c r="DT126" s="926"/>
      <c r="DU126" s="926"/>
      <c r="DV126" s="927" t="s">
        <v>448</v>
      </c>
      <c r="DW126" s="927"/>
      <c r="DX126" s="927"/>
      <c r="DY126" s="927"/>
      <c r="DZ126" s="928"/>
    </row>
    <row r="127" spans="1:130" s="230" customFormat="1" ht="26.25" customHeight="1" x14ac:dyDescent="0.15">
      <c r="A127" s="1058"/>
      <c r="B127" s="951"/>
      <c r="C127" s="973" t="s">
        <v>494</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448</v>
      </c>
      <c r="AB127" s="959"/>
      <c r="AC127" s="959"/>
      <c r="AD127" s="959"/>
      <c r="AE127" s="960"/>
      <c r="AF127" s="961" t="s">
        <v>469</v>
      </c>
      <c r="AG127" s="959"/>
      <c r="AH127" s="959"/>
      <c r="AI127" s="959"/>
      <c r="AJ127" s="960"/>
      <c r="AK127" s="961" t="s">
        <v>448</v>
      </c>
      <c r="AL127" s="959"/>
      <c r="AM127" s="959"/>
      <c r="AN127" s="959"/>
      <c r="AO127" s="960"/>
      <c r="AP127" s="962" t="s">
        <v>448</v>
      </c>
      <c r="AQ127" s="963"/>
      <c r="AR127" s="963"/>
      <c r="AS127" s="963"/>
      <c r="AT127" s="964"/>
      <c r="AU127" s="232"/>
      <c r="AV127" s="232"/>
      <c r="AW127" s="232"/>
      <c r="AX127" s="1031" t="s">
        <v>495</v>
      </c>
      <c r="AY127" s="1032"/>
      <c r="AZ127" s="1032"/>
      <c r="BA127" s="1032"/>
      <c r="BB127" s="1032"/>
      <c r="BC127" s="1032"/>
      <c r="BD127" s="1032"/>
      <c r="BE127" s="1033"/>
      <c r="BF127" s="1034" t="s">
        <v>496</v>
      </c>
      <c r="BG127" s="1032"/>
      <c r="BH127" s="1032"/>
      <c r="BI127" s="1032"/>
      <c r="BJ127" s="1032"/>
      <c r="BK127" s="1032"/>
      <c r="BL127" s="1033"/>
      <c r="BM127" s="1034" t="s">
        <v>497</v>
      </c>
      <c r="BN127" s="1032"/>
      <c r="BO127" s="1032"/>
      <c r="BP127" s="1032"/>
      <c r="BQ127" s="1032"/>
      <c r="BR127" s="1032"/>
      <c r="BS127" s="1033"/>
      <c r="BT127" s="1034" t="s">
        <v>498</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499</v>
      </c>
      <c r="CQ127" s="923"/>
      <c r="CR127" s="923"/>
      <c r="CS127" s="923"/>
      <c r="CT127" s="923"/>
      <c r="CU127" s="923"/>
      <c r="CV127" s="923"/>
      <c r="CW127" s="923"/>
      <c r="CX127" s="923"/>
      <c r="CY127" s="923"/>
      <c r="CZ127" s="923"/>
      <c r="DA127" s="923"/>
      <c r="DB127" s="923"/>
      <c r="DC127" s="923"/>
      <c r="DD127" s="923"/>
      <c r="DE127" s="923"/>
      <c r="DF127" s="924"/>
      <c r="DG127" s="925">
        <v>5573244</v>
      </c>
      <c r="DH127" s="926"/>
      <c r="DI127" s="926"/>
      <c r="DJ127" s="926"/>
      <c r="DK127" s="926"/>
      <c r="DL127" s="926">
        <v>4007695</v>
      </c>
      <c r="DM127" s="926"/>
      <c r="DN127" s="926"/>
      <c r="DO127" s="926"/>
      <c r="DP127" s="926"/>
      <c r="DQ127" s="926">
        <v>2205132</v>
      </c>
      <c r="DR127" s="926"/>
      <c r="DS127" s="926"/>
      <c r="DT127" s="926"/>
      <c r="DU127" s="926"/>
      <c r="DV127" s="927">
        <v>3</v>
      </c>
      <c r="DW127" s="927"/>
      <c r="DX127" s="927"/>
      <c r="DY127" s="927"/>
      <c r="DZ127" s="928"/>
    </row>
    <row r="128" spans="1:130" s="230" customFormat="1" ht="26.25" customHeight="1" thickBot="1" x14ac:dyDescent="0.2">
      <c r="A128" s="1041" t="s">
        <v>500</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501</v>
      </c>
      <c r="X128" s="1043"/>
      <c r="Y128" s="1043"/>
      <c r="Z128" s="1044"/>
      <c r="AA128" s="1045">
        <v>3243141</v>
      </c>
      <c r="AB128" s="1046"/>
      <c r="AC128" s="1046"/>
      <c r="AD128" s="1046"/>
      <c r="AE128" s="1047"/>
      <c r="AF128" s="1048">
        <v>4004337</v>
      </c>
      <c r="AG128" s="1046"/>
      <c r="AH128" s="1046"/>
      <c r="AI128" s="1046"/>
      <c r="AJ128" s="1047"/>
      <c r="AK128" s="1048">
        <v>3575896</v>
      </c>
      <c r="AL128" s="1046"/>
      <c r="AM128" s="1046"/>
      <c r="AN128" s="1046"/>
      <c r="AO128" s="1047"/>
      <c r="AP128" s="1049"/>
      <c r="AQ128" s="1050"/>
      <c r="AR128" s="1050"/>
      <c r="AS128" s="1050"/>
      <c r="AT128" s="1051"/>
      <c r="AU128" s="232"/>
      <c r="AV128" s="232"/>
      <c r="AW128" s="232"/>
      <c r="AX128" s="896" t="s">
        <v>502</v>
      </c>
      <c r="AY128" s="897"/>
      <c r="AZ128" s="897"/>
      <c r="BA128" s="897"/>
      <c r="BB128" s="897"/>
      <c r="BC128" s="897"/>
      <c r="BD128" s="897"/>
      <c r="BE128" s="898"/>
      <c r="BF128" s="1052" t="s">
        <v>466</v>
      </c>
      <c r="BG128" s="1053"/>
      <c r="BH128" s="1053"/>
      <c r="BI128" s="1053"/>
      <c r="BJ128" s="1053"/>
      <c r="BK128" s="1053"/>
      <c r="BL128" s="1054"/>
      <c r="BM128" s="1052">
        <v>11.25</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503</v>
      </c>
      <c r="CQ128" s="726"/>
      <c r="CR128" s="726"/>
      <c r="CS128" s="726"/>
      <c r="CT128" s="726"/>
      <c r="CU128" s="726"/>
      <c r="CV128" s="726"/>
      <c r="CW128" s="726"/>
      <c r="CX128" s="726"/>
      <c r="CY128" s="726"/>
      <c r="CZ128" s="726"/>
      <c r="DA128" s="726"/>
      <c r="DB128" s="726"/>
      <c r="DC128" s="726"/>
      <c r="DD128" s="726"/>
      <c r="DE128" s="726"/>
      <c r="DF128" s="1036"/>
      <c r="DG128" s="1037" t="s">
        <v>462</v>
      </c>
      <c r="DH128" s="1038"/>
      <c r="DI128" s="1038"/>
      <c r="DJ128" s="1038"/>
      <c r="DK128" s="1038"/>
      <c r="DL128" s="1038" t="s">
        <v>448</v>
      </c>
      <c r="DM128" s="1038"/>
      <c r="DN128" s="1038"/>
      <c r="DO128" s="1038"/>
      <c r="DP128" s="1038"/>
      <c r="DQ128" s="1038" t="s">
        <v>462</v>
      </c>
      <c r="DR128" s="1038"/>
      <c r="DS128" s="1038"/>
      <c r="DT128" s="1038"/>
      <c r="DU128" s="1038"/>
      <c r="DV128" s="1039" t="s">
        <v>462</v>
      </c>
      <c r="DW128" s="1039"/>
      <c r="DX128" s="1039"/>
      <c r="DY128" s="1039"/>
      <c r="DZ128" s="1040"/>
    </row>
    <row r="129" spans="1:131" s="230" customFormat="1" ht="26.25" customHeight="1" x14ac:dyDescent="0.15">
      <c r="A129" s="934" t="s">
        <v>107</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504</v>
      </c>
      <c r="X129" s="1071"/>
      <c r="Y129" s="1071"/>
      <c r="Z129" s="1072"/>
      <c r="AA129" s="958">
        <v>75205927</v>
      </c>
      <c r="AB129" s="959"/>
      <c r="AC129" s="959"/>
      <c r="AD129" s="959"/>
      <c r="AE129" s="960"/>
      <c r="AF129" s="961">
        <v>79439365</v>
      </c>
      <c r="AG129" s="959"/>
      <c r="AH129" s="959"/>
      <c r="AI129" s="959"/>
      <c r="AJ129" s="960"/>
      <c r="AK129" s="961">
        <v>78624182</v>
      </c>
      <c r="AL129" s="959"/>
      <c r="AM129" s="959"/>
      <c r="AN129" s="959"/>
      <c r="AO129" s="960"/>
      <c r="AP129" s="1073"/>
      <c r="AQ129" s="1074"/>
      <c r="AR129" s="1074"/>
      <c r="AS129" s="1074"/>
      <c r="AT129" s="1075"/>
      <c r="AU129" s="233"/>
      <c r="AV129" s="233"/>
      <c r="AW129" s="233"/>
      <c r="AX129" s="1065" t="s">
        <v>505</v>
      </c>
      <c r="AY129" s="923"/>
      <c r="AZ129" s="923"/>
      <c r="BA129" s="923"/>
      <c r="BB129" s="923"/>
      <c r="BC129" s="923"/>
      <c r="BD129" s="923"/>
      <c r="BE129" s="924"/>
      <c r="BF129" s="1066" t="s">
        <v>448</v>
      </c>
      <c r="BG129" s="1067"/>
      <c r="BH129" s="1067"/>
      <c r="BI129" s="1067"/>
      <c r="BJ129" s="1067"/>
      <c r="BK129" s="1067"/>
      <c r="BL129" s="1068"/>
      <c r="BM129" s="1066">
        <v>16.25</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506</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507</v>
      </c>
      <c r="X130" s="1071"/>
      <c r="Y130" s="1071"/>
      <c r="Z130" s="1072"/>
      <c r="AA130" s="958">
        <v>5989756</v>
      </c>
      <c r="AB130" s="959"/>
      <c r="AC130" s="959"/>
      <c r="AD130" s="959"/>
      <c r="AE130" s="960"/>
      <c r="AF130" s="961">
        <v>6351524</v>
      </c>
      <c r="AG130" s="959"/>
      <c r="AH130" s="959"/>
      <c r="AI130" s="959"/>
      <c r="AJ130" s="960"/>
      <c r="AK130" s="961">
        <v>6274516</v>
      </c>
      <c r="AL130" s="959"/>
      <c r="AM130" s="959"/>
      <c r="AN130" s="959"/>
      <c r="AO130" s="960"/>
      <c r="AP130" s="1073"/>
      <c r="AQ130" s="1074"/>
      <c r="AR130" s="1074"/>
      <c r="AS130" s="1074"/>
      <c r="AT130" s="1075"/>
      <c r="AU130" s="233"/>
      <c r="AV130" s="233"/>
      <c r="AW130" s="233"/>
      <c r="AX130" s="1065" t="s">
        <v>508</v>
      </c>
      <c r="AY130" s="923"/>
      <c r="AZ130" s="923"/>
      <c r="BA130" s="923"/>
      <c r="BB130" s="923"/>
      <c r="BC130" s="923"/>
      <c r="BD130" s="923"/>
      <c r="BE130" s="924"/>
      <c r="BF130" s="1101">
        <v>-0.3</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509</v>
      </c>
      <c r="X131" s="1108"/>
      <c r="Y131" s="1108"/>
      <c r="Z131" s="1109"/>
      <c r="AA131" s="1004">
        <v>69216171</v>
      </c>
      <c r="AB131" s="986"/>
      <c r="AC131" s="986"/>
      <c r="AD131" s="986"/>
      <c r="AE131" s="987"/>
      <c r="AF131" s="985">
        <v>73087841</v>
      </c>
      <c r="AG131" s="986"/>
      <c r="AH131" s="986"/>
      <c r="AI131" s="986"/>
      <c r="AJ131" s="987"/>
      <c r="AK131" s="985">
        <v>72349666</v>
      </c>
      <c r="AL131" s="986"/>
      <c r="AM131" s="986"/>
      <c r="AN131" s="986"/>
      <c r="AO131" s="987"/>
      <c r="AP131" s="1110"/>
      <c r="AQ131" s="1111"/>
      <c r="AR131" s="1111"/>
      <c r="AS131" s="1111"/>
      <c r="AT131" s="1112"/>
      <c r="AU131" s="233"/>
      <c r="AV131" s="233"/>
      <c r="AW131" s="233"/>
      <c r="AX131" s="1083" t="s">
        <v>510</v>
      </c>
      <c r="AY131" s="726"/>
      <c r="AZ131" s="726"/>
      <c r="BA131" s="726"/>
      <c r="BB131" s="726"/>
      <c r="BC131" s="726"/>
      <c r="BD131" s="726"/>
      <c r="BE131" s="1036"/>
      <c r="BF131" s="1084" t="s">
        <v>448</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511</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512</v>
      </c>
      <c r="W132" s="1094"/>
      <c r="X132" s="1094"/>
      <c r="Y132" s="1094"/>
      <c r="Z132" s="1095"/>
      <c r="AA132" s="1096">
        <v>-1.0030055</v>
      </c>
      <c r="AB132" s="1097"/>
      <c r="AC132" s="1097"/>
      <c r="AD132" s="1097"/>
      <c r="AE132" s="1098"/>
      <c r="AF132" s="1099">
        <v>-0.26679403000000002</v>
      </c>
      <c r="AG132" s="1097"/>
      <c r="AH132" s="1097"/>
      <c r="AI132" s="1097"/>
      <c r="AJ132" s="1098"/>
      <c r="AK132" s="1099">
        <v>0.13811812200000001</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513</v>
      </c>
      <c r="W133" s="1077"/>
      <c r="X133" s="1077"/>
      <c r="Y133" s="1077"/>
      <c r="Z133" s="1078"/>
      <c r="AA133" s="1079">
        <v>-2.1</v>
      </c>
      <c r="AB133" s="1080"/>
      <c r="AC133" s="1080"/>
      <c r="AD133" s="1080"/>
      <c r="AE133" s="1081"/>
      <c r="AF133" s="1079">
        <v>-1.2</v>
      </c>
      <c r="AG133" s="1080"/>
      <c r="AH133" s="1080"/>
      <c r="AI133" s="1080"/>
      <c r="AJ133" s="1081"/>
      <c r="AK133" s="1079">
        <v>-0.3</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IkJapeUxblZ9aPu01mn+x1vuRbgjMv/bA41iBSPHDuMVj91Eax1gYHx8B2Q8GMTGv/WXK9O1rRFzwO381EOxtQ==" saltValue="2GaVzhRGk4E91RiS0hG00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fitToHeight="0"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514</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14kua9UZiZD+w78gCP4R64Kg88XmBHMO8rjHXnmHBlhoF3r8W4qjuaFaPP1R3Nd896HGwMK9l8R+gTaZXjNcbQ==" saltValue="5hQzHmzdAxczf6oXvJD3F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9TnACcN/qOjp5Kv1OstmPfnOxi2lz/2X3GvZRAzGtyp3Xb+AeprpG3Mx9oa6ajPzS2pjrZXt/8eruNZt3aZgnQ==" saltValue="zgrDwnslvJUZeF2b0psgVg==" spinCount="100000" sheet="1" objects="1" scenarios="1"/>
  <dataConsolidate/>
  <phoneticPr fontId="2"/>
  <printOptions horizontalCentered="1" verticalCentered="1"/>
  <pageMargins left="0" right="0" top="0" bottom="0" header="0" footer="0"/>
  <pageSetup paperSize="9" scale="48"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516</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517</v>
      </c>
      <c r="AP7" s="272"/>
      <c r="AQ7" s="273" t="s">
        <v>518</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519</v>
      </c>
      <c r="AQ8" s="279" t="s">
        <v>520</v>
      </c>
      <c r="AR8" s="280" t="s">
        <v>521</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522</v>
      </c>
      <c r="AL9" s="1117"/>
      <c r="AM9" s="1117"/>
      <c r="AN9" s="1118"/>
      <c r="AO9" s="281">
        <v>26405634</v>
      </c>
      <c r="AP9" s="281">
        <v>69249</v>
      </c>
      <c r="AQ9" s="282">
        <v>63571</v>
      </c>
      <c r="AR9" s="283">
        <v>8.9</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523</v>
      </c>
      <c r="AL10" s="1117"/>
      <c r="AM10" s="1117"/>
      <c r="AN10" s="1118"/>
      <c r="AO10" s="284">
        <v>914</v>
      </c>
      <c r="AP10" s="284">
        <v>2</v>
      </c>
      <c r="AQ10" s="285">
        <v>1690</v>
      </c>
      <c r="AR10" s="286">
        <v>-99.9</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524</v>
      </c>
      <c r="AL11" s="1117"/>
      <c r="AM11" s="1117"/>
      <c r="AN11" s="1118"/>
      <c r="AO11" s="284">
        <v>371272</v>
      </c>
      <c r="AP11" s="284">
        <v>974</v>
      </c>
      <c r="AQ11" s="285">
        <v>679</v>
      </c>
      <c r="AR11" s="286">
        <v>43.4</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525</v>
      </c>
      <c r="AL12" s="1117"/>
      <c r="AM12" s="1117"/>
      <c r="AN12" s="1118"/>
      <c r="AO12" s="284" t="s">
        <v>526</v>
      </c>
      <c r="AP12" s="284" t="s">
        <v>526</v>
      </c>
      <c r="AQ12" s="285">
        <v>23</v>
      </c>
      <c r="AR12" s="286" t="s">
        <v>526</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527</v>
      </c>
      <c r="AL13" s="1117"/>
      <c r="AM13" s="1117"/>
      <c r="AN13" s="1118"/>
      <c r="AO13" s="284">
        <v>509730</v>
      </c>
      <c r="AP13" s="284">
        <v>1337</v>
      </c>
      <c r="AQ13" s="285">
        <v>1992</v>
      </c>
      <c r="AR13" s="286">
        <v>-32.9</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528</v>
      </c>
      <c r="AL14" s="1117"/>
      <c r="AM14" s="1117"/>
      <c r="AN14" s="1118"/>
      <c r="AO14" s="284">
        <v>311579</v>
      </c>
      <c r="AP14" s="284">
        <v>817</v>
      </c>
      <c r="AQ14" s="285">
        <v>1254</v>
      </c>
      <c r="AR14" s="286">
        <v>-34.799999999999997</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529</v>
      </c>
      <c r="AL15" s="1120"/>
      <c r="AM15" s="1120"/>
      <c r="AN15" s="1121"/>
      <c r="AO15" s="284">
        <v>-1312984</v>
      </c>
      <c r="AP15" s="284">
        <v>-3443</v>
      </c>
      <c r="AQ15" s="285">
        <v>-3845</v>
      </c>
      <c r="AR15" s="286">
        <v>-10.5</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189</v>
      </c>
      <c r="AL16" s="1120"/>
      <c r="AM16" s="1120"/>
      <c r="AN16" s="1121"/>
      <c r="AO16" s="284">
        <v>26286145</v>
      </c>
      <c r="AP16" s="284">
        <v>68935</v>
      </c>
      <c r="AQ16" s="285">
        <v>65365</v>
      </c>
      <c r="AR16" s="286">
        <v>5.5</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530</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531</v>
      </c>
      <c r="AP20" s="293" t="s">
        <v>532</v>
      </c>
      <c r="AQ20" s="294" t="s">
        <v>533</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534</v>
      </c>
      <c r="AL21" s="1123"/>
      <c r="AM21" s="1123"/>
      <c r="AN21" s="1124"/>
      <c r="AO21" s="297">
        <v>6.74</v>
      </c>
      <c r="AP21" s="298">
        <v>6.46</v>
      </c>
      <c r="AQ21" s="299">
        <v>0.28000000000000003</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535</v>
      </c>
      <c r="AL22" s="1123"/>
      <c r="AM22" s="1123"/>
      <c r="AN22" s="1124"/>
      <c r="AO22" s="302">
        <v>100.3</v>
      </c>
      <c r="AP22" s="303">
        <v>99.4</v>
      </c>
      <c r="AQ22" s="304">
        <v>0.9</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536</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537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538</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517</v>
      </c>
      <c r="AP30" s="272"/>
      <c r="AQ30" s="273" t="s">
        <v>518</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519</v>
      </c>
      <c r="AQ31" s="279" t="s">
        <v>520</v>
      </c>
      <c r="AR31" s="280" t="s">
        <v>521</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539</v>
      </c>
      <c r="AL32" s="1131"/>
      <c r="AM32" s="1131"/>
      <c r="AN32" s="1132"/>
      <c r="AO32" s="312">
        <v>8034447</v>
      </c>
      <c r="AP32" s="312">
        <v>21070</v>
      </c>
      <c r="AQ32" s="313">
        <v>37452</v>
      </c>
      <c r="AR32" s="314">
        <v>-43.7</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540</v>
      </c>
      <c r="AL33" s="1131"/>
      <c r="AM33" s="1131"/>
      <c r="AN33" s="1132"/>
      <c r="AO33" s="312" t="s">
        <v>526</v>
      </c>
      <c r="AP33" s="312" t="s">
        <v>526</v>
      </c>
      <c r="AQ33" s="313" t="s">
        <v>526</v>
      </c>
      <c r="AR33" s="314" t="s">
        <v>526</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541</v>
      </c>
      <c r="AL34" s="1131"/>
      <c r="AM34" s="1131"/>
      <c r="AN34" s="1132"/>
      <c r="AO34" s="312" t="s">
        <v>526</v>
      </c>
      <c r="AP34" s="312" t="s">
        <v>526</v>
      </c>
      <c r="AQ34" s="313">
        <v>45</v>
      </c>
      <c r="AR34" s="314" t="s">
        <v>526</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542</v>
      </c>
      <c r="AL35" s="1131"/>
      <c r="AM35" s="1131"/>
      <c r="AN35" s="1132"/>
      <c r="AO35" s="312">
        <v>1605506</v>
      </c>
      <c r="AP35" s="312">
        <v>4210</v>
      </c>
      <c r="AQ35" s="313">
        <v>8356</v>
      </c>
      <c r="AR35" s="314">
        <v>-49.6</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543</v>
      </c>
      <c r="AL36" s="1131"/>
      <c r="AM36" s="1131"/>
      <c r="AN36" s="1132"/>
      <c r="AO36" s="312" t="s">
        <v>526</v>
      </c>
      <c r="AP36" s="312" t="s">
        <v>526</v>
      </c>
      <c r="AQ36" s="313">
        <v>443</v>
      </c>
      <c r="AR36" s="314" t="s">
        <v>526</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544</v>
      </c>
      <c r="AL37" s="1131"/>
      <c r="AM37" s="1131"/>
      <c r="AN37" s="1132"/>
      <c r="AO37" s="312">
        <v>310387</v>
      </c>
      <c r="AP37" s="312">
        <v>814</v>
      </c>
      <c r="AQ37" s="313">
        <v>649</v>
      </c>
      <c r="AR37" s="314">
        <v>25.4</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545</v>
      </c>
      <c r="AL38" s="1134"/>
      <c r="AM38" s="1134"/>
      <c r="AN38" s="1135"/>
      <c r="AO38" s="315" t="s">
        <v>526</v>
      </c>
      <c r="AP38" s="315" t="s">
        <v>526</v>
      </c>
      <c r="AQ38" s="316">
        <v>1</v>
      </c>
      <c r="AR38" s="304" t="s">
        <v>526</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546</v>
      </c>
      <c r="AL39" s="1134"/>
      <c r="AM39" s="1134"/>
      <c r="AN39" s="1135"/>
      <c r="AO39" s="312">
        <v>-3575896</v>
      </c>
      <c r="AP39" s="312">
        <v>-9378</v>
      </c>
      <c r="AQ39" s="313">
        <v>-7867</v>
      </c>
      <c r="AR39" s="314">
        <v>19.2</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547</v>
      </c>
      <c r="AL40" s="1131"/>
      <c r="AM40" s="1131"/>
      <c r="AN40" s="1132"/>
      <c r="AO40" s="312">
        <v>-6274516</v>
      </c>
      <c r="AP40" s="312">
        <v>-16455</v>
      </c>
      <c r="AQ40" s="313">
        <v>-28343</v>
      </c>
      <c r="AR40" s="314">
        <v>-41.9</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302</v>
      </c>
      <c r="AL41" s="1137"/>
      <c r="AM41" s="1137"/>
      <c r="AN41" s="1138"/>
      <c r="AO41" s="312">
        <v>99928</v>
      </c>
      <c r="AP41" s="312">
        <v>262</v>
      </c>
      <c r="AQ41" s="313">
        <v>10736</v>
      </c>
      <c r="AR41" s="314">
        <v>-97.6</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548</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550</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517</v>
      </c>
      <c r="AN49" s="1127" t="s">
        <v>551</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552</v>
      </c>
      <c r="AO50" s="329" t="s">
        <v>553</v>
      </c>
      <c r="AP50" s="330" t="s">
        <v>554</v>
      </c>
      <c r="AQ50" s="331" t="s">
        <v>555</v>
      </c>
      <c r="AR50" s="332" t="s">
        <v>556</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557</v>
      </c>
      <c r="AL51" s="325"/>
      <c r="AM51" s="333">
        <v>14236718</v>
      </c>
      <c r="AN51" s="334">
        <v>38300</v>
      </c>
      <c r="AO51" s="335">
        <v>-15.7</v>
      </c>
      <c r="AP51" s="336">
        <v>45022</v>
      </c>
      <c r="AQ51" s="337">
        <v>-0.9</v>
      </c>
      <c r="AR51" s="338">
        <v>-14.8</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558</v>
      </c>
      <c r="AM52" s="341">
        <v>10014663</v>
      </c>
      <c r="AN52" s="342">
        <v>26942</v>
      </c>
      <c r="AO52" s="343">
        <v>1</v>
      </c>
      <c r="AP52" s="344">
        <v>25247</v>
      </c>
      <c r="AQ52" s="345">
        <v>3</v>
      </c>
      <c r="AR52" s="346">
        <v>-2</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559</v>
      </c>
      <c r="AL53" s="325"/>
      <c r="AM53" s="333">
        <v>13268609</v>
      </c>
      <c r="AN53" s="334">
        <v>35520</v>
      </c>
      <c r="AO53" s="335">
        <v>-7.3</v>
      </c>
      <c r="AP53" s="336">
        <v>46035</v>
      </c>
      <c r="AQ53" s="337">
        <v>2.2999999999999998</v>
      </c>
      <c r="AR53" s="338">
        <v>-9.6</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558</v>
      </c>
      <c r="AM54" s="341">
        <v>8543559</v>
      </c>
      <c r="AN54" s="342">
        <v>22871</v>
      </c>
      <c r="AO54" s="343">
        <v>-15.1</v>
      </c>
      <c r="AP54" s="344">
        <v>25158</v>
      </c>
      <c r="AQ54" s="345">
        <v>-0.4</v>
      </c>
      <c r="AR54" s="346">
        <v>-14.7</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560</v>
      </c>
      <c r="AL55" s="325"/>
      <c r="AM55" s="333">
        <v>16179367</v>
      </c>
      <c r="AN55" s="334">
        <v>43019</v>
      </c>
      <c r="AO55" s="335">
        <v>21.1</v>
      </c>
      <c r="AP55" s="336">
        <v>52191</v>
      </c>
      <c r="AQ55" s="337">
        <v>13.4</v>
      </c>
      <c r="AR55" s="338">
        <v>7.7</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558</v>
      </c>
      <c r="AM56" s="341">
        <v>11906513</v>
      </c>
      <c r="AN56" s="342">
        <v>31658</v>
      </c>
      <c r="AO56" s="343">
        <v>38.4</v>
      </c>
      <c r="AP56" s="344">
        <v>26807</v>
      </c>
      <c r="AQ56" s="345">
        <v>6.6</v>
      </c>
      <c r="AR56" s="346">
        <v>31.8</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561</v>
      </c>
      <c r="AL57" s="325"/>
      <c r="AM57" s="333">
        <v>16046337</v>
      </c>
      <c r="AN57" s="334">
        <v>42353</v>
      </c>
      <c r="AO57" s="335">
        <v>-1.5</v>
      </c>
      <c r="AP57" s="336">
        <v>48105</v>
      </c>
      <c r="AQ57" s="337">
        <v>-7.8</v>
      </c>
      <c r="AR57" s="338">
        <v>6.3</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558</v>
      </c>
      <c r="AM58" s="341">
        <v>8672700</v>
      </c>
      <c r="AN58" s="342">
        <v>22891</v>
      </c>
      <c r="AO58" s="343">
        <v>-27.7</v>
      </c>
      <c r="AP58" s="344">
        <v>24072</v>
      </c>
      <c r="AQ58" s="345">
        <v>-10.199999999999999</v>
      </c>
      <c r="AR58" s="346">
        <v>-17.5</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562</v>
      </c>
      <c r="AL59" s="325"/>
      <c r="AM59" s="333">
        <v>17076795</v>
      </c>
      <c r="AN59" s="334">
        <v>44784</v>
      </c>
      <c r="AO59" s="335">
        <v>5.7</v>
      </c>
      <c r="AP59" s="336">
        <v>47446</v>
      </c>
      <c r="AQ59" s="337">
        <v>-1.4</v>
      </c>
      <c r="AR59" s="338">
        <v>7.1</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558</v>
      </c>
      <c r="AM60" s="341">
        <v>10812622</v>
      </c>
      <c r="AN60" s="342">
        <v>28356</v>
      </c>
      <c r="AO60" s="343">
        <v>23.9</v>
      </c>
      <c r="AP60" s="344">
        <v>24371</v>
      </c>
      <c r="AQ60" s="345">
        <v>1.2</v>
      </c>
      <c r="AR60" s="346">
        <v>22.7</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563</v>
      </c>
      <c r="AL61" s="347"/>
      <c r="AM61" s="348">
        <v>15361565</v>
      </c>
      <c r="AN61" s="349">
        <v>40795</v>
      </c>
      <c r="AO61" s="350">
        <v>0.5</v>
      </c>
      <c r="AP61" s="351">
        <v>47760</v>
      </c>
      <c r="AQ61" s="352">
        <v>1.1000000000000001</v>
      </c>
      <c r="AR61" s="338">
        <v>-0.6</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558</v>
      </c>
      <c r="AM62" s="341">
        <v>9990011</v>
      </c>
      <c r="AN62" s="342">
        <v>26544</v>
      </c>
      <c r="AO62" s="343">
        <v>4.0999999999999996</v>
      </c>
      <c r="AP62" s="344">
        <v>25131</v>
      </c>
      <c r="AQ62" s="345">
        <v>0</v>
      </c>
      <c r="AR62" s="346">
        <v>4.0999999999999996</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b5+LARBBsVEIIdSvWdZrBU+S8tbY2YKTuZAuEM1XowxDPptDEByoeVYYW2IcRzbTMp7vVsotZLKD4mB/YDiLvw==" saltValue="R7SJhGuHda4LYDEvK8Ab/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565</v>
      </c>
    </row>
    <row r="121" spans="125:125" ht="13.5" hidden="1" customHeight="1" x14ac:dyDescent="0.15">
      <c r="DU121" s="259"/>
    </row>
  </sheetData>
  <sheetProtection algorithmName="SHA-512" hashValue="/08zMz9ZYDRC5x0ohxT+9y86+ZshnYwxqW85qWRLHRUWcv7YVJPzKakB4eD1wX69KacnPmVPjqxGEGOSfl3Aog==" saltValue="4YL4P4wBWXgIla9eBduXT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566</v>
      </c>
    </row>
  </sheetData>
  <sheetProtection algorithmName="SHA-512" hashValue="+HbKeEtIy1kMN1glhoQCkGw63Q9jcLoQvBUQ7CwaIzNGGLWBw/1mD7Y08cz4DMdqiCoxZVhMEWlPne+i7hql1w==" saltValue="+qvdrsEg8ysvx74Cpvnt9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567</v>
      </c>
      <c r="G46" s="8" t="s">
        <v>568</v>
      </c>
      <c r="H46" s="8" t="s">
        <v>569</v>
      </c>
      <c r="I46" s="8" t="s">
        <v>570</v>
      </c>
      <c r="J46" s="9" t="s">
        <v>571</v>
      </c>
    </row>
    <row r="47" spans="2:10" ht="57.75" customHeight="1" x14ac:dyDescent="0.15">
      <c r="B47" s="10"/>
      <c r="C47" s="1139" t="s">
        <v>3</v>
      </c>
      <c r="D47" s="1139"/>
      <c r="E47" s="1140"/>
      <c r="F47" s="11">
        <v>17.02</v>
      </c>
      <c r="G47" s="12">
        <v>18.73</v>
      </c>
      <c r="H47" s="12">
        <v>17</v>
      </c>
      <c r="I47" s="12">
        <v>16.37</v>
      </c>
      <c r="J47" s="13">
        <v>18.190000000000001</v>
      </c>
    </row>
    <row r="48" spans="2:10" ht="57.75" customHeight="1" x14ac:dyDescent="0.15">
      <c r="B48" s="14"/>
      <c r="C48" s="1141" t="s">
        <v>4</v>
      </c>
      <c r="D48" s="1141"/>
      <c r="E48" s="1142"/>
      <c r="F48" s="15">
        <v>3.44</v>
      </c>
      <c r="G48" s="16">
        <v>0.57999999999999996</v>
      </c>
      <c r="H48" s="16">
        <v>0.57999999999999996</v>
      </c>
      <c r="I48" s="16">
        <v>3.29</v>
      </c>
      <c r="J48" s="17">
        <v>1.89</v>
      </c>
    </row>
    <row r="49" spans="2:10" ht="57.75" customHeight="1" thickBot="1" x14ac:dyDescent="0.2">
      <c r="B49" s="18"/>
      <c r="C49" s="1143" t="s">
        <v>5</v>
      </c>
      <c r="D49" s="1143"/>
      <c r="E49" s="1144"/>
      <c r="F49" s="19">
        <v>1.66</v>
      </c>
      <c r="G49" s="20" t="s">
        <v>572</v>
      </c>
      <c r="H49" s="20" t="s">
        <v>573</v>
      </c>
      <c r="I49" s="20">
        <v>3.02</v>
      </c>
      <c r="J49" s="21">
        <v>0.21</v>
      </c>
    </row>
    <row r="50" spans="2:10" x14ac:dyDescent="0.15"/>
  </sheetData>
  <sheetProtection algorithmName="SHA-512" hashValue="7uh4tCzp6o1DQ4WfM1ipYvidbLFPmnGz+DqnTjSZF8vzbJ35GKFemEipgMsy6UUCSvEjqPuqxeCODhOkRtSFrw==" saltValue="6GNVd9edwk3l9oWQdt54X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567</v>
      </c>
      <c r="G33" s="29" t="s">
        <v>568</v>
      </c>
      <c r="H33" s="29" t="s">
        <v>569</v>
      </c>
      <c r="I33" s="29" t="s">
        <v>570</v>
      </c>
      <c r="J33" s="30" t="s">
        <v>571</v>
      </c>
      <c r="K33" s="22"/>
      <c r="L33" s="22"/>
      <c r="M33" s="22"/>
      <c r="N33" s="22"/>
      <c r="O33" s="22"/>
      <c r="P33" s="22"/>
    </row>
    <row r="34" spans="1:16" ht="39" customHeight="1" x14ac:dyDescent="0.15">
      <c r="A34" s="22"/>
      <c r="B34" s="31"/>
      <c r="C34" s="1151" t="s">
        <v>574</v>
      </c>
      <c r="D34" s="1151"/>
      <c r="E34" s="1152"/>
      <c r="F34" s="32">
        <v>0</v>
      </c>
      <c r="G34" s="33">
        <v>0</v>
      </c>
      <c r="H34" s="33" t="s">
        <v>575</v>
      </c>
      <c r="I34" s="33" t="s">
        <v>576</v>
      </c>
      <c r="J34" s="34" t="s">
        <v>576</v>
      </c>
      <c r="K34" s="22"/>
      <c r="L34" s="22"/>
      <c r="M34" s="22"/>
      <c r="N34" s="22"/>
      <c r="O34" s="22"/>
      <c r="P34" s="22"/>
    </row>
    <row r="35" spans="1:16" ht="39" customHeight="1" x14ac:dyDescent="0.15">
      <c r="A35" s="22"/>
      <c r="B35" s="35"/>
      <c r="C35" s="1145" t="s">
        <v>577</v>
      </c>
      <c r="D35" s="1146"/>
      <c r="E35" s="1147"/>
      <c r="F35" s="36">
        <v>5.61</v>
      </c>
      <c r="G35" s="37">
        <v>5.0999999999999996</v>
      </c>
      <c r="H35" s="37">
        <v>6.23</v>
      </c>
      <c r="I35" s="37">
        <v>6.59</v>
      </c>
      <c r="J35" s="38">
        <v>7.05</v>
      </c>
      <c r="K35" s="22"/>
      <c r="L35" s="22"/>
      <c r="M35" s="22"/>
      <c r="N35" s="22"/>
      <c r="O35" s="22"/>
      <c r="P35" s="22"/>
    </row>
    <row r="36" spans="1:16" ht="39" customHeight="1" x14ac:dyDescent="0.15">
      <c r="A36" s="22"/>
      <c r="B36" s="35"/>
      <c r="C36" s="1145" t="s">
        <v>578</v>
      </c>
      <c r="D36" s="1146"/>
      <c r="E36" s="1147"/>
      <c r="F36" s="36">
        <v>3.96</v>
      </c>
      <c r="G36" s="37">
        <v>3.7</v>
      </c>
      <c r="H36" s="37">
        <v>4.6100000000000003</v>
      </c>
      <c r="I36" s="37">
        <v>4.55</v>
      </c>
      <c r="J36" s="38">
        <v>4.95</v>
      </c>
      <c r="K36" s="22"/>
      <c r="L36" s="22"/>
      <c r="M36" s="22"/>
      <c r="N36" s="22"/>
      <c r="O36" s="22"/>
      <c r="P36" s="22"/>
    </row>
    <row r="37" spans="1:16" ht="39" customHeight="1" x14ac:dyDescent="0.15">
      <c r="A37" s="22"/>
      <c r="B37" s="35"/>
      <c r="C37" s="1145" t="s">
        <v>579</v>
      </c>
      <c r="D37" s="1146"/>
      <c r="E37" s="1147"/>
      <c r="F37" s="36" t="s">
        <v>580</v>
      </c>
      <c r="G37" s="37">
        <v>0.19</v>
      </c>
      <c r="H37" s="37">
        <v>1.3</v>
      </c>
      <c r="I37" s="37">
        <v>1.85</v>
      </c>
      <c r="J37" s="38">
        <v>1.93</v>
      </c>
      <c r="K37" s="22"/>
      <c r="L37" s="22"/>
      <c r="M37" s="22"/>
      <c r="N37" s="22"/>
      <c r="O37" s="22"/>
      <c r="P37" s="22"/>
    </row>
    <row r="38" spans="1:16" ht="39" customHeight="1" x14ac:dyDescent="0.15">
      <c r="A38" s="22"/>
      <c r="B38" s="35"/>
      <c r="C38" s="1145" t="s">
        <v>581</v>
      </c>
      <c r="D38" s="1146"/>
      <c r="E38" s="1147"/>
      <c r="F38" s="36">
        <v>3.43</v>
      </c>
      <c r="G38" s="37">
        <v>0.56999999999999995</v>
      </c>
      <c r="H38" s="37">
        <v>0.57999999999999996</v>
      </c>
      <c r="I38" s="37">
        <v>3.26</v>
      </c>
      <c r="J38" s="38">
        <v>1.67</v>
      </c>
      <c r="K38" s="22"/>
      <c r="L38" s="22"/>
      <c r="M38" s="22"/>
      <c r="N38" s="22"/>
      <c r="O38" s="22"/>
      <c r="P38" s="22"/>
    </row>
    <row r="39" spans="1:16" ht="39" customHeight="1" x14ac:dyDescent="0.15">
      <c r="A39" s="22"/>
      <c r="B39" s="35"/>
      <c r="C39" s="1145" t="s">
        <v>582</v>
      </c>
      <c r="D39" s="1146"/>
      <c r="E39" s="1147"/>
      <c r="F39" s="36">
        <v>1.0900000000000001</v>
      </c>
      <c r="G39" s="37">
        <v>0.47</v>
      </c>
      <c r="H39" s="37">
        <v>0.72</v>
      </c>
      <c r="I39" s="37">
        <v>1.04</v>
      </c>
      <c r="J39" s="38">
        <v>1.02</v>
      </c>
      <c r="K39" s="22"/>
      <c r="L39" s="22"/>
      <c r="M39" s="22"/>
      <c r="N39" s="22"/>
      <c r="O39" s="22"/>
      <c r="P39" s="22"/>
    </row>
    <row r="40" spans="1:16" ht="39" customHeight="1" x14ac:dyDescent="0.15">
      <c r="A40" s="22"/>
      <c r="B40" s="35"/>
      <c r="C40" s="1145" t="s">
        <v>583</v>
      </c>
      <c r="D40" s="1146"/>
      <c r="E40" s="1147"/>
      <c r="F40" s="36">
        <v>0.2</v>
      </c>
      <c r="G40" s="37">
        <v>0.18</v>
      </c>
      <c r="H40" s="37">
        <v>0.17</v>
      </c>
      <c r="I40" s="37">
        <v>0.17</v>
      </c>
      <c r="J40" s="38">
        <v>0.2</v>
      </c>
      <c r="K40" s="22"/>
      <c r="L40" s="22"/>
      <c r="M40" s="22"/>
      <c r="N40" s="22"/>
      <c r="O40" s="22"/>
      <c r="P40" s="22"/>
    </row>
    <row r="41" spans="1:16" ht="39" customHeight="1" x14ac:dyDescent="0.15">
      <c r="A41" s="22"/>
      <c r="B41" s="35"/>
      <c r="C41" s="1145" t="s">
        <v>584</v>
      </c>
      <c r="D41" s="1146"/>
      <c r="E41" s="1147"/>
      <c r="F41" s="36" t="s">
        <v>526</v>
      </c>
      <c r="G41" s="37" t="s">
        <v>526</v>
      </c>
      <c r="H41" s="37">
        <v>0</v>
      </c>
      <c r="I41" s="37">
        <v>0.02</v>
      </c>
      <c r="J41" s="38">
        <v>7.0000000000000007E-2</v>
      </c>
      <c r="K41" s="22"/>
      <c r="L41" s="22"/>
      <c r="M41" s="22"/>
      <c r="N41" s="22"/>
      <c r="O41" s="22"/>
      <c r="P41" s="22"/>
    </row>
    <row r="42" spans="1:16" ht="39" customHeight="1" x14ac:dyDescent="0.15">
      <c r="A42" s="22"/>
      <c r="B42" s="39"/>
      <c r="C42" s="1145" t="s">
        <v>585</v>
      </c>
      <c r="D42" s="1146"/>
      <c r="E42" s="1147"/>
      <c r="F42" s="36" t="s">
        <v>526</v>
      </c>
      <c r="G42" s="37" t="s">
        <v>526</v>
      </c>
      <c r="H42" s="37" t="s">
        <v>526</v>
      </c>
      <c r="I42" s="37" t="s">
        <v>526</v>
      </c>
      <c r="J42" s="38" t="s">
        <v>526</v>
      </c>
      <c r="K42" s="22"/>
      <c r="L42" s="22"/>
      <c r="M42" s="22"/>
      <c r="N42" s="22"/>
      <c r="O42" s="22"/>
      <c r="P42" s="22"/>
    </row>
    <row r="43" spans="1:16" ht="39" customHeight="1" thickBot="1" x14ac:dyDescent="0.2">
      <c r="A43" s="22"/>
      <c r="B43" s="40"/>
      <c r="C43" s="1148" t="s">
        <v>586</v>
      </c>
      <c r="D43" s="1149"/>
      <c r="E43" s="1150"/>
      <c r="F43" s="41">
        <v>0.01</v>
      </c>
      <c r="G43" s="42">
        <v>0.01</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T0vBENfNnVyQrwIGvzCSiNAyRt7kfqK0IIQOpXDHbw+lfIODTZRezR81Vrv6depBY59DowNghzfWQhWzfqp1Pg==" saltValue="7SVwl+w/M1e/dV1Rhczmu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567</v>
      </c>
      <c r="L44" s="56" t="s">
        <v>568</v>
      </c>
      <c r="M44" s="56" t="s">
        <v>569</v>
      </c>
      <c r="N44" s="56" t="s">
        <v>570</v>
      </c>
      <c r="O44" s="57" t="s">
        <v>571</v>
      </c>
      <c r="P44" s="48"/>
      <c r="Q44" s="48"/>
      <c r="R44" s="48"/>
      <c r="S44" s="48"/>
      <c r="T44" s="48"/>
      <c r="U44" s="48"/>
    </row>
    <row r="45" spans="1:21" ht="30.75" customHeight="1" x14ac:dyDescent="0.15">
      <c r="A45" s="48"/>
      <c r="B45" s="1153" t="s">
        <v>10</v>
      </c>
      <c r="C45" s="1154"/>
      <c r="D45" s="58"/>
      <c r="E45" s="1159" t="s">
        <v>11</v>
      </c>
      <c r="F45" s="1159"/>
      <c r="G45" s="1159"/>
      <c r="H45" s="1159"/>
      <c r="I45" s="1159"/>
      <c r="J45" s="1160"/>
      <c r="K45" s="59">
        <v>5381</v>
      </c>
      <c r="L45" s="60">
        <v>5859</v>
      </c>
      <c r="M45" s="60">
        <v>6530</v>
      </c>
      <c r="N45" s="60">
        <v>7507</v>
      </c>
      <c r="O45" s="61">
        <v>8034</v>
      </c>
      <c r="P45" s="48"/>
      <c r="Q45" s="48"/>
      <c r="R45" s="48"/>
      <c r="S45" s="48"/>
      <c r="T45" s="48"/>
      <c r="U45" s="48"/>
    </row>
    <row r="46" spans="1:21" ht="30.75" customHeight="1" x14ac:dyDescent="0.15">
      <c r="A46" s="48"/>
      <c r="B46" s="1155"/>
      <c r="C46" s="1156"/>
      <c r="D46" s="62"/>
      <c r="E46" s="1161" t="s">
        <v>12</v>
      </c>
      <c r="F46" s="1161"/>
      <c r="G46" s="1161"/>
      <c r="H46" s="1161"/>
      <c r="I46" s="1161"/>
      <c r="J46" s="1162"/>
      <c r="K46" s="63" t="s">
        <v>526</v>
      </c>
      <c r="L46" s="64" t="s">
        <v>526</v>
      </c>
      <c r="M46" s="64" t="s">
        <v>526</v>
      </c>
      <c r="N46" s="64" t="s">
        <v>526</v>
      </c>
      <c r="O46" s="65" t="s">
        <v>526</v>
      </c>
      <c r="P46" s="48"/>
      <c r="Q46" s="48"/>
      <c r="R46" s="48"/>
      <c r="S46" s="48"/>
      <c r="T46" s="48"/>
      <c r="U46" s="48"/>
    </row>
    <row r="47" spans="1:21" ht="30.75" customHeight="1" x14ac:dyDescent="0.15">
      <c r="A47" s="48"/>
      <c r="B47" s="1155"/>
      <c r="C47" s="1156"/>
      <c r="D47" s="62"/>
      <c r="E47" s="1161" t="s">
        <v>13</v>
      </c>
      <c r="F47" s="1161"/>
      <c r="G47" s="1161"/>
      <c r="H47" s="1161"/>
      <c r="I47" s="1161"/>
      <c r="J47" s="1162"/>
      <c r="K47" s="63" t="s">
        <v>526</v>
      </c>
      <c r="L47" s="64" t="s">
        <v>526</v>
      </c>
      <c r="M47" s="64" t="s">
        <v>526</v>
      </c>
      <c r="N47" s="64" t="s">
        <v>526</v>
      </c>
      <c r="O47" s="65" t="s">
        <v>526</v>
      </c>
      <c r="P47" s="48"/>
      <c r="Q47" s="48"/>
      <c r="R47" s="48"/>
      <c r="S47" s="48"/>
      <c r="T47" s="48"/>
      <c r="U47" s="48"/>
    </row>
    <row r="48" spans="1:21" ht="30.75" customHeight="1" x14ac:dyDescent="0.15">
      <c r="A48" s="48"/>
      <c r="B48" s="1155"/>
      <c r="C48" s="1156"/>
      <c r="D48" s="62"/>
      <c r="E48" s="1161" t="s">
        <v>14</v>
      </c>
      <c r="F48" s="1161"/>
      <c r="G48" s="1161"/>
      <c r="H48" s="1161"/>
      <c r="I48" s="1161"/>
      <c r="J48" s="1162"/>
      <c r="K48" s="63">
        <v>1971</v>
      </c>
      <c r="L48" s="64">
        <v>1832</v>
      </c>
      <c r="M48" s="64">
        <v>1704</v>
      </c>
      <c r="N48" s="64">
        <v>1680</v>
      </c>
      <c r="O48" s="65">
        <v>1606</v>
      </c>
      <c r="P48" s="48"/>
      <c r="Q48" s="48"/>
      <c r="R48" s="48"/>
      <c r="S48" s="48"/>
      <c r="T48" s="48"/>
      <c r="U48" s="48"/>
    </row>
    <row r="49" spans="1:21" ht="30.75" customHeight="1" x14ac:dyDescent="0.15">
      <c r="A49" s="48"/>
      <c r="B49" s="1155"/>
      <c r="C49" s="1156"/>
      <c r="D49" s="62"/>
      <c r="E49" s="1161" t="s">
        <v>15</v>
      </c>
      <c r="F49" s="1161"/>
      <c r="G49" s="1161"/>
      <c r="H49" s="1161"/>
      <c r="I49" s="1161"/>
      <c r="J49" s="1162"/>
      <c r="K49" s="63" t="s">
        <v>526</v>
      </c>
      <c r="L49" s="64" t="s">
        <v>526</v>
      </c>
      <c r="M49" s="64" t="s">
        <v>526</v>
      </c>
      <c r="N49" s="64" t="s">
        <v>526</v>
      </c>
      <c r="O49" s="65" t="s">
        <v>526</v>
      </c>
      <c r="P49" s="48"/>
      <c r="Q49" s="48"/>
      <c r="R49" s="48"/>
      <c r="S49" s="48"/>
      <c r="T49" s="48"/>
      <c r="U49" s="48"/>
    </row>
    <row r="50" spans="1:21" ht="30.75" customHeight="1" x14ac:dyDescent="0.15">
      <c r="A50" s="48"/>
      <c r="B50" s="1155"/>
      <c r="C50" s="1156"/>
      <c r="D50" s="62"/>
      <c r="E50" s="1161" t="s">
        <v>16</v>
      </c>
      <c r="F50" s="1161"/>
      <c r="G50" s="1161"/>
      <c r="H50" s="1161"/>
      <c r="I50" s="1161"/>
      <c r="J50" s="1162"/>
      <c r="K50" s="63">
        <v>306</v>
      </c>
      <c r="L50" s="64">
        <v>310</v>
      </c>
      <c r="M50" s="64">
        <v>305</v>
      </c>
      <c r="N50" s="64">
        <v>973</v>
      </c>
      <c r="O50" s="65">
        <v>310</v>
      </c>
      <c r="P50" s="48"/>
      <c r="Q50" s="48"/>
      <c r="R50" s="48"/>
      <c r="S50" s="48"/>
      <c r="T50" s="48"/>
      <c r="U50" s="48"/>
    </row>
    <row r="51" spans="1:21" ht="30.75" customHeight="1" x14ac:dyDescent="0.15">
      <c r="A51" s="48"/>
      <c r="B51" s="1157"/>
      <c r="C51" s="1158"/>
      <c r="D51" s="66"/>
      <c r="E51" s="1161" t="s">
        <v>17</v>
      </c>
      <c r="F51" s="1161"/>
      <c r="G51" s="1161"/>
      <c r="H51" s="1161"/>
      <c r="I51" s="1161"/>
      <c r="J51" s="1162"/>
      <c r="K51" s="63" t="s">
        <v>526</v>
      </c>
      <c r="L51" s="64" t="s">
        <v>526</v>
      </c>
      <c r="M51" s="64" t="s">
        <v>526</v>
      </c>
      <c r="N51" s="64" t="s">
        <v>526</v>
      </c>
      <c r="O51" s="65" t="s">
        <v>526</v>
      </c>
      <c r="P51" s="48"/>
      <c r="Q51" s="48"/>
      <c r="R51" s="48"/>
      <c r="S51" s="48"/>
      <c r="T51" s="48"/>
      <c r="U51" s="48"/>
    </row>
    <row r="52" spans="1:21" ht="30.75" customHeight="1" x14ac:dyDescent="0.15">
      <c r="A52" s="48"/>
      <c r="B52" s="1163" t="s">
        <v>18</v>
      </c>
      <c r="C52" s="1164"/>
      <c r="D52" s="66"/>
      <c r="E52" s="1161" t="s">
        <v>19</v>
      </c>
      <c r="F52" s="1161"/>
      <c r="G52" s="1161"/>
      <c r="H52" s="1161"/>
      <c r="I52" s="1161"/>
      <c r="J52" s="1162"/>
      <c r="K52" s="63">
        <v>9684</v>
      </c>
      <c r="L52" s="64">
        <v>9533</v>
      </c>
      <c r="M52" s="64">
        <v>9232</v>
      </c>
      <c r="N52" s="64">
        <v>10356</v>
      </c>
      <c r="O52" s="65">
        <v>9850</v>
      </c>
      <c r="P52" s="48"/>
      <c r="Q52" s="48"/>
      <c r="R52" s="48"/>
      <c r="S52" s="48"/>
      <c r="T52" s="48"/>
      <c r="U52" s="48"/>
    </row>
    <row r="53" spans="1:21" ht="30.75" customHeight="1" thickBot="1" x14ac:dyDescent="0.2">
      <c r="A53" s="48"/>
      <c r="B53" s="1165" t="s">
        <v>20</v>
      </c>
      <c r="C53" s="1166"/>
      <c r="D53" s="67"/>
      <c r="E53" s="1167" t="s">
        <v>21</v>
      </c>
      <c r="F53" s="1167"/>
      <c r="G53" s="1167"/>
      <c r="H53" s="1167"/>
      <c r="I53" s="1167"/>
      <c r="J53" s="1168"/>
      <c r="K53" s="68">
        <v>-2026</v>
      </c>
      <c r="L53" s="69">
        <v>-1532</v>
      </c>
      <c r="M53" s="69">
        <v>-693</v>
      </c>
      <c r="N53" s="69">
        <v>-196</v>
      </c>
      <c r="O53" s="70">
        <v>100</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24</v>
      </c>
      <c r="C56" s="73"/>
      <c r="D56" s="73"/>
      <c r="E56" s="73"/>
      <c r="F56" s="73"/>
      <c r="G56" s="73"/>
      <c r="H56" s="73"/>
      <c r="I56" s="73"/>
      <c r="J56" s="73"/>
      <c r="K56" s="74"/>
      <c r="L56" s="74"/>
      <c r="M56" s="74"/>
      <c r="N56" s="74"/>
      <c r="O56" s="75" t="s">
        <v>587</v>
      </c>
      <c r="P56" s="48"/>
      <c r="Q56" s="48"/>
      <c r="R56" s="48"/>
      <c r="S56" s="48"/>
      <c r="T56" s="48"/>
      <c r="U56" s="48"/>
    </row>
    <row r="57" spans="1:21" ht="31.5" customHeight="1" thickBot="1" x14ac:dyDescent="0.2">
      <c r="A57" s="48"/>
      <c r="B57" s="76"/>
      <c r="C57" s="77"/>
      <c r="D57" s="77"/>
      <c r="E57" s="78"/>
      <c r="F57" s="78"/>
      <c r="G57" s="78"/>
      <c r="H57" s="78"/>
      <c r="I57" s="78"/>
      <c r="J57" s="79" t="s">
        <v>2</v>
      </c>
      <c r="K57" s="80" t="s">
        <v>588</v>
      </c>
      <c r="L57" s="81" t="s">
        <v>589</v>
      </c>
      <c r="M57" s="81" t="s">
        <v>590</v>
      </c>
      <c r="N57" s="81" t="s">
        <v>591</v>
      </c>
      <c r="O57" s="82" t="s">
        <v>592</v>
      </c>
      <c r="P57" s="48"/>
      <c r="Q57" s="48"/>
      <c r="R57" s="48"/>
      <c r="S57" s="48"/>
      <c r="T57" s="48"/>
      <c r="U57" s="48"/>
    </row>
    <row r="58" spans="1:21" ht="31.5" customHeight="1" x14ac:dyDescent="0.15">
      <c r="B58" s="1169" t="s">
        <v>25</v>
      </c>
      <c r="C58" s="1170"/>
      <c r="D58" s="1175" t="s">
        <v>26</v>
      </c>
      <c r="E58" s="1176"/>
      <c r="F58" s="1176"/>
      <c r="G58" s="1176"/>
      <c r="H58" s="1176"/>
      <c r="I58" s="1176"/>
      <c r="J58" s="1177"/>
      <c r="K58" s="83"/>
      <c r="L58" s="84"/>
      <c r="M58" s="84"/>
      <c r="N58" s="84"/>
      <c r="O58" s="85"/>
    </row>
    <row r="59" spans="1:21" ht="31.5" customHeight="1" x14ac:dyDescent="0.15">
      <c r="B59" s="1171"/>
      <c r="C59" s="1172"/>
      <c r="D59" s="1178" t="s">
        <v>27</v>
      </c>
      <c r="E59" s="1179"/>
      <c r="F59" s="1179"/>
      <c r="G59" s="1179"/>
      <c r="H59" s="1179"/>
      <c r="I59" s="1179"/>
      <c r="J59" s="1180"/>
      <c r="K59" s="86"/>
      <c r="L59" s="87"/>
      <c r="M59" s="87"/>
      <c r="N59" s="87"/>
      <c r="O59" s="88"/>
    </row>
    <row r="60" spans="1:21" ht="31.5" customHeight="1" thickBot="1" x14ac:dyDescent="0.2">
      <c r="B60" s="1173"/>
      <c r="C60" s="1174"/>
      <c r="D60" s="1181" t="s">
        <v>28</v>
      </c>
      <c r="E60" s="1182"/>
      <c r="F60" s="1182"/>
      <c r="G60" s="1182"/>
      <c r="H60" s="1182"/>
      <c r="I60" s="1182"/>
      <c r="J60" s="1183"/>
      <c r="K60" s="89"/>
      <c r="L60" s="90"/>
      <c r="M60" s="90"/>
      <c r="N60" s="90"/>
      <c r="O60" s="91"/>
    </row>
    <row r="61" spans="1:21" ht="24" customHeight="1" x14ac:dyDescent="0.15">
      <c r="B61" s="92"/>
      <c r="C61" s="92"/>
      <c r="D61" s="93" t="s">
        <v>29</v>
      </c>
      <c r="E61" s="94"/>
      <c r="F61" s="94"/>
      <c r="G61" s="94"/>
      <c r="H61" s="94"/>
      <c r="I61" s="94"/>
      <c r="J61" s="94"/>
      <c r="K61" s="94"/>
      <c r="L61" s="94"/>
      <c r="M61" s="94"/>
      <c r="N61" s="94"/>
      <c r="O61" s="94"/>
    </row>
    <row r="62" spans="1:21" ht="24" customHeight="1" x14ac:dyDescent="0.15">
      <c r="B62" s="95"/>
      <c r="C62" s="95"/>
      <c r="D62" s="93" t="s">
        <v>30</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dwEqNynUUsQsLP7TtyIH/6tN8sohQ5N+p4LWjTKMcc2kbJsHtUfvYemQ0y0KNjLA69e98DFbY9Th7A9tt3a1jQ==" saltValue="u/LocXadjF84KSqKtGgsR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3"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8</v>
      </c>
    </row>
    <row r="40" spans="2:13" ht="27.75" customHeight="1" thickBot="1" x14ac:dyDescent="0.2">
      <c r="B40" s="98" t="s">
        <v>9</v>
      </c>
      <c r="C40" s="99"/>
      <c r="D40" s="99"/>
      <c r="E40" s="100"/>
      <c r="F40" s="100"/>
      <c r="G40" s="100"/>
      <c r="H40" s="101" t="s">
        <v>2</v>
      </c>
      <c r="I40" s="102" t="s">
        <v>567</v>
      </c>
      <c r="J40" s="103" t="s">
        <v>568</v>
      </c>
      <c r="K40" s="103" t="s">
        <v>569</v>
      </c>
      <c r="L40" s="103" t="s">
        <v>570</v>
      </c>
      <c r="M40" s="104" t="s">
        <v>571</v>
      </c>
    </row>
    <row r="41" spans="2:13" ht="27.75" customHeight="1" x14ac:dyDescent="0.15">
      <c r="B41" s="1184" t="s">
        <v>31</v>
      </c>
      <c r="C41" s="1185"/>
      <c r="D41" s="105"/>
      <c r="E41" s="1190" t="s">
        <v>32</v>
      </c>
      <c r="F41" s="1190"/>
      <c r="G41" s="1190"/>
      <c r="H41" s="1191"/>
      <c r="I41" s="355">
        <v>68725</v>
      </c>
      <c r="J41" s="356">
        <v>71298</v>
      </c>
      <c r="K41" s="356">
        <v>74557</v>
      </c>
      <c r="L41" s="356">
        <v>73312</v>
      </c>
      <c r="M41" s="357">
        <v>73283</v>
      </c>
    </row>
    <row r="42" spans="2:13" ht="27.75" customHeight="1" x14ac:dyDescent="0.15">
      <c r="B42" s="1186"/>
      <c r="C42" s="1187"/>
      <c r="D42" s="106"/>
      <c r="E42" s="1192" t="s">
        <v>33</v>
      </c>
      <c r="F42" s="1192"/>
      <c r="G42" s="1192"/>
      <c r="H42" s="1193"/>
      <c r="I42" s="358">
        <v>3237</v>
      </c>
      <c r="J42" s="359">
        <v>2986</v>
      </c>
      <c r="K42" s="359">
        <v>2736</v>
      </c>
      <c r="L42" s="359">
        <v>2758</v>
      </c>
      <c r="M42" s="360">
        <v>2485</v>
      </c>
    </row>
    <row r="43" spans="2:13" ht="27.75" customHeight="1" x14ac:dyDescent="0.15">
      <c r="B43" s="1186"/>
      <c r="C43" s="1187"/>
      <c r="D43" s="106"/>
      <c r="E43" s="1192" t="s">
        <v>34</v>
      </c>
      <c r="F43" s="1192"/>
      <c r="G43" s="1192"/>
      <c r="H43" s="1193"/>
      <c r="I43" s="358">
        <v>18539</v>
      </c>
      <c r="J43" s="359">
        <v>15565</v>
      </c>
      <c r="K43" s="359">
        <v>14636</v>
      </c>
      <c r="L43" s="359">
        <v>13966</v>
      </c>
      <c r="M43" s="360">
        <v>13540</v>
      </c>
    </row>
    <row r="44" spans="2:13" ht="27.75" customHeight="1" x14ac:dyDescent="0.15">
      <c r="B44" s="1186"/>
      <c r="C44" s="1187"/>
      <c r="D44" s="106"/>
      <c r="E44" s="1192" t="s">
        <v>35</v>
      </c>
      <c r="F44" s="1192"/>
      <c r="G44" s="1192"/>
      <c r="H44" s="1193"/>
      <c r="I44" s="358" t="s">
        <v>526</v>
      </c>
      <c r="J44" s="359" t="s">
        <v>526</v>
      </c>
      <c r="K44" s="359" t="s">
        <v>526</v>
      </c>
      <c r="L44" s="359" t="s">
        <v>526</v>
      </c>
      <c r="M44" s="360" t="s">
        <v>526</v>
      </c>
    </row>
    <row r="45" spans="2:13" ht="27.75" customHeight="1" x14ac:dyDescent="0.15">
      <c r="B45" s="1186"/>
      <c r="C45" s="1187"/>
      <c r="D45" s="106"/>
      <c r="E45" s="1192" t="s">
        <v>36</v>
      </c>
      <c r="F45" s="1192"/>
      <c r="G45" s="1192"/>
      <c r="H45" s="1193"/>
      <c r="I45" s="358">
        <v>15986</v>
      </c>
      <c r="J45" s="359">
        <v>15677</v>
      </c>
      <c r="K45" s="359">
        <v>15283</v>
      </c>
      <c r="L45" s="359">
        <v>15351</v>
      </c>
      <c r="M45" s="360">
        <v>15296</v>
      </c>
    </row>
    <row r="46" spans="2:13" ht="27.75" customHeight="1" x14ac:dyDescent="0.15">
      <c r="B46" s="1186"/>
      <c r="C46" s="1187"/>
      <c r="D46" s="107"/>
      <c r="E46" s="1192" t="s">
        <v>37</v>
      </c>
      <c r="F46" s="1192"/>
      <c r="G46" s="1192"/>
      <c r="H46" s="1193"/>
      <c r="I46" s="358" t="s">
        <v>526</v>
      </c>
      <c r="J46" s="359">
        <v>5408</v>
      </c>
      <c r="K46" s="359">
        <v>5573</v>
      </c>
      <c r="L46" s="359">
        <v>4008</v>
      </c>
      <c r="M46" s="360">
        <v>2205</v>
      </c>
    </row>
    <row r="47" spans="2:13" ht="27.75" customHeight="1" x14ac:dyDescent="0.15">
      <c r="B47" s="1186"/>
      <c r="C47" s="1187"/>
      <c r="D47" s="108"/>
      <c r="E47" s="1194" t="s">
        <v>38</v>
      </c>
      <c r="F47" s="1195"/>
      <c r="G47" s="1195"/>
      <c r="H47" s="1196"/>
      <c r="I47" s="358" t="s">
        <v>526</v>
      </c>
      <c r="J47" s="359" t="s">
        <v>526</v>
      </c>
      <c r="K47" s="359" t="s">
        <v>526</v>
      </c>
      <c r="L47" s="359" t="s">
        <v>526</v>
      </c>
      <c r="M47" s="360" t="s">
        <v>526</v>
      </c>
    </row>
    <row r="48" spans="2:13" ht="27.75" customHeight="1" x14ac:dyDescent="0.15">
      <c r="B48" s="1186"/>
      <c r="C48" s="1187"/>
      <c r="D48" s="106"/>
      <c r="E48" s="1192" t="s">
        <v>39</v>
      </c>
      <c r="F48" s="1192"/>
      <c r="G48" s="1192"/>
      <c r="H48" s="1193"/>
      <c r="I48" s="358" t="s">
        <v>526</v>
      </c>
      <c r="J48" s="359" t="s">
        <v>526</v>
      </c>
      <c r="K48" s="359" t="s">
        <v>526</v>
      </c>
      <c r="L48" s="359" t="s">
        <v>526</v>
      </c>
      <c r="M48" s="360" t="s">
        <v>526</v>
      </c>
    </row>
    <row r="49" spans="2:13" ht="27.75" customHeight="1" x14ac:dyDescent="0.15">
      <c r="B49" s="1188"/>
      <c r="C49" s="1189"/>
      <c r="D49" s="106"/>
      <c r="E49" s="1192" t="s">
        <v>40</v>
      </c>
      <c r="F49" s="1192"/>
      <c r="G49" s="1192"/>
      <c r="H49" s="1193"/>
      <c r="I49" s="358" t="s">
        <v>526</v>
      </c>
      <c r="J49" s="359" t="s">
        <v>526</v>
      </c>
      <c r="K49" s="359" t="s">
        <v>526</v>
      </c>
      <c r="L49" s="359" t="s">
        <v>526</v>
      </c>
      <c r="M49" s="360" t="s">
        <v>526</v>
      </c>
    </row>
    <row r="50" spans="2:13" ht="27.75" customHeight="1" x14ac:dyDescent="0.15">
      <c r="B50" s="1197" t="s">
        <v>41</v>
      </c>
      <c r="C50" s="1198"/>
      <c r="D50" s="109"/>
      <c r="E50" s="1192" t="s">
        <v>42</v>
      </c>
      <c r="F50" s="1192"/>
      <c r="G50" s="1192"/>
      <c r="H50" s="1193"/>
      <c r="I50" s="358">
        <v>26409</v>
      </c>
      <c r="J50" s="359">
        <v>36219</v>
      </c>
      <c r="K50" s="359">
        <v>38644</v>
      </c>
      <c r="L50" s="359">
        <v>40547</v>
      </c>
      <c r="M50" s="360">
        <v>39794</v>
      </c>
    </row>
    <row r="51" spans="2:13" ht="27.75" customHeight="1" x14ac:dyDescent="0.15">
      <c r="B51" s="1186"/>
      <c r="C51" s="1187"/>
      <c r="D51" s="106"/>
      <c r="E51" s="1192" t="s">
        <v>43</v>
      </c>
      <c r="F51" s="1192"/>
      <c r="G51" s="1192"/>
      <c r="H51" s="1193"/>
      <c r="I51" s="358">
        <v>38263</v>
      </c>
      <c r="J51" s="359">
        <v>36708</v>
      </c>
      <c r="K51" s="359">
        <v>34784</v>
      </c>
      <c r="L51" s="359">
        <v>32875</v>
      </c>
      <c r="M51" s="360">
        <v>31065</v>
      </c>
    </row>
    <row r="52" spans="2:13" ht="27.75" customHeight="1" x14ac:dyDescent="0.15">
      <c r="B52" s="1188"/>
      <c r="C52" s="1189"/>
      <c r="D52" s="106"/>
      <c r="E52" s="1192" t="s">
        <v>44</v>
      </c>
      <c r="F52" s="1192"/>
      <c r="G52" s="1192"/>
      <c r="H52" s="1193"/>
      <c r="I52" s="358">
        <v>71053</v>
      </c>
      <c r="J52" s="359">
        <v>68487</v>
      </c>
      <c r="K52" s="359">
        <v>67097</v>
      </c>
      <c r="L52" s="359">
        <v>67019</v>
      </c>
      <c r="M52" s="360">
        <v>64059</v>
      </c>
    </row>
    <row r="53" spans="2:13" ht="27.75" customHeight="1" thickBot="1" x14ac:dyDescent="0.2">
      <c r="B53" s="1199" t="s">
        <v>45</v>
      </c>
      <c r="C53" s="1200"/>
      <c r="D53" s="110"/>
      <c r="E53" s="1201" t="s">
        <v>46</v>
      </c>
      <c r="F53" s="1201"/>
      <c r="G53" s="1201"/>
      <c r="H53" s="1202"/>
      <c r="I53" s="361">
        <v>-29238</v>
      </c>
      <c r="J53" s="362">
        <v>-30480</v>
      </c>
      <c r="K53" s="362">
        <v>-27740</v>
      </c>
      <c r="L53" s="362">
        <v>-31047</v>
      </c>
      <c r="M53" s="363">
        <v>-28109</v>
      </c>
    </row>
    <row r="54" spans="2:13" ht="27.75" customHeight="1" x14ac:dyDescent="0.15">
      <c r="B54" s="111" t="s">
        <v>47</v>
      </c>
      <c r="C54" s="112"/>
      <c r="D54" s="112"/>
      <c r="E54" s="113"/>
      <c r="F54" s="113"/>
      <c r="G54" s="113"/>
      <c r="H54" s="113"/>
      <c r="I54" s="114"/>
      <c r="J54" s="114"/>
      <c r="K54" s="114"/>
      <c r="L54" s="114"/>
      <c r="M54" s="114"/>
    </row>
    <row r="55" spans="2:13" x14ac:dyDescent="0.15"/>
  </sheetData>
  <sheetProtection algorithmName="SHA-512" hashValue="AZFPD4NyFsCU+yPmmdp70LMNWgLdq2cZNJ0opVkgHZn1NWgkEy3JMDDl+9SpZjpYWlqc2CNyFhDEfQlnJR0JEg==" saltValue="cqPcAYUbAumUXrXzPOni4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48</v>
      </c>
    </row>
    <row r="54" spans="2:8" ht="29.25" customHeight="1" thickBot="1" x14ac:dyDescent="0.25">
      <c r="B54" s="116" t="s">
        <v>1</v>
      </c>
      <c r="C54" s="117"/>
      <c r="D54" s="117"/>
      <c r="E54" s="118" t="s">
        <v>2</v>
      </c>
      <c r="F54" s="119" t="s">
        <v>569</v>
      </c>
      <c r="G54" s="119" t="s">
        <v>570</v>
      </c>
      <c r="H54" s="120" t="s">
        <v>571</v>
      </c>
    </row>
    <row r="55" spans="2:8" ht="52.5" customHeight="1" x14ac:dyDescent="0.15">
      <c r="B55" s="121"/>
      <c r="C55" s="1211" t="s">
        <v>49</v>
      </c>
      <c r="D55" s="1211"/>
      <c r="E55" s="1212"/>
      <c r="F55" s="122">
        <v>12786</v>
      </c>
      <c r="G55" s="122">
        <v>13007</v>
      </c>
      <c r="H55" s="123">
        <v>14304</v>
      </c>
    </row>
    <row r="56" spans="2:8" ht="52.5" customHeight="1" x14ac:dyDescent="0.15">
      <c r="B56" s="124"/>
      <c r="C56" s="1213" t="s">
        <v>50</v>
      </c>
      <c r="D56" s="1213"/>
      <c r="E56" s="1214"/>
      <c r="F56" s="125" t="s">
        <v>526</v>
      </c>
      <c r="G56" s="125" t="s">
        <v>526</v>
      </c>
      <c r="H56" s="126" t="s">
        <v>526</v>
      </c>
    </row>
    <row r="57" spans="2:8" ht="53.25" customHeight="1" x14ac:dyDescent="0.15">
      <c r="B57" s="124"/>
      <c r="C57" s="1215" t="s">
        <v>51</v>
      </c>
      <c r="D57" s="1215"/>
      <c r="E57" s="1216"/>
      <c r="F57" s="127">
        <v>22224</v>
      </c>
      <c r="G57" s="127">
        <v>23220</v>
      </c>
      <c r="H57" s="128">
        <v>21287</v>
      </c>
    </row>
    <row r="58" spans="2:8" ht="45.75" customHeight="1" x14ac:dyDescent="0.15">
      <c r="B58" s="129"/>
      <c r="C58" s="1203" t="s">
        <v>608</v>
      </c>
      <c r="D58" s="1204"/>
      <c r="E58" s="1205"/>
      <c r="F58" s="130">
        <v>9335</v>
      </c>
      <c r="G58" s="130">
        <v>8664</v>
      </c>
      <c r="H58" s="131">
        <v>7179</v>
      </c>
    </row>
    <row r="59" spans="2:8" ht="45.75" customHeight="1" x14ac:dyDescent="0.15">
      <c r="B59" s="129"/>
      <c r="C59" s="1203" t="s">
        <v>609</v>
      </c>
      <c r="D59" s="1204"/>
      <c r="E59" s="1205"/>
      <c r="F59" s="130">
        <v>6649</v>
      </c>
      <c r="G59" s="130">
        <v>7554</v>
      </c>
      <c r="H59" s="131">
        <v>6369</v>
      </c>
    </row>
    <row r="60" spans="2:8" ht="45.75" customHeight="1" x14ac:dyDescent="0.15">
      <c r="B60" s="129"/>
      <c r="C60" s="1203" t="s">
        <v>610</v>
      </c>
      <c r="D60" s="1204"/>
      <c r="E60" s="1205"/>
      <c r="F60" s="130">
        <v>2765</v>
      </c>
      <c r="G60" s="130">
        <v>3565</v>
      </c>
      <c r="H60" s="131">
        <v>4165</v>
      </c>
    </row>
    <row r="61" spans="2:8" ht="45.75" customHeight="1" x14ac:dyDescent="0.15">
      <c r="B61" s="129"/>
      <c r="C61" s="1203" t="s">
        <v>611</v>
      </c>
      <c r="D61" s="1204"/>
      <c r="E61" s="1205"/>
      <c r="F61" s="130">
        <v>710</v>
      </c>
      <c r="G61" s="130">
        <v>708</v>
      </c>
      <c r="H61" s="131">
        <v>679</v>
      </c>
    </row>
    <row r="62" spans="2:8" ht="45.75" customHeight="1" thickBot="1" x14ac:dyDescent="0.2">
      <c r="B62" s="132"/>
      <c r="C62" s="1206" t="s">
        <v>612</v>
      </c>
      <c r="D62" s="1207"/>
      <c r="E62" s="1208"/>
      <c r="F62" s="133">
        <v>597</v>
      </c>
      <c r="G62" s="133">
        <v>608</v>
      </c>
      <c r="H62" s="134">
        <v>619</v>
      </c>
    </row>
    <row r="63" spans="2:8" ht="52.5" customHeight="1" thickBot="1" x14ac:dyDescent="0.2">
      <c r="B63" s="135"/>
      <c r="C63" s="1209" t="s">
        <v>52</v>
      </c>
      <c r="D63" s="1209"/>
      <c r="E63" s="1210"/>
      <c r="F63" s="136">
        <v>35010</v>
      </c>
      <c r="G63" s="136">
        <v>36227</v>
      </c>
      <c r="H63" s="137">
        <v>35590</v>
      </c>
    </row>
    <row r="64" spans="2:8" x14ac:dyDescent="0.15"/>
  </sheetData>
  <sheetProtection algorithmName="SHA-512" hashValue="qpkBAiIF0qHXiI/ErPEOjKQm+QjFiV9Hm78J8MP2heQlBDeExLDgeD/QAjsn827Qp9K5My26bhwXLwpJZiR1GA==" saltValue="Yx7KPiwoRJX7NAdFnpJoA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53</v>
      </c>
      <c r="E2" s="149"/>
      <c r="F2" s="150" t="s">
        <v>564</v>
      </c>
      <c r="G2" s="151"/>
      <c r="H2" s="152"/>
    </row>
    <row r="3" spans="1:8" x14ac:dyDescent="0.15">
      <c r="A3" s="148" t="s">
        <v>557</v>
      </c>
      <c r="B3" s="153"/>
      <c r="C3" s="154"/>
      <c r="D3" s="155">
        <v>38300</v>
      </c>
      <c r="E3" s="156"/>
      <c r="F3" s="157">
        <v>45022</v>
      </c>
      <c r="G3" s="158"/>
      <c r="H3" s="159"/>
    </row>
    <row r="4" spans="1:8" x14ac:dyDescent="0.15">
      <c r="A4" s="160"/>
      <c r="B4" s="161"/>
      <c r="C4" s="162"/>
      <c r="D4" s="163">
        <v>26942</v>
      </c>
      <c r="E4" s="164"/>
      <c r="F4" s="165">
        <v>25247</v>
      </c>
      <c r="G4" s="166"/>
      <c r="H4" s="167"/>
    </row>
    <row r="5" spans="1:8" x14ac:dyDescent="0.15">
      <c r="A5" s="148" t="s">
        <v>559</v>
      </c>
      <c r="B5" s="153"/>
      <c r="C5" s="154"/>
      <c r="D5" s="155">
        <v>35520</v>
      </c>
      <c r="E5" s="156"/>
      <c r="F5" s="157">
        <v>46035</v>
      </c>
      <c r="G5" s="158"/>
      <c r="H5" s="159"/>
    </row>
    <row r="6" spans="1:8" x14ac:dyDescent="0.15">
      <c r="A6" s="160"/>
      <c r="B6" s="161"/>
      <c r="C6" s="162"/>
      <c r="D6" s="163">
        <v>22871</v>
      </c>
      <c r="E6" s="164"/>
      <c r="F6" s="165">
        <v>25158</v>
      </c>
      <c r="G6" s="166"/>
      <c r="H6" s="167"/>
    </row>
    <row r="7" spans="1:8" x14ac:dyDescent="0.15">
      <c r="A7" s="148" t="s">
        <v>560</v>
      </c>
      <c r="B7" s="153"/>
      <c r="C7" s="154"/>
      <c r="D7" s="155">
        <v>43019</v>
      </c>
      <c r="E7" s="156"/>
      <c r="F7" s="157">
        <v>52191</v>
      </c>
      <c r="G7" s="158"/>
      <c r="H7" s="159"/>
    </row>
    <row r="8" spans="1:8" x14ac:dyDescent="0.15">
      <c r="A8" s="160"/>
      <c r="B8" s="161"/>
      <c r="C8" s="162"/>
      <c r="D8" s="163">
        <v>31658</v>
      </c>
      <c r="E8" s="164"/>
      <c r="F8" s="165">
        <v>26807</v>
      </c>
      <c r="G8" s="166"/>
      <c r="H8" s="167"/>
    </row>
    <row r="9" spans="1:8" x14ac:dyDescent="0.15">
      <c r="A9" s="148" t="s">
        <v>561</v>
      </c>
      <c r="B9" s="153"/>
      <c r="C9" s="154"/>
      <c r="D9" s="155">
        <v>42353</v>
      </c>
      <c r="E9" s="156"/>
      <c r="F9" s="157">
        <v>48105</v>
      </c>
      <c r="G9" s="158"/>
      <c r="H9" s="159"/>
    </row>
    <row r="10" spans="1:8" x14ac:dyDescent="0.15">
      <c r="A10" s="160"/>
      <c r="B10" s="161"/>
      <c r="C10" s="162"/>
      <c r="D10" s="163">
        <v>22891</v>
      </c>
      <c r="E10" s="164"/>
      <c r="F10" s="165">
        <v>24072</v>
      </c>
      <c r="G10" s="166"/>
      <c r="H10" s="167"/>
    </row>
    <row r="11" spans="1:8" x14ac:dyDescent="0.15">
      <c r="A11" s="148" t="s">
        <v>562</v>
      </c>
      <c r="B11" s="153"/>
      <c r="C11" s="154"/>
      <c r="D11" s="155">
        <v>44784</v>
      </c>
      <c r="E11" s="156"/>
      <c r="F11" s="157">
        <v>47446</v>
      </c>
      <c r="G11" s="158"/>
      <c r="H11" s="159"/>
    </row>
    <row r="12" spans="1:8" x14ac:dyDescent="0.15">
      <c r="A12" s="160"/>
      <c r="B12" s="161"/>
      <c r="C12" s="168"/>
      <c r="D12" s="163">
        <v>28356</v>
      </c>
      <c r="E12" s="164"/>
      <c r="F12" s="165">
        <v>24371</v>
      </c>
      <c r="G12" s="166"/>
      <c r="H12" s="167"/>
    </row>
    <row r="13" spans="1:8" x14ac:dyDescent="0.15">
      <c r="A13" s="148"/>
      <c r="B13" s="153"/>
      <c r="C13" s="169"/>
      <c r="D13" s="170">
        <v>40795</v>
      </c>
      <c r="E13" s="171"/>
      <c r="F13" s="172">
        <v>47760</v>
      </c>
      <c r="G13" s="173"/>
      <c r="H13" s="159"/>
    </row>
    <row r="14" spans="1:8" x14ac:dyDescent="0.15">
      <c r="A14" s="160"/>
      <c r="B14" s="161"/>
      <c r="C14" s="162"/>
      <c r="D14" s="163">
        <v>26544</v>
      </c>
      <c r="E14" s="164"/>
      <c r="F14" s="165">
        <v>25131</v>
      </c>
      <c r="G14" s="166"/>
      <c r="H14" s="167"/>
    </row>
    <row r="17" spans="1:11" x14ac:dyDescent="0.15">
      <c r="A17" s="144" t="s">
        <v>54</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55</v>
      </c>
      <c r="B19" s="174">
        <f>ROUND(VALUE(SUBSTITUTE(実質収支比率等に係る経年分析!F$48,"▲","-")),2)</f>
        <v>3.44</v>
      </c>
      <c r="C19" s="174">
        <f>ROUND(VALUE(SUBSTITUTE(実質収支比率等に係る経年分析!G$48,"▲","-")),2)</f>
        <v>0.57999999999999996</v>
      </c>
      <c r="D19" s="174">
        <f>ROUND(VALUE(SUBSTITUTE(実質収支比率等に係る経年分析!H$48,"▲","-")),2)</f>
        <v>0.57999999999999996</v>
      </c>
      <c r="E19" s="174">
        <f>ROUND(VALUE(SUBSTITUTE(実質収支比率等に係る経年分析!I$48,"▲","-")),2)</f>
        <v>3.29</v>
      </c>
      <c r="F19" s="174">
        <f>ROUND(VALUE(SUBSTITUTE(実質収支比率等に係る経年分析!J$48,"▲","-")),2)</f>
        <v>1.89</v>
      </c>
    </row>
    <row r="20" spans="1:11" x14ac:dyDescent="0.15">
      <c r="A20" s="174" t="s">
        <v>56</v>
      </c>
      <c r="B20" s="174">
        <f>ROUND(VALUE(SUBSTITUTE(実質収支比率等に係る経年分析!F$47,"▲","-")),2)</f>
        <v>17.02</v>
      </c>
      <c r="C20" s="174">
        <f>ROUND(VALUE(SUBSTITUTE(実質収支比率等に係る経年分析!G$47,"▲","-")),2)</f>
        <v>18.73</v>
      </c>
      <c r="D20" s="174">
        <f>ROUND(VALUE(SUBSTITUTE(実質収支比率等に係る経年分析!H$47,"▲","-")),2)</f>
        <v>17</v>
      </c>
      <c r="E20" s="174">
        <f>ROUND(VALUE(SUBSTITUTE(実質収支比率等に係る経年分析!I$47,"▲","-")),2)</f>
        <v>16.37</v>
      </c>
      <c r="F20" s="174">
        <f>ROUND(VALUE(SUBSTITUTE(実質収支比率等に係る経年分析!J$47,"▲","-")),2)</f>
        <v>18.190000000000001</v>
      </c>
    </row>
    <row r="21" spans="1:11" x14ac:dyDescent="0.15">
      <c r="A21" s="174" t="s">
        <v>57</v>
      </c>
      <c r="B21" s="174">
        <f>IF(ISNUMBER(VALUE(SUBSTITUTE(実質収支比率等に係る経年分析!F$49,"▲","-"))),ROUND(VALUE(SUBSTITUTE(実質収支比率等に係る経年分析!F$49,"▲","-")),2),NA())</f>
        <v>1.66</v>
      </c>
      <c r="C21" s="174">
        <f>IF(ISNUMBER(VALUE(SUBSTITUTE(実質収支比率等に係る経年分析!G$49,"▲","-"))),ROUND(VALUE(SUBSTITUTE(実質収支比率等に係る経年分析!G$49,"▲","-")),2),NA())</f>
        <v>-1.1399999999999999</v>
      </c>
      <c r="D21" s="174">
        <f>IF(ISNUMBER(VALUE(SUBSTITUTE(実質収支比率等に係る経年分析!H$49,"▲","-"))),ROUND(VALUE(SUBSTITUTE(実質収支比率等に係る経年分析!H$49,"▲","-")),2),NA())</f>
        <v>-0.76</v>
      </c>
      <c r="E21" s="174">
        <f>IF(ISNUMBER(VALUE(SUBSTITUTE(実質収支比率等に係る経年分析!I$49,"▲","-"))),ROUND(VALUE(SUBSTITUTE(実質収支比率等に係る経年分析!I$49,"▲","-")),2),NA())</f>
        <v>3.02</v>
      </c>
      <c r="F21" s="174">
        <f>IF(ISNUMBER(VALUE(SUBSTITUTE(実質収支比率等に係る経年分析!J$49,"▲","-"))),ROUND(VALUE(SUBSTITUTE(実質収支比率等に係る経年分析!J$49,"▲","-")),2),NA())</f>
        <v>0.21</v>
      </c>
    </row>
    <row r="24" spans="1:11" x14ac:dyDescent="0.15">
      <c r="A24" s="144" t="s">
        <v>58</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59</v>
      </c>
      <c r="C26" s="175" t="s">
        <v>60</v>
      </c>
      <c r="D26" s="175" t="s">
        <v>59</v>
      </c>
      <c r="E26" s="175" t="s">
        <v>60</v>
      </c>
      <c r="F26" s="175" t="s">
        <v>59</v>
      </c>
      <c r="G26" s="175" t="s">
        <v>60</v>
      </c>
      <c r="H26" s="175" t="s">
        <v>59</v>
      </c>
      <c r="I26" s="175" t="s">
        <v>60</v>
      </c>
      <c r="J26" s="175" t="s">
        <v>59</v>
      </c>
      <c r="K26" s="175" t="s">
        <v>60</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0.01</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0.01</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母子父子寡婦福祉資金貸付特別会計</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0.02</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7.0000000000000007E-2</v>
      </c>
    </row>
    <row r="30" spans="1:11" x14ac:dyDescent="0.15">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0.2</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0.18</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0.17</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0.17</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0.2</v>
      </c>
    </row>
    <row r="31" spans="1:11" x14ac:dyDescent="0.15">
      <c r="A31" s="175" t="str">
        <f>IF(連結実質赤字比率に係る赤字・黒字の構成分析!C$39="",NA(),連結実質赤字比率に係る赤字・黒字の構成分析!C$39)</f>
        <v>介護保険特別会計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1.0900000000000001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0.47</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0.72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1.04</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1.02</v>
      </c>
    </row>
    <row r="32" spans="1:11" x14ac:dyDescent="0.15">
      <c r="A32" s="175" t="str">
        <f>IF(連結実質赤字比率に係る赤字・黒字の構成分析!C$38="",NA(),連結実質赤字比率に係る赤字・黒字の構成分析!C$38)</f>
        <v>一般会計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3.43</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0.56999999999999995</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0.57999999999999996</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3.26</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1.67</v>
      </c>
    </row>
    <row r="33" spans="1:16" x14ac:dyDescent="0.15">
      <c r="A33" s="175" t="str">
        <f>IF(連結実質赤字比率に係る赤字・黒字の構成分析!C$37="",NA(),連結実質赤字比率に係る赤字・黒字の構成分析!C$37)</f>
        <v>国民健康保険特別会計</v>
      </c>
      <c r="B33" s="175">
        <f>IF(ROUND(VALUE(SUBSTITUTE(連結実質赤字比率に係る赤字・黒字の構成分析!F$37,"▲", "-")), 2) &lt; 0, ABS(ROUND(VALUE(SUBSTITUTE(連結実質赤字比率に係る赤字・黒字の構成分析!F$37,"▲", "-")), 2)), NA())</f>
        <v>0.84</v>
      </c>
      <c r="C33" s="175" t="e">
        <f>IF(ROUND(VALUE(SUBSTITUTE(連結実質赤字比率に係る赤字・黒字の構成分析!F$37,"▲", "-")), 2) &gt;= 0, ABS(ROUND(VALUE(SUBSTITUTE(連結実質赤字比率に係る赤字・黒字の構成分析!F$37,"▲", "-")), 2)), NA())</f>
        <v>#N/A</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0.19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1.3</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1.85</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1.93</v>
      </c>
    </row>
    <row r="34" spans="1:16" x14ac:dyDescent="0.15">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3.96</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3.7</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4.6100000000000003</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4.55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4.95</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5.61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5.0999999999999996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6.23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6.59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7.05</v>
      </c>
    </row>
    <row r="36" spans="1:16" x14ac:dyDescent="0.15">
      <c r="A36" s="175" t="str">
        <f>IF(連結実質赤字比率に係る赤字・黒字の構成分析!C$34="",NA(),連結実質赤字比率に係る赤字・黒字の構成分析!C$34)</f>
        <v>公共用地先行取得特別会計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0</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0</v>
      </c>
      <c r="F36" s="175">
        <f>IF(ROUND(VALUE(SUBSTITUTE(連結実質赤字比率に係る赤字・黒字の構成分析!H$34,"▲", "-")), 2) &lt; 0, ABS(ROUND(VALUE(SUBSTITUTE(連結実質赤字比率に係る赤字・黒字の構成分析!H$34,"▲", "-")), 2)), NA())</f>
        <v>0.02</v>
      </c>
      <c r="G36" s="175" t="e">
        <f>IF(ROUND(VALUE(SUBSTITUTE(連結実質赤字比率に係る赤字・黒字の構成分析!H$34,"▲", "-")), 2) &gt;= 0, ABS(ROUND(VALUE(SUBSTITUTE(連結実質赤字比率に係る赤字・黒字の構成分析!H$34,"▲", "-")), 2)), NA())</f>
        <v>#N/A</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0</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0</v>
      </c>
    </row>
    <row r="39" spans="1:16" x14ac:dyDescent="0.15">
      <c r="A39" s="144" t="s">
        <v>61</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15">
      <c r="A42" s="176" t="s">
        <v>64</v>
      </c>
      <c r="B42" s="176"/>
      <c r="C42" s="176"/>
      <c r="D42" s="176">
        <f>'実質公債費比率（分子）の構造'!K$52</f>
        <v>9684</v>
      </c>
      <c r="E42" s="176"/>
      <c r="F42" s="176"/>
      <c r="G42" s="176">
        <f>'実質公債費比率（分子）の構造'!L$52</f>
        <v>9533</v>
      </c>
      <c r="H42" s="176"/>
      <c r="I42" s="176"/>
      <c r="J42" s="176">
        <f>'実質公債費比率（分子）の構造'!M$52</f>
        <v>9232</v>
      </c>
      <c r="K42" s="176"/>
      <c r="L42" s="176"/>
      <c r="M42" s="176">
        <f>'実質公債費比率（分子）の構造'!N$52</f>
        <v>10356</v>
      </c>
      <c r="N42" s="176"/>
      <c r="O42" s="176"/>
      <c r="P42" s="176">
        <f>'実質公債費比率（分子）の構造'!O$52</f>
        <v>9850</v>
      </c>
    </row>
    <row r="43" spans="1:16" x14ac:dyDescent="0.15">
      <c r="A43" s="176" t="s">
        <v>65</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66</v>
      </c>
      <c r="B44" s="176">
        <f>'実質公債費比率（分子）の構造'!K$50</f>
        <v>306</v>
      </c>
      <c r="C44" s="176"/>
      <c r="D44" s="176"/>
      <c r="E44" s="176">
        <f>'実質公債費比率（分子）の構造'!L$50</f>
        <v>310</v>
      </c>
      <c r="F44" s="176"/>
      <c r="G44" s="176"/>
      <c r="H44" s="176">
        <f>'実質公債費比率（分子）の構造'!M$50</f>
        <v>305</v>
      </c>
      <c r="I44" s="176"/>
      <c r="J44" s="176"/>
      <c r="K44" s="176">
        <f>'実質公債費比率（分子）の構造'!N$50</f>
        <v>973</v>
      </c>
      <c r="L44" s="176"/>
      <c r="M44" s="176"/>
      <c r="N44" s="176">
        <f>'実質公債費比率（分子）の構造'!O$50</f>
        <v>310</v>
      </c>
      <c r="O44" s="176"/>
      <c r="P44" s="176"/>
    </row>
    <row r="45" spans="1:16" x14ac:dyDescent="0.15">
      <c r="A45" s="176" t="s">
        <v>67</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15">
      <c r="A46" s="176" t="s">
        <v>68</v>
      </c>
      <c r="B46" s="176">
        <f>'実質公債費比率（分子）の構造'!K$48</f>
        <v>1971</v>
      </c>
      <c r="C46" s="176"/>
      <c r="D46" s="176"/>
      <c r="E46" s="176">
        <f>'実質公債費比率（分子）の構造'!L$48</f>
        <v>1832</v>
      </c>
      <c r="F46" s="176"/>
      <c r="G46" s="176"/>
      <c r="H46" s="176">
        <f>'実質公債費比率（分子）の構造'!M$48</f>
        <v>1704</v>
      </c>
      <c r="I46" s="176"/>
      <c r="J46" s="176"/>
      <c r="K46" s="176">
        <f>'実質公債費比率（分子）の構造'!N$48</f>
        <v>1680</v>
      </c>
      <c r="L46" s="176"/>
      <c r="M46" s="176"/>
      <c r="N46" s="176">
        <f>'実質公債費比率（分子）の構造'!O$48</f>
        <v>1606</v>
      </c>
      <c r="O46" s="176"/>
      <c r="P46" s="176"/>
    </row>
    <row r="47" spans="1:16" x14ac:dyDescent="0.15">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71</v>
      </c>
      <c r="B49" s="176">
        <f>'実質公債費比率（分子）の構造'!K$45</f>
        <v>5381</v>
      </c>
      <c r="C49" s="176"/>
      <c r="D49" s="176"/>
      <c r="E49" s="176">
        <f>'実質公債費比率（分子）の構造'!L$45</f>
        <v>5859</v>
      </c>
      <c r="F49" s="176"/>
      <c r="G49" s="176"/>
      <c r="H49" s="176">
        <f>'実質公債費比率（分子）の構造'!M$45</f>
        <v>6530</v>
      </c>
      <c r="I49" s="176"/>
      <c r="J49" s="176"/>
      <c r="K49" s="176">
        <f>'実質公債費比率（分子）の構造'!N$45</f>
        <v>7507</v>
      </c>
      <c r="L49" s="176"/>
      <c r="M49" s="176"/>
      <c r="N49" s="176">
        <f>'実質公債費比率（分子）の構造'!O$45</f>
        <v>8034</v>
      </c>
      <c r="O49" s="176"/>
      <c r="P49" s="176"/>
    </row>
    <row r="50" spans="1:16" x14ac:dyDescent="0.15">
      <c r="A50" s="176" t="s">
        <v>72</v>
      </c>
      <c r="B50" s="176" t="e">
        <f>NA()</f>
        <v>#N/A</v>
      </c>
      <c r="C50" s="176">
        <f>IF(ISNUMBER('実質公債費比率（分子）の構造'!K$53),'実質公債費比率（分子）の構造'!K$53,NA())</f>
        <v>-2026</v>
      </c>
      <c r="D50" s="176" t="e">
        <f>NA()</f>
        <v>#N/A</v>
      </c>
      <c r="E50" s="176" t="e">
        <f>NA()</f>
        <v>#N/A</v>
      </c>
      <c r="F50" s="176">
        <f>IF(ISNUMBER('実質公債費比率（分子）の構造'!L$53),'実質公債費比率（分子）の構造'!L$53,NA())</f>
        <v>-1532</v>
      </c>
      <c r="G50" s="176" t="e">
        <f>NA()</f>
        <v>#N/A</v>
      </c>
      <c r="H50" s="176" t="e">
        <f>NA()</f>
        <v>#N/A</v>
      </c>
      <c r="I50" s="176">
        <f>IF(ISNUMBER('実質公債費比率（分子）の構造'!M$53),'実質公債費比率（分子）の構造'!M$53,NA())</f>
        <v>-693</v>
      </c>
      <c r="J50" s="176" t="e">
        <f>NA()</f>
        <v>#N/A</v>
      </c>
      <c r="K50" s="176" t="e">
        <f>NA()</f>
        <v>#N/A</v>
      </c>
      <c r="L50" s="176">
        <f>IF(ISNUMBER('実質公債費比率（分子）の構造'!N$53),'実質公債費比率（分子）の構造'!N$53,NA())</f>
        <v>-196</v>
      </c>
      <c r="M50" s="176" t="e">
        <f>NA()</f>
        <v>#N/A</v>
      </c>
      <c r="N50" s="176" t="e">
        <f>NA()</f>
        <v>#N/A</v>
      </c>
      <c r="O50" s="176">
        <f>IF(ISNUMBER('実質公債費比率（分子）の構造'!O$53),'実質公債費比率（分子）の構造'!O$53,NA())</f>
        <v>100</v>
      </c>
      <c r="P50" s="176" t="e">
        <f>NA()</f>
        <v>#N/A</v>
      </c>
    </row>
    <row r="53" spans="1:16" x14ac:dyDescent="0.15">
      <c r="A53" s="144" t="s">
        <v>73</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15">
      <c r="A56" s="175" t="s">
        <v>44</v>
      </c>
      <c r="B56" s="175"/>
      <c r="C56" s="175"/>
      <c r="D56" s="175">
        <f>'将来負担比率（分子）の構造'!I$52</f>
        <v>71053</v>
      </c>
      <c r="E56" s="175"/>
      <c r="F56" s="175"/>
      <c r="G56" s="175">
        <f>'将来負担比率（分子）の構造'!J$52</f>
        <v>68487</v>
      </c>
      <c r="H56" s="175"/>
      <c r="I56" s="175"/>
      <c r="J56" s="175">
        <f>'将来負担比率（分子）の構造'!K$52</f>
        <v>67097</v>
      </c>
      <c r="K56" s="175"/>
      <c r="L56" s="175"/>
      <c r="M56" s="175">
        <f>'将来負担比率（分子）の構造'!L$52</f>
        <v>67019</v>
      </c>
      <c r="N56" s="175"/>
      <c r="O56" s="175"/>
      <c r="P56" s="175">
        <f>'将来負担比率（分子）の構造'!M$52</f>
        <v>64059</v>
      </c>
    </row>
    <row r="57" spans="1:16" x14ac:dyDescent="0.15">
      <c r="A57" s="175" t="s">
        <v>43</v>
      </c>
      <c r="B57" s="175"/>
      <c r="C57" s="175"/>
      <c r="D57" s="175">
        <f>'将来負担比率（分子）の構造'!I$51</f>
        <v>38263</v>
      </c>
      <c r="E57" s="175"/>
      <c r="F57" s="175"/>
      <c r="G57" s="175">
        <f>'将来負担比率（分子）の構造'!J$51</f>
        <v>36708</v>
      </c>
      <c r="H57" s="175"/>
      <c r="I57" s="175"/>
      <c r="J57" s="175">
        <f>'将来負担比率（分子）の構造'!K$51</f>
        <v>34784</v>
      </c>
      <c r="K57" s="175"/>
      <c r="L57" s="175"/>
      <c r="M57" s="175">
        <f>'将来負担比率（分子）の構造'!L$51</f>
        <v>32875</v>
      </c>
      <c r="N57" s="175"/>
      <c r="O57" s="175"/>
      <c r="P57" s="175">
        <f>'将来負担比率（分子）の構造'!M$51</f>
        <v>31065</v>
      </c>
    </row>
    <row r="58" spans="1:16" x14ac:dyDescent="0.15">
      <c r="A58" s="175" t="s">
        <v>42</v>
      </c>
      <c r="B58" s="175"/>
      <c r="C58" s="175"/>
      <c r="D58" s="175">
        <f>'将来負担比率（分子）の構造'!I$50</f>
        <v>26409</v>
      </c>
      <c r="E58" s="175"/>
      <c r="F58" s="175"/>
      <c r="G58" s="175">
        <f>'将来負担比率（分子）の構造'!J$50</f>
        <v>36219</v>
      </c>
      <c r="H58" s="175"/>
      <c r="I58" s="175"/>
      <c r="J58" s="175">
        <f>'将来負担比率（分子）の構造'!K$50</f>
        <v>38644</v>
      </c>
      <c r="K58" s="175"/>
      <c r="L58" s="175"/>
      <c r="M58" s="175">
        <f>'将来負担比率（分子）の構造'!L$50</f>
        <v>40547</v>
      </c>
      <c r="N58" s="175"/>
      <c r="O58" s="175"/>
      <c r="P58" s="175">
        <f>'将来負担比率（分子）の構造'!M$50</f>
        <v>39794</v>
      </c>
    </row>
    <row r="59" spans="1:16" x14ac:dyDescent="0.15">
      <c r="A59" s="175" t="s">
        <v>40</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37</v>
      </c>
      <c r="B61" s="175" t="str">
        <f>'将来負担比率（分子）の構造'!I$46</f>
        <v>-</v>
      </c>
      <c r="C61" s="175"/>
      <c r="D61" s="175"/>
      <c r="E61" s="175">
        <f>'将来負担比率（分子）の構造'!J$46</f>
        <v>5408</v>
      </c>
      <c r="F61" s="175"/>
      <c r="G61" s="175"/>
      <c r="H61" s="175">
        <f>'将来負担比率（分子）の構造'!K$46</f>
        <v>5573</v>
      </c>
      <c r="I61" s="175"/>
      <c r="J61" s="175"/>
      <c r="K61" s="175">
        <f>'将来負担比率（分子）の構造'!L$46</f>
        <v>4008</v>
      </c>
      <c r="L61" s="175"/>
      <c r="M61" s="175"/>
      <c r="N61" s="175">
        <f>'将来負担比率（分子）の構造'!M$46</f>
        <v>2205</v>
      </c>
      <c r="O61" s="175"/>
      <c r="P61" s="175"/>
    </row>
    <row r="62" spans="1:16" x14ac:dyDescent="0.15">
      <c r="A62" s="175" t="s">
        <v>36</v>
      </c>
      <c r="B62" s="175">
        <f>'将来負担比率（分子）の構造'!I$45</f>
        <v>15986</v>
      </c>
      <c r="C62" s="175"/>
      <c r="D62" s="175"/>
      <c r="E62" s="175">
        <f>'将来負担比率（分子）の構造'!J$45</f>
        <v>15677</v>
      </c>
      <c r="F62" s="175"/>
      <c r="G62" s="175"/>
      <c r="H62" s="175">
        <f>'将来負担比率（分子）の構造'!K$45</f>
        <v>15283</v>
      </c>
      <c r="I62" s="175"/>
      <c r="J62" s="175"/>
      <c r="K62" s="175">
        <f>'将来負担比率（分子）の構造'!L$45</f>
        <v>15351</v>
      </c>
      <c r="L62" s="175"/>
      <c r="M62" s="175"/>
      <c r="N62" s="175">
        <f>'将来負担比率（分子）の構造'!M$45</f>
        <v>15296</v>
      </c>
      <c r="O62" s="175"/>
      <c r="P62" s="175"/>
    </row>
    <row r="63" spans="1:16" x14ac:dyDescent="0.15">
      <c r="A63" s="175" t="s">
        <v>35</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15">
      <c r="A64" s="175" t="s">
        <v>34</v>
      </c>
      <c r="B64" s="175">
        <f>'将来負担比率（分子）の構造'!I$43</f>
        <v>18539</v>
      </c>
      <c r="C64" s="175"/>
      <c r="D64" s="175"/>
      <c r="E64" s="175">
        <f>'将来負担比率（分子）の構造'!J$43</f>
        <v>15565</v>
      </c>
      <c r="F64" s="175"/>
      <c r="G64" s="175"/>
      <c r="H64" s="175">
        <f>'将来負担比率（分子）の構造'!K$43</f>
        <v>14636</v>
      </c>
      <c r="I64" s="175"/>
      <c r="J64" s="175"/>
      <c r="K64" s="175">
        <f>'将来負担比率（分子）の構造'!L$43</f>
        <v>13966</v>
      </c>
      <c r="L64" s="175"/>
      <c r="M64" s="175"/>
      <c r="N64" s="175">
        <f>'将来負担比率（分子）の構造'!M$43</f>
        <v>13540</v>
      </c>
      <c r="O64" s="175"/>
      <c r="P64" s="175"/>
    </row>
    <row r="65" spans="1:16" x14ac:dyDescent="0.15">
      <c r="A65" s="175" t="s">
        <v>33</v>
      </c>
      <c r="B65" s="175">
        <f>'将来負担比率（分子）の構造'!I$42</f>
        <v>3237</v>
      </c>
      <c r="C65" s="175"/>
      <c r="D65" s="175"/>
      <c r="E65" s="175">
        <f>'将来負担比率（分子）の構造'!J$42</f>
        <v>2986</v>
      </c>
      <c r="F65" s="175"/>
      <c r="G65" s="175"/>
      <c r="H65" s="175">
        <f>'将来負担比率（分子）の構造'!K$42</f>
        <v>2736</v>
      </c>
      <c r="I65" s="175"/>
      <c r="J65" s="175"/>
      <c r="K65" s="175">
        <f>'将来負担比率（分子）の構造'!L$42</f>
        <v>2758</v>
      </c>
      <c r="L65" s="175"/>
      <c r="M65" s="175"/>
      <c r="N65" s="175">
        <f>'将来負担比率（分子）の構造'!M$42</f>
        <v>2485</v>
      </c>
      <c r="O65" s="175"/>
      <c r="P65" s="175"/>
    </row>
    <row r="66" spans="1:16" x14ac:dyDescent="0.15">
      <c r="A66" s="175" t="s">
        <v>32</v>
      </c>
      <c r="B66" s="175">
        <f>'将来負担比率（分子）の構造'!I$41</f>
        <v>68725</v>
      </c>
      <c r="C66" s="175"/>
      <c r="D66" s="175"/>
      <c r="E66" s="175">
        <f>'将来負担比率（分子）の構造'!J$41</f>
        <v>71298</v>
      </c>
      <c r="F66" s="175"/>
      <c r="G66" s="175"/>
      <c r="H66" s="175">
        <f>'将来負担比率（分子）の構造'!K$41</f>
        <v>74557</v>
      </c>
      <c r="I66" s="175"/>
      <c r="J66" s="175"/>
      <c r="K66" s="175">
        <f>'将来負担比率（分子）の構造'!L$41</f>
        <v>73312</v>
      </c>
      <c r="L66" s="175"/>
      <c r="M66" s="175"/>
      <c r="N66" s="175">
        <f>'将来負担比率（分子）の構造'!M$41</f>
        <v>73283</v>
      </c>
      <c r="O66" s="175"/>
      <c r="P66" s="175"/>
    </row>
    <row r="67" spans="1:16" x14ac:dyDescent="0.15">
      <c r="A67" s="175" t="s">
        <v>76</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77</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78</v>
      </c>
      <c r="B72" s="179">
        <f>基金残高に係る経年分析!F55</f>
        <v>12786</v>
      </c>
      <c r="C72" s="179">
        <f>基金残高に係る経年分析!G55</f>
        <v>13007</v>
      </c>
      <c r="D72" s="179">
        <f>基金残高に係る経年分析!H55</f>
        <v>14304</v>
      </c>
    </row>
    <row r="73" spans="1:16" x14ac:dyDescent="0.15">
      <c r="A73" s="178" t="s">
        <v>79</v>
      </c>
      <c r="B73" s="179" t="str">
        <f>基金残高に係る経年分析!F56</f>
        <v>-</v>
      </c>
      <c r="C73" s="179" t="str">
        <f>基金残高に係る経年分析!G56</f>
        <v>-</v>
      </c>
      <c r="D73" s="179" t="str">
        <f>基金残高に係る経年分析!H56</f>
        <v>-</v>
      </c>
    </row>
    <row r="74" spans="1:16" x14ac:dyDescent="0.15">
      <c r="A74" s="178" t="s">
        <v>80</v>
      </c>
      <c r="B74" s="179">
        <f>基金残高に係る経年分析!F57</f>
        <v>22224</v>
      </c>
      <c r="C74" s="179">
        <f>基金残高に係る経年分析!G57</f>
        <v>23220</v>
      </c>
      <c r="D74" s="179">
        <f>基金残高に係る経年分析!H57</f>
        <v>21287</v>
      </c>
    </row>
  </sheetData>
  <sheetProtection algorithmName="SHA-512" hashValue="XA+8EuUXxhSQ+Lqesyj4hFRdVjol2KKNbJiIsY+O4vuripPHDVv+omOPAZYdCnKtzhi2x+Z3PHsJ15h8zpUDTQ==" saltValue="gxwwtvVr4f1IlNjsIG+xag=="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2024-03-19T04:11:49Z</dcterms:modified>
</cp:coreProperties>
</file>