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7932"/>
  <workbookPr defaultThemeVersion="124226"/>
  <xr:revisionPtr xr6:coauthVersionLast="47" xr6:coauthVersionMax="47" documentId="13_ncr:1_{CFE6AA05-3285-49B4-AF76-03CDA86BEA29}" revIDLastSave="0" xr10:uidLastSave="{00000000-0000-0000-0000-000000000000}"/>
  <bookViews>
    <workbookView tabRatio="889" xr2:uid="{00000000-000D-0000-FFFF-FFFF00000000}" windowHeight="12456" windowWidth="23256" xWindow="-108" yWindow="-108"/>
  </bookViews>
  <sheets>
    <sheet r:id="rId1" name="【４】在宅復帰" sheetId="11"/>
  </sheets>
  <definedNames>
    <definedName localSheetId="0" name="_xlnm.Print_Area">【４】在宅復帰!$A$1:$P$184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27" i="11" l="1"/>
  <c r="N127" i="11" s="1"/>
  <c r="J127" i="11"/>
  <c r="I127" i="11"/>
  <c r="H127" i="11"/>
  <c r="K126" i="11"/>
  <c r="K125" i="11"/>
  <c r="J117" i="11"/>
  <c r="I117" i="11"/>
  <c r="H117" i="11"/>
  <c r="K116" i="11"/>
  <c r="K115" i="11"/>
  <c r="J110" i="11"/>
  <c r="I110" i="11"/>
  <c r="H110" i="11"/>
  <c r="K109" i="11"/>
  <c r="K108" i="11"/>
  <c r="J101" i="11"/>
  <c r="I101" i="11"/>
  <c r="H101" i="11"/>
  <c r="K100" i="11"/>
  <c r="K99" i="11"/>
  <c r="K98" i="11"/>
  <c r="K97" i="11"/>
  <c r="K86" i="11"/>
  <c r="K85" i="11"/>
  <c r="K84" i="11"/>
  <c r="M80" i="11" s="1"/>
  <c r="J83" i="11"/>
  <c r="J87" i="11" s="1"/>
  <c r="I83" i="11"/>
  <c r="I87" i="11" s="1"/>
  <c r="H83" i="11"/>
  <c r="K82" i="11"/>
  <c r="K81" i="11"/>
  <c r="K80" i="11"/>
  <c r="L72" i="11"/>
  <c r="J59" i="11"/>
  <c r="I59" i="11"/>
  <c r="H59" i="11"/>
  <c r="K58" i="11"/>
  <c r="K57" i="11"/>
  <c r="J46" i="11"/>
  <c r="I46" i="11"/>
  <c r="H46" i="11"/>
  <c r="K45" i="11"/>
  <c r="K44" i="11"/>
  <c r="K46" i="11" s="1"/>
  <c r="N46" i="11" s="1"/>
  <c r="J31" i="11"/>
  <c r="J32" i="11" s="1"/>
  <c r="I31" i="11"/>
  <c r="I32" i="11" s="1"/>
  <c r="H31" i="11"/>
  <c r="H32" i="11" s="1"/>
  <c r="K30" i="11"/>
  <c r="K29" i="11"/>
  <c r="K28" i="11"/>
  <c r="J15" i="11"/>
  <c r="J16" i="11" s="1"/>
  <c r="I15" i="11"/>
  <c r="I16" i="11" s="1"/>
  <c r="H15" i="11"/>
  <c r="H16" i="11" s="1"/>
  <c r="G15" i="11"/>
  <c r="G16" i="11" s="1"/>
  <c r="F15" i="11"/>
  <c r="F16" i="11" s="1"/>
  <c r="E15" i="11"/>
  <c r="E16" i="11" s="1"/>
  <c r="K14" i="11"/>
  <c r="K13" i="11"/>
  <c r="K12" i="11"/>
  <c r="K31" i="11" l="1"/>
  <c r="K32" i="11" s="1"/>
  <c r="H34" i="11" s="1"/>
  <c r="J34" i="11" s="1"/>
  <c r="N34" i="11" s="1"/>
  <c r="K110" i="11"/>
  <c r="N110" i="11" s="1"/>
  <c r="N72" i="11"/>
  <c r="K59" i="11"/>
  <c r="N59" i="11" s="1"/>
  <c r="K101" i="11"/>
  <c r="N101" i="11" s="1"/>
  <c r="M82" i="11"/>
  <c r="M81" i="11"/>
  <c r="K83" i="11"/>
  <c r="K87" i="11" s="1"/>
  <c r="N87" i="11" s="1"/>
  <c r="M83" i="11"/>
  <c r="K117" i="11"/>
  <c r="N117" i="11" s="1"/>
  <c r="H87" i="11"/>
  <c r="K15" i="11"/>
  <c r="K16" i="11" s="1"/>
  <c r="N16" i="11" s="1"/>
  <c r="N132" i="11" l="1"/>
</calcChain>
</file>

<file path=xl/sharedStrings.xml><?xml version="1.0" encoding="utf-8"?>
<sst xmlns="http://schemas.openxmlformats.org/spreadsheetml/2006/main" count="251" uniqueCount="169">
  <si>
    <t>月</t>
    <rPh sb="0" eb="1">
      <t>ツキ</t>
    </rPh>
    <phoneticPr fontId="2"/>
  </si>
  <si>
    <t>通所リハビリテーション</t>
    <rPh sb="0" eb="2">
      <t>ツウショ</t>
    </rPh>
    <phoneticPr fontId="2"/>
  </si>
  <si>
    <t>大阪府</t>
    <rPh sb="0" eb="3">
      <t>オオサカフ</t>
    </rPh>
    <phoneticPr fontId="2"/>
  </si>
  <si>
    <t>介護老人保健施設において「介護保健施設サービス費(Ⅱ)又は（Ⅲ）」及び「ユニット型介護保健施設サービス費(Ⅱ)又は（Ⅲ）」以外の区分を算定する場合及び「在宅復帰・在宅療養支援機能加算（Ⅰ）又は（Ⅱ）」を算定する施設は以下により計算すること。</t>
    <rPh sb="73" eb="74">
      <t>オヨ</t>
    </rPh>
    <phoneticPr fontId="2"/>
  </si>
  <si>
    <t>※新規に事業を開始し、又は再開した事業所については７月目以降届出が可能。</t>
    <rPh sb="1" eb="3">
      <t>シンキ</t>
    </rPh>
    <rPh sb="4" eb="6">
      <t>ジギョウ</t>
    </rPh>
    <rPh sb="7" eb="9">
      <t>カイシ</t>
    </rPh>
    <rPh sb="11" eb="12">
      <t>マタ</t>
    </rPh>
    <rPh sb="13" eb="15">
      <t>サイカイ</t>
    </rPh>
    <rPh sb="17" eb="20">
      <t>ジギョウショ</t>
    </rPh>
    <rPh sb="26" eb="27">
      <t>ツキ</t>
    </rPh>
    <rPh sb="27" eb="28">
      <t>メ</t>
    </rPh>
    <rPh sb="28" eb="30">
      <t>イコウ</t>
    </rPh>
    <rPh sb="30" eb="32">
      <t>トドケデ</t>
    </rPh>
    <rPh sb="33" eb="35">
      <t>カノウ</t>
    </rPh>
    <phoneticPr fontId="2"/>
  </si>
  <si>
    <t>※当該届出以降も、直近の割合を毎月記録し、所定の割合を下回った場合は、速やかに届出を行うこと。</t>
    <rPh sb="1" eb="3">
      <t>トウガイ</t>
    </rPh>
    <rPh sb="3" eb="5">
      <t>トドケデ</t>
    </rPh>
    <rPh sb="5" eb="7">
      <t>イコウ</t>
    </rPh>
    <rPh sb="9" eb="11">
      <t>チョッキン</t>
    </rPh>
    <rPh sb="12" eb="14">
      <t>ワリアイ</t>
    </rPh>
    <rPh sb="15" eb="17">
      <t>マイツキ</t>
    </rPh>
    <rPh sb="35" eb="36">
      <t>スミ</t>
    </rPh>
    <rPh sb="39" eb="41">
      <t>トドケデ</t>
    </rPh>
    <rPh sb="42" eb="43">
      <t>オコナ</t>
    </rPh>
    <phoneticPr fontId="2"/>
  </si>
  <si>
    <t>在宅復帰率</t>
    <rPh sb="4" eb="5">
      <t>リツ</t>
    </rPh>
    <phoneticPr fontId="2"/>
  </si>
  <si>
    <t>　算定日が属する月の前６月間において、居宅への退所者のうち、在宅において介護を受けることとなったもの（当該施設における入所期間が１月間を超えていた退所者に限る。）の占める割合</t>
    <rPh sb="19" eb="21">
      <t>キョタク</t>
    </rPh>
    <phoneticPr fontId="2"/>
  </si>
  <si>
    <t>前6月間計</t>
    <rPh sb="4" eb="5">
      <t>ケイ</t>
    </rPh>
    <phoneticPr fontId="2"/>
  </si>
  <si>
    <t>人</t>
    <rPh sb="0" eb="1">
      <t>ニン</t>
    </rPh>
    <phoneticPr fontId="2"/>
  </si>
  <si>
    <t>点</t>
    <rPh sb="0" eb="1">
      <t>テン</t>
    </rPh>
    <phoneticPr fontId="2"/>
  </si>
  <si>
    <t>前3月間計</t>
    <rPh sb="4" eb="5">
      <t>ケイ</t>
    </rPh>
    <phoneticPr fontId="2"/>
  </si>
  <si>
    <t>Ａ÷Ｄ (平均在所日数）</t>
    <rPh sb="5" eb="7">
      <t>ヘイキン</t>
    </rPh>
    <rPh sb="7" eb="9">
      <t>ザイショ</t>
    </rPh>
    <rPh sb="9" eb="11">
      <t>ニッスウ</t>
    </rPh>
    <phoneticPr fontId="2"/>
  </si>
  <si>
    <t>入所前後訪問指導割合</t>
  </si>
  <si>
    <t>　算定日が属する月の前３月間において、入所者のうち、入所期間が１月を超えると見込まれる者の入所予定日前３０日以内又は入所後７日以内に当該者が退所後生活することが見込まれる居宅を訪問し、退所を目的とした施設サービス計画の策定及び診療方針の決定（退所後にその居宅ではなく、他の社会福祉施設等に入所する場合であって、当該者の同意を得て、当該社会福祉施設等を訪問し、退所を目的とした施設サービス計画の策定及び診療方針の決定を行った場合を含む。）を行った者の占める割合</t>
    <rPh sb="53" eb="54">
      <t>ニチ</t>
    </rPh>
    <phoneticPr fontId="2"/>
  </si>
  <si>
    <t>退所前後訪問指導割合</t>
  </si>
  <si>
    <t>居宅サービスの実施数</t>
  </si>
  <si>
    <t>※各サービスについて、プルダウンより「実施あり」、「実施なし」を選択してください。</t>
    <rPh sb="1" eb="2">
      <t>カク</t>
    </rPh>
    <rPh sb="19" eb="21">
      <t>ジッシ</t>
    </rPh>
    <rPh sb="26" eb="28">
      <t>ジッシ</t>
    </rPh>
    <rPh sb="32" eb="34">
      <t>センタク</t>
    </rPh>
    <phoneticPr fontId="2"/>
  </si>
  <si>
    <t>短期入所療養介護</t>
    <rPh sb="0" eb="8">
      <t>タンキニュウショリョウヨウカイゴ</t>
    </rPh>
    <phoneticPr fontId="2"/>
  </si>
  <si>
    <t>「実施あり」数</t>
    <rPh sb="1" eb="3">
      <t>ジッシ</t>
    </rPh>
    <rPh sb="6" eb="7">
      <t>スウ</t>
    </rPh>
    <phoneticPr fontId="2"/>
  </si>
  <si>
    <t>リハ専門職の配置割合</t>
  </si>
  <si>
    <t>時間</t>
    <rPh sb="0" eb="2">
      <t>ジカン</t>
    </rPh>
    <phoneticPr fontId="2"/>
  </si>
  <si>
    <t>日</t>
    <rPh sb="0" eb="1">
      <t>ニチ</t>
    </rPh>
    <phoneticPr fontId="2"/>
  </si>
  <si>
    <t>要介護４若しくは要介護５に該当する入所者の延日数：Ａ</t>
    <rPh sb="0" eb="3">
      <t>ヨウカイゴ</t>
    </rPh>
    <rPh sb="4" eb="5">
      <t>モ</t>
    </rPh>
    <rPh sb="8" eb="11">
      <t>ヨウカイゴ</t>
    </rPh>
    <rPh sb="13" eb="15">
      <t>ガイトウ</t>
    </rPh>
    <rPh sb="17" eb="20">
      <t>ニュウショシャ</t>
    </rPh>
    <rPh sb="21" eb="22">
      <t>ノブ</t>
    </rPh>
    <rPh sb="22" eb="23">
      <t>ニチ</t>
    </rPh>
    <rPh sb="23" eb="24">
      <t>スウ</t>
    </rPh>
    <phoneticPr fontId="2"/>
  </si>
  <si>
    <t>入所者延日数：Ｂ</t>
    <rPh sb="0" eb="3">
      <t>ニュウショシャ</t>
    </rPh>
    <rPh sb="3" eb="4">
      <t>ノブ</t>
    </rPh>
    <rPh sb="4" eb="5">
      <t>ニチ</t>
    </rPh>
    <rPh sb="5" eb="6">
      <t>スウ</t>
    </rPh>
    <phoneticPr fontId="2"/>
  </si>
  <si>
    <t>延入所者数：Ｂ</t>
    <rPh sb="0" eb="1">
      <t>ノベ</t>
    </rPh>
    <rPh sb="1" eb="3">
      <t>ニュウショ</t>
    </rPh>
    <rPh sb="3" eb="4">
      <t>シャ</t>
    </rPh>
    <rPh sb="4" eb="5">
      <t>スウ</t>
    </rPh>
    <phoneticPr fontId="2"/>
  </si>
  <si>
    <t>　　「在宅復帰・在宅療養支援等指標」　合計　</t>
    <rPh sb="3" eb="7">
      <t>ザイタクフッキ</t>
    </rPh>
    <rPh sb="8" eb="14">
      <t>ザイタクリョウヨウシエン</t>
    </rPh>
    <rPh sb="14" eb="15">
      <t>トウ</t>
    </rPh>
    <rPh sb="15" eb="17">
      <t>シヒョウ</t>
    </rPh>
    <rPh sb="19" eb="21">
      <t>ゴウケイ</t>
    </rPh>
    <phoneticPr fontId="2"/>
  </si>
  <si>
    <t>※「実施あり」の場合、活動内容を記載（例：施設内に○○スペースがあり、地域交流の場として提供している、認知症カフェを行っている）</t>
    <rPh sb="2" eb="4">
      <t>ジッシ</t>
    </rPh>
    <rPh sb="8" eb="10">
      <t>バアイ</t>
    </rPh>
    <rPh sb="11" eb="15">
      <t>カツドウナイヨウ</t>
    </rPh>
    <rPh sb="16" eb="18">
      <t>キサイ</t>
    </rPh>
    <rPh sb="19" eb="20">
      <t>レイ</t>
    </rPh>
    <rPh sb="21" eb="23">
      <t>シセツ</t>
    </rPh>
    <rPh sb="23" eb="24">
      <t>ナイ</t>
    </rPh>
    <rPh sb="35" eb="37">
      <t>チイキ</t>
    </rPh>
    <rPh sb="37" eb="39">
      <t>コウリュウ</t>
    </rPh>
    <rPh sb="40" eb="41">
      <t>バ</t>
    </rPh>
    <rPh sb="44" eb="46">
      <t>テイキョウ</t>
    </rPh>
    <rPh sb="51" eb="54">
      <t>ニンチショウ</t>
    </rPh>
    <rPh sb="58" eb="59">
      <t>オコナ</t>
    </rPh>
    <phoneticPr fontId="2"/>
  </si>
  <si>
    <t>（１）在宅復帰・在宅療養支援機能指標</t>
    <phoneticPr fontId="2"/>
  </si>
  <si>
    <t>①</t>
    <phoneticPr fontId="2"/>
  </si>
  <si>
    <t>　</t>
    <phoneticPr fontId="2"/>
  </si>
  <si>
    <t>D=(B－C)</t>
    <phoneticPr fontId="2"/>
  </si>
  <si>
    <t>％</t>
    <phoneticPr fontId="2"/>
  </si>
  <si>
    <t>％</t>
  </si>
  <si>
    <t>退所後直ちに短期入所生活介護又は短期入所療養介護しくは小規模多機能型居宅介護等の宿泊サービスを利用する者は居宅への退所者に含まない。</t>
    <phoneticPr fontId="2"/>
  </si>
  <si>
    <t>②</t>
    <phoneticPr fontId="2"/>
  </si>
  <si>
    <t>ベッド回転率</t>
    <phoneticPr fontId="2"/>
  </si>
  <si>
    <t>　３０．４を当該施設の平均在所日数で除して得た数</t>
    <phoneticPr fontId="2"/>
  </si>
  <si>
    <t>（Ｂ＋Ｃ）÷２：Ｄ</t>
    <phoneticPr fontId="2"/>
  </si>
  <si>
    <t>÷</t>
    <phoneticPr fontId="2"/>
  </si>
  <si>
    <t>平均在所日数</t>
    <phoneticPr fontId="2"/>
  </si>
  <si>
    <t>＝</t>
    <phoneticPr fontId="2"/>
  </si>
  <si>
    <t>％</t>
    <phoneticPr fontId="2"/>
  </si>
  <si>
    <t>※小数点第３位切捨て</t>
    <phoneticPr fontId="2"/>
  </si>
  <si>
    <t>　入所者とは、毎日24時現在当該施設に入所中の者。この他に、当該施設に入所してその日のうちに退所又は死亡した者を含む。</t>
    <phoneticPr fontId="2"/>
  </si>
  <si>
    <t>　新規入所者数とは、当該３月間に新たに当該施設に入所した者の数。
　当該３月以前から当該施設に入所していた者は、新規入所者数には算入しない。
　また、当該施設を退所後、当該施設に再入所した者は、新規入所者として取り扱うが、当該施設を退所後、直ちに病院又は診療所に入院し、一週間以内に退院した後、直ちに再度当該施設に入所した者については、新規入所者数には算入しない。</t>
    <phoneticPr fontId="2"/>
  </si>
  <si>
    <t>新規入所者数とは、当該３月間に新たに当該施設に入所した者の数。
当該３月以前から当該施設に入所していた者は、新規入所者数には算入しない。
また、当該施設を退所後、当該施設に再入所した者は、新規入所者として取り扱うが、当該施設を退所後、直ちに病院又は診療所に入院し、一週間以内に退院した後、直ちに再度当該施設に入所した者については、新規入所者数には算入しない。</t>
    <phoneticPr fontId="2"/>
  </si>
  <si>
    <t>　当該３月間に当該施設から退所した者の数。
　当該施設において死亡した者及び医療機関へ退所した者は、新規退所者に含むものである。
　ただし、当該施設を退所後、直ちに病院又は診療所に入院し、一週間以内に退院した後、直ちに再度当該施設に入所した者については、新規退所者数には算入しない。</t>
    <phoneticPr fontId="2"/>
  </si>
  <si>
    <t>当該３月間に当該施設から退所した者の数。
当該施設において死亡した者及び医療機関へ退所した者は、新規退所者に含むものである。
ただし、当該施設を退所後、直ちに病院又は診療所に入院し、一週間以内に退院した後、直ちに再度当該施設に入所した者については、新規退所者数には算入しない。</t>
    <phoneticPr fontId="2"/>
  </si>
  <si>
    <t>③</t>
    <phoneticPr fontId="2"/>
  </si>
  <si>
    <t>　居宅を訪問し、当該者及びその家族等に対して退所後の療養上の指導を行った者の数。また、居宅とは、病院、診療所及び介護保険施設を除くものである。</t>
    <phoneticPr fontId="2"/>
  </si>
  <si>
    <t>　退所後に当該者の自宅ではなく、他の社会福祉施設等に入所する場合であって、当該者の同意を得て、当該社会福祉施設等を訪問し、退所を目的とした施設サービス計画の策定及び診療方針の決定を行った者を含む。</t>
    <phoneticPr fontId="2"/>
  </si>
  <si>
    <t>※９　</t>
    <phoneticPr fontId="2"/>
  </si>
  <si>
    <t>　当該施設を退所後、直ちに病院又は診療所に入院し、一週間以内に退院した後、直ちに再度当該施設に入所した者については、入所者数には算入しない。</t>
    <phoneticPr fontId="2"/>
  </si>
  <si>
    <t>④</t>
    <phoneticPr fontId="2"/>
  </si>
  <si>
    <t>　算定日が属する月の前３月間において、入所者のうち、入所期間が１月を超えると見込まれる者の退所前３０日以内又は退所後３０日以内に当該者が退所後生活することが見込まれる居宅を訪問し、当該者及びその家族等に対して退所後の療養上の指導を行った者（退所後にその居宅ではなく、他の社会福祉施設等に入所する場合であって、当該者の同意を得て、当該社会福祉施設等を訪問し、連絡調整、情報提供等を行った場合を含む。）の占める割合</t>
    <phoneticPr fontId="2"/>
  </si>
  <si>
    <t>　退所後生活することが見込まれる居宅を訪問し、当該者及びその家族等に対して退所後の療養上の指導を行った者。居宅とは、病院、診療所及び介護保険施設を除くもの。</t>
    <phoneticPr fontId="2"/>
  </si>
  <si>
    <t>　退所後に当該者の自宅ではなく、他の社会福祉施設等に入所する場合であって、当該者の同意を得て、当該社会福祉施設等を訪問し、退所を目的とした施設サービス計画の策定及び診療方針の決定を行った者を含む。</t>
    <phoneticPr fontId="2"/>
  </si>
  <si>
    <t>　当該施設を退所後、直ちに病院又は診療所に入院し、一週間以内に退院した後、直ちに再度当該施設に入所した者については、当該入院期間は入所期間とみなす。</t>
    <phoneticPr fontId="2"/>
  </si>
  <si>
    <t>⑤</t>
    <phoneticPr fontId="2"/>
  </si>
  <si>
    <t>訪問リハビリテーション</t>
    <phoneticPr fontId="2"/>
  </si>
  <si>
    <t>.</t>
    <phoneticPr fontId="2"/>
  </si>
  <si>
    <t>　当該施設と同一敷地内又は隣接若しくは近接する敷地の病院、診療所、介護老人保健施設又は介護医療院であって、相互に職員の兼務や施設の共用等が行われているものにおいて、算定日が属する月の前３月間に提供実績のある訪問リハビリテーション、通所リハビリテーション及び短期入所療養介護の種類数を含む。</t>
    <phoneticPr fontId="2"/>
  </si>
  <si>
    <t>⑥</t>
    <phoneticPr fontId="2"/>
  </si>
  <si>
    <r>
      <t xml:space="preserve">A÷B÷C×D×１００
</t>
    </r>
    <r>
      <rPr>
        <sz val="11"/>
        <color rgb="FFFF0000"/>
        <rFont val="HGSｺﾞｼｯｸM"/>
        <family val="3"/>
        <charset val="128"/>
      </rPr>
      <t>※小数点第３位切捨て</t>
    </r>
    <phoneticPr fontId="2"/>
  </si>
  <si>
    <t>　理学療法士等とは、当該介護老人保健施設の入所者に対して主としてリハビリテーションを提供する業務に従事している理学療法士等。</t>
    <phoneticPr fontId="2"/>
  </si>
  <si>
    <t>　１週間に勤務すべき時間数が32時間を下回る場合は32時間を基本とする。</t>
    <phoneticPr fontId="2"/>
  </si>
  <si>
    <t>　毎日24時現在当該施設に入所中の者をいい、当該施設に入所してその日のうちに退所又は死亡した者を含む。</t>
    <phoneticPr fontId="2"/>
  </si>
  <si>
    <t>⑦</t>
    <phoneticPr fontId="2"/>
  </si>
  <si>
    <t>支援相談員の配置割合</t>
    <phoneticPr fontId="2"/>
  </si>
  <si>
    <t>　当該施設において、常勤換算方法で算定した支援相談員の数を入所者の数で除した数に100を乗じた数</t>
    <phoneticPr fontId="2"/>
  </si>
  <si>
    <t>　支援相談員とは、保健医療及び社会福祉に関する相当な学識経験を有し、主として次に掲げるような入所者に対する各種支援及び相談の業務を行う職員をいう。
　① 入所者及び家族の処遇上の相談、② レクリエーション等の計画、指導、③ 市町村との連携、④ ボランティアの指導</t>
    <phoneticPr fontId="2"/>
  </si>
  <si>
    <t>⑧</t>
    <phoneticPr fontId="2"/>
  </si>
  <si>
    <t>要介護４又は５の割合</t>
    <phoneticPr fontId="2"/>
  </si>
  <si>
    <t>　算定日が属する月の前3月間における入所者のうち、要介護状態区分が要介護4又は要介護5の者の占める割合</t>
    <phoneticPr fontId="2"/>
  </si>
  <si>
    <r>
      <t xml:space="preserve">Ａ÷Ｂ×１００
</t>
    </r>
    <r>
      <rPr>
        <sz val="11"/>
        <color rgb="FFFF0000"/>
        <rFont val="HGSｺﾞｼｯｸM"/>
        <family val="3"/>
        <charset val="128"/>
      </rPr>
      <t>※小数点第３位切捨て</t>
    </r>
    <phoneticPr fontId="2"/>
  </si>
  <si>
    <t>⑨</t>
    <phoneticPr fontId="2"/>
  </si>
  <si>
    <t>喀痰吸引の実施割合</t>
    <phoneticPr fontId="2"/>
  </si>
  <si>
    <t>　算定日が属する月の前3月間における入所者のうち、喀痰吸引が実施された者の占める割合</t>
    <phoneticPr fontId="2"/>
  </si>
  <si>
    <t>　喀痰吸引及び経管栄養のいずれにも該当する者については、各々該当する欄の人数に含める。</t>
    <phoneticPr fontId="2"/>
  </si>
  <si>
    <t>⑩</t>
    <phoneticPr fontId="2"/>
  </si>
  <si>
    <t>経管栄養の実施割合</t>
    <phoneticPr fontId="2"/>
  </si>
  <si>
    <t>　算定日が属する月の前3月間における入所者のうち、経管栄養が実施された者の占める割合</t>
    <phoneticPr fontId="2"/>
  </si>
  <si>
    <r>
      <t xml:space="preserve">Ａ÷Ｂ×１００
</t>
    </r>
    <r>
      <rPr>
        <sz val="11"/>
        <color rgb="FFFF0000"/>
        <rFont val="HGSｺﾞｼｯｸM"/>
        <family val="3"/>
        <charset val="128"/>
      </rPr>
      <t>※小数点第３位切捨て</t>
    </r>
    <rPh sb="9" eb="12">
      <t>ショウスウテン</t>
    </rPh>
    <rPh sb="12" eb="13">
      <t>ダイ</t>
    </rPh>
    <rPh sb="14" eb="15">
      <t>イ</t>
    </rPh>
    <rPh sb="15" eb="17">
      <t>キリス</t>
    </rPh>
    <phoneticPr fontId="2"/>
  </si>
  <si>
    <t>（２）退所時指導等の実施</t>
    <phoneticPr fontId="2"/>
  </si>
  <si>
    <t>　ａ：退所時指導</t>
    <rPh sb="3" eb="5">
      <t>タイショ</t>
    </rPh>
    <rPh sb="5" eb="6">
      <t>ジ</t>
    </rPh>
    <rPh sb="6" eb="8">
      <t>シドウ</t>
    </rPh>
    <phoneticPr fontId="2"/>
  </si>
  <si>
    <t>入所者の居宅への退所時に、当該入所者及びその家族等に対して、退所後の療養上の指導を行っている。</t>
    <phoneticPr fontId="2"/>
  </si>
  <si>
    <t>　ｂ：退所後の
　　　状況確認</t>
    <rPh sb="3" eb="5">
      <t>タイショ</t>
    </rPh>
    <rPh sb="5" eb="6">
      <t>ゴ</t>
    </rPh>
    <rPh sb="11" eb="13">
      <t>ジョウキョウ</t>
    </rPh>
    <rPh sb="13" eb="15">
      <t>カクニン</t>
    </rPh>
    <phoneticPr fontId="2"/>
  </si>
  <si>
    <t>退所者（当該施設内で死亡した者及び当該施設を退所後、直ちに病院又は診療所に入院し、一週間以内に退院した後、直ちに再度当該施設に入所した者を除く。）の退所後30日以内（当該退所者の退所時の要介護状態区分が要介護四又は要介護五の場合にあっては、14日以内）に、当該施設の従業者が当該退所者の居宅を訪問し、又は指定居宅介護支援事業者から情報提供を受けることにより、当該退所者の居宅における生活が継続する見込みであることを確認し、記録している。</t>
    <phoneticPr fontId="2"/>
  </si>
  <si>
    <t>（３）リハビリテーションマネジメントの実施</t>
    <phoneticPr fontId="2"/>
  </si>
  <si>
    <t>入所者の心身の諸機能の維持回復を図り、日常生活の自立を助けるため、理学療法、作業療法その他必要なリハビリテーションを計画的に行い、適宜その評価を行っている。</t>
    <phoneticPr fontId="2"/>
  </si>
  <si>
    <t>地域に貢献する活動を行っている。</t>
    <phoneticPr fontId="2"/>
  </si>
  <si>
    <t>入所者に対し、少なくとも週三回程度のリハビリテーションを実施している。</t>
    <phoneticPr fontId="2"/>
  </si>
  <si>
    <t>「在宅復帰・在宅療養支援機能指標」等確認表【老健のみ】</t>
    <rPh sb="12" eb="14">
      <t>キノウ</t>
    </rPh>
    <rPh sb="14" eb="16">
      <t>シヒョウ</t>
    </rPh>
    <rPh sb="17" eb="18">
      <t>トウ</t>
    </rPh>
    <rPh sb="18" eb="20">
      <t>カクニン</t>
    </rPh>
    <rPh sb="20" eb="21">
      <t>ヒョウ</t>
    </rPh>
    <rPh sb="22" eb="24">
      <t>ロウケン</t>
    </rPh>
    <phoneticPr fontId="2"/>
  </si>
  <si>
    <t>・　当該施設において、常勤換算方法で算定したリハビリテーションを担当する理学療法士、作業療法士又は言語聴覚士の数を入所者の数で除した数に100を乗じた数が、①5以上であり、リハビリテーションを担当する理学療法士、作業療法士又は言語聴覚士のいずれの職種も入所者の数で除した数に100を乗じた数がそれぞれ0.2以上である場合は５点、②5以上の場合は3点、③5未満であり、かつ3以上である場合は2点。④3未満である場合は0点。</t>
    <rPh sb="96" eb="98">
      <t>タントウ</t>
    </rPh>
    <rPh sb="100" eb="102">
      <t>リガク</t>
    </rPh>
    <rPh sb="102" eb="105">
      <t>リョウホウシ</t>
    </rPh>
    <rPh sb="106" eb="108">
      <t>サギョウ</t>
    </rPh>
    <rPh sb="108" eb="111">
      <t>リョウホウシ</t>
    </rPh>
    <rPh sb="111" eb="112">
      <t>マタ</t>
    </rPh>
    <rPh sb="113" eb="115">
      <t>ゲンゴ</t>
    </rPh>
    <rPh sb="115" eb="118">
      <t>チョウカクシ</t>
    </rPh>
    <rPh sb="123" eb="125">
      <t>ショクシュ</t>
    </rPh>
    <rPh sb="126" eb="129">
      <t>ニュウショシャ</t>
    </rPh>
    <rPh sb="130" eb="131">
      <t>カズ</t>
    </rPh>
    <rPh sb="132" eb="133">
      <t>ジョ</t>
    </rPh>
    <rPh sb="135" eb="136">
      <t>カズ</t>
    </rPh>
    <rPh sb="141" eb="142">
      <t>ジョウ</t>
    </rPh>
    <rPh sb="144" eb="145">
      <t>カズ</t>
    </rPh>
    <rPh sb="153" eb="155">
      <t>イジョウ</t>
    </rPh>
    <rPh sb="158" eb="160">
      <t>バアイ</t>
    </rPh>
    <rPh sb="162" eb="163">
      <t>テン</t>
    </rPh>
    <rPh sb="166" eb="168">
      <t>イジョウ</t>
    </rPh>
    <rPh sb="169" eb="171">
      <t>バアイ</t>
    </rPh>
    <rPh sb="173" eb="174">
      <t>テン</t>
    </rPh>
    <phoneticPr fontId="2"/>
  </si>
  <si>
    <t>4月</t>
    <rPh sb="1" eb="2">
      <t>ツキ</t>
    </rPh>
    <phoneticPr fontId="2"/>
  </si>
  <si>
    <t>5月</t>
    <rPh sb="1" eb="2">
      <t>ツキ</t>
    </rPh>
    <phoneticPr fontId="2"/>
  </si>
  <si>
    <t>6月</t>
    <rPh sb="1" eb="2">
      <t>ツキ</t>
    </rPh>
    <phoneticPr fontId="2"/>
  </si>
  <si>
    <t>①判定</t>
    <rPh sb="1" eb="3">
      <t>ハンテイ</t>
    </rPh>
    <phoneticPr fontId="2"/>
  </si>
  <si>
    <r>
      <t>算定日が属する月の前３月間における</t>
    </r>
    <r>
      <rPr>
        <b/>
        <u/>
        <sz val="11"/>
        <rFont val="HGSｺﾞｼｯｸM"/>
        <family val="3"/>
        <charset val="128"/>
      </rPr>
      <t>理学療法士</t>
    </r>
    <r>
      <rPr>
        <sz val="11"/>
        <color theme="1"/>
        <rFont val="HGSｺﾞｼｯｸM"/>
        <family val="3"/>
        <charset val="128"/>
      </rPr>
      <t>の当該介護保健施設サービスの提供に従事する勤務延時間数：Ａ-1</t>
    </r>
    <rPh sb="0" eb="2">
      <t>サンテイ</t>
    </rPh>
    <rPh sb="2" eb="3">
      <t>ビ</t>
    </rPh>
    <rPh sb="4" eb="5">
      <t>ゾク</t>
    </rPh>
    <rPh sb="7" eb="8">
      <t>ツキ</t>
    </rPh>
    <rPh sb="9" eb="10">
      <t>マエ</t>
    </rPh>
    <rPh sb="11" eb="12">
      <t>ガツ</t>
    </rPh>
    <rPh sb="12" eb="13">
      <t>カン</t>
    </rPh>
    <rPh sb="17" eb="19">
      <t>リガク</t>
    </rPh>
    <rPh sb="19" eb="22">
      <t>リョウホウシ</t>
    </rPh>
    <rPh sb="23" eb="25">
      <t>トウガイ</t>
    </rPh>
    <rPh sb="25" eb="27">
      <t>カイゴ</t>
    </rPh>
    <rPh sb="27" eb="29">
      <t>ホケン</t>
    </rPh>
    <rPh sb="29" eb="31">
      <t>シセツ</t>
    </rPh>
    <rPh sb="36" eb="38">
      <t>テイキョウ</t>
    </rPh>
    <rPh sb="39" eb="41">
      <t>ジュウジ</t>
    </rPh>
    <rPh sb="43" eb="45">
      <t>キンム</t>
    </rPh>
    <rPh sb="45" eb="46">
      <t>ノベ</t>
    </rPh>
    <rPh sb="46" eb="49">
      <t>ジカンスウ</t>
    </rPh>
    <phoneticPr fontId="2"/>
  </si>
  <si>
    <r>
      <t>算定日が属する月の前３月間における</t>
    </r>
    <r>
      <rPr>
        <b/>
        <u/>
        <sz val="11"/>
        <rFont val="HGSｺﾞｼｯｸM"/>
        <family val="3"/>
        <charset val="128"/>
      </rPr>
      <t>作業療法士</t>
    </r>
    <r>
      <rPr>
        <sz val="11"/>
        <color theme="1"/>
        <rFont val="HGSｺﾞｼｯｸM"/>
        <family val="3"/>
        <charset val="128"/>
      </rPr>
      <t>の当該介護保健施設サービスの提供に従事する勤務延時間数：Ａ-2</t>
    </r>
    <rPh sb="0" eb="2">
      <t>サンテイ</t>
    </rPh>
    <rPh sb="2" eb="3">
      <t>ビ</t>
    </rPh>
    <rPh sb="4" eb="5">
      <t>ゾク</t>
    </rPh>
    <rPh sb="7" eb="8">
      <t>ツキ</t>
    </rPh>
    <rPh sb="9" eb="10">
      <t>マエ</t>
    </rPh>
    <rPh sb="11" eb="12">
      <t>ガツ</t>
    </rPh>
    <rPh sb="12" eb="13">
      <t>カン</t>
    </rPh>
    <rPh sb="17" eb="19">
      <t>サギョウ</t>
    </rPh>
    <rPh sb="19" eb="22">
      <t>リョウホウシ</t>
    </rPh>
    <rPh sb="23" eb="25">
      <t>トウガイ</t>
    </rPh>
    <rPh sb="25" eb="27">
      <t>カイゴ</t>
    </rPh>
    <rPh sb="27" eb="29">
      <t>ホケン</t>
    </rPh>
    <rPh sb="29" eb="31">
      <t>シセツ</t>
    </rPh>
    <rPh sb="36" eb="38">
      <t>テイキョウ</t>
    </rPh>
    <rPh sb="39" eb="41">
      <t>ジュウジ</t>
    </rPh>
    <rPh sb="43" eb="45">
      <t>キンム</t>
    </rPh>
    <rPh sb="45" eb="46">
      <t>ノベ</t>
    </rPh>
    <rPh sb="46" eb="49">
      <t>ジカンスウ</t>
    </rPh>
    <phoneticPr fontId="2"/>
  </si>
  <si>
    <r>
      <t>算定日が属する月の前３月間における</t>
    </r>
    <r>
      <rPr>
        <b/>
        <u/>
        <sz val="11"/>
        <rFont val="HGSｺﾞｼｯｸM"/>
        <family val="3"/>
        <charset val="128"/>
      </rPr>
      <t>言語聴覚士</t>
    </r>
    <r>
      <rPr>
        <sz val="11"/>
        <color theme="1"/>
        <rFont val="HGSｺﾞｼｯｸM"/>
        <family val="3"/>
        <charset val="128"/>
      </rPr>
      <t>の当該介護保健施設サービスの提供に従事する勤務延時間数：Ａ-3</t>
    </r>
    <rPh sb="0" eb="2">
      <t>サンテイ</t>
    </rPh>
    <rPh sb="2" eb="3">
      <t>ビ</t>
    </rPh>
    <rPh sb="4" eb="5">
      <t>ゾク</t>
    </rPh>
    <rPh sb="7" eb="8">
      <t>ツキ</t>
    </rPh>
    <rPh sb="9" eb="10">
      <t>マエ</t>
    </rPh>
    <rPh sb="11" eb="12">
      <t>ガツ</t>
    </rPh>
    <rPh sb="12" eb="13">
      <t>カン</t>
    </rPh>
    <rPh sb="17" eb="19">
      <t>ゲンゴ</t>
    </rPh>
    <rPh sb="19" eb="22">
      <t>チョウカクシ</t>
    </rPh>
    <rPh sb="23" eb="25">
      <t>トウガイ</t>
    </rPh>
    <rPh sb="25" eb="27">
      <t>カイゴ</t>
    </rPh>
    <rPh sb="27" eb="29">
      <t>ホケン</t>
    </rPh>
    <rPh sb="29" eb="31">
      <t>シセツ</t>
    </rPh>
    <rPh sb="36" eb="38">
      <t>テイキョウ</t>
    </rPh>
    <rPh sb="39" eb="41">
      <t>ジュウジ</t>
    </rPh>
    <rPh sb="43" eb="45">
      <t>キンム</t>
    </rPh>
    <rPh sb="45" eb="46">
      <t>ノベ</t>
    </rPh>
    <rPh sb="46" eb="49">
      <t>ジカンスウ</t>
    </rPh>
    <phoneticPr fontId="2"/>
  </si>
  <si>
    <r>
      <t xml:space="preserve">Ａ÷B÷Ｃ×Ｄ×100
</t>
    </r>
    <r>
      <rPr>
        <sz val="11"/>
        <color rgb="FFFF0000"/>
        <rFont val="HGSｺﾞｼｯｸM"/>
        <family val="3"/>
        <charset val="128"/>
      </rPr>
      <t>※小数点第３位切捨て</t>
    </r>
    <rPh sb="13" eb="16">
      <t>ショウスウテン</t>
    </rPh>
    <rPh sb="16" eb="17">
      <t>ダイ</t>
    </rPh>
    <rPh sb="18" eb="19">
      <t>クライ</t>
    </rPh>
    <rPh sb="19" eb="21">
      <t>キリス</t>
    </rPh>
    <phoneticPr fontId="2"/>
  </si>
  <si>
    <t>時間</t>
    <phoneticPr fontId="1"/>
  </si>
  <si>
    <t>（５）地域に貢献する活動の実施</t>
    <phoneticPr fontId="2"/>
  </si>
  <si>
    <t>（６）充実したリハビリテーションの実施　</t>
    <phoneticPr fontId="2"/>
  </si>
  <si>
    <t>当該施設の医師が、リハビリテーションの実施に当たり、当該施設の理学療法士、作業療法士又は言語聴覚士に対し、入所者に対するリハビリテーションの目的に加えて、リハビリテーション開始前又は実施中の留意事項、やむを得ずリハビリテーションを中止する際の基準、リハビリテーションにおける入所者に対する負荷等のうちいずれか１以上の指示を行っている。</t>
    <rPh sb="0" eb="4">
      <t>トウガイシセツ</t>
    </rPh>
    <rPh sb="5" eb="7">
      <t>イシ</t>
    </rPh>
    <rPh sb="19" eb="21">
      <t>ジッシ</t>
    </rPh>
    <rPh sb="22" eb="23">
      <t>ア</t>
    </rPh>
    <rPh sb="26" eb="30">
      <t>トウガイシセツ</t>
    </rPh>
    <rPh sb="31" eb="36">
      <t>リガクリョウホウシ</t>
    </rPh>
    <rPh sb="37" eb="42">
      <t>サギョウリョウホウシ</t>
    </rPh>
    <rPh sb="42" eb="43">
      <t>マタ</t>
    </rPh>
    <rPh sb="44" eb="49">
      <t>ゲンゴチョウカクシ</t>
    </rPh>
    <rPh sb="50" eb="51">
      <t>タイ</t>
    </rPh>
    <rPh sb="53" eb="56">
      <t>ニュウショシャ</t>
    </rPh>
    <rPh sb="57" eb="58">
      <t>タイ</t>
    </rPh>
    <rPh sb="70" eb="72">
      <t>モクテキ</t>
    </rPh>
    <rPh sb="73" eb="74">
      <t>クワ</t>
    </rPh>
    <rPh sb="86" eb="89">
      <t>カイシマエ</t>
    </rPh>
    <rPh sb="89" eb="90">
      <t>マタ</t>
    </rPh>
    <rPh sb="91" eb="94">
      <t>ジッシチュウ</t>
    </rPh>
    <rPh sb="95" eb="99">
      <t>リュウイジコウ</t>
    </rPh>
    <rPh sb="115" eb="117">
      <t>チュウシ</t>
    </rPh>
    <rPh sb="119" eb="120">
      <t>サイ</t>
    </rPh>
    <rPh sb="121" eb="123">
      <t>キジュン</t>
    </rPh>
    <rPh sb="137" eb="140">
      <t>ニュウショシャ</t>
    </rPh>
    <rPh sb="141" eb="142">
      <t>タイ</t>
    </rPh>
    <rPh sb="144" eb="146">
      <t>フカ</t>
    </rPh>
    <rPh sb="146" eb="147">
      <t>ナド</t>
    </rPh>
    <rPh sb="155" eb="157">
      <t>イジョウ</t>
    </rPh>
    <rPh sb="158" eb="160">
      <t>シジ</t>
    </rPh>
    <rPh sb="161" eb="162">
      <t>オコナ</t>
    </rPh>
    <phoneticPr fontId="2"/>
  </si>
  <si>
    <t>（４）リハビリテーション実施にあたっての医師の詳細な指示</t>
    <rPh sb="12" eb="14">
      <t>ジッシ</t>
    </rPh>
    <rPh sb="20" eb="22">
      <t>イシ</t>
    </rPh>
    <rPh sb="23" eb="25">
      <t>ショウサイ</t>
    </rPh>
    <rPh sb="26" eb="28">
      <t>シジ</t>
    </rPh>
    <phoneticPr fontId="2"/>
  </si>
  <si>
    <t>算定日が属する月の前３月間の日数：Ｄ</t>
    <rPh sb="14" eb="16">
      <t>ニッスウ</t>
    </rPh>
    <phoneticPr fontId="2"/>
  </si>
  <si>
    <t>延日数：D</t>
    <rPh sb="0" eb="1">
      <t>ノ</t>
    </rPh>
    <rPh sb="1" eb="3">
      <t>ニッスウ</t>
    </rPh>
    <phoneticPr fontId="2"/>
  </si>
  <si>
    <t>社会福祉士である支援相談員の1名以上の配置</t>
    <rPh sb="0" eb="2">
      <t>シャカイ</t>
    </rPh>
    <rPh sb="2" eb="5">
      <t>フクシシ</t>
    </rPh>
    <rPh sb="8" eb="13">
      <t>シエンソウダンイン</t>
    </rPh>
    <rPh sb="15" eb="16">
      <t>メイ</t>
    </rPh>
    <rPh sb="16" eb="18">
      <t>イジョウ</t>
    </rPh>
    <rPh sb="19" eb="21">
      <t>ハイチ</t>
    </rPh>
    <phoneticPr fontId="1"/>
  </si>
  <si>
    <t>有</t>
    <rPh sb="0" eb="1">
      <t>アリ</t>
    </rPh>
    <phoneticPr fontId="1"/>
  </si>
  <si>
    <t>無</t>
    <rPh sb="0" eb="1">
      <t>ナ</t>
    </rPh>
    <phoneticPr fontId="1"/>
  </si>
  <si>
    <r>
      <t xml:space="preserve">居宅への退所者の延数（当該施設における入所期間が1月を超える入所者に限る。）：Ａ
</t>
    </r>
    <r>
      <rPr>
        <sz val="11"/>
        <color rgb="FFFF0000"/>
        <rFont val="HGSｺﾞｼｯｸM"/>
        <family val="3"/>
        <charset val="128"/>
      </rPr>
      <t>※１～４</t>
    </r>
    <rPh sb="0" eb="2">
      <t>キョタク</t>
    </rPh>
    <rPh sb="4" eb="6">
      <t>タイショ</t>
    </rPh>
    <rPh sb="6" eb="7">
      <t>シャ</t>
    </rPh>
    <rPh sb="8" eb="9">
      <t>ノ</t>
    </rPh>
    <rPh sb="9" eb="10">
      <t>スウ</t>
    </rPh>
    <phoneticPr fontId="2"/>
  </si>
  <si>
    <t>※３</t>
    <phoneticPr fontId="2"/>
  </si>
  <si>
    <t>※４</t>
    <phoneticPr fontId="2"/>
  </si>
  <si>
    <t>※２</t>
    <phoneticPr fontId="2"/>
  </si>
  <si>
    <t>※１</t>
    <phoneticPr fontId="2"/>
  </si>
  <si>
    <t>当該施設における入所期間が一月間を超えていた者の延数。</t>
    <phoneticPr fontId="2"/>
  </si>
  <si>
    <t>居宅とは、病院、診療所及び介護保険施設を除くもの。</t>
    <phoneticPr fontId="2"/>
  </si>
  <si>
    <t>当該施設を退所後、直ちに病院又は診療所に入院し、一週間以内に退院した後、直ちに当該施設に入所したものについては、当該入院期間を入所期間とみなす。</t>
    <phoneticPr fontId="2"/>
  </si>
  <si>
    <r>
      <t xml:space="preserve">退所者延数：B
</t>
    </r>
    <r>
      <rPr>
        <sz val="11"/>
        <color rgb="FFFF0000"/>
        <rFont val="HGSｺﾞｼｯｸM"/>
        <family val="3"/>
        <charset val="128"/>
      </rPr>
      <t>※３、※４</t>
    </r>
    <rPh sb="3" eb="4">
      <t>ノ</t>
    </rPh>
    <rPh sb="4" eb="5">
      <t>スウ</t>
    </rPh>
    <phoneticPr fontId="2"/>
  </si>
  <si>
    <r>
      <t xml:space="preserve">当該施設内で死亡した者：C
</t>
    </r>
    <r>
      <rPr>
        <sz val="11"/>
        <color rgb="FFFF0000"/>
        <rFont val="HGSｺﾞｼｯｸM"/>
        <family val="3"/>
        <charset val="128"/>
      </rPr>
      <t>※３</t>
    </r>
    <phoneticPr fontId="2"/>
  </si>
  <si>
    <t>※５</t>
    <phoneticPr fontId="2"/>
  </si>
  <si>
    <t>Ｄが０の場合は、０％とする。</t>
    <phoneticPr fontId="2"/>
  </si>
  <si>
    <r>
      <t xml:space="preserve">Ａ÷D×１００
</t>
    </r>
    <r>
      <rPr>
        <sz val="9"/>
        <color rgb="FFFF0000"/>
        <rFont val="HGSｺﾞｼｯｸM"/>
        <family val="3"/>
        <charset val="128"/>
      </rPr>
      <t>※小数点第３位切捨て
※５</t>
    </r>
    <phoneticPr fontId="2"/>
  </si>
  <si>
    <r>
      <t xml:space="preserve">延入所者数：Ａ　　　
</t>
    </r>
    <r>
      <rPr>
        <sz val="11"/>
        <color rgb="FFFF0000"/>
        <rFont val="HGSｺﾞｼｯｸM"/>
        <family val="3"/>
        <charset val="128"/>
      </rPr>
      <t>※６</t>
    </r>
    <rPh sb="0" eb="1">
      <t>ノ</t>
    </rPh>
    <rPh sb="1" eb="2">
      <t>ニュウ</t>
    </rPh>
    <phoneticPr fontId="2"/>
  </si>
  <si>
    <r>
      <t xml:space="preserve">新規入所者延数：Ｂ
</t>
    </r>
    <r>
      <rPr>
        <sz val="11"/>
        <color rgb="FFFF0000"/>
        <rFont val="HGSｺﾞｼｯｸM"/>
        <family val="3"/>
        <charset val="128"/>
      </rPr>
      <t>※６、※７</t>
    </r>
    <rPh sb="0" eb="2">
      <t>シンキ</t>
    </rPh>
    <rPh sb="2" eb="3">
      <t>ニュウ</t>
    </rPh>
    <phoneticPr fontId="2"/>
  </si>
  <si>
    <r>
      <t xml:space="preserve">新規退所者数：Ｃ
</t>
    </r>
    <r>
      <rPr>
        <sz val="11"/>
        <color rgb="FFFF0000"/>
        <rFont val="HGSｺﾞｼｯｸM"/>
        <family val="3"/>
        <charset val="128"/>
      </rPr>
      <t>※８</t>
    </r>
    <rPh sb="0" eb="2">
      <t>シンキ</t>
    </rPh>
    <rPh sb="2" eb="4">
      <t>タイショ</t>
    </rPh>
    <phoneticPr fontId="2"/>
  </si>
  <si>
    <t>※７</t>
    <phoneticPr fontId="2"/>
  </si>
  <si>
    <t>※８</t>
    <phoneticPr fontId="2"/>
  </si>
  <si>
    <t>※６</t>
    <phoneticPr fontId="2"/>
  </si>
  <si>
    <r>
      <t xml:space="preserve">新規入所者のうち、入所前後訪問指導を行った者の延数：Ａ
</t>
    </r>
    <r>
      <rPr>
        <sz val="11"/>
        <color rgb="FFFF0000"/>
        <rFont val="HGSｺﾞｼｯｸM"/>
        <family val="3"/>
        <charset val="128"/>
      </rPr>
      <t>※９、※１０、※１１</t>
    </r>
    <rPh sb="0" eb="2">
      <t>シンキ</t>
    </rPh>
    <rPh sb="2" eb="5">
      <t>ニュウショシャ</t>
    </rPh>
    <rPh sb="9" eb="11">
      <t>ニュウショ</t>
    </rPh>
    <rPh sb="11" eb="13">
      <t>ゼンゴ</t>
    </rPh>
    <rPh sb="13" eb="15">
      <t>ホウモン</t>
    </rPh>
    <rPh sb="15" eb="17">
      <t>シドウ</t>
    </rPh>
    <rPh sb="18" eb="19">
      <t>オコナ</t>
    </rPh>
    <rPh sb="21" eb="22">
      <t>モノ</t>
    </rPh>
    <rPh sb="23" eb="24">
      <t>ノベ</t>
    </rPh>
    <rPh sb="24" eb="25">
      <t>スウ</t>
    </rPh>
    <phoneticPr fontId="2"/>
  </si>
  <si>
    <r>
      <t xml:space="preserve">新規入所者の延数：Ｂ
</t>
    </r>
    <r>
      <rPr>
        <sz val="11"/>
        <color rgb="FFFF0000"/>
        <rFont val="HGSｺﾞｼｯｸM"/>
        <family val="3"/>
        <charset val="128"/>
      </rPr>
      <t>※１１</t>
    </r>
    <rPh sb="0" eb="2">
      <t>シンキ</t>
    </rPh>
    <rPh sb="2" eb="5">
      <t>ニュウショシャ</t>
    </rPh>
    <rPh sb="6" eb="7">
      <t>ノベ</t>
    </rPh>
    <rPh sb="7" eb="8">
      <t>スウ</t>
    </rPh>
    <phoneticPr fontId="2"/>
  </si>
  <si>
    <t>※１０</t>
    <phoneticPr fontId="2"/>
  </si>
  <si>
    <t>※１１</t>
    <phoneticPr fontId="2"/>
  </si>
  <si>
    <r>
      <t xml:space="preserve">新規退所者のうち、退所前後訪問指導を行った者の延数：Ａ
</t>
    </r>
    <r>
      <rPr>
        <sz val="11"/>
        <color rgb="FFFF0000"/>
        <rFont val="HGSｺﾞｼｯｸM"/>
        <family val="3"/>
        <charset val="128"/>
      </rPr>
      <t>※１３、※１４、※１５</t>
    </r>
    <rPh sb="0" eb="2">
      <t>シンキ</t>
    </rPh>
    <rPh sb="2" eb="4">
      <t>タイショ</t>
    </rPh>
    <rPh sb="4" eb="5">
      <t>シャ</t>
    </rPh>
    <rPh sb="18" eb="19">
      <t>オコナ</t>
    </rPh>
    <rPh sb="21" eb="22">
      <t>モノ</t>
    </rPh>
    <rPh sb="23" eb="24">
      <t>ノベ</t>
    </rPh>
    <rPh sb="24" eb="25">
      <t>スウ</t>
    </rPh>
    <phoneticPr fontId="2"/>
  </si>
  <si>
    <r>
      <t xml:space="preserve">居宅への新規退所者の延数：Ｂ
</t>
    </r>
    <r>
      <rPr>
        <sz val="11"/>
        <color rgb="FFFF0000"/>
        <rFont val="HGSｺﾞｼｯｸM"/>
        <family val="3"/>
        <charset val="128"/>
      </rPr>
      <t>※１５</t>
    </r>
    <rPh sb="0" eb="2">
      <t>キョタク</t>
    </rPh>
    <rPh sb="4" eb="6">
      <t>シンキ</t>
    </rPh>
    <rPh sb="6" eb="8">
      <t>タイショ</t>
    </rPh>
    <rPh sb="8" eb="9">
      <t>シャ</t>
    </rPh>
    <rPh sb="10" eb="11">
      <t>ノベ</t>
    </rPh>
    <rPh sb="11" eb="12">
      <t>スウ</t>
    </rPh>
    <phoneticPr fontId="2"/>
  </si>
  <si>
    <t>※１４</t>
    <phoneticPr fontId="2"/>
  </si>
  <si>
    <t>※１５</t>
    <phoneticPr fontId="2"/>
  </si>
  <si>
    <t>※１３</t>
    <phoneticPr fontId="2"/>
  </si>
  <si>
    <t>※１２</t>
    <phoneticPr fontId="2"/>
  </si>
  <si>
    <t>Bが０の場合は、０％とする。</t>
    <phoneticPr fontId="2"/>
  </si>
  <si>
    <r>
      <t xml:space="preserve">A÷B×１００
</t>
    </r>
    <r>
      <rPr>
        <sz val="10"/>
        <color rgb="FFFF0000"/>
        <rFont val="HGSｺﾞｼｯｸM"/>
        <family val="3"/>
        <charset val="128"/>
      </rPr>
      <t>※小数点第３位切捨て</t>
    </r>
    <r>
      <rPr>
        <sz val="10"/>
        <rFont val="HGSｺﾞｼｯｸM"/>
        <family val="3"/>
        <charset val="128"/>
      </rPr>
      <t xml:space="preserve">
</t>
    </r>
    <r>
      <rPr>
        <sz val="10"/>
        <color rgb="FFFF0000"/>
        <rFont val="HGSｺﾞｼｯｸM"/>
        <family val="3"/>
        <charset val="128"/>
      </rPr>
      <t>※１２</t>
    </r>
    <phoneticPr fontId="2"/>
  </si>
  <si>
    <t>※１６</t>
    <phoneticPr fontId="2"/>
  </si>
  <si>
    <r>
      <t xml:space="preserve">A÷B×１００
</t>
    </r>
    <r>
      <rPr>
        <sz val="11"/>
        <color rgb="FFFF0000"/>
        <rFont val="HGSｺﾞｼｯｸM"/>
        <family val="3"/>
        <charset val="128"/>
      </rPr>
      <t>※小数点第３位切捨て</t>
    </r>
    <r>
      <rPr>
        <sz val="11"/>
        <rFont val="HGSｺﾞｼｯｸM"/>
        <family val="3"/>
        <charset val="128"/>
      </rPr>
      <t xml:space="preserve">
</t>
    </r>
    <r>
      <rPr>
        <sz val="11"/>
        <color rgb="FFFF0000"/>
        <rFont val="HGSｺﾞｼｯｸM"/>
        <family val="3"/>
        <charset val="128"/>
      </rPr>
      <t>※１６</t>
    </r>
    <phoneticPr fontId="2"/>
  </si>
  <si>
    <t>※１７　　</t>
    <phoneticPr fontId="2"/>
  </si>
  <si>
    <r>
      <t>　訪問リハビリテーション、通所リハビリテーション及び短期入所療養介護について、当該施設（当該施設に併設する病院、診療所、介護老人保健施設及び介護医療院を含む）におけるサービス実施数　</t>
    </r>
    <r>
      <rPr>
        <sz val="11"/>
        <color rgb="FFFF0000"/>
        <rFont val="HGSｺﾞｼｯｸM"/>
        <family val="3"/>
        <charset val="128"/>
      </rPr>
      <t>※１７</t>
    </r>
    <rPh sb="87" eb="89">
      <t>ジッシ</t>
    </rPh>
    <rPh sb="89" eb="90">
      <t>スウ</t>
    </rPh>
    <phoneticPr fontId="2"/>
  </si>
  <si>
    <r>
      <t>算定日が属する月の前３月間における</t>
    </r>
    <r>
      <rPr>
        <b/>
        <u val="double"/>
        <sz val="11"/>
        <rFont val="HGSｺﾞｼｯｸM"/>
        <family val="3"/>
        <charset val="128"/>
      </rPr>
      <t>理学療法士等</t>
    </r>
    <r>
      <rPr>
        <sz val="11"/>
        <color theme="1"/>
        <rFont val="HGSｺﾞｼｯｸM"/>
        <family val="3"/>
        <charset val="128"/>
      </rPr>
      <t xml:space="preserve">の当該介護保健施設サービスの提供に従事する勤務延時間数：Ａ
(A-1からA-3までの合計）
</t>
    </r>
    <r>
      <rPr>
        <sz val="11"/>
        <color rgb="FFFF0000"/>
        <rFont val="HGSｺﾞｼｯｸM"/>
        <family val="3"/>
        <charset val="128"/>
      </rPr>
      <t>※１８</t>
    </r>
    <rPh sb="0" eb="2">
      <t>サンテイ</t>
    </rPh>
    <rPh sb="2" eb="3">
      <t>ビ</t>
    </rPh>
    <rPh sb="4" eb="5">
      <t>ゾク</t>
    </rPh>
    <rPh sb="7" eb="8">
      <t>ツキ</t>
    </rPh>
    <rPh sb="9" eb="10">
      <t>マエ</t>
    </rPh>
    <rPh sb="11" eb="12">
      <t>ガツ</t>
    </rPh>
    <rPh sb="12" eb="13">
      <t>カン</t>
    </rPh>
    <rPh sb="17" eb="19">
      <t>リガク</t>
    </rPh>
    <rPh sb="19" eb="22">
      <t>リョウホウシ</t>
    </rPh>
    <rPh sb="22" eb="23">
      <t>トウ</t>
    </rPh>
    <rPh sb="24" eb="26">
      <t>トウガイ</t>
    </rPh>
    <rPh sb="26" eb="28">
      <t>カイゴ</t>
    </rPh>
    <rPh sb="28" eb="30">
      <t>ホケン</t>
    </rPh>
    <rPh sb="30" eb="32">
      <t>シセツ</t>
    </rPh>
    <rPh sb="37" eb="39">
      <t>テイキョウ</t>
    </rPh>
    <rPh sb="40" eb="42">
      <t>ジュウジ</t>
    </rPh>
    <rPh sb="44" eb="46">
      <t>キンム</t>
    </rPh>
    <rPh sb="46" eb="47">
      <t>ノベ</t>
    </rPh>
    <rPh sb="47" eb="50">
      <t>ジカンスウ</t>
    </rPh>
    <rPh sb="65" eb="67">
      <t>ゴウケイ</t>
    </rPh>
    <phoneticPr fontId="2"/>
  </si>
  <si>
    <t>※２０</t>
    <phoneticPr fontId="2"/>
  </si>
  <si>
    <t>※１８</t>
    <phoneticPr fontId="2"/>
  </si>
  <si>
    <t>※２１</t>
    <phoneticPr fontId="2"/>
  </si>
  <si>
    <t>　常勤換算方法で入所者に対して主としてリハビリテーションを提供する業務に従事している理学療法士、作業療法士及び言語聴覚士のいずれの職種も入所者の数で除した数に100で乗じた数が0.２以上であること。</t>
    <phoneticPr fontId="2"/>
  </si>
  <si>
    <t>※１９</t>
    <phoneticPr fontId="2"/>
  </si>
  <si>
    <r>
      <t xml:space="preserve">理学療法士等が当該３月間に勤務すべき時間（１週間に勤務すべき時間数が３２時間を下回る場合は３２時間を基本とする。）：Ｂ
</t>
    </r>
    <r>
      <rPr>
        <sz val="11"/>
        <color rgb="FFFF0000"/>
        <rFont val="HGSｺﾞｼｯｸM"/>
        <family val="3"/>
        <charset val="128"/>
      </rPr>
      <t>※１８、２０</t>
    </r>
    <rPh sb="0" eb="2">
      <t>リガク</t>
    </rPh>
    <rPh sb="2" eb="5">
      <t>リョウホウシ</t>
    </rPh>
    <rPh sb="5" eb="6">
      <t>トウ</t>
    </rPh>
    <rPh sb="7" eb="9">
      <t>トウガイ</t>
    </rPh>
    <rPh sb="10" eb="11">
      <t>ガツ</t>
    </rPh>
    <rPh sb="11" eb="12">
      <t>カン</t>
    </rPh>
    <rPh sb="13" eb="15">
      <t>キンム</t>
    </rPh>
    <rPh sb="18" eb="20">
      <t>ジカン</t>
    </rPh>
    <rPh sb="22" eb="24">
      <t>シュウカン</t>
    </rPh>
    <rPh sb="25" eb="27">
      <t>キンム</t>
    </rPh>
    <rPh sb="30" eb="33">
      <t>ジカンスウ</t>
    </rPh>
    <rPh sb="36" eb="38">
      <t>ジカン</t>
    </rPh>
    <rPh sb="39" eb="41">
      <t>シタマワ</t>
    </rPh>
    <rPh sb="42" eb="44">
      <t>バアイ</t>
    </rPh>
    <rPh sb="47" eb="49">
      <t>ジカン</t>
    </rPh>
    <rPh sb="50" eb="52">
      <t>キホン</t>
    </rPh>
    <phoneticPr fontId="2"/>
  </si>
  <si>
    <r>
      <t xml:space="preserve">算定日が属する月の前３月間における入所者延数（短期入所療養介護利用者は含まない。毎日２４時現在入所中の者。その日のうちに退所又は死亡した者を含む。）：Ｃ
</t>
    </r>
    <r>
      <rPr>
        <sz val="11"/>
        <color rgb="FFFF0000"/>
        <rFont val="HGSｺﾞｼｯｸM"/>
        <family val="3"/>
        <charset val="128"/>
      </rPr>
      <t>※２１</t>
    </r>
    <rPh sb="17" eb="20">
      <t>ニュウショシャ</t>
    </rPh>
    <rPh sb="20" eb="21">
      <t>ノベ</t>
    </rPh>
    <rPh sb="21" eb="22">
      <t>スウ</t>
    </rPh>
    <phoneticPr fontId="2"/>
  </si>
  <si>
    <r>
      <t xml:space="preserve">支援相談員が当該介護保健施設サービスの提供に従事する勤務延時間数：Ａ
</t>
    </r>
    <r>
      <rPr>
        <sz val="11"/>
        <color rgb="FFFF0000"/>
        <rFont val="HGSｺﾞｼｯｸM"/>
        <family val="3"/>
        <charset val="128"/>
      </rPr>
      <t>※２２</t>
    </r>
    <rPh sb="0" eb="2">
      <t>シエン</t>
    </rPh>
    <rPh sb="2" eb="5">
      <t>ソウダンイン</t>
    </rPh>
    <rPh sb="6" eb="8">
      <t>トウガイ</t>
    </rPh>
    <rPh sb="8" eb="10">
      <t>カイゴ</t>
    </rPh>
    <rPh sb="10" eb="12">
      <t>ホケン</t>
    </rPh>
    <rPh sb="12" eb="14">
      <t>シセツ</t>
    </rPh>
    <rPh sb="19" eb="21">
      <t>テイキョウ</t>
    </rPh>
    <rPh sb="22" eb="24">
      <t>ジュウジ</t>
    </rPh>
    <rPh sb="26" eb="28">
      <t>キンム</t>
    </rPh>
    <rPh sb="28" eb="29">
      <t>ノブ</t>
    </rPh>
    <rPh sb="29" eb="31">
      <t>ジカン</t>
    </rPh>
    <rPh sb="31" eb="32">
      <t>スウ</t>
    </rPh>
    <phoneticPr fontId="2"/>
  </si>
  <si>
    <r>
      <t xml:space="preserve">常勤の支援相談員が月に勤務すべき時間：B
</t>
    </r>
    <r>
      <rPr>
        <sz val="11"/>
        <color rgb="FFFF0000"/>
        <rFont val="HGSｺﾞｼｯｸM"/>
        <family val="3"/>
        <charset val="128"/>
      </rPr>
      <t>※２０</t>
    </r>
    <rPh sb="3" eb="5">
      <t>シエン</t>
    </rPh>
    <rPh sb="5" eb="8">
      <t>ソウダンイン</t>
    </rPh>
    <rPh sb="11" eb="13">
      <t>キンム</t>
    </rPh>
    <rPh sb="16" eb="18">
      <t>ジカン</t>
    </rPh>
    <phoneticPr fontId="2"/>
  </si>
  <si>
    <r>
      <t xml:space="preserve">延入所者数：C
</t>
    </r>
    <r>
      <rPr>
        <sz val="11"/>
        <color rgb="FFFF0000"/>
        <rFont val="HGSｺﾞｼｯｸM"/>
        <family val="3"/>
        <charset val="128"/>
      </rPr>
      <t>※２１</t>
    </r>
    <rPh sb="0" eb="1">
      <t>ノベ</t>
    </rPh>
    <rPh sb="1" eb="4">
      <t>ニュウショシャ</t>
    </rPh>
    <rPh sb="4" eb="5">
      <t>スウ</t>
    </rPh>
    <phoneticPr fontId="2"/>
  </si>
  <si>
    <t>※２２　</t>
    <phoneticPr fontId="2"/>
  </si>
  <si>
    <r>
      <t xml:space="preserve">入所者ごとの喀痰吸引を実施した延入所者数：Ａ
</t>
    </r>
    <r>
      <rPr>
        <sz val="11"/>
        <color rgb="FFFF0000"/>
        <rFont val="HGSｺﾞｼｯｸM"/>
        <family val="3"/>
        <charset val="128"/>
      </rPr>
      <t>※２３、※２４</t>
    </r>
    <rPh sb="0" eb="3">
      <t>ニュウショシャ</t>
    </rPh>
    <rPh sb="6" eb="8">
      <t>カクタン</t>
    </rPh>
    <rPh sb="8" eb="10">
      <t>キュウイン</t>
    </rPh>
    <rPh sb="11" eb="13">
      <t>ジッシ</t>
    </rPh>
    <rPh sb="15" eb="16">
      <t>ノブ</t>
    </rPh>
    <rPh sb="16" eb="19">
      <t>ニュウショシャ</t>
    </rPh>
    <rPh sb="19" eb="20">
      <t>スウ</t>
    </rPh>
    <phoneticPr fontId="2"/>
  </si>
  <si>
    <t>※２３</t>
    <phoneticPr fontId="2"/>
  </si>
  <si>
    <t>※２４</t>
    <phoneticPr fontId="2"/>
  </si>
  <si>
    <t>　過去１年間に喀痰吸引が実施されていた者（入所期間が1年以上である入所者にあっては、当該入所期間中（入所時を含む。）に喀痰吸引が実施されていた者）であって、口腔衛生管理加算又は平成27年度から令和２年度の口腔衛生管理体制加算の算定要件を満たしている者(平成26年度以前においては、口腔機能維持管理加算又は口腔機能維持管理体制加算を算定されていた者及び平成27年度から令和２年度においては口腔衛生管理加算又は口腔衛生管理体制加算を算定されていた者)を含む。</t>
    <phoneticPr fontId="2"/>
  </si>
  <si>
    <r>
      <t xml:space="preserve">入所者ごとの経管栄養を実施した延入所者数：Ａ
</t>
    </r>
    <r>
      <rPr>
        <sz val="11"/>
        <color rgb="FFFF0000"/>
        <rFont val="HGSｺﾞｼｯｸM"/>
        <family val="3"/>
        <charset val="128"/>
      </rPr>
      <t>※２３、※２５</t>
    </r>
    <rPh sb="0" eb="3">
      <t>ニュウショシャ</t>
    </rPh>
    <rPh sb="6" eb="10">
      <t>ケイカンエイヨウ</t>
    </rPh>
    <rPh sb="11" eb="13">
      <t>ジッシ</t>
    </rPh>
    <rPh sb="15" eb="16">
      <t>ノブ</t>
    </rPh>
    <rPh sb="16" eb="19">
      <t>ニュウショシャ</t>
    </rPh>
    <rPh sb="19" eb="20">
      <t>スウ</t>
    </rPh>
    <phoneticPr fontId="2"/>
  </si>
  <si>
    <t>※２５</t>
    <phoneticPr fontId="2"/>
  </si>
  <si>
    <t>過去１年間に経管栄養が実施されていた者（入所期間が1年以上である入所者にあっては、当該入所期間中（入所時を含む。）に経管栄養が実施されていた者）であって、経口維持加算を算定しているもの又は管理栄養士が栄養ケア・マネジメントを実施するもの（令和2年度以前においては、経口維持加算又は栄養マネジメント加算を算定されていた者）を含む。</t>
    <phoneticPr fontId="2"/>
  </si>
  <si>
    <t>←入力必須
※プルダウンから選択して下さい。</t>
    <rPh sb="1" eb="3">
      <t>ニュウリョク</t>
    </rPh>
    <rPh sb="3" eb="5">
      <t>ヒッス</t>
    </rPh>
    <rPh sb="14" eb="16">
      <t>センタク</t>
    </rPh>
    <rPh sb="18" eb="19">
      <t>クダ</t>
    </rPh>
    <phoneticPr fontId="2"/>
  </si>
  <si>
    <t>別添5、参考資料5</t>
    <rPh sb="0" eb="2">
      <t>ベッテン</t>
    </rPh>
    <rPh sb="4" eb="8">
      <t>サンコウシリョウ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</si>
</sst>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Red]\(0\)"/>
    <numFmt numFmtId="177" formatCode="0.0%"/>
    <numFmt numFmtId="178" formatCode="0_ "/>
    <numFmt numFmtId="179" formatCode="#,##0.0;[Red]\-#,##0.0"/>
    <numFmt numFmtId="180" formatCode="#,##0.000;[Red]\-#,##0.000"/>
    <numFmt numFmtId="181" formatCode="0.000"/>
    <numFmt numFmtId="182" formatCode="0.000_);[Red]\(0.000\)"/>
    <numFmt numFmtId="183" formatCode="0.00_);[Red]\(0.00\)"/>
  </numFmts>
  <fonts count="20"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color theme="1"/>
      <name val="ＭＳ Ｐゴシック"/>
      <family val="2"/>
      <charset val="128"/>
      <scheme val="minor"/>
    </font>
    <font>
      <sz val="11"/>
      <name val="HGSｺﾞｼｯｸM"/>
      <family val="3"/>
      <charset val="128"/>
    </font>
    <font>
      <sz val="11"/>
      <color theme="0" tint="-4.9989318521683403E-2"/>
      <name val="HGSｺﾞｼｯｸM"/>
      <family val="3"/>
      <charset val="128"/>
    </font>
    <font>
      <b/>
      <sz val="12"/>
      <name val="HGSｺﾞｼｯｸM"/>
      <family val="3"/>
      <charset val="128"/>
    </font>
    <font>
      <sz val="11"/>
      <color rgb="FFFF0000"/>
      <name val="HGSｺﾞｼｯｸM"/>
      <family val="3"/>
      <charset val="128"/>
    </font>
    <font>
      <sz val="11"/>
      <name val="ＭＳ Ｐゴシック"/>
      <family val="3"/>
      <charset val="128"/>
    </font>
    <font>
      <sz val="10"/>
      <name val="HGSｺﾞｼｯｸM"/>
      <family val="3"/>
      <charset val="128"/>
    </font>
    <font>
      <sz val="9"/>
      <color rgb="FFFF0000"/>
      <name val="HGSｺﾞｼｯｸM"/>
      <family val="3"/>
      <charset val="128"/>
    </font>
    <font>
      <sz val="10"/>
      <color rgb="FFFF0000"/>
      <name val="HGSｺﾞｼｯｸM"/>
      <family val="3"/>
      <charset val="128"/>
    </font>
    <font>
      <b/>
      <sz val="12"/>
      <name val="ＭＳ Ｐゴシック"/>
      <family val="3"/>
      <charset val="128"/>
    </font>
    <font>
      <b/>
      <sz val="11"/>
      <name val="HGSｺﾞｼｯｸM"/>
      <family val="3"/>
      <charset val="128"/>
    </font>
    <font>
      <sz val="11"/>
      <color theme="1"/>
      <name val="HGSｺﾞｼｯｸM"/>
      <family val="3"/>
      <charset val="128"/>
    </font>
    <font>
      <b/>
      <u/>
      <sz val="11"/>
      <name val="HGSｺﾞｼｯｸM"/>
      <family val="3"/>
      <charset val="128"/>
    </font>
    <font>
      <b/>
      <u val="double"/>
      <sz val="11"/>
      <name val="HGSｺﾞｼｯｸM"/>
      <family val="3"/>
      <charset val="128"/>
    </font>
    <font>
      <b/>
      <sz val="10"/>
      <name val="HGSｺﾞｼｯｸM"/>
      <family val="3"/>
      <charset val="128"/>
    </font>
    <font>
      <sz val="6"/>
      <color rgb="FFFF0000"/>
      <name val="HGSｺﾞｼｯｸM"/>
      <family val="3"/>
      <charset val="128"/>
    </font>
    <font>
      <b/>
      <sz val="9"/>
      <color rgb="FFFF0000"/>
      <name val="HGSｺﾞｼｯｸM"/>
      <family val="3"/>
      <charset val="128"/>
    </font>
  </fonts>
  <fills count="7">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CCFFFF"/>
        <bgColor indexed="64"/>
      </patternFill>
    </fill>
    <fill>
      <patternFill patternType="solid">
        <fgColor indexed="9"/>
        <bgColor indexed="64"/>
      </patternFill>
    </fill>
    <fill>
      <patternFill patternType="solid">
        <fgColor rgb="FFFFFFCC"/>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diagonalDown="1">
      <left style="medium">
        <color indexed="64"/>
      </left>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diagonalDown="1">
      <left/>
      <right style="medium">
        <color indexed="64"/>
      </right>
      <top style="medium">
        <color indexed="64"/>
      </top>
      <bottom style="medium">
        <color indexed="64"/>
      </bottom>
      <diagonal style="thin">
        <color indexed="64"/>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s>
  <cellStyleXfs count="5">
    <xf numFmtId="0" fontId="0" fillId="0" borderId="0">
      <alignment vertical="center"/>
    </xf>
    <xf numFmtId="9" fontId="3" fillId="0" borderId="0" applyFont="0" applyFill="0" applyBorder="0" applyAlignment="0" applyProtection="0">
      <alignment vertical="center"/>
    </xf>
    <xf numFmtId="0" fontId="8" fillId="0" borderId="0"/>
    <xf numFmtId="38" fontId="3" fillId="0" borderId="0" applyFont="0" applyFill="0" applyBorder="0" applyAlignment="0" applyProtection="0">
      <alignment vertical="center"/>
    </xf>
    <xf numFmtId="0" fontId="8" fillId="0" borderId="0"/>
  </cellStyleXfs>
  <cellXfs count="171">
    <xf numFmtId="0" fontId="0" fillId="0" borderId="0" xfId="0">
      <alignment vertical="center"/>
    </xf>
    <xf numFmtId="0" fontId="4" fillId="2" borderId="0" xfId="0" applyFont="1" applyFill="1" applyAlignment="1">
      <alignment vertical="center"/>
    </xf>
    <xf numFmtId="0" fontId="5" fillId="5" borderId="0" xfId="0" applyFont="1" applyFill="1" applyAlignment="1">
      <alignment vertical="center"/>
    </xf>
    <xf numFmtId="0" fontId="4" fillId="2" borderId="0" xfId="0" applyFont="1" applyFill="1" applyAlignment="1">
      <alignment horizontal="center" vertical="center"/>
    </xf>
    <xf numFmtId="0" fontId="7" fillId="2" borderId="0" xfId="0" applyFont="1" applyFill="1" applyAlignment="1">
      <alignment vertical="center"/>
    </xf>
    <xf numFmtId="0" fontId="4" fillId="5" borderId="0" xfId="0" applyFont="1" applyFill="1" applyBorder="1" applyAlignment="1">
      <alignment vertical="center" wrapText="1"/>
    </xf>
    <xf numFmtId="0" fontId="4" fillId="5" borderId="0" xfId="0" applyFont="1" applyFill="1" applyBorder="1" applyAlignment="1">
      <alignment vertical="center"/>
    </xf>
    <xf numFmtId="0" fontId="4" fillId="5" borderId="0" xfId="0" applyFont="1" applyFill="1" applyAlignment="1">
      <alignment horizontal="right" vertical="center"/>
    </xf>
    <xf numFmtId="0" fontId="4" fillId="5" borderId="0" xfId="0" applyFont="1" applyFill="1" applyAlignment="1">
      <alignment vertical="center" wrapText="1"/>
    </xf>
    <xf numFmtId="0" fontId="4" fillId="5" borderId="0" xfId="0" applyFont="1" applyFill="1" applyAlignment="1">
      <alignment horizontal="left" vertical="center" indent="1"/>
    </xf>
    <xf numFmtId="0" fontId="4" fillId="5" borderId="0" xfId="2" applyFont="1" applyFill="1"/>
    <xf numFmtId="0" fontId="4" fillId="6" borderId="1" xfId="2" applyFont="1" applyFill="1" applyBorder="1" applyAlignment="1" applyProtection="1">
      <alignment horizontal="right" vertical="center"/>
      <protection locked="0"/>
    </xf>
    <xf numFmtId="0" fontId="4" fillId="4" borderId="1" xfId="2" applyFont="1" applyFill="1" applyBorder="1" applyAlignment="1">
      <alignment horizontal="center" vertical="center" wrapText="1"/>
    </xf>
    <xf numFmtId="0" fontId="4" fillId="5" borderId="0" xfId="2" applyFont="1" applyFill="1" applyBorder="1"/>
    <xf numFmtId="0" fontId="4" fillId="5" borderId="0" xfId="2" applyFont="1" applyFill="1" applyAlignment="1">
      <alignment vertical="center"/>
    </xf>
    <xf numFmtId="0" fontId="4" fillId="5" borderId="0" xfId="2" applyFont="1" applyFill="1" applyBorder="1" applyAlignment="1">
      <alignment vertical="center"/>
    </xf>
    <xf numFmtId="0" fontId="4" fillId="0" borderId="0" xfId="2" applyFont="1" applyFill="1" applyBorder="1" applyAlignment="1">
      <alignment horizontal="right" vertical="center"/>
    </xf>
    <xf numFmtId="0" fontId="4" fillId="2" borderId="0" xfId="2" applyFont="1" applyFill="1"/>
    <xf numFmtId="0" fontId="4" fillId="2" borderId="0" xfId="2" applyFont="1" applyFill="1" applyBorder="1" applyAlignment="1">
      <alignment horizontal="center" vertical="center"/>
    </xf>
    <xf numFmtId="0" fontId="4" fillId="2" borderId="0" xfId="0" applyFont="1" applyFill="1" applyBorder="1" applyAlignment="1">
      <alignment horizontal="center" vertical="center"/>
    </xf>
    <xf numFmtId="177" fontId="4" fillId="2" borderId="0" xfId="2" applyNumberFormat="1" applyFont="1" applyFill="1" applyBorder="1" applyAlignment="1">
      <alignment vertical="center"/>
    </xf>
    <xf numFmtId="0" fontId="4" fillId="2" borderId="0" xfId="0" applyFont="1" applyFill="1" applyAlignment="1">
      <alignment vertical="center" wrapText="1"/>
    </xf>
    <xf numFmtId="0" fontId="4" fillId="6" borderId="1" xfId="0" applyFont="1" applyFill="1" applyBorder="1" applyAlignment="1" applyProtection="1">
      <alignment horizontal="right" vertical="center"/>
      <protection locked="0"/>
    </xf>
    <xf numFmtId="0" fontId="4" fillId="5" borderId="1" xfId="2" applyFont="1" applyFill="1" applyBorder="1" applyAlignment="1">
      <alignment horizontal="center" vertical="center" wrapText="1"/>
    </xf>
    <xf numFmtId="0" fontId="4" fillId="2" borderId="0" xfId="0" applyFont="1" applyFill="1" applyBorder="1" applyAlignment="1">
      <alignment vertical="center"/>
    </xf>
    <xf numFmtId="177" fontId="4" fillId="2" borderId="0" xfId="0" applyNumberFormat="1" applyFont="1" applyFill="1" applyBorder="1" applyAlignment="1">
      <alignment vertical="center"/>
    </xf>
    <xf numFmtId="0" fontId="4" fillId="2" borderId="0" xfId="2" applyFont="1" applyFill="1" applyBorder="1" applyAlignment="1">
      <alignment vertical="center"/>
    </xf>
    <xf numFmtId="0" fontId="4" fillId="2" borderId="0" xfId="0" applyFont="1" applyFill="1" applyBorder="1" applyAlignment="1">
      <alignment horizontal="right" vertical="center"/>
    </xf>
    <xf numFmtId="177" fontId="4" fillId="2" borderId="0" xfId="2" applyNumberFormat="1" applyFont="1" applyFill="1" applyBorder="1" applyAlignment="1">
      <alignment horizontal="left" vertical="center" wrapText="1"/>
    </xf>
    <xf numFmtId="0" fontId="4" fillId="5" borderId="0" xfId="0" applyFont="1" applyFill="1" applyAlignment="1">
      <alignment vertical="top"/>
    </xf>
    <xf numFmtId="0" fontId="4" fillId="5" borderId="0" xfId="0" applyFont="1" applyFill="1" applyAlignment="1">
      <alignment vertical="top" wrapText="1"/>
    </xf>
    <xf numFmtId="0" fontId="4" fillId="3" borderId="1" xfId="0" applyFont="1" applyFill="1" applyBorder="1" applyAlignment="1" applyProtection="1">
      <alignment horizontal="center" vertical="center" wrapText="1"/>
      <protection locked="0"/>
    </xf>
    <xf numFmtId="0" fontId="4" fillId="5" borderId="0" xfId="0" applyFont="1" applyFill="1" applyBorder="1" applyAlignment="1">
      <alignment horizontal="center" vertical="center" wrapText="1"/>
    </xf>
    <xf numFmtId="0" fontId="4" fillId="4" borderId="1" xfId="0" applyFont="1" applyFill="1" applyBorder="1" applyAlignment="1">
      <alignment horizontal="center" vertical="center"/>
    </xf>
    <xf numFmtId="0" fontId="4" fillId="2" borderId="0" xfId="0" applyFont="1" applyFill="1" applyBorder="1" applyAlignment="1">
      <alignment horizontal="center" vertical="center" wrapText="1"/>
    </xf>
    <xf numFmtId="0" fontId="4" fillId="5" borderId="0" xfId="0" applyFont="1" applyFill="1" applyBorder="1" applyAlignment="1">
      <alignment horizontal="center" vertical="center"/>
    </xf>
    <xf numFmtId="0" fontId="4" fillId="2" borderId="0" xfId="0" applyNumberFormat="1" applyFont="1" applyFill="1" applyBorder="1" applyAlignment="1">
      <alignment vertical="center"/>
    </xf>
    <xf numFmtId="0" fontId="4" fillId="2" borderId="0" xfId="0" applyFont="1" applyFill="1" applyBorder="1" applyAlignment="1">
      <alignment vertical="top"/>
    </xf>
    <xf numFmtId="0" fontId="4" fillId="0" borderId="0" xfId="0" applyFont="1" applyFill="1" applyBorder="1" applyAlignment="1">
      <alignment vertical="top"/>
    </xf>
    <xf numFmtId="0" fontId="4" fillId="5" borderId="1" xfId="2" applyFont="1" applyFill="1" applyBorder="1" applyAlignment="1">
      <alignment vertical="center" wrapText="1"/>
    </xf>
    <xf numFmtId="0" fontId="4" fillId="5" borderId="0" xfId="0" applyFont="1" applyFill="1" applyAlignment="1">
      <alignment horizontal="left" vertical="top" wrapText="1"/>
    </xf>
    <xf numFmtId="0" fontId="4" fillId="5" borderId="0" xfId="0" applyFont="1" applyFill="1" applyAlignment="1">
      <alignment horizontal="left" vertical="center" wrapText="1"/>
    </xf>
    <xf numFmtId="0" fontId="4" fillId="0" borderId="0" xfId="0" applyFont="1" applyAlignment="1">
      <alignment vertical="center"/>
    </xf>
    <xf numFmtId="0" fontId="6" fillId="2" borderId="0" xfId="0" applyFont="1" applyFill="1" applyAlignment="1">
      <alignment vertical="center"/>
    </xf>
    <xf numFmtId="0" fontId="6" fillId="5" borderId="0" xfId="0" applyFont="1" applyFill="1" applyAlignment="1">
      <alignment horizontal="right" vertical="center"/>
    </xf>
    <xf numFmtId="179" fontId="4" fillId="6" borderId="1" xfId="3" applyNumberFormat="1" applyFont="1" applyFill="1" applyBorder="1" applyAlignment="1" applyProtection="1">
      <alignment horizontal="right" vertical="center" shrinkToFit="1"/>
      <protection locked="0"/>
    </xf>
    <xf numFmtId="179" fontId="4" fillId="4" borderId="1" xfId="3" applyNumberFormat="1" applyFont="1" applyFill="1" applyBorder="1" applyAlignment="1">
      <alignment horizontal="right" vertical="center" shrinkToFit="1"/>
    </xf>
    <xf numFmtId="180" fontId="4" fillId="4" borderId="1" xfId="3" applyNumberFormat="1" applyFont="1" applyFill="1" applyBorder="1" applyAlignment="1">
      <alignment horizontal="right" vertical="center" shrinkToFit="1"/>
    </xf>
    <xf numFmtId="176" fontId="6" fillId="4" borderId="1" xfId="2" applyNumberFormat="1" applyFont="1" applyFill="1" applyBorder="1" applyAlignment="1">
      <alignment horizontal="center" vertical="center"/>
    </xf>
    <xf numFmtId="177" fontId="7" fillId="2" borderId="0" xfId="2" applyNumberFormat="1" applyFont="1" applyFill="1" applyBorder="1" applyAlignment="1">
      <alignment horizontal="right" vertical="center"/>
    </xf>
    <xf numFmtId="180" fontId="7" fillId="2" borderId="0" xfId="3" applyNumberFormat="1" applyFont="1" applyFill="1" applyBorder="1" applyAlignment="1">
      <alignment vertical="center"/>
    </xf>
    <xf numFmtId="177" fontId="7" fillId="2" borderId="0" xfId="2" applyNumberFormat="1" applyFont="1" applyFill="1" applyBorder="1" applyAlignment="1">
      <alignment vertical="center"/>
    </xf>
    <xf numFmtId="0" fontId="11" fillId="6" borderId="28" xfId="0" applyFont="1" applyFill="1" applyBorder="1" applyAlignment="1">
      <alignment horizontal="right" vertical="center"/>
    </xf>
    <xf numFmtId="178" fontId="4" fillId="4" borderId="1" xfId="0" applyNumberFormat="1" applyFont="1" applyFill="1" applyBorder="1" applyAlignment="1">
      <alignment vertical="center" shrinkToFit="1"/>
    </xf>
    <xf numFmtId="181" fontId="4" fillId="4" borderId="1" xfId="1" applyNumberFormat="1" applyFont="1" applyFill="1" applyBorder="1" applyAlignment="1">
      <alignment vertical="center" shrinkToFit="1"/>
    </xf>
    <xf numFmtId="181" fontId="4" fillId="4" borderId="1" xfId="1" applyNumberFormat="1" applyFont="1" applyFill="1" applyBorder="1" applyAlignment="1">
      <alignment horizontal="right" vertical="center" shrinkToFit="1"/>
    </xf>
    <xf numFmtId="0" fontId="7" fillId="5" borderId="0" xfId="0" applyFont="1" applyFill="1" applyAlignment="1">
      <alignment horizontal="left" vertical="center"/>
    </xf>
    <xf numFmtId="182" fontId="4" fillId="4" borderId="1" xfId="1" applyNumberFormat="1" applyFont="1" applyFill="1" applyBorder="1" applyAlignment="1">
      <alignment horizontal="right" vertical="center" shrinkToFit="1"/>
    </xf>
    <xf numFmtId="180" fontId="7" fillId="5" borderId="0" xfId="3" applyNumberFormat="1" applyFont="1" applyFill="1" applyBorder="1" applyAlignment="1">
      <alignment vertical="center"/>
    </xf>
    <xf numFmtId="176" fontId="6" fillId="4" borderId="1" xfId="0" applyNumberFormat="1" applyFont="1" applyFill="1" applyBorder="1" applyAlignment="1">
      <alignment horizontal="center" vertical="center"/>
    </xf>
    <xf numFmtId="0" fontId="12" fillId="5" borderId="0" xfId="0" applyFont="1" applyFill="1">
      <alignment vertical="center"/>
    </xf>
    <xf numFmtId="0" fontId="12" fillId="5" borderId="0" xfId="0" applyFont="1" applyFill="1" applyAlignment="1">
      <alignment vertical="center" wrapText="1"/>
    </xf>
    <xf numFmtId="0" fontId="0" fillId="5" borderId="0" xfId="0" applyFill="1">
      <alignment vertical="center"/>
    </xf>
    <xf numFmtId="176" fontId="13" fillId="4" borderId="1" xfId="2" applyNumberFormat="1" applyFont="1" applyFill="1" applyBorder="1" applyAlignment="1">
      <alignment horizontal="center" vertical="center"/>
    </xf>
    <xf numFmtId="0" fontId="14" fillId="5" borderId="37" xfId="2" applyFont="1" applyFill="1" applyBorder="1" applyAlignment="1">
      <alignment vertical="center" wrapText="1"/>
    </xf>
    <xf numFmtId="0" fontId="6" fillId="5" borderId="0" xfId="0" applyFont="1" applyFill="1">
      <alignment vertical="center"/>
    </xf>
    <xf numFmtId="0" fontId="14" fillId="5" borderId="0" xfId="0" applyFont="1" applyFill="1">
      <alignment vertical="center"/>
    </xf>
    <xf numFmtId="0" fontId="14" fillId="6" borderId="34" xfId="0" applyFont="1" applyFill="1" applyBorder="1" applyAlignment="1">
      <alignment horizontal="right" vertical="center"/>
    </xf>
    <xf numFmtId="0" fontId="14" fillId="6" borderId="11" xfId="0" applyFont="1" applyFill="1" applyBorder="1" applyAlignment="1">
      <alignment horizontal="right" vertical="center"/>
    </xf>
    <xf numFmtId="0" fontId="14" fillId="6" borderId="35" xfId="0" applyFont="1" applyFill="1" applyBorder="1" applyAlignment="1">
      <alignment horizontal="right" vertical="center"/>
    </xf>
    <xf numFmtId="0" fontId="14" fillId="5" borderId="36" xfId="2" applyFont="1" applyFill="1" applyBorder="1" applyAlignment="1">
      <alignment vertical="center" wrapText="1"/>
    </xf>
    <xf numFmtId="0" fontId="13" fillId="0" borderId="36" xfId="0" applyFont="1" applyBorder="1">
      <alignment vertical="center"/>
    </xf>
    <xf numFmtId="0" fontId="14" fillId="6" borderId="19" xfId="0" applyFont="1" applyFill="1" applyBorder="1" applyAlignment="1">
      <alignment horizontal="right" vertical="center"/>
    </xf>
    <xf numFmtId="0" fontId="14" fillId="6" borderId="20" xfId="0" applyFont="1" applyFill="1" applyBorder="1" applyAlignment="1">
      <alignment horizontal="right" vertical="center"/>
    </xf>
    <xf numFmtId="0" fontId="14" fillId="6" borderId="18" xfId="0" applyFont="1" applyFill="1" applyBorder="1" applyAlignment="1">
      <alignment horizontal="right" vertical="center"/>
    </xf>
    <xf numFmtId="176" fontId="4" fillId="4" borderId="21" xfId="2" applyNumberFormat="1" applyFont="1" applyFill="1" applyBorder="1" applyAlignment="1">
      <alignment horizontal="right" vertical="center"/>
    </xf>
    <xf numFmtId="0" fontId="14" fillId="4" borderId="22" xfId="0" applyFont="1" applyFill="1" applyBorder="1">
      <alignment vertical="center"/>
    </xf>
    <xf numFmtId="0" fontId="14" fillId="6" borderId="5" xfId="0" applyFont="1" applyFill="1" applyBorder="1" applyAlignment="1">
      <alignment horizontal="right" vertical="center"/>
    </xf>
    <xf numFmtId="0" fontId="14" fillId="6" borderId="6" xfId="0" applyFont="1" applyFill="1" applyBorder="1" applyAlignment="1">
      <alignment horizontal="right" vertical="center"/>
    </xf>
    <xf numFmtId="0" fontId="14" fillId="6" borderId="38" xfId="0" applyFont="1" applyFill="1" applyBorder="1" applyAlignment="1">
      <alignment horizontal="right" vertical="center"/>
    </xf>
    <xf numFmtId="176" fontId="4" fillId="4" borderId="22" xfId="2" applyNumberFormat="1" applyFont="1" applyFill="1" applyBorder="1" applyAlignment="1">
      <alignment horizontal="right" vertical="center"/>
    </xf>
    <xf numFmtId="0" fontId="14" fillId="4" borderId="24" xfId="0" applyFont="1" applyFill="1" applyBorder="1">
      <alignment vertical="center"/>
    </xf>
    <xf numFmtId="0" fontId="14" fillId="4" borderId="39" xfId="0" applyFont="1" applyFill="1" applyBorder="1">
      <alignment vertical="center"/>
    </xf>
    <xf numFmtId="0" fontId="14" fillId="4" borderId="5" xfId="0" applyFont="1" applyFill="1" applyBorder="1" applyAlignment="1">
      <alignment horizontal="right" vertical="center"/>
    </xf>
    <xf numFmtId="0" fontId="14" fillId="4" borderId="6" xfId="0" applyFont="1" applyFill="1" applyBorder="1" applyAlignment="1">
      <alignment horizontal="right" vertical="center"/>
    </xf>
    <xf numFmtId="0" fontId="14" fillId="4" borderId="38" xfId="0" applyFont="1" applyFill="1" applyBorder="1" applyAlignment="1">
      <alignment horizontal="right" vertical="center"/>
    </xf>
    <xf numFmtId="0" fontId="14" fillId="4" borderId="36" xfId="0" applyFont="1" applyFill="1" applyBorder="1">
      <alignment vertical="center"/>
    </xf>
    <xf numFmtId="0" fontId="14" fillId="6" borderId="15" xfId="0" applyFont="1" applyFill="1" applyBorder="1" applyAlignment="1">
      <alignment horizontal="right" vertical="center"/>
    </xf>
    <xf numFmtId="0" fontId="14" fillId="6" borderId="1" xfId="0" applyFont="1" applyFill="1" applyBorder="1" applyAlignment="1">
      <alignment horizontal="right" vertical="center"/>
    </xf>
    <xf numFmtId="0" fontId="14" fillId="6" borderId="16" xfId="0" applyFont="1" applyFill="1" applyBorder="1" applyAlignment="1">
      <alignment horizontal="right" vertical="center"/>
    </xf>
    <xf numFmtId="0" fontId="14" fillId="6" borderId="8" xfId="0" applyFont="1" applyFill="1" applyBorder="1" applyAlignment="1">
      <alignment horizontal="right" vertical="center"/>
    </xf>
    <xf numFmtId="0" fontId="14" fillId="6" borderId="7" xfId="0" applyFont="1" applyFill="1" applyBorder="1" applyAlignment="1">
      <alignment horizontal="right" vertical="center"/>
    </xf>
    <xf numFmtId="0" fontId="14" fillId="6" borderId="41" xfId="0" applyFont="1" applyFill="1" applyBorder="1" applyAlignment="1">
      <alignment horizontal="right" vertical="center"/>
    </xf>
    <xf numFmtId="176" fontId="4" fillId="4" borderId="17" xfId="2" applyNumberFormat="1" applyFont="1" applyFill="1" applyBorder="1" applyAlignment="1">
      <alignment horizontal="right" vertical="center"/>
    </xf>
    <xf numFmtId="183" fontId="14" fillId="4" borderId="43" xfId="1" applyNumberFormat="1" applyFont="1" applyFill="1" applyBorder="1" applyAlignment="1">
      <alignment horizontal="right" vertical="center"/>
    </xf>
    <xf numFmtId="183" fontId="4" fillId="4" borderId="36" xfId="1" applyNumberFormat="1" applyFont="1" applyFill="1" applyBorder="1" applyAlignment="1">
      <alignment horizontal="right" vertical="center"/>
    </xf>
    <xf numFmtId="0" fontId="14" fillId="5" borderId="0" xfId="2" applyFont="1" applyFill="1" applyAlignment="1">
      <alignment vertical="center"/>
    </xf>
    <xf numFmtId="0" fontId="14" fillId="4" borderId="1" xfId="0" applyFont="1" applyFill="1" applyBorder="1" applyAlignment="1">
      <alignment horizontal="center" vertical="center"/>
    </xf>
    <xf numFmtId="0" fontId="11" fillId="6" borderId="28" xfId="0" applyFont="1" applyFill="1" applyBorder="1" applyAlignment="1">
      <alignment horizontal="left" vertical="center"/>
    </xf>
    <xf numFmtId="0" fontId="11" fillId="6" borderId="28" xfId="0" applyFont="1" applyFill="1" applyBorder="1" applyAlignment="1">
      <alignment horizontal="center" vertical="center"/>
    </xf>
    <xf numFmtId="0" fontId="0" fillId="0" borderId="0" xfId="0" applyAlignment="1">
      <alignment vertical="top"/>
    </xf>
    <xf numFmtId="0" fontId="18" fillId="5" borderId="0" xfId="0" applyFont="1" applyFill="1">
      <alignment vertical="center"/>
    </xf>
    <xf numFmtId="177" fontId="9" fillId="6" borderId="29" xfId="2" applyNumberFormat="1" applyFont="1" applyFill="1" applyBorder="1" applyAlignment="1">
      <alignment vertical="center"/>
    </xf>
    <xf numFmtId="177" fontId="9" fillId="6" borderId="30" xfId="2" applyNumberFormat="1" applyFont="1" applyFill="1" applyBorder="1" applyAlignment="1">
      <alignment vertical="center"/>
    </xf>
    <xf numFmtId="0" fontId="9" fillId="6" borderId="29" xfId="2" applyNumberFormat="1" applyFont="1" applyFill="1" applyBorder="1" applyAlignment="1">
      <alignment horizontal="left" vertical="center" wrapText="1"/>
    </xf>
    <xf numFmtId="0" fontId="9" fillId="6" borderId="30" xfId="2" applyNumberFormat="1" applyFont="1" applyFill="1" applyBorder="1" applyAlignment="1">
      <alignment horizontal="left" vertical="center" wrapText="1"/>
    </xf>
    <xf numFmtId="177" fontId="9" fillId="6" borderId="29" xfId="2" applyNumberFormat="1" applyFont="1" applyFill="1" applyBorder="1" applyAlignment="1">
      <alignment horizontal="left" vertical="center" wrapText="1"/>
    </xf>
    <xf numFmtId="177" fontId="9" fillId="6" borderId="30" xfId="2" applyNumberFormat="1" applyFont="1" applyFill="1" applyBorder="1" applyAlignment="1">
      <alignment horizontal="left" vertical="center" wrapText="1"/>
    </xf>
    <xf numFmtId="0" fontId="4" fillId="5" borderId="1" xfId="2" applyFont="1" applyFill="1" applyBorder="1" applyAlignment="1">
      <alignment horizontal="left" vertical="center" wrapText="1"/>
    </xf>
    <xf numFmtId="0" fontId="4" fillId="0" borderId="1" xfId="0" applyFont="1" applyBorder="1" applyAlignment="1">
      <alignment horizontal="left" vertical="center" wrapText="1"/>
    </xf>
    <xf numFmtId="0" fontId="4" fillId="5" borderId="1" xfId="2" applyFont="1" applyFill="1" applyBorder="1" applyAlignment="1">
      <alignment horizontal="center" vertical="center"/>
    </xf>
    <xf numFmtId="0" fontId="4" fillId="0" borderId="1" xfId="0" applyFont="1" applyBorder="1" applyAlignment="1">
      <alignment horizontal="center" vertical="center"/>
    </xf>
    <xf numFmtId="49" fontId="6" fillId="5" borderId="0" xfId="0" applyNumberFormat="1" applyFont="1" applyFill="1" applyAlignment="1">
      <alignment vertical="center"/>
    </xf>
    <xf numFmtId="0" fontId="4" fillId="5" borderId="2" xfId="0" applyFont="1" applyFill="1" applyBorder="1" applyAlignment="1">
      <alignment horizontal="left" vertical="center" wrapText="1"/>
    </xf>
    <xf numFmtId="0" fontId="4" fillId="5" borderId="3" xfId="0" applyFont="1" applyFill="1" applyBorder="1" applyAlignment="1">
      <alignment horizontal="left" vertical="center" wrapText="1"/>
    </xf>
    <xf numFmtId="0" fontId="4" fillId="0" borderId="1" xfId="0" applyFont="1" applyBorder="1" applyAlignment="1">
      <alignment vertical="center"/>
    </xf>
    <xf numFmtId="0" fontId="4" fillId="5" borderId="1" xfId="0" applyFont="1" applyFill="1" applyBorder="1" applyAlignment="1">
      <alignment horizontal="center" vertical="center" wrapText="1"/>
    </xf>
    <xf numFmtId="0" fontId="4" fillId="5" borderId="27" xfId="0" applyFont="1" applyFill="1" applyBorder="1" applyAlignment="1">
      <alignment horizontal="center" vertical="center"/>
    </xf>
    <xf numFmtId="0" fontId="4" fillId="5" borderId="1" xfId="2" applyFont="1" applyFill="1" applyBorder="1" applyAlignment="1">
      <alignment vertical="center" wrapText="1"/>
    </xf>
    <xf numFmtId="0" fontId="4" fillId="0" borderId="1" xfId="0" applyFont="1" applyBorder="1" applyAlignment="1">
      <alignment vertical="center" wrapText="1"/>
    </xf>
    <xf numFmtId="0" fontId="4" fillId="5" borderId="0" xfId="0" applyFont="1" applyFill="1" applyAlignment="1">
      <alignment horizontal="left" vertical="top" wrapText="1"/>
    </xf>
    <xf numFmtId="0" fontId="4" fillId="5" borderId="1" xfId="2" applyFont="1" applyFill="1" applyBorder="1" applyAlignment="1">
      <alignment horizontal="center" vertical="center" wrapText="1"/>
    </xf>
    <xf numFmtId="0" fontId="6" fillId="5" borderId="0" xfId="0" applyFont="1" applyFill="1" applyAlignment="1">
      <alignment horizontal="center" vertical="center" shrinkToFit="1"/>
    </xf>
    <xf numFmtId="0" fontId="4" fillId="5" borderId="0" xfId="0" applyFont="1" applyFill="1" applyBorder="1" applyAlignment="1">
      <alignment horizontal="left" vertical="center" wrapText="1"/>
    </xf>
    <xf numFmtId="0" fontId="4" fillId="5" borderId="0" xfId="0" applyFont="1" applyFill="1" applyBorder="1" applyAlignment="1">
      <alignment horizontal="left" vertical="center"/>
    </xf>
    <xf numFmtId="0" fontId="4" fillId="5" borderId="0" xfId="0" applyFont="1" applyFill="1" applyAlignment="1">
      <alignment horizontal="left" vertical="center" wrapText="1"/>
    </xf>
    <xf numFmtId="0" fontId="4" fillId="0" borderId="0" xfId="0" applyFont="1" applyAlignment="1">
      <alignment vertical="center"/>
    </xf>
    <xf numFmtId="0" fontId="6" fillId="2" borderId="0" xfId="0" applyFont="1" applyFill="1" applyAlignment="1">
      <alignment vertical="center"/>
    </xf>
    <xf numFmtId="0" fontId="4" fillId="5" borderId="0" xfId="0" applyFont="1" applyFill="1" applyBorder="1" applyAlignment="1">
      <alignment horizontal="left" vertical="top" wrapText="1"/>
    </xf>
    <xf numFmtId="0" fontId="4" fillId="5" borderId="27" xfId="2" applyFont="1" applyFill="1" applyBorder="1" applyAlignment="1">
      <alignment horizontal="center"/>
    </xf>
    <xf numFmtId="0" fontId="14" fillId="5" borderId="25" xfId="2" applyFont="1" applyFill="1" applyBorder="1" applyAlignment="1">
      <alignment horizontal="left" vertical="center" wrapText="1"/>
    </xf>
    <xf numFmtId="0" fontId="14" fillId="5" borderId="3" xfId="2" applyFont="1" applyFill="1" applyBorder="1" applyAlignment="1">
      <alignment horizontal="left" vertical="center" wrapText="1"/>
    </xf>
    <xf numFmtId="0" fontId="14" fillId="5" borderId="23" xfId="2" applyFont="1" applyFill="1" applyBorder="1" applyAlignment="1">
      <alignment horizontal="left" vertical="center" wrapText="1"/>
    </xf>
    <xf numFmtId="0" fontId="14" fillId="5" borderId="15" xfId="2" applyFont="1" applyFill="1" applyBorder="1" applyAlignment="1">
      <alignment vertical="center" wrapText="1"/>
    </xf>
    <xf numFmtId="0" fontId="14" fillId="0" borderId="1" xfId="0" applyFont="1" applyBorder="1" applyAlignment="1">
      <alignment vertical="center" wrapText="1"/>
    </xf>
    <xf numFmtId="0" fontId="14" fillId="0" borderId="1" xfId="0" applyFont="1" applyBorder="1">
      <alignment vertical="center"/>
    </xf>
    <xf numFmtId="0" fontId="14" fillId="0" borderId="16" xfId="0" applyFont="1" applyBorder="1">
      <alignment vertical="center"/>
    </xf>
    <xf numFmtId="0" fontId="14" fillId="5" borderId="9" xfId="2" applyFont="1" applyFill="1" applyBorder="1" applyAlignment="1">
      <alignment horizontal="center" vertical="center" wrapText="1"/>
    </xf>
    <xf numFmtId="0" fontId="14" fillId="0" borderId="42" xfId="0" applyFont="1" applyBorder="1" applyAlignment="1">
      <alignment horizontal="center" vertical="center"/>
    </xf>
    <xf numFmtId="0" fontId="14" fillId="0" borderId="42" xfId="0" applyFont="1" applyBorder="1">
      <alignment vertical="center"/>
    </xf>
    <xf numFmtId="0" fontId="14" fillId="0" borderId="10" xfId="0" applyFont="1" applyBorder="1">
      <alignment vertical="center"/>
    </xf>
    <xf numFmtId="0" fontId="14" fillId="5" borderId="31" xfId="0" applyFont="1" applyFill="1" applyBorder="1" applyAlignment="1">
      <alignment horizontal="center" vertical="center"/>
    </xf>
    <xf numFmtId="0" fontId="14" fillId="5" borderId="32" xfId="0" applyFont="1" applyFill="1" applyBorder="1" applyAlignment="1">
      <alignment horizontal="center" vertical="center"/>
    </xf>
    <xf numFmtId="0" fontId="14" fillId="5" borderId="33" xfId="0" applyFont="1" applyFill="1" applyBorder="1" applyAlignment="1">
      <alignment horizontal="center" vertical="center"/>
    </xf>
    <xf numFmtId="0" fontId="14" fillId="0" borderId="26"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23" xfId="0" applyFont="1" applyBorder="1" applyAlignment="1">
      <alignment horizontal="center" vertical="center" wrapText="1"/>
    </xf>
    <xf numFmtId="0" fontId="14" fillId="5" borderId="40" xfId="2" applyFont="1" applyFill="1" applyBorder="1" applyAlignment="1">
      <alignment vertical="center" wrapText="1"/>
    </xf>
    <xf numFmtId="0" fontId="14" fillId="0" borderId="6" xfId="0" applyFont="1" applyBorder="1" applyAlignment="1">
      <alignment vertical="center" wrapText="1"/>
    </xf>
    <xf numFmtId="0" fontId="14" fillId="0" borderId="38" xfId="0" applyFont="1" applyBorder="1" applyAlignment="1">
      <alignment vertical="center" wrapText="1"/>
    </xf>
    <xf numFmtId="0" fontId="17" fillId="2" borderId="44" xfId="0" applyFont="1" applyFill="1" applyBorder="1" applyAlignment="1">
      <alignment horizontal="left" vertical="top" wrapText="1"/>
    </xf>
    <xf numFmtId="0" fontId="17" fillId="2" borderId="45" xfId="0" applyFont="1" applyFill="1" applyBorder="1" applyAlignment="1">
      <alignment horizontal="left" vertical="top" wrapText="1"/>
    </xf>
    <xf numFmtId="0" fontId="13" fillId="2" borderId="35" xfId="0" applyFont="1" applyFill="1" applyBorder="1" applyAlignment="1">
      <alignment horizontal="center" vertical="center"/>
    </xf>
    <xf numFmtId="0" fontId="13" fillId="2" borderId="46" xfId="0" applyFont="1" applyFill="1" applyBorder="1" applyAlignment="1">
      <alignment horizontal="center" vertical="center"/>
    </xf>
    <xf numFmtId="0" fontId="6" fillId="5" borderId="0" xfId="0" applyFont="1" applyFill="1" applyAlignment="1">
      <alignment horizontal="left" vertical="center" wrapText="1"/>
    </xf>
    <xf numFmtId="0" fontId="4" fillId="5" borderId="1" xfId="0" applyFont="1" applyFill="1" applyBorder="1" applyAlignment="1">
      <alignment horizontal="center" vertical="center"/>
    </xf>
    <xf numFmtId="0" fontId="19" fillId="2" borderId="14" xfId="0" applyFont="1" applyFill="1" applyBorder="1" applyAlignment="1">
      <alignment horizontal="left" vertical="center" wrapText="1"/>
    </xf>
    <xf numFmtId="0" fontId="4" fillId="6" borderId="2" xfId="0" applyFont="1" applyFill="1" applyBorder="1" applyAlignment="1" applyProtection="1">
      <alignment horizontal="center" vertical="top"/>
      <protection locked="0"/>
    </xf>
    <xf numFmtId="0" fontId="4" fillId="6" borderId="3" xfId="0" applyFont="1" applyFill="1" applyBorder="1" applyAlignment="1" applyProtection="1">
      <alignment horizontal="center" vertical="top"/>
      <protection locked="0"/>
    </xf>
    <xf numFmtId="0" fontId="4" fillId="6" borderId="4" xfId="0" applyFont="1" applyFill="1" applyBorder="1" applyAlignment="1" applyProtection="1">
      <alignment horizontal="center" vertical="top"/>
      <protection locked="0"/>
    </xf>
    <xf numFmtId="0" fontId="4" fillId="5" borderId="1" xfId="0" applyFont="1" applyFill="1" applyBorder="1" applyAlignment="1">
      <alignment horizontal="left" vertical="center" wrapText="1"/>
    </xf>
    <xf numFmtId="0" fontId="4" fillId="5" borderId="4" xfId="0" applyFont="1" applyFill="1" applyBorder="1" applyAlignment="1">
      <alignment horizontal="left" vertical="center"/>
    </xf>
    <xf numFmtId="0" fontId="4" fillId="5" borderId="2" xfId="0" applyFont="1" applyFill="1" applyBorder="1" applyAlignment="1">
      <alignment horizontal="center" vertical="center"/>
    </xf>
    <xf numFmtId="0" fontId="4" fillId="5" borderId="3" xfId="0" applyFont="1" applyFill="1" applyBorder="1" applyAlignment="1">
      <alignment horizontal="center" vertical="center"/>
    </xf>
    <xf numFmtId="0" fontId="4" fillId="5" borderId="4" xfId="0" applyFont="1" applyFill="1" applyBorder="1" applyAlignment="1">
      <alignment horizontal="center" vertical="center"/>
    </xf>
    <xf numFmtId="0" fontId="4" fillId="5" borderId="2" xfId="0" applyFont="1" applyFill="1" applyBorder="1" applyAlignment="1">
      <alignment horizontal="left" vertical="center"/>
    </xf>
    <xf numFmtId="0" fontId="9" fillId="6" borderId="29" xfId="0" applyFont="1" applyFill="1" applyBorder="1" applyAlignment="1">
      <alignment horizontal="left" vertical="center" wrapText="1"/>
    </xf>
    <xf numFmtId="0" fontId="9" fillId="6" borderId="30" xfId="0" applyFont="1" applyFill="1" applyBorder="1" applyAlignment="1">
      <alignment horizontal="left" vertical="center" wrapText="1"/>
    </xf>
  </cellXfs>
  <cellStyles count="5">
    <cellStyle name="パーセント" xfId="1" builtinId="5"/>
    <cellStyle name="桁区切り" xfId="3" builtinId="6"/>
    <cellStyle name="標準" xfId="0" builtinId="0"/>
    <cellStyle name="標準 2" xfId="4" xr:uid="{00000000-0005-0000-0000-000003000000}"/>
    <cellStyle name="標準_訪問入浴bettenn3" xfId="2" xr:uid="{00000000-0005-0000-0000-000004000000}"/>
  </cellStyles>
  <dxfs count="0"/>
  <tableStyles count="0" defaultTableStyle="TableStyleMedium2" defaultPivotStyle="PivotStyleLight16"/>
  <colors>
    <mruColors>
      <color rgb="FFFFFFCC"/>
      <color rgb="FFFF3300"/>
      <color rgb="FFCCFFFF"/>
      <color rgb="FFFFFF99"/>
      <color rgb="FF0000FF"/>
      <color rgb="FFFFFF66"/>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580867</xdr:colOff>
      <xdr:row>38</xdr:row>
      <xdr:rowOff>66749</xdr:rowOff>
    </xdr:from>
    <xdr:to>
      <xdr:col>10</xdr:col>
      <xdr:colOff>580867</xdr:colOff>
      <xdr:row>38</xdr:row>
      <xdr:rowOff>66749</xdr:rowOff>
    </xdr:to>
    <xdr:sp macro="" textlink="" fLocksText="0">
      <xdr:nvSpPr>
        <xdr:cNvPr id="2" name="AutoShape 5">
          <a:extLst>
            <a:ext uri="{FF2B5EF4-FFF2-40B4-BE49-F238E27FC236}">
              <a16:creationId xmlns:a16="http://schemas.microsoft.com/office/drawing/2014/main" id="{00000000-0008-0000-0A00-000002000000}"/>
            </a:ext>
          </a:extLst>
        </xdr:cNvPr>
        <xdr:cNvSpPr/>
      </xdr:nvSpPr>
      <xdr:spPr bwMode="auto">
        <a:xfrm>
          <a:off x="6857842" y="14068499"/>
          <a:ext cx="0" cy="0"/>
        </a:xfrm>
        <a:prstGeom prst="wedgeRectCallout">
          <a:avLst>
            <a:gd name="adj1" fmla="val -27273"/>
            <a:gd name="adj2" fmla="val -19944"/>
          </a:avLst>
        </a:prstGeom>
        <a:noFill/>
        <a:ln w="9525">
          <a:noFill/>
          <a:miter lim="800000"/>
        </a:ln>
      </xdr:spPr>
      <xdr:txBody>
        <a:bodyPr vertOverflow="clip" wrap="square" lIns="27432" tIns="18288" rIns="27432" bIns="0" anchor="t" upright="1"/>
        <a:lstStyle/>
        <a:p>
          <a:pPr algn="ctr" rtl="0"/>
          <a:r>
            <a:rPr lang="ja-JP" altLang="en-US" sz="1100" b="0" i="0" u="none" baseline="0">
              <a:solidFill>
                <a:srgbClr val="000000"/>
              </a:solidFill>
              <a:latin typeface="ＭＳ Ｐゴシック"/>
              <a:ea typeface="ＭＳ Ｐゴシック"/>
            </a:rPr>
            <a:t>月平均が上回ること</a:t>
          </a:r>
        </a:p>
      </xdr:txBody>
    </xdr:sp>
    <xdr:clientData/>
  </xdr:twoCellAnchor>
  <xdr:twoCellAnchor>
    <xdr:from>
      <xdr:col>10</xdr:col>
      <xdr:colOff>580867</xdr:colOff>
      <xdr:row>38</xdr:row>
      <xdr:rowOff>66749</xdr:rowOff>
    </xdr:from>
    <xdr:to>
      <xdr:col>10</xdr:col>
      <xdr:colOff>580867</xdr:colOff>
      <xdr:row>38</xdr:row>
      <xdr:rowOff>66749</xdr:rowOff>
    </xdr:to>
    <xdr:sp macro="" textlink="" fLocksText="0">
      <xdr:nvSpPr>
        <xdr:cNvPr id="3" name="AutoShape 5">
          <a:extLst>
            <a:ext uri="{FF2B5EF4-FFF2-40B4-BE49-F238E27FC236}">
              <a16:creationId xmlns:a16="http://schemas.microsoft.com/office/drawing/2014/main" id="{00000000-0008-0000-0A00-000003000000}"/>
            </a:ext>
          </a:extLst>
        </xdr:cNvPr>
        <xdr:cNvSpPr/>
      </xdr:nvSpPr>
      <xdr:spPr bwMode="auto">
        <a:xfrm>
          <a:off x="6857842" y="14068499"/>
          <a:ext cx="0" cy="0"/>
        </a:xfrm>
        <a:prstGeom prst="wedgeRectCallout">
          <a:avLst>
            <a:gd name="adj1" fmla="val -27273"/>
            <a:gd name="adj2" fmla="val -19944"/>
          </a:avLst>
        </a:prstGeom>
        <a:noFill/>
        <a:ln w="9525">
          <a:noFill/>
          <a:miter lim="800000"/>
        </a:ln>
      </xdr:spPr>
      <xdr:txBody>
        <a:bodyPr vertOverflow="clip" wrap="square" lIns="27432" tIns="18288" rIns="27432" bIns="0" anchor="t" upright="1"/>
        <a:lstStyle/>
        <a:p>
          <a:pPr algn="ctr" rtl="0"/>
          <a:r>
            <a:rPr lang="ja-JP" altLang="en-US" sz="1100" b="0" i="0" u="none" baseline="0">
              <a:solidFill>
                <a:srgbClr val="000000"/>
              </a:solidFill>
              <a:latin typeface="ＭＳ Ｐゴシック"/>
              <a:ea typeface="ＭＳ Ｐゴシック"/>
            </a:rPr>
            <a:t>月平均が上回ること</a:t>
          </a:r>
        </a:p>
      </xdr:txBody>
    </xdr:sp>
    <xdr:clientData/>
  </xdr:twoCellAnchor>
  <xdr:twoCellAnchor>
    <xdr:from>
      <xdr:col>10</xdr:col>
      <xdr:colOff>580867</xdr:colOff>
      <xdr:row>40</xdr:row>
      <xdr:rowOff>66749</xdr:rowOff>
    </xdr:from>
    <xdr:to>
      <xdr:col>10</xdr:col>
      <xdr:colOff>580867</xdr:colOff>
      <xdr:row>40</xdr:row>
      <xdr:rowOff>66749</xdr:rowOff>
    </xdr:to>
    <xdr:sp macro="" textlink="" fLocksText="0">
      <xdr:nvSpPr>
        <xdr:cNvPr id="4" name="AutoShape 5">
          <a:extLst>
            <a:ext uri="{FF2B5EF4-FFF2-40B4-BE49-F238E27FC236}">
              <a16:creationId xmlns:a16="http://schemas.microsoft.com/office/drawing/2014/main" id="{00000000-0008-0000-0A00-000004000000}"/>
            </a:ext>
          </a:extLst>
        </xdr:cNvPr>
        <xdr:cNvSpPr/>
      </xdr:nvSpPr>
      <xdr:spPr bwMode="auto">
        <a:xfrm>
          <a:off x="6857842" y="14430449"/>
          <a:ext cx="0" cy="0"/>
        </a:xfrm>
        <a:prstGeom prst="wedgeRectCallout">
          <a:avLst>
            <a:gd name="adj1" fmla="val -27273"/>
            <a:gd name="adj2" fmla="val -19944"/>
          </a:avLst>
        </a:prstGeom>
        <a:noFill/>
        <a:ln w="9525">
          <a:noFill/>
          <a:miter lim="800000"/>
        </a:ln>
      </xdr:spPr>
      <xdr:txBody>
        <a:bodyPr vertOverflow="clip" wrap="square" lIns="27432" tIns="18288" rIns="27432" bIns="0" anchor="t" upright="1"/>
        <a:lstStyle/>
        <a:p>
          <a:pPr algn="ctr" rtl="0"/>
          <a:r>
            <a:rPr lang="ja-JP" altLang="en-US" sz="1100" b="0" i="0" u="none" baseline="0">
              <a:solidFill>
                <a:srgbClr val="000000"/>
              </a:solidFill>
              <a:latin typeface="ＭＳ Ｐゴシック"/>
              <a:ea typeface="ＭＳ Ｐゴシック"/>
            </a:rPr>
            <a:t>月平均が上回ること</a:t>
          </a:r>
        </a:p>
      </xdr:txBody>
    </xdr:sp>
    <xdr:clientData/>
  </xdr:twoCellAnchor>
  <xdr:twoCellAnchor>
    <xdr:from>
      <xdr:col>10</xdr:col>
      <xdr:colOff>580867</xdr:colOff>
      <xdr:row>40</xdr:row>
      <xdr:rowOff>66749</xdr:rowOff>
    </xdr:from>
    <xdr:to>
      <xdr:col>10</xdr:col>
      <xdr:colOff>580867</xdr:colOff>
      <xdr:row>40</xdr:row>
      <xdr:rowOff>66749</xdr:rowOff>
    </xdr:to>
    <xdr:sp macro="" textlink="" fLocksText="0">
      <xdr:nvSpPr>
        <xdr:cNvPr id="5" name="AutoShape 5">
          <a:extLst>
            <a:ext uri="{FF2B5EF4-FFF2-40B4-BE49-F238E27FC236}">
              <a16:creationId xmlns:a16="http://schemas.microsoft.com/office/drawing/2014/main" id="{00000000-0008-0000-0A00-000005000000}"/>
            </a:ext>
          </a:extLst>
        </xdr:cNvPr>
        <xdr:cNvSpPr/>
      </xdr:nvSpPr>
      <xdr:spPr bwMode="auto">
        <a:xfrm>
          <a:off x="6857842" y="14430449"/>
          <a:ext cx="0" cy="0"/>
        </a:xfrm>
        <a:prstGeom prst="wedgeRectCallout">
          <a:avLst>
            <a:gd name="adj1" fmla="val -27273"/>
            <a:gd name="adj2" fmla="val -19944"/>
          </a:avLst>
        </a:prstGeom>
        <a:noFill/>
        <a:ln w="9525">
          <a:noFill/>
          <a:miter lim="800000"/>
        </a:ln>
      </xdr:spPr>
      <xdr:txBody>
        <a:bodyPr vertOverflow="clip" wrap="square" lIns="27432" tIns="18288" rIns="27432" bIns="0" anchor="t" upright="1"/>
        <a:lstStyle/>
        <a:p>
          <a:pPr algn="ctr" rtl="0"/>
          <a:r>
            <a:rPr lang="ja-JP" altLang="en-US" sz="1100" b="0" i="0" u="none" baseline="0">
              <a:solidFill>
                <a:srgbClr val="000000"/>
              </a:solidFill>
              <a:latin typeface="ＭＳ Ｐゴシック"/>
              <a:ea typeface="ＭＳ Ｐゴシック"/>
            </a:rPr>
            <a:t>月平均が上回ること</a:t>
          </a:r>
        </a:p>
      </xdr:txBody>
    </xdr:sp>
    <xdr:clientData/>
  </xdr:twoCellAnchor>
  <xdr:twoCellAnchor>
    <xdr:from>
      <xdr:col>11</xdr:col>
      <xdr:colOff>414618</xdr:colOff>
      <xdr:row>9</xdr:row>
      <xdr:rowOff>470648</xdr:rowOff>
    </xdr:from>
    <xdr:to>
      <xdr:col>15</xdr:col>
      <xdr:colOff>33619</xdr:colOff>
      <xdr:row>11</xdr:row>
      <xdr:rowOff>762000</xdr:rowOff>
    </xdr:to>
    <xdr:sp macro="" textlink="">
      <xdr:nvSpPr>
        <xdr:cNvPr id="6" name="角丸四角形 5">
          <a:extLst>
            <a:ext uri="{FF2B5EF4-FFF2-40B4-BE49-F238E27FC236}">
              <a16:creationId xmlns:a16="http://schemas.microsoft.com/office/drawing/2014/main" id="{00000000-0008-0000-0A00-000006000000}"/>
            </a:ext>
          </a:extLst>
        </xdr:cNvPr>
        <xdr:cNvSpPr/>
      </xdr:nvSpPr>
      <xdr:spPr>
        <a:xfrm>
          <a:off x="7425018" y="2918573"/>
          <a:ext cx="2743201" cy="1167652"/>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kumimoji="1" lang="ja-JP" altLang="en-US" sz="1200">
              <a:latin typeface="HGPｺﾞｼｯｸM" panose="020B0600000000000000" pitchFamily="50" charset="-128"/>
              <a:ea typeface="HGPｺﾞｼｯｸM" panose="020B0600000000000000" pitchFamily="50" charset="-128"/>
            </a:rPr>
            <a:t>★Ａ　在宅復帰率</a:t>
          </a:r>
          <a:endParaRPr kumimoji="1" lang="en-US" altLang="ja-JP" sz="1200">
            <a:latin typeface="HGPｺﾞｼｯｸM" panose="020B0600000000000000" pitchFamily="50" charset="-128"/>
            <a:ea typeface="HGPｺﾞｼｯｸM" panose="020B0600000000000000" pitchFamily="50" charset="-128"/>
          </a:endParaRPr>
        </a:p>
        <a:p>
          <a:pPr algn="l"/>
          <a:r>
            <a:rPr kumimoji="1" lang="ja-JP" altLang="en-US" sz="1200">
              <a:latin typeface="HGPｺﾞｼｯｸM" panose="020B0600000000000000" pitchFamily="50" charset="-128"/>
              <a:ea typeface="HGPｺﾞｼｯｸM" panose="020B0600000000000000" pitchFamily="50" charset="-128"/>
            </a:rPr>
            <a:t>　退所者一覧の整備</a:t>
          </a:r>
          <a:endParaRPr kumimoji="1" lang="en-US" altLang="ja-JP" sz="1200">
            <a:latin typeface="HGPｺﾞｼｯｸM" panose="020B0600000000000000" pitchFamily="50" charset="-128"/>
            <a:ea typeface="HGPｺﾞｼｯｸM" panose="020B0600000000000000" pitchFamily="50" charset="-128"/>
          </a:endParaRPr>
        </a:p>
        <a:p>
          <a:pPr algn="l"/>
          <a:r>
            <a:rPr kumimoji="1" lang="en-US" altLang="ja-JP" sz="1200">
              <a:latin typeface="HGPｺﾞｼｯｸM" panose="020B0600000000000000" pitchFamily="50" charset="-128"/>
              <a:ea typeface="HGPｺﾞｼｯｸM" panose="020B0600000000000000" pitchFamily="50" charset="-128"/>
            </a:rPr>
            <a:t>※</a:t>
          </a:r>
          <a:r>
            <a:rPr kumimoji="1" lang="ja-JP" altLang="en-US" sz="1200">
              <a:latin typeface="HGPｺﾞｼｯｸM" panose="020B0600000000000000" pitchFamily="50" charset="-128"/>
              <a:ea typeface="HGPｺﾞｼｯｸM" panose="020B0600000000000000" pitchFamily="50" charset="-128"/>
            </a:rPr>
            <a:t>退所理由の記載があるもの</a:t>
          </a:r>
        </a:p>
        <a:p>
          <a:pPr algn="l"/>
          <a:r>
            <a:rPr kumimoji="1" lang="en-US" altLang="ja-JP" sz="1050">
              <a:latin typeface="HGPｺﾞｼｯｸM" panose="020B0600000000000000" pitchFamily="50" charset="-128"/>
              <a:ea typeface="HGPｺﾞｼｯｸM" panose="020B0600000000000000" pitchFamily="50" charset="-128"/>
            </a:rPr>
            <a:t>※</a:t>
          </a:r>
          <a:r>
            <a:rPr kumimoji="1" lang="ja-JP" altLang="en-US" sz="1050">
              <a:latin typeface="HGPｺﾞｼｯｸM" panose="020B0600000000000000" pitchFamily="50" charset="-128"/>
              <a:ea typeface="HGPｺﾞｼｯｸM" panose="020B0600000000000000" pitchFamily="50" charset="-128"/>
            </a:rPr>
            <a:t>運営指導では、前６ヶ月分を確認する。</a:t>
          </a:r>
          <a:endParaRPr kumimoji="1" lang="en-US" altLang="ja-JP" sz="1050">
            <a:latin typeface="HGPｺﾞｼｯｸM" panose="020B0600000000000000" pitchFamily="50" charset="-128"/>
            <a:ea typeface="HGPｺﾞｼｯｸM" panose="020B0600000000000000" pitchFamily="50" charset="-128"/>
          </a:endParaRPr>
        </a:p>
      </xdr:txBody>
    </xdr:sp>
    <xdr:clientData/>
  </xdr:twoCellAnchor>
  <xdr:twoCellAnchor>
    <xdr:from>
      <xdr:col>11</xdr:col>
      <xdr:colOff>381000</xdr:colOff>
      <xdr:row>26</xdr:row>
      <xdr:rowOff>1</xdr:rowOff>
    </xdr:from>
    <xdr:to>
      <xdr:col>15</xdr:col>
      <xdr:colOff>11206</xdr:colOff>
      <xdr:row>28</xdr:row>
      <xdr:rowOff>313766</xdr:rowOff>
    </xdr:to>
    <xdr:sp macro="" textlink="">
      <xdr:nvSpPr>
        <xdr:cNvPr id="7" name="角丸四角形 6">
          <a:extLst>
            <a:ext uri="{FF2B5EF4-FFF2-40B4-BE49-F238E27FC236}">
              <a16:creationId xmlns:a16="http://schemas.microsoft.com/office/drawing/2014/main" id="{00000000-0008-0000-0A00-000007000000}"/>
            </a:ext>
          </a:extLst>
        </xdr:cNvPr>
        <xdr:cNvSpPr/>
      </xdr:nvSpPr>
      <xdr:spPr>
        <a:xfrm>
          <a:off x="7391400" y="8601076"/>
          <a:ext cx="2754406" cy="1142440"/>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kumimoji="1" lang="ja-JP" altLang="en-US" sz="1200">
              <a:latin typeface="HGPｺﾞｼｯｸM" panose="020B0600000000000000" pitchFamily="50" charset="-128"/>
              <a:ea typeface="HGPｺﾞｼｯｸM" panose="020B0600000000000000" pitchFamily="50" charset="-128"/>
            </a:rPr>
            <a:t>★Ｂ　ベット回転率</a:t>
          </a:r>
          <a:endParaRPr kumimoji="1" lang="en-US" altLang="ja-JP" sz="1200">
            <a:latin typeface="HGPｺﾞｼｯｸM" panose="020B0600000000000000" pitchFamily="50" charset="-128"/>
            <a:ea typeface="HGPｺﾞｼｯｸM" panose="020B0600000000000000" pitchFamily="50" charset="-128"/>
          </a:endParaRPr>
        </a:p>
        <a:p>
          <a:pPr algn="l"/>
          <a:r>
            <a:rPr kumimoji="1" lang="ja-JP" altLang="en-US" sz="1200">
              <a:latin typeface="HGPｺﾞｼｯｸM" panose="020B0600000000000000" pitchFamily="50" charset="-128"/>
              <a:ea typeface="HGPｺﾞｼｯｸM" panose="020B0600000000000000" pitchFamily="50" charset="-128"/>
            </a:rPr>
            <a:t>　新規入所者一覧及び退所者一覧の整備</a:t>
          </a:r>
          <a:endParaRPr kumimoji="1" lang="en-US" altLang="ja-JP" sz="1200">
            <a:latin typeface="HGPｺﾞｼｯｸM" panose="020B0600000000000000" pitchFamily="50" charset="-128"/>
            <a:ea typeface="HGPｺﾞｼｯｸM" panose="020B0600000000000000" pitchFamily="50" charset="-128"/>
          </a:endParaRPr>
        </a:p>
        <a:p>
          <a:pPr algn="l"/>
          <a:r>
            <a:rPr kumimoji="1" lang="en-US" altLang="ja-JP" sz="1050">
              <a:latin typeface="HGPｺﾞｼｯｸM" panose="020B0600000000000000" pitchFamily="50" charset="-128"/>
              <a:ea typeface="HGPｺﾞｼｯｸM" panose="020B0600000000000000" pitchFamily="50" charset="-128"/>
            </a:rPr>
            <a:t>※</a:t>
          </a:r>
          <a:r>
            <a:rPr kumimoji="1" lang="ja-JP" altLang="en-US" sz="1050">
              <a:latin typeface="HGPｺﾞｼｯｸM" panose="020B0600000000000000" pitchFamily="50" charset="-128"/>
              <a:ea typeface="HGPｺﾞｼｯｸM" panose="020B0600000000000000" pitchFamily="50" charset="-128"/>
            </a:rPr>
            <a:t>運営指導では、前３ヶ月分を確認する。</a:t>
          </a:r>
        </a:p>
      </xdr:txBody>
    </xdr:sp>
    <xdr:clientData/>
  </xdr:twoCellAnchor>
  <xdr:twoCellAnchor>
    <xdr:from>
      <xdr:col>11</xdr:col>
      <xdr:colOff>459442</xdr:colOff>
      <xdr:row>42</xdr:row>
      <xdr:rowOff>1</xdr:rowOff>
    </xdr:from>
    <xdr:to>
      <xdr:col>15</xdr:col>
      <xdr:colOff>11207</xdr:colOff>
      <xdr:row>44</xdr:row>
      <xdr:rowOff>67236</xdr:rowOff>
    </xdr:to>
    <xdr:sp macro="" textlink="">
      <xdr:nvSpPr>
        <xdr:cNvPr id="8" name="角丸四角形 7">
          <a:extLst>
            <a:ext uri="{FF2B5EF4-FFF2-40B4-BE49-F238E27FC236}">
              <a16:creationId xmlns:a16="http://schemas.microsoft.com/office/drawing/2014/main" id="{00000000-0008-0000-0A00-000008000000}"/>
            </a:ext>
          </a:extLst>
        </xdr:cNvPr>
        <xdr:cNvSpPr/>
      </xdr:nvSpPr>
      <xdr:spPr>
        <a:xfrm>
          <a:off x="7469842" y="15459076"/>
          <a:ext cx="2675965" cy="895910"/>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kumimoji="1" lang="ja-JP" altLang="en-US" sz="1200">
              <a:latin typeface="HGPｺﾞｼｯｸM" panose="020B0600000000000000" pitchFamily="50" charset="-128"/>
              <a:ea typeface="HGPｺﾞｼｯｸM" panose="020B0600000000000000" pitchFamily="50" charset="-128"/>
            </a:rPr>
            <a:t>★Ｃ　入所前後訪問指導割合</a:t>
          </a:r>
          <a:endParaRPr kumimoji="1" lang="en-US" altLang="ja-JP" sz="1200">
            <a:latin typeface="HGPｺﾞｼｯｸM" panose="020B0600000000000000" pitchFamily="50" charset="-128"/>
            <a:ea typeface="HGPｺﾞｼｯｸM" panose="020B0600000000000000" pitchFamily="50" charset="-128"/>
          </a:endParaRPr>
        </a:p>
        <a:p>
          <a:pPr algn="l"/>
          <a:r>
            <a:rPr kumimoji="1" lang="ja-JP" altLang="en-US" sz="1200">
              <a:latin typeface="HGPｺﾞｼｯｸM" panose="020B0600000000000000" pitchFamily="50" charset="-128"/>
              <a:ea typeface="HGPｺﾞｼｯｸM" panose="020B0600000000000000" pitchFamily="50" charset="-128"/>
            </a:rPr>
            <a:t>　入所前後訪問指導を行った記録の整備</a:t>
          </a:r>
        </a:p>
      </xdr:txBody>
    </xdr:sp>
    <xdr:clientData/>
  </xdr:twoCellAnchor>
  <xdr:twoCellAnchor>
    <xdr:from>
      <xdr:col>11</xdr:col>
      <xdr:colOff>403412</xdr:colOff>
      <xdr:row>55</xdr:row>
      <xdr:rowOff>1</xdr:rowOff>
    </xdr:from>
    <xdr:to>
      <xdr:col>15</xdr:col>
      <xdr:colOff>11206</xdr:colOff>
      <xdr:row>57</xdr:row>
      <xdr:rowOff>67236</xdr:rowOff>
    </xdr:to>
    <xdr:sp macro="" textlink="">
      <xdr:nvSpPr>
        <xdr:cNvPr id="9" name="角丸四角形 8">
          <a:extLst>
            <a:ext uri="{FF2B5EF4-FFF2-40B4-BE49-F238E27FC236}">
              <a16:creationId xmlns:a16="http://schemas.microsoft.com/office/drawing/2014/main" id="{00000000-0008-0000-0A00-000009000000}"/>
            </a:ext>
          </a:extLst>
        </xdr:cNvPr>
        <xdr:cNvSpPr/>
      </xdr:nvSpPr>
      <xdr:spPr>
        <a:xfrm>
          <a:off x="7413812" y="20040601"/>
          <a:ext cx="2731994" cy="895910"/>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kumimoji="1" lang="ja-JP" altLang="en-US" sz="1200">
              <a:latin typeface="HGPｺﾞｼｯｸM" panose="020B0600000000000000" pitchFamily="50" charset="-128"/>
              <a:ea typeface="HGPｺﾞｼｯｸM" panose="020B0600000000000000" pitchFamily="50" charset="-128"/>
            </a:rPr>
            <a:t>★Ｄ　退所前後訪問指導割合</a:t>
          </a:r>
          <a:endParaRPr kumimoji="1" lang="en-US" altLang="ja-JP" sz="1200">
            <a:latin typeface="HGPｺﾞｼｯｸM" panose="020B0600000000000000" pitchFamily="50" charset="-128"/>
            <a:ea typeface="HGPｺﾞｼｯｸM" panose="020B0600000000000000" pitchFamily="50" charset="-128"/>
          </a:endParaRPr>
        </a:p>
        <a:p>
          <a:pPr algn="l"/>
          <a:r>
            <a:rPr kumimoji="1" lang="ja-JP" altLang="en-US" sz="1200">
              <a:latin typeface="HGPｺﾞｼｯｸM" panose="020B0600000000000000" pitchFamily="50" charset="-128"/>
              <a:ea typeface="HGPｺﾞｼｯｸM" panose="020B0600000000000000" pitchFamily="50" charset="-128"/>
            </a:rPr>
            <a:t>　退所前後訪問指導を行った記録の整備</a:t>
          </a:r>
        </a:p>
      </xdr:txBody>
    </xdr:sp>
    <xdr:clientData/>
  </xdr:twoCellAnchor>
  <xdr:twoCellAnchor>
    <xdr:from>
      <xdr:col>10</xdr:col>
      <xdr:colOff>582705</xdr:colOff>
      <xdr:row>67</xdr:row>
      <xdr:rowOff>268941</xdr:rowOff>
    </xdr:from>
    <xdr:to>
      <xdr:col>15</xdr:col>
      <xdr:colOff>11206</xdr:colOff>
      <xdr:row>70</xdr:row>
      <xdr:rowOff>257735</xdr:rowOff>
    </xdr:to>
    <xdr:sp macro="" textlink="">
      <xdr:nvSpPr>
        <xdr:cNvPr id="10" name="角丸四角形 9">
          <a:extLst>
            <a:ext uri="{FF2B5EF4-FFF2-40B4-BE49-F238E27FC236}">
              <a16:creationId xmlns:a16="http://schemas.microsoft.com/office/drawing/2014/main" id="{00000000-0008-0000-0A00-00000A000000}"/>
            </a:ext>
          </a:extLst>
        </xdr:cNvPr>
        <xdr:cNvSpPr/>
      </xdr:nvSpPr>
      <xdr:spPr>
        <a:xfrm>
          <a:off x="6824381" y="24014206"/>
          <a:ext cx="3260913" cy="1042147"/>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kumimoji="1" lang="ja-JP" altLang="en-US" sz="1200">
              <a:latin typeface="HGPｺﾞｼｯｸM" panose="020B0600000000000000" pitchFamily="50" charset="-128"/>
              <a:ea typeface="HGPｺﾞｼｯｸM" panose="020B0600000000000000" pitchFamily="50" charset="-128"/>
            </a:rPr>
            <a:t>★Ｅ　居宅サービスの実施状況</a:t>
          </a:r>
          <a:endParaRPr kumimoji="1" lang="en-US" altLang="ja-JP" sz="1200">
            <a:latin typeface="HGPｺﾞｼｯｸM" panose="020B0600000000000000" pitchFamily="50" charset="-128"/>
            <a:ea typeface="HGPｺﾞｼｯｸM" panose="020B0600000000000000" pitchFamily="50" charset="-128"/>
          </a:endParaRPr>
        </a:p>
        <a:p>
          <a:pPr algn="l"/>
          <a:r>
            <a:rPr kumimoji="1" lang="ja-JP" altLang="en-US" sz="1200">
              <a:latin typeface="HGPｺﾞｼｯｸM" panose="020B0600000000000000" pitchFamily="50" charset="-128"/>
              <a:ea typeface="HGPｺﾞｼｯｸM" panose="020B0600000000000000" pitchFamily="50" charset="-128"/>
            </a:rPr>
            <a:t>　訪問リハビリテーション等の記録の整備</a:t>
          </a:r>
          <a:endParaRPr kumimoji="1" lang="en-US" altLang="ja-JP" sz="1200">
            <a:latin typeface="HGPｺﾞｼｯｸM" panose="020B0600000000000000" pitchFamily="50" charset="-128"/>
            <a:ea typeface="HGPｺﾞｼｯｸM" panose="020B0600000000000000" pitchFamily="50" charset="-128"/>
          </a:endParaRPr>
        </a:p>
        <a:p>
          <a:pPr algn="l"/>
          <a:r>
            <a:rPr kumimoji="1" lang="en-US" altLang="ja-JP" sz="1050">
              <a:latin typeface="HGPｺﾞｼｯｸM" panose="020B0600000000000000" pitchFamily="50" charset="-128"/>
              <a:ea typeface="HGPｺﾞｼｯｸM" panose="020B0600000000000000" pitchFamily="50" charset="-128"/>
            </a:rPr>
            <a:t>※</a:t>
          </a:r>
          <a:r>
            <a:rPr kumimoji="1" lang="ja-JP" altLang="en-US" sz="1050">
              <a:latin typeface="HGPｺﾞｼｯｸM" panose="020B0600000000000000" pitchFamily="50" charset="-128"/>
              <a:ea typeface="HGPｺﾞｼｯｸM" panose="020B0600000000000000" pitchFamily="50" charset="-128"/>
            </a:rPr>
            <a:t>運営指導では、実施の有無は、重要事項説明書等で確認する。</a:t>
          </a:r>
        </a:p>
      </xdr:txBody>
    </xdr:sp>
    <xdr:clientData/>
  </xdr:twoCellAnchor>
  <xdr:twoCellAnchor>
    <xdr:from>
      <xdr:col>13</xdr:col>
      <xdr:colOff>278207</xdr:colOff>
      <xdr:row>77</xdr:row>
      <xdr:rowOff>685203</xdr:rowOff>
    </xdr:from>
    <xdr:to>
      <xdr:col>15</xdr:col>
      <xdr:colOff>121324</xdr:colOff>
      <xdr:row>80</xdr:row>
      <xdr:rowOff>289260</xdr:rowOff>
    </xdr:to>
    <xdr:sp macro="" textlink="">
      <xdr:nvSpPr>
        <xdr:cNvPr id="11" name="角丸四角形 10">
          <a:extLst>
            <a:ext uri="{FF2B5EF4-FFF2-40B4-BE49-F238E27FC236}">
              <a16:creationId xmlns:a16="http://schemas.microsoft.com/office/drawing/2014/main" id="{00000000-0008-0000-0A00-00000B000000}"/>
            </a:ext>
          </a:extLst>
        </xdr:cNvPr>
        <xdr:cNvSpPr/>
      </xdr:nvSpPr>
      <xdr:spPr>
        <a:xfrm>
          <a:off x="7936307" y="28604883"/>
          <a:ext cx="1336637" cy="1394757"/>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kumimoji="1" lang="ja-JP" altLang="en-US" sz="1200">
              <a:latin typeface="HGPｺﾞｼｯｸM" panose="020B0600000000000000" pitchFamily="50" charset="-128"/>
              <a:ea typeface="HGPｺﾞｼｯｸM" panose="020B0600000000000000" pitchFamily="50" charset="-128"/>
            </a:rPr>
            <a:t>★Ｆ　リハ専門職員の配置割合　　</a:t>
          </a:r>
          <a:endParaRPr kumimoji="1" lang="en-US" altLang="ja-JP" sz="1200">
            <a:latin typeface="HGPｺﾞｼｯｸM" panose="020B0600000000000000" pitchFamily="50" charset="-128"/>
            <a:ea typeface="HGPｺﾞｼｯｸM" panose="020B0600000000000000" pitchFamily="50" charset="-128"/>
          </a:endParaRPr>
        </a:p>
        <a:p>
          <a:pPr algn="l"/>
          <a:r>
            <a:rPr kumimoji="1" lang="en-US" altLang="ja-JP" sz="1050">
              <a:latin typeface="HGPｺﾞｼｯｸM" panose="020B0600000000000000" pitchFamily="50" charset="-128"/>
              <a:ea typeface="HGPｺﾞｼｯｸM" panose="020B0600000000000000" pitchFamily="50" charset="-128"/>
            </a:rPr>
            <a:t>※</a:t>
          </a:r>
          <a:r>
            <a:rPr kumimoji="1" lang="ja-JP" altLang="en-US" sz="1050">
              <a:latin typeface="HGPｺﾞｼｯｸM" panose="020B0600000000000000" pitchFamily="50" charset="-128"/>
              <a:ea typeface="HGPｺﾞｼｯｸM" panose="020B0600000000000000" pitchFamily="50" charset="-128"/>
            </a:rPr>
            <a:t>運営指導では、人員基準において確認する。</a:t>
          </a:r>
        </a:p>
      </xdr:txBody>
    </xdr:sp>
    <xdr:clientData/>
  </xdr:twoCellAnchor>
  <xdr:twoCellAnchor>
    <xdr:from>
      <xdr:col>11</xdr:col>
      <xdr:colOff>545950</xdr:colOff>
      <xdr:row>93</xdr:row>
      <xdr:rowOff>167641</xdr:rowOff>
    </xdr:from>
    <xdr:to>
      <xdr:col>15</xdr:col>
      <xdr:colOff>41686</xdr:colOff>
      <xdr:row>96</xdr:row>
      <xdr:rowOff>157780</xdr:rowOff>
    </xdr:to>
    <xdr:sp macro="" textlink="">
      <xdr:nvSpPr>
        <xdr:cNvPr id="12" name="角丸四角形 11">
          <a:extLst>
            <a:ext uri="{FF2B5EF4-FFF2-40B4-BE49-F238E27FC236}">
              <a16:creationId xmlns:a16="http://schemas.microsoft.com/office/drawing/2014/main" id="{00000000-0008-0000-0A00-00000C000000}"/>
            </a:ext>
          </a:extLst>
        </xdr:cNvPr>
        <xdr:cNvSpPr/>
      </xdr:nvSpPr>
      <xdr:spPr>
        <a:xfrm>
          <a:off x="6878170" y="34709101"/>
          <a:ext cx="2315136" cy="813099"/>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kumimoji="1" lang="ja-JP" altLang="en-US" sz="1200">
              <a:latin typeface="HGPｺﾞｼｯｸM" panose="020B0600000000000000" pitchFamily="50" charset="-128"/>
              <a:ea typeface="HGPｺﾞｼｯｸM" panose="020B0600000000000000" pitchFamily="50" charset="-128"/>
            </a:rPr>
            <a:t>★Ｇ　支援相談員の配置割合</a:t>
          </a:r>
          <a:endParaRPr kumimoji="1" lang="en-US" altLang="ja-JP" sz="1200">
            <a:latin typeface="HGPｺﾞｼｯｸM" panose="020B0600000000000000" pitchFamily="50" charset="-128"/>
            <a:ea typeface="HGPｺﾞｼｯｸM" panose="020B0600000000000000" pitchFamily="50" charset="-128"/>
          </a:endParaRPr>
        </a:p>
        <a:p>
          <a:pPr algn="l"/>
          <a:r>
            <a:rPr kumimoji="1" lang="en-US" altLang="ja-JP" sz="1050">
              <a:latin typeface="HGPｺﾞｼｯｸM" panose="020B0600000000000000" pitchFamily="50" charset="-128"/>
              <a:ea typeface="HGPｺﾞｼｯｸM" panose="020B0600000000000000" pitchFamily="50" charset="-128"/>
            </a:rPr>
            <a:t>※</a:t>
          </a:r>
          <a:r>
            <a:rPr kumimoji="1" lang="ja-JP" altLang="en-US" sz="1050">
              <a:latin typeface="HGPｺﾞｼｯｸM" panose="020B0600000000000000" pitchFamily="50" charset="-128"/>
              <a:ea typeface="HGPｺﾞｼｯｸM" panose="020B0600000000000000" pitchFamily="50" charset="-128"/>
            </a:rPr>
            <a:t>運営指導では、人員基準において確認する。</a:t>
          </a:r>
        </a:p>
        <a:p>
          <a:pPr algn="l"/>
          <a:endParaRPr kumimoji="1" lang="ja-JP" altLang="en-US" sz="1200">
            <a:latin typeface="HGPｺﾞｼｯｸM" panose="020B0600000000000000" pitchFamily="50" charset="-128"/>
            <a:ea typeface="HGPｺﾞｼｯｸM" panose="020B0600000000000000" pitchFamily="50" charset="-128"/>
          </a:endParaRPr>
        </a:p>
      </xdr:txBody>
    </xdr:sp>
    <xdr:clientData/>
  </xdr:twoCellAnchor>
  <xdr:twoCellAnchor>
    <xdr:from>
      <xdr:col>11</xdr:col>
      <xdr:colOff>358588</xdr:colOff>
      <xdr:row>106</xdr:row>
      <xdr:rowOff>1</xdr:rowOff>
    </xdr:from>
    <xdr:to>
      <xdr:col>15</xdr:col>
      <xdr:colOff>11206</xdr:colOff>
      <xdr:row>108</xdr:row>
      <xdr:rowOff>33617</xdr:rowOff>
    </xdr:to>
    <xdr:sp macro="" textlink="">
      <xdr:nvSpPr>
        <xdr:cNvPr id="13" name="角丸四角形 12">
          <a:extLst>
            <a:ext uri="{FF2B5EF4-FFF2-40B4-BE49-F238E27FC236}">
              <a16:creationId xmlns:a16="http://schemas.microsoft.com/office/drawing/2014/main" id="{00000000-0008-0000-0A00-00000D000000}"/>
            </a:ext>
          </a:extLst>
        </xdr:cNvPr>
        <xdr:cNvSpPr/>
      </xdr:nvSpPr>
      <xdr:spPr>
        <a:xfrm>
          <a:off x="7368988" y="36509326"/>
          <a:ext cx="2776818" cy="862291"/>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kumimoji="1" lang="ja-JP" altLang="en-US" sz="1200">
              <a:latin typeface="HGPｺﾞｼｯｸM" panose="020B0600000000000000" pitchFamily="50" charset="-128"/>
              <a:ea typeface="HGPｺﾞｼｯｸM" panose="020B0600000000000000" pitchFamily="50" charset="-128"/>
            </a:rPr>
            <a:t>★Ｈ　要介護４又は５の割合</a:t>
          </a:r>
          <a:endParaRPr kumimoji="1" lang="en-US" altLang="ja-JP" sz="1200">
            <a:latin typeface="HGPｺﾞｼｯｸM" panose="020B0600000000000000" pitchFamily="50" charset="-128"/>
            <a:ea typeface="HGPｺﾞｼｯｸM" panose="020B0600000000000000" pitchFamily="50" charset="-128"/>
          </a:endParaRPr>
        </a:p>
        <a:p>
          <a:pPr algn="l"/>
          <a:r>
            <a:rPr kumimoji="1" lang="ja-JP" altLang="en-US" sz="1200">
              <a:latin typeface="HGPｺﾞｼｯｸM" panose="020B0600000000000000" pitchFamily="50" charset="-128"/>
              <a:ea typeface="HGPｺﾞｼｯｸM" panose="020B0600000000000000" pitchFamily="50" charset="-128"/>
            </a:rPr>
            <a:t>　入所者一覧の整備</a:t>
          </a:r>
          <a:endParaRPr kumimoji="1" lang="en-US" altLang="ja-JP" sz="1200">
            <a:latin typeface="HGPｺﾞｼｯｸM" panose="020B0600000000000000" pitchFamily="50" charset="-128"/>
            <a:ea typeface="HGPｺﾞｼｯｸM" panose="020B0600000000000000" pitchFamily="50" charset="-128"/>
          </a:endParaRPr>
        </a:p>
        <a:p>
          <a:pPr algn="l"/>
          <a:r>
            <a:rPr kumimoji="1" lang="en-US" altLang="ja-JP" sz="1050">
              <a:latin typeface="HGPｺﾞｼｯｸM" panose="020B0600000000000000" pitchFamily="50" charset="-128"/>
              <a:ea typeface="HGPｺﾞｼｯｸM" panose="020B0600000000000000" pitchFamily="50" charset="-128"/>
            </a:rPr>
            <a:t>※</a:t>
          </a:r>
          <a:r>
            <a:rPr kumimoji="1" lang="ja-JP" altLang="en-US" sz="1050">
              <a:latin typeface="HGPｺﾞｼｯｸM" panose="020B0600000000000000" pitchFamily="50" charset="-128"/>
              <a:ea typeface="HGPｺﾞｼｯｸM" panose="020B0600000000000000" pitchFamily="50" charset="-128"/>
            </a:rPr>
            <a:t>運営指導では、前３ヶ月分を確認する。</a:t>
          </a:r>
        </a:p>
        <a:p>
          <a:pPr algn="l"/>
          <a:endParaRPr kumimoji="1" lang="ja-JP" altLang="en-US" sz="1200">
            <a:latin typeface="HGPｺﾞｼｯｸM" panose="020B0600000000000000" pitchFamily="50" charset="-128"/>
            <a:ea typeface="HGPｺﾞｼｯｸM" panose="020B0600000000000000" pitchFamily="50" charset="-128"/>
          </a:endParaRPr>
        </a:p>
      </xdr:txBody>
    </xdr:sp>
    <xdr:clientData/>
  </xdr:twoCellAnchor>
  <xdr:twoCellAnchor>
    <xdr:from>
      <xdr:col>11</xdr:col>
      <xdr:colOff>369794</xdr:colOff>
      <xdr:row>113</xdr:row>
      <xdr:rowOff>0</xdr:rowOff>
    </xdr:from>
    <xdr:to>
      <xdr:col>15</xdr:col>
      <xdr:colOff>11206</xdr:colOff>
      <xdr:row>115</xdr:row>
      <xdr:rowOff>190500</xdr:rowOff>
    </xdr:to>
    <xdr:sp macro="" textlink="">
      <xdr:nvSpPr>
        <xdr:cNvPr id="14" name="角丸四角形 13">
          <a:extLst>
            <a:ext uri="{FF2B5EF4-FFF2-40B4-BE49-F238E27FC236}">
              <a16:creationId xmlns:a16="http://schemas.microsoft.com/office/drawing/2014/main" id="{00000000-0008-0000-0A00-00000E000000}"/>
            </a:ext>
          </a:extLst>
        </xdr:cNvPr>
        <xdr:cNvSpPr/>
      </xdr:nvSpPr>
      <xdr:spPr>
        <a:xfrm>
          <a:off x="7380194" y="39033450"/>
          <a:ext cx="2765612" cy="1019175"/>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kumimoji="1" lang="ja-JP" altLang="en-US" sz="1200">
              <a:latin typeface="HGPｺﾞｼｯｸM" panose="020B0600000000000000" pitchFamily="50" charset="-128"/>
              <a:ea typeface="HGPｺﾞｼｯｸM" panose="020B0600000000000000" pitchFamily="50" charset="-128"/>
            </a:rPr>
            <a:t>★Ｉ　喀痰吸引の実施割合</a:t>
          </a:r>
          <a:endParaRPr kumimoji="1" lang="en-US" altLang="ja-JP" sz="1200">
            <a:latin typeface="HGPｺﾞｼｯｸM" panose="020B0600000000000000" pitchFamily="50" charset="-128"/>
            <a:ea typeface="HGPｺﾞｼｯｸM" panose="020B0600000000000000" pitchFamily="50" charset="-128"/>
          </a:endParaRPr>
        </a:p>
        <a:p>
          <a:pPr algn="l"/>
          <a:r>
            <a:rPr kumimoji="1" lang="ja-JP" altLang="en-US" sz="1200">
              <a:latin typeface="HGPｺﾞｼｯｸM" panose="020B0600000000000000" pitchFamily="50" charset="-128"/>
              <a:ea typeface="HGPｺﾞｼｯｸM" panose="020B0600000000000000" pitchFamily="50" charset="-128"/>
            </a:rPr>
            <a:t>　対象者の看護・介護記録の整備</a:t>
          </a:r>
          <a:endParaRPr kumimoji="1" lang="en-US" altLang="ja-JP" sz="1200">
            <a:latin typeface="HGPｺﾞｼｯｸM" panose="020B0600000000000000" pitchFamily="50" charset="-128"/>
            <a:ea typeface="HGPｺﾞｼｯｸM" panose="020B0600000000000000" pitchFamily="50" charset="-128"/>
          </a:endParaRPr>
        </a:p>
        <a:p>
          <a:pPr algn="l"/>
          <a:r>
            <a:rPr kumimoji="1" lang="en-US" altLang="ja-JP" sz="1050">
              <a:latin typeface="HGPｺﾞｼｯｸM" panose="020B0600000000000000" pitchFamily="50" charset="-128"/>
              <a:ea typeface="HGPｺﾞｼｯｸM" panose="020B0600000000000000" pitchFamily="50" charset="-128"/>
            </a:rPr>
            <a:t>※</a:t>
          </a:r>
          <a:r>
            <a:rPr kumimoji="1" lang="ja-JP" altLang="en-US" sz="1050">
              <a:latin typeface="HGPｺﾞｼｯｸM" panose="020B0600000000000000" pitchFamily="50" charset="-128"/>
              <a:ea typeface="HGPｺﾞｼｯｸM" panose="020B0600000000000000" pitchFamily="50" charset="-128"/>
            </a:rPr>
            <a:t>運営指導では、過去１年間に実施していた場合、実施したことを確認する。</a:t>
          </a:r>
        </a:p>
      </xdr:txBody>
    </xdr:sp>
    <xdr:clientData/>
  </xdr:twoCellAnchor>
  <xdr:twoCellAnchor>
    <xdr:from>
      <xdr:col>11</xdr:col>
      <xdr:colOff>358588</xdr:colOff>
      <xdr:row>123</xdr:row>
      <xdr:rowOff>0</xdr:rowOff>
    </xdr:from>
    <xdr:to>
      <xdr:col>15</xdr:col>
      <xdr:colOff>11206</xdr:colOff>
      <xdr:row>125</xdr:row>
      <xdr:rowOff>224118</xdr:rowOff>
    </xdr:to>
    <xdr:sp macro="" textlink="">
      <xdr:nvSpPr>
        <xdr:cNvPr id="15" name="角丸四角形 14">
          <a:extLst>
            <a:ext uri="{FF2B5EF4-FFF2-40B4-BE49-F238E27FC236}">
              <a16:creationId xmlns:a16="http://schemas.microsoft.com/office/drawing/2014/main" id="{00000000-0008-0000-0A00-00000F000000}"/>
            </a:ext>
          </a:extLst>
        </xdr:cNvPr>
        <xdr:cNvSpPr/>
      </xdr:nvSpPr>
      <xdr:spPr>
        <a:xfrm>
          <a:off x="7368988" y="42595800"/>
          <a:ext cx="2776818" cy="1052793"/>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kumimoji="1" lang="ja-JP" altLang="en-US" sz="1200">
              <a:latin typeface="HGPｺﾞｼｯｸM" panose="020B0600000000000000" pitchFamily="50" charset="-128"/>
              <a:ea typeface="HGPｺﾞｼｯｸM" panose="020B0600000000000000" pitchFamily="50" charset="-128"/>
            </a:rPr>
            <a:t>★Ｊ　経管栄養の実施割合</a:t>
          </a:r>
          <a:endParaRPr kumimoji="1" lang="en-US" altLang="ja-JP" sz="1200">
            <a:latin typeface="HGPｺﾞｼｯｸM" panose="020B0600000000000000" pitchFamily="50" charset="-128"/>
            <a:ea typeface="HGPｺﾞｼｯｸM" panose="020B0600000000000000" pitchFamily="50" charset="-128"/>
          </a:endParaRPr>
        </a:p>
        <a:p>
          <a:pPr algn="l"/>
          <a:r>
            <a:rPr kumimoji="1" lang="ja-JP" altLang="en-US" sz="1200">
              <a:latin typeface="HGPｺﾞｼｯｸM" panose="020B0600000000000000" pitchFamily="50" charset="-128"/>
              <a:ea typeface="HGPｺﾞｼｯｸM" panose="020B0600000000000000" pitchFamily="50" charset="-128"/>
            </a:rPr>
            <a:t>　対象者の看護・介護記録の整備</a:t>
          </a:r>
        </a:p>
        <a:p>
          <a:pPr algn="l"/>
          <a:r>
            <a:rPr kumimoji="1" lang="en-US" altLang="ja-JP" sz="1050">
              <a:latin typeface="HGPｺﾞｼｯｸM" panose="020B0600000000000000" pitchFamily="50" charset="-128"/>
              <a:ea typeface="HGPｺﾞｼｯｸM" panose="020B0600000000000000" pitchFamily="50" charset="-128"/>
            </a:rPr>
            <a:t>※</a:t>
          </a:r>
          <a:r>
            <a:rPr kumimoji="1" lang="ja-JP" altLang="en-US" sz="1050">
              <a:latin typeface="HGPｺﾞｼｯｸM" panose="020B0600000000000000" pitchFamily="50" charset="-128"/>
              <a:ea typeface="HGPｺﾞｼｯｸM" panose="020B0600000000000000" pitchFamily="50" charset="-128"/>
            </a:rPr>
            <a:t>運営指導では、過去１年間に実施していた場合、実施したことを確認する。</a:t>
          </a:r>
        </a:p>
        <a:p>
          <a:pPr algn="l"/>
          <a:endParaRPr kumimoji="1" lang="en-US" altLang="ja-JP" sz="1200">
            <a:latin typeface="HGPｺﾞｼｯｸM" panose="020B0600000000000000" pitchFamily="50" charset="-128"/>
            <a:ea typeface="HGPｺﾞｼｯｸM" panose="020B0600000000000000" pitchFamily="50" charset="-128"/>
          </a:endParaRPr>
        </a:p>
        <a:p>
          <a:pPr algn="l"/>
          <a:endParaRPr kumimoji="1" lang="ja-JP" altLang="en-US" sz="1200">
            <a:latin typeface="HGPｺﾞｼｯｸM" panose="020B0600000000000000" pitchFamily="50" charset="-128"/>
            <a:ea typeface="HGPｺﾞｼｯｸM" panose="020B0600000000000000" pitchFamily="50" charset="-128"/>
          </a:endParaRPr>
        </a:p>
      </xdr:txBody>
    </xdr:sp>
    <xdr:clientData/>
  </xdr:twoCellAnchor>
  <xdr:twoCellAnchor>
    <xdr:from>
      <xdr:col>8</xdr:col>
      <xdr:colOff>459440</xdr:colOff>
      <xdr:row>136</xdr:row>
      <xdr:rowOff>89646</xdr:rowOff>
    </xdr:from>
    <xdr:to>
      <xdr:col>15</xdr:col>
      <xdr:colOff>89649</xdr:colOff>
      <xdr:row>143</xdr:row>
      <xdr:rowOff>44823</xdr:rowOff>
    </xdr:to>
    <xdr:sp macro="" textlink="">
      <xdr:nvSpPr>
        <xdr:cNvPr id="16" name="角丸四角形 15">
          <a:extLst>
            <a:ext uri="{FF2B5EF4-FFF2-40B4-BE49-F238E27FC236}">
              <a16:creationId xmlns:a16="http://schemas.microsoft.com/office/drawing/2014/main" id="{00000000-0008-0000-0A00-000010000000}"/>
            </a:ext>
          </a:extLst>
        </xdr:cNvPr>
        <xdr:cNvSpPr/>
      </xdr:nvSpPr>
      <xdr:spPr>
        <a:xfrm>
          <a:off x="5269565" y="48209946"/>
          <a:ext cx="4954684" cy="1155327"/>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kumimoji="1" lang="ja-JP" altLang="en-US" sz="1200">
              <a:latin typeface="HGPｺﾞｼｯｸM" panose="020B0600000000000000" pitchFamily="50" charset="-128"/>
              <a:ea typeface="HGPｺﾞｼｯｸM" panose="020B0600000000000000" pitchFamily="50" charset="-128"/>
            </a:rPr>
            <a:t>★退所時指導等の実施</a:t>
          </a:r>
        </a:p>
        <a:p>
          <a:pPr algn="l"/>
          <a:r>
            <a:rPr kumimoji="1" lang="ja-JP" altLang="en-US" sz="1200">
              <a:latin typeface="HGPｺﾞｼｯｸM" panose="020B0600000000000000" pitchFamily="50" charset="-128"/>
              <a:ea typeface="HGPｺﾞｼｯｸM" panose="020B0600000000000000" pitchFamily="50" charset="-128"/>
            </a:rPr>
            <a:t> ・退所時指導した記録の整備。</a:t>
          </a:r>
        </a:p>
        <a:p>
          <a:pPr algn="l"/>
          <a:r>
            <a:rPr kumimoji="1" lang="ja-JP" altLang="en-US" sz="1200">
              <a:latin typeface="HGPｺﾞｼｯｸM" panose="020B0600000000000000" pitchFamily="50" charset="-128"/>
              <a:ea typeface="HGPｺﾞｼｯｸM" panose="020B0600000000000000" pitchFamily="50" charset="-128"/>
            </a:rPr>
            <a:t> ・退所後に居宅を訪問又は居宅介護支援事業所から情報提供を受けた記録の確認。</a:t>
          </a:r>
        </a:p>
        <a:p>
          <a:pPr algn="l"/>
          <a:endParaRPr kumimoji="1" lang="en-US" altLang="ja-JP" sz="1200">
            <a:latin typeface="HGPｺﾞｼｯｸM" panose="020B0600000000000000" pitchFamily="50" charset="-128"/>
            <a:ea typeface="HGPｺﾞｼｯｸM" panose="020B0600000000000000" pitchFamily="50" charset="-128"/>
          </a:endParaRPr>
        </a:p>
        <a:p>
          <a:pPr algn="l"/>
          <a:endParaRPr kumimoji="1" lang="ja-JP" altLang="en-US" sz="1200">
            <a:latin typeface="HGPｺﾞｼｯｸM" panose="020B0600000000000000" pitchFamily="50" charset="-128"/>
            <a:ea typeface="HGPｺﾞｼｯｸM" panose="020B0600000000000000" pitchFamily="50" charset="-128"/>
          </a:endParaRPr>
        </a:p>
      </xdr:txBody>
    </xdr:sp>
    <xdr:clientData/>
  </xdr:twoCellAnchor>
  <xdr:twoCellAnchor>
    <xdr:from>
      <xdr:col>8</xdr:col>
      <xdr:colOff>493059</xdr:colOff>
      <xdr:row>146</xdr:row>
      <xdr:rowOff>44824</xdr:rowOff>
    </xdr:from>
    <xdr:to>
      <xdr:col>15</xdr:col>
      <xdr:colOff>56029</xdr:colOff>
      <xdr:row>151</xdr:row>
      <xdr:rowOff>156882</xdr:rowOff>
    </xdr:to>
    <xdr:sp macro="" textlink="">
      <xdr:nvSpPr>
        <xdr:cNvPr id="17" name="角丸四角形 16">
          <a:extLst>
            <a:ext uri="{FF2B5EF4-FFF2-40B4-BE49-F238E27FC236}">
              <a16:creationId xmlns:a16="http://schemas.microsoft.com/office/drawing/2014/main" id="{00000000-0008-0000-0A00-000011000000}"/>
            </a:ext>
          </a:extLst>
        </xdr:cNvPr>
        <xdr:cNvSpPr/>
      </xdr:nvSpPr>
      <xdr:spPr>
        <a:xfrm>
          <a:off x="5303184" y="50222524"/>
          <a:ext cx="4887445" cy="969308"/>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kumimoji="1" lang="ja-JP" altLang="en-US" sz="1200">
              <a:latin typeface="HGPｺﾞｼｯｸM" panose="020B0600000000000000" pitchFamily="50" charset="-128"/>
              <a:ea typeface="HGPｺﾞｼｯｸM" panose="020B0600000000000000" pitchFamily="50" charset="-128"/>
            </a:rPr>
            <a:t>○リハビリテーションマネジメントの実施</a:t>
          </a:r>
        </a:p>
        <a:p>
          <a:pPr algn="l"/>
          <a:r>
            <a:rPr kumimoji="1" lang="ja-JP" altLang="en-US" sz="1200">
              <a:latin typeface="HGPｺﾞｼｯｸM" panose="020B0600000000000000" pitchFamily="50" charset="-128"/>
              <a:ea typeface="HGPｺﾞｼｯｸM" panose="020B0600000000000000" pitchFamily="50" charset="-128"/>
            </a:rPr>
            <a:t> ・リハビリ計画等の記録の整備。</a:t>
          </a:r>
        </a:p>
        <a:p>
          <a:pPr algn="l"/>
          <a:r>
            <a:rPr kumimoji="1" lang="en-US" altLang="ja-JP" sz="1050">
              <a:latin typeface="HGPｺﾞｼｯｸM" panose="020B0600000000000000" pitchFamily="50" charset="-128"/>
              <a:ea typeface="HGPｺﾞｼｯｸM" panose="020B0600000000000000" pitchFamily="50" charset="-128"/>
            </a:rPr>
            <a:t>※</a:t>
          </a:r>
          <a:r>
            <a:rPr kumimoji="1" lang="ja-JP" altLang="en-US" sz="1050">
              <a:latin typeface="HGPｺﾞｼｯｸM" panose="020B0600000000000000" pitchFamily="50" charset="-128"/>
              <a:ea typeface="HGPｺﾞｼｯｸM" panose="020B0600000000000000" pitchFamily="50" charset="-128"/>
            </a:rPr>
            <a:t>運営指導では、利用者支援の観点から当該内容を確認する。</a:t>
          </a:r>
        </a:p>
        <a:p>
          <a:pPr algn="l"/>
          <a:endParaRPr kumimoji="1" lang="en-US" altLang="ja-JP" sz="1200">
            <a:latin typeface="HGPｺﾞｼｯｸM" panose="020B0600000000000000" pitchFamily="50" charset="-128"/>
            <a:ea typeface="HGPｺﾞｼｯｸM" panose="020B0600000000000000" pitchFamily="50" charset="-128"/>
          </a:endParaRPr>
        </a:p>
        <a:p>
          <a:pPr algn="l"/>
          <a:endParaRPr kumimoji="1" lang="ja-JP" altLang="en-US" sz="1200">
            <a:latin typeface="HGPｺﾞｼｯｸM" panose="020B0600000000000000" pitchFamily="50" charset="-128"/>
            <a:ea typeface="HGPｺﾞｼｯｸM" panose="020B0600000000000000" pitchFamily="50" charset="-128"/>
          </a:endParaRPr>
        </a:p>
      </xdr:txBody>
    </xdr:sp>
    <xdr:clientData/>
  </xdr:twoCellAnchor>
  <xdr:twoCellAnchor>
    <xdr:from>
      <xdr:col>8</xdr:col>
      <xdr:colOff>470647</xdr:colOff>
      <xdr:row>167</xdr:row>
      <xdr:rowOff>67237</xdr:rowOff>
    </xdr:from>
    <xdr:to>
      <xdr:col>15</xdr:col>
      <xdr:colOff>67236</xdr:colOff>
      <xdr:row>171</xdr:row>
      <xdr:rowOff>112060</xdr:rowOff>
    </xdr:to>
    <xdr:sp macro="" textlink="">
      <xdr:nvSpPr>
        <xdr:cNvPr id="18" name="角丸四角形 17">
          <a:extLst>
            <a:ext uri="{FF2B5EF4-FFF2-40B4-BE49-F238E27FC236}">
              <a16:creationId xmlns:a16="http://schemas.microsoft.com/office/drawing/2014/main" id="{00000000-0008-0000-0A00-000012000000}"/>
            </a:ext>
          </a:extLst>
        </xdr:cNvPr>
        <xdr:cNvSpPr/>
      </xdr:nvSpPr>
      <xdr:spPr>
        <a:xfrm>
          <a:off x="5280772" y="53378662"/>
          <a:ext cx="4921064" cy="730623"/>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kumimoji="1" lang="ja-JP" altLang="en-US" sz="1200">
              <a:latin typeface="HGPｺﾞｼｯｸM" panose="020B0600000000000000" pitchFamily="50" charset="-128"/>
              <a:ea typeface="HGPｺﾞｼｯｸM" panose="020B0600000000000000" pitchFamily="50" charset="-128"/>
            </a:rPr>
            <a:t>○地域に貢献する活動の実施</a:t>
          </a:r>
        </a:p>
        <a:p>
          <a:pPr algn="l"/>
          <a:r>
            <a:rPr kumimoji="1" lang="ja-JP" altLang="en-US" sz="1200">
              <a:latin typeface="HGPｺﾞｼｯｸM" panose="020B0600000000000000" pitchFamily="50" charset="-128"/>
              <a:ea typeface="HGPｺﾞｼｯｸM" panose="020B0600000000000000" pitchFamily="50" charset="-128"/>
            </a:rPr>
            <a:t> ・具体的な活動記録（活動予定）の整備。</a:t>
          </a:r>
        </a:p>
      </xdr:txBody>
    </xdr:sp>
    <xdr:clientData/>
  </xdr:twoCellAnchor>
  <xdr:twoCellAnchor>
    <xdr:from>
      <xdr:col>8</xdr:col>
      <xdr:colOff>481853</xdr:colOff>
      <xdr:row>175</xdr:row>
      <xdr:rowOff>134470</xdr:rowOff>
    </xdr:from>
    <xdr:to>
      <xdr:col>15</xdr:col>
      <xdr:colOff>78442</xdr:colOff>
      <xdr:row>181</xdr:row>
      <xdr:rowOff>33617</xdr:rowOff>
    </xdr:to>
    <xdr:sp macro="" textlink="">
      <xdr:nvSpPr>
        <xdr:cNvPr id="19" name="角丸四角形 18">
          <a:extLst>
            <a:ext uri="{FF2B5EF4-FFF2-40B4-BE49-F238E27FC236}">
              <a16:creationId xmlns:a16="http://schemas.microsoft.com/office/drawing/2014/main" id="{00000000-0008-0000-0A00-000013000000}"/>
            </a:ext>
          </a:extLst>
        </xdr:cNvPr>
        <xdr:cNvSpPr/>
      </xdr:nvSpPr>
      <xdr:spPr>
        <a:xfrm>
          <a:off x="5291978" y="55160395"/>
          <a:ext cx="4921064" cy="927847"/>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kumimoji="1" lang="ja-JP" altLang="en-US" sz="1200">
              <a:latin typeface="HGPｺﾞｼｯｸM" panose="020B0600000000000000" pitchFamily="50" charset="-128"/>
              <a:ea typeface="HGPｺﾞｼｯｸM" panose="020B0600000000000000" pitchFamily="50" charset="-128"/>
            </a:rPr>
            <a:t>○充実したリハビリテーションの実施</a:t>
          </a:r>
        </a:p>
        <a:p>
          <a:pPr algn="l"/>
          <a:r>
            <a:rPr kumimoji="1" lang="ja-JP" altLang="en-US" sz="1200">
              <a:latin typeface="HGPｺﾞｼｯｸM" panose="020B0600000000000000" pitchFamily="50" charset="-128"/>
              <a:ea typeface="HGPｺﾞｼｯｸM" panose="020B0600000000000000" pitchFamily="50" charset="-128"/>
            </a:rPr>
            <a:t> </a:t>
          </a:r>
          <a:r>
            <a:rPr kumimoji="1" lang="en-US" altLang="ja-JP" sz="1050">
              <a:latin typeface="HGPｺﾞｼｯｸM" panose="020B0600000000000000" pitchFamily="50" charset="-128"/>
              <a:ea typeface="HGPｺﾞｼｯｸM" panose="020B0600000000000000" pitchFamily="50" charset="-128"/>
            </a:rPr>
            <a:t>※</a:t>
          </a:r>
          <a:r>
            <a:rPr kumimoji="1" lang="ja-JP" altLang="en-US" sz="1050">
              <a:latin typeface="HGPｺﾞｼｯｸM" panose="020B0600000000000000" pitchFamily="50" charset="-128"/>
              <a:ea typeface="HGPｺﾞｼｯｸM" panose="020B0600000000000000" pitchFamily="50" charset="-128"/>
            </a:rPr>
            <a:t>運営指導では、利用者支援の観点から個別に充実したリハビリを実施しているか確認する。</a:t>
          </a:r>
        </a:p>
      </xdr:txBody>
    </xdr:sp>
    <xdr:clientData/>
  </xdr:twoCellAnchor>
  <xdr:twoCellAnchor>
    <xdr:from>
      <xdr:col>8</xdr:col>
      <xdr:colOff>493058</xdr:colOff>
      <xdr:row>155</xdr:row>
      <xdr:rowOff>52295</xdr:rowOff>
    </xdr:from>
    <xdr:to>
      <xdr:col>15</xdr:col>
      <xdr:colOff>56028</xdr:colOff>
      <xdr:row>161</xdr:row>
      <xdr:rowOff>0</xdr:rowOff>
    </xdr:to>
    <xdr:sp macro="" textlink="">
      <xdr:nvSpPr>
        <xdr:cNvPr id="20" name="角丸四角形 16">
          <a:extLst>
            <a:ext uri="{FF2B5EF4-FFF2-40B4-BE49-F238E27FC236}">
              <a16:creationId xmlns:a16="http://schemas.microsoft.com/office/drawing/2014/main" id="{00000000-0008-0000-0A00-000014000000}"/>
            </a:ext>
          </a:extLst>
        </xdr:cNvPr>
        <xdr:cNvSpPr/>
      </xdr:nvSpPr>
      <xdr:spPr>
        <a:xfrm>
          <a:off x="4900705" y="54729530"/>
          <a:ext cx="4441264" cy="933823"/>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kumimoji="1" lang="ja-JP" altLang="en-US" sz="1200">
              <a:latin typeface="HGPｺﾞｼｯｸM" panose="020B0600000000000000" pitchFamily="50" charset="-128"/>
              <a:ea typeface="HGPｺﾞｼｯｸM" panose="020B0600000000000000" pitchFamily="50" charset="-128"/>
            </a:rPr>
            <a:t>○リハビリテーション実施にあたっての医師の詳細な指示</a:t>
          </a:r>
        </a:p>
        <a:p>
          <a:pPr algn="l"/>
          <a:r>
            <a:rPr kumimoji="1" lang="ja-JP" altLang="en-US" sz="1200">
              <a:latin typeface="HGPｺﾞｼｯｸM" panose="020B0600000000000000" pitchFamily="50" charset="-128"/>
              <a:ea typeface="HGPｺﾞｼｯｸM" panose="020B0600000000000000" pitchFamily="50" charset="-128"/>
            </a:rPr>
            <a:t> ・医師の指示の記録の整備。</a:t>
          </a:r>
        </a:p>
        <a:p>
          <a:pPr algn="l"/>
          <a:r>
            <a:rPr kumimoji="1" lang="en-US" altLang="ja-JP" sz="1050">
              <a:latin typeface="HGPｺﾞｼｯｸM" panose="020B0600000000000000" pitchFamily="50" charset="-128"/>
              <a:ea typeface="HGPｺﾞｼｯｸM" panose="020B0600000000000000" pitchFamily="50" charset="-128"/>
            </a:rPr>
            <a:t>※</a:t>
          </a:r>
          <a:r>
            <a:rPr kumimoji="1" lang="ja-JP" altLang="en-US" sz="1050">
              <a:latin typeface="HGPｺﾞｼｯｸM" panose="020B0600000000000000" pitchFamily="50" charset="-128"/>
              <a:ea typeface="HGPｺﾞｼｯｸM" panose="020B0600000000000000" pitchFamily="50" charset="-128"/>
            </a:rPr>
            <a:t>運営指導では、医師の指示事項を確認する。</a:t>
          </a:r>
        </a:p>
        <a:p>
          <a:pPr algn="l"/>
          <a:endParaRPr kumimoji="1" lang="en-US" altLang="ja-JP" sz="1200">
            <a:latin typeface="HGPｺﾞｼｯｸM" panose="020B0600000000000000" pitchFamily="50" charset="-128"/>
            <a:ea typeface="HGPｺﾞｼｯｸM" panose="020B0600000000000000" pitchFamily="50" charset="-128"/>
          </a:endParaRPr>
        </a:p>
        <a:p>
          <a:pPr algn="l"/>
          <a:endParaRPr kumimoji="1" lang="ja-JP" altLang="en-US" sz="1200">
            <a:latin typeface="HGPｺﾞｼｯｸM" panose="020B0600000000000000" pitchFamily="50" charset="-128"/>
            <a:ea typeface="HGPｺﾞｼｯｸM" panose="020B0600000000000000"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39997558519241921"/>
  </sheetPr>
  <dimension ref="B1:S175"/>
  <sheetViews>
    <sheetView tabSelected="1" view="pageBreakPreview" zoomScaleNormal="100" zoomScaleSheetLayoutView="100" workbookViewId="0">
      <selection activeCell="D3" sqref="D3"/>
    </sheetView>
  </sheetViews>
  <sheetFormatPr defaultRowHeight="13.2" x14ac:dyDescent="0.2"/>
  <cols>
    <col min="1" max="1" width="1.88671875" style="1" customWidth="1"/>
    <col min="2" max="2" width="3.44140625" style="1" customWidth="1"/>
    <col min="3" max="14" width="9.6640625" style="1" customWidth="1"/>
    <col min="15" max="15" width="12.109375" style="1" customWidth="1"/>
    <col min="16" max="16" width="2.109375" style="1" customWidth="1"/>
    <col min="17" max="18" width="9" style="1"/>
    <col min="19" max="19" width="8.88671875" style="100"/>
    <col min="20" max="256" width="9" style="1"/>
    <col min="257" max="257" width="1.88671875" style="1" customWidth="1"/>
    <col min="258" max="258" width="3.44140625" style="1" customWidth="1"/>
    <col min="259" max="270" width="9.6640625" style="1" customWidth="1"/>
    <col min="271" max="271" width="12.109375" style="1" customWidth="1"/>
    <col min="272" max="272" width="2.109375" style="1" customWidth="1"/>
    <col min="273" max="512" width="9" style="1"/>
    <col min="513" max="513" width="1.88671875" style="1" customWidth="1"/>
    <col min="514" max="514" width="3.44140625" style="1" customWidth="1"/>
    <col min="515" max="526" width="9.6640625" style="1" customWidth="1"/>
    <col min="527" max="527" width="12.109375" style="1" customWidth="1"/>
    <col min="528" max="528" width="2.109375" style="1" customWidth="1"/>
    <col min="529" max="768" width="9" style="1"/>
    <col min="769" max="769" width="1.88671875" style="1" customWidth="1"/>
    <col min="770" max="770" width="3.44140625" style="1" customWidth="1"/>
    <col min="771" max="782" width="9.6640625" style="1" customWidth="1"/>
    <col min="783" max="783" width="12.109375" style="1" customWidth="1"/>
    <col min="784" max="784" width="2.109375" style="1" customWidth="1"/>
    <col min="785" max="1024" width="9" style="1"/>
    <col min="1025" max="1025" width="1.88671875" style="1" customWidth="1"/>
    <col min="1026" max="1026" width="3.44140625" style="1" customWidth="1"/>
    <col min="1027" max="1038" width="9.6640625" style="1" customWidth="1"/>
    <col min="1039" max="1039" width="12.109375" style="1" customWidth="1"/>
    <col min="1040" max="1040" width="2.109375" style="1" customWidth="1"/>
    <col min="1041" max="1280" width="9" style="1"/>
    <col min="1281" max="1281" width="1.88671875" style="1" customWidth="1"/>
    <col min="1282" max="1282" width="3.44140625" style="1" customWidth="1"/>
    <col min="1283" max="1294" width="9.6640625" style="1" customWidth="1"/>
    <col min="1295" max="1295" width="12.109375" style="1" customWidth="1"/>
    <col min="1296" max="1296" width="2.109375" style="1" customWidth="1"/>
    <col min="1297" max="1536" width="9" style="1"/>
    <col min="1537" max="1537" width="1.88671875" style="1" customWidth="1"/>
    <col min="1538" max="1538" width="3.44140625" style="1" customWidth="1"/>
    <col min="1539" max="1550" width="9.6640625" style="1" customWidth="1"/>
    <col min="1551" max="1551" width="12.109375" style="1" customWidth="1"/>
    <col min="1552" max="1552" width="2.109375" style="1" customWidth="1"/>
    <col min="1553" max="1792" width="9" style="1"/>
    <col min="1793" max="1793" width="1.88671875" style="1" customWidth="1"/>
    <col min="1794" max="1794" width="3.44140625" style="1" customWidth="1"/>
    <col min="1795" max="1806" width="9.6640625" style="1" customWidth="1"/>
    <col min="1807" max="1807" width="12.109375" style="1" customWidth="1"/>
    <col min="1808" max="1808" width="2.109375" style="1" customWidth="1"/>
    <col min="1809" max="2048" width="9" style="1"/>
    <col min="2049" max="2049" width="1.88671875" style="1" customWidth="1"/>
    <col min="2050" max="2050" width="3.44140625" style="1" customWidth="1"/>
    <col min="2051" max="2062" width="9.6640625" style="1" customWidth="1"/>
    <col min="2063" max="2063" width="12.109375" style="1" customWidth="1"/>
    <col min="2064" max="2064" width="2.109375" style="1" customWidth="1"/>
    <col min="2065" max="2304" width="9" style="1"/>
    <col min="2305" max="2305" width="1.88671875" style="1" customWidth="1"/>
    <col min="2306" max="2306" width="3.44140625" style="1" customWidth="1"/>
    <col min="2307" max="2318" width="9.6640625" style="1" customWidth="1"/>
    <col min="2319" max="2319" width="12.109375" style="1" customWidth="1"/>
    <col min="2320" max="2320" width="2.109375" style="1" customWidth="1"/>
    <col min="2321" max="2560" width="9" style="1"/>
    <col min="2561" max="2561" width="1.88671875" style="1" customWidth="1"/>
    <col min="2562" max="2562" width="3.44140625" style="1" customWidth="1"/>
    <col min="2563" max="2574" width="9.6640625" style="1" customWidth="1"/>
    <col min="2575" max="2575" width="12.109375" style="1" customWidth="1"/>
    <col min="2576" max="2576" width="2.109375" style="1" customWidth="1"/>
    <col min="2577" max="2816" width="9" style="1"/>
    <col min="2817" max="2817" width="1.88671875" style="1" customWidth="1"/>
    <col min="2818" max="2818" width="3.44140625" style="1" customWidth="1"/>
    <col min="2819" max="2830" width="9.6640625" style="1" customWidth="1"/>
    <col min="2831" max="2831" width="12.109375" style="1" customWidth="1"/>
    <col min="2832" max="2832" width="2.109375" style="1" customWidth="1"/>
    <col min="2833" max="3072" width="9" style="1"/>
    <col min="3073" max="3073" width="1.88671875" style="1" customWidth="1"/>
    <col min="3074" max="3074" width="3.44140625" style="1" customWidth="1"/>
    <col min="3075" max="3086" width="9.6640625" style="1" customWidth="1"/>
    <col min="3087" max="3087" width="12.109375" style="1" customWidth="1"/>
    <col min="3088" max="3088" width="2.109375" style="1" customWidth="1"/>
    <col min="3089" max="3328" width="9" style="1"/>
    <col min="3329" max="3329" width="1.88671875" style="1" customWidth="1"/>
    <col min="3330" max="3330" width="3.44140625" style="1" customWidth="1"/>
    <col min="3331" max="3342" width="9.6640625" style="1" customWidth="1"/>
    <col min="3343" max="3343" width="12.109375" style="1" customWidth="1"/>
    <col min="3344" max="3344" width="2.109375" style="1" customWidth="1"/>
    <col min="3345" max="3584" width="9" style="1"/>
    <col min="3585" max="3585" width="1.88671875" style="1" customWidth="1"/>
    <col min="3586" max="3586" width="3.44140625" style="1" customWidth="1"/>
    <col min="3587" max="3598" width="9.6640625" style="1" customWidth="1"/>
    <col min="3599" max="3599" width="12.109375" style="1" customWidth="1"/>
    <col min="3600" max="3600" width="2.109375" style="1" customWidth="1"/>
    <col min="3601" max="3840" width="9" style="1"/>
    <col min="3841" max="3841" width="1.88671875" style="1" customWidth="1"/>
    <col min="3842" max="3842" width="3.44140625" style="1" customWidth="1"/>
    <col min="3843" max="3854" width="9.6640625" style="1" customWidth="1"/>
    <col min="3855" max="3855" width="12.109375" style="1" customWidth="1"/>
    <col min="3856" max="3856" width="2.109375" style="1" customWidth="1"/>
    <col min="3857" max="4096" width="9" style="1"/>
    <col min="4097" max="4097" width="1.88671875" style="1" customWidth="1"/>
    <col min="4098" max="4098" width="3.44140625" style="1" customWidth="1"/>
    <col min="4099" max="4110" width="9.6640625" style="1" customWidth="1"/>
    <col min="4111" max="4111" width="12.109375" style="1" customWidth="1"/>
    <col min="4112" max="4112" width="2.109375" style="1" customWidth="1"/>
    <col min="4113" max="4352" width="9" style="1"/>
    <col min="4353" max="4353" width="1.88671875" style="1" customWidth="1"/>
    <col min="4354" max="4354" width="3.44140625" style="1" customWidth="1"/>
    <col min="4355" max="4366" width="9.6640625" style="1" customWidth="1"/>
    <col min="4367" max="4367" width="12.109375" style="1" customWidth="1"/>
    <col min="4368" max="4368" width="2.109375" style="1" customWidth="1"/>
    <col min="4369" max="4608" width="9" style="1"/>
    <col min="4609" max="4609" width="1.88671875" style="1" customWidth="1"/>
    <col min="4610" max="4610" width="3.44140625" style="1" customWidth="1"/>
    <col min="4611" max="4622" width="9.6640625" style="1" customWidth="1"/>
    <col min="4623" max="4623" width="12.109375" style="1" customWidth="1"/>
    <col min="4624" max="4624" width="2.109375" style="1" customWidth="1"/>
    <col min="4625" max="4864" width="9" style="1"/>
    <col min="4865" max="4865" width="1.88671875" style="1" customWidth="1"/>
    <col min="4866" max="4866" width="3.44140625" style="1" customWidth="1"/>
    <col min="4867" max="4878" width="9.6640625" style="1" customWidth="1"/>
    <col min="4879" max="4879" width="12.109375" style="1" customWidth="1"/>
    <col min="4880" max="4880" width="2.109375" style="1" customWidth="1"/>
    <col min="4881" max="5120" width="9" style="1"/>
    <col min="5121" max="5121" width="1.88671875" style="1" customWidth="1"/>
    <col min="5122" max="5122" width="3.44140625" style="1" customWidth="1"/>
    <col min="5123" max="5134" width="9.6640625" style="1" customWidth="1"/>
    <col min="5135" max="5135" width="12.109375" style="1" customWidth="1"/>
    <col min="5136" max="5136" width="2.109375" style="1" customWidth="1"/>
    <col min="5137" max="5376" width="9" style="1"/>
    <col min="5377" max="5377" width="1.88671875" style="1" customWidth="1"/>
    <col min="5378" max="5378" width="3.44140625" style="1" customWidth="1"/>
    <col min="5379" max="5390" width="9.6640625" style="1" customWidth="1"/>
    <col min="5391" max="5391" width="12.109375" style="1" customWidth="1"/>
    <col min="5392" max="5392" width="2.109375" style="1" customWidth="1"/>
    <col min="5393" max="5632" width="9" style="1"/>
    <col min="5633" max="5633" width="1.88671875" style="1" customWidth="1"/>
    <col min="5634" max="5634" width="3.44140625" style="1" customWidth="1"/>
    <col min="5635" max="5646" width="9.6640625" style="1" customWidth="1"/>
    <col min="5647" max="5647" width="12.109375" style="1" customWidth="1"/>
    <col min="5648" max="5648" width="2.109375" style="1" customWidth="1"/>
    <col min="5649" max="5888" width="9" style="1"/>
    <col min="5889" max="5889" width="1.88671875" style="1" customWidth="1"/>
    <col min="5890" max="5890" width="3.44140625" style="1" customWidth="1"/>
    <col min="5891" max="5902" width="9.6640625" style="1" customWidth="1"/>
    <col min="5903" max="5903" width="12.109375" style="1" customWidth="1"/>
    <col min="5904" max="5904" width="2.109375" style="1" customWidth="1"/>
    <col min="5905" max="6144" width="9" style="1"/>
    <col min="6145" max="6145" width="1.88671875" style="1" customWidth="1"/>
    <col min="6146" max="6146" width="3.44140625" style="1" customWidth="1"/>
    <col min="6147" max="6158" width="9.6640625" style="1" customWidth="1"/>
    <col min="6159" max="6159" width="12.109375" style="1" customWidth="1"/>
    <col min="6160" max="6160" width="2.109375" style="1" customWidth="1"/>
    <col min="6161" max="6400" width="9" style="1"/>
    <col min="6401" max="6401" width="1.88671875" style="1" customWidth="1"/>
    <col min="6402" max="6402" width="3.44140625" style="1" customWidth="1"/>
    <col min="6403" max="6414" width="9.6640625" style="1" customWidth="1"/>
    <col min="6415" max="6415" width="12.109375" style="1" customWidth="1"/>
    <col min="6416" max="6416" width="2.109375" style="1" customWidth="1"/>
    <col min="6417" max="6656" width="9" style="1"/>
    <col min="6657" max="6657" width="1.88671875" style="1" customWidth="1"/>
    <col min="6658" max="6658" width="3.44140625" style="1" customWidth="1"/>
    <col min="6659" max="6670" width="9.6640625" style="1" customWidth="1"/>
    <col min="6671" max="6671" width="12.109375" style="1" customWidth="1"/>
    <col min="6672" max="6672" width="2.109375" style="1" customWidth="1"/>
    <col min="6673" max="6912" width="9" style="1"/>
    <col min="6913" max="6913" width="1.88671875" style="1" customWidth="1"/>
    <col min="6914" max="6914" width="3.44140625" style="1" customWidth="1"/>
    <col min="6915" max="6926" width="9.6640625" style="1" customWidth="1"/>
    <col min="6927" max="6927" width="12.109375" style="1" customWidth="1"/>
    <col min="6928" max="6928" width="2.109375" style="1" customWidth="1"/>
    <col min="6929" max="7168" width="9" style="1"/>
    <col min="7169" max="7169" width="1.88671875" style="1" customWidth="1"/>
    <col min="7170" max="7170" width="3.44140625" style="1" customWidth="1"/>
    <col min="7171" max="7182" width="9.6640625" style="1" customWidth="1"/>
    <col min="7183" max="7183" width="12.109375" style="1" customWidth="1"/>
    <col min="7184" max="7184" width="2.109375" style="1" customWidth="1"/>
    <col min="7185" max="7424" width="9" style="1"/>
    <col min="7425" max="7425" width="1.88671875" style="1" customWidth="1"/>
    <col min="7426" max="7426" width="3.44140625" style="1" customWidth="1"/>
    <col min="7427" max="7438" width="9.6640625" style="1" customWidth="1"/>
    <col min="7439" max="7439" width="12.109375" style="1" customWidth="1"/>
    <col min="7440" max="7440" width="2.109375" style="1" customWidth="1"/>
    <col min="7441" max="7680" width="9" style="1"/>
    <col min="7681" max="7681" width="1.88671875" style="1" customWidth="1"/>
    <col min="7682" max="7682" width="3.44140625" style="1" customWidth="1"/>
    <col min="7683" max="7694" width="9.6640625" style="1" customWidth="1"/>
    <col min="7695" max="7695" width="12.109375" style="1" customWidth="1"/>
    <col min="7696" max="7696" width="2.109375" style="1" customWidth="1"/>
    <col min="7697" max="7936" width="9" style="1"/>
    <col min="7937" max="7937" width="1.88671875" style="1" customWidth="1"/>
    <col min="7938" max="7938" width="3.44140625" style="1" customWidth="1"/>
    <col min="7939" max="7950" width="9.6640625" style="1" customWidth="1"/>
    <col min="7951" max="7951" width="12.109375" style="1" customWidth="1"/>
    <col min="7952" max="7952" width="2.109375" style="1" customWidth="1"/>
    <col min="7953" max="8192" width="9" style="1"/>
    <col min="8193" max="8193" width="1.88671875" style="1" customWidth="1"/>
    <col min="8194" max="8194" width="3.44140625" style="1" customWidth="1"/>
    <col min="8195" max="8206" width="9.6640625" style="1" customWidth="1"/>
    <col min="8207" max="8207" width="12.109375" style="1" customWidth="1"/>
    <col min="8208" max="8208" width="2.109375" style="1" customWidth="1"/>
    <col min="8209" max="8448" width="9" style="1"/>
    <col min="8449" max="8449" width="1.88671875" style="1" customWidth="1"/>
    <col min="8450" max="8450" width="3.44140625" style="1" customWidth="1"/>
    <col min="8451" max="8462" width="9.6640625" style="1" customWidth="1"/>
    <col min="8463" max="8463" width="12.109375" style="1" customWidth="1"/>
    <col min="8464" max="8464" width="2.109375" style="1" customWidth="1"/>
    <col min="8465" max="8704" width="9" style="1"/>
    <col min="8705" max="8705" width="1.88671875" style="1" customWidth="1"/>
    <col min="8706" max="8706" width="3.44140625" style="1" customWidth="1"/>
    <col min="8707" max="8718" width="9.6640625" style="1" customWidth="1"/>
    <col min="8719" max="8719" width="12.109375" style="1" customWidth="1"/>
    <col min="8720" max="8720" width="2.109375" style="1" customWidth="1"/>
    <col min="8721" max="8960" width="9" style="1"/>
    <col min="8961" max="8961" width="1.88671875" style="1" customWidth="1"/>
    <col min="8962" max="8962" width="3.44140625" style="1" customWidth="1"/>
    <col min="8963" max="8974" width="9.6640625" style="1" customWidth="1"/>
    <col min="8975" max="8975" width="12.109375" style="1" customWidth="1"/>
    <col min="8976" max="8976" width="2.109375" style="1" customWidth="1"/>
    <col min="8977" max="9216" width="9" style="1"/>
    <col min="9217" max="9217" width="1.88671875" style="1" customWidth="1"/>
    <col min="9218" max="9218" width="3.44140625" style="1" customWidth="1"/>
    <col min="9219" max="9230" width="9.6640625" style="1" customWidth="1"/>
    <col min="9231" max="9231" width="12.109375" style="1" customWidth="1"/>
    <col min="9232" max="9232" width="2.109375" style="1" customWidth="1"/>
    <col min="9233" max="9472" width="9" style="1"/>
    <col min="9473" max="9473" width="1.88671875" style="1" customWidth="1"/>
    <col min="9474" max="9474" width="3.44140625" style="1" customWidth="1"/>
    <col min="9475" max="9486" width="9.6640625" style="1" customWidth="1"/>
    <col min="9487" max="9487" width="12.109375" style="1" customWidth="1"/>
    <col min="9488" max="9488" width="2.109375" style="1" customWidth="1"/>
    <col min="9489" max="9728" width="9" style="1"/>
    <col min="9729" max="9729" width="1.88671875" style="1" customWidth="1"/>
    <col min="9730" max="9730" width="3.44140625" style="1" customWidth="1"/>
    <col min="9731" max="9742" width="9.6640625" style="1" customWidth="1"/>
    <col min="9743" max="9743" width="12.109375" style="1" customWidth="1"/>
    <col min="9744" max="9744" width="2.109375" style="1" customWidth="1"/>
    <col min="9745" max="9984" width="9" style="1"/>
    <col min="9985" max="9985" width="1.88671875" style="1" customWidth="1"/>
    <col min="9986" max="9986" width="3.44140625" style="1" customWidth="1"/>
    <col min="9987" max="9998" width="9.6640625" style="1" customWidth="1"/>
    <col min="9999" max="9999" width="12.109375" style="1" customWidth="1"/>
    <col min="10000" max="10000" width="2.109375" style="1" customWidth="1"/>
    <col min="10001" max="10240" width="9" style="1"/>
    <col min="10241" max="10241" width="1.88671875" style="1" customWidth="1"/>
    <col min="10242" max="10242" width="3.44140625" style="1" customWidth="1"/>
    <col min="10243" max="10254" width="9.6640625" style="1" customWidth="1"/>
    <col min="10255" max="10255" width="12.109375" style="1" customWidth="1"/>
    <col min="10256" max="10256" width="2.109375" style="1" customWidth="1"/>
    <col min="10257" max="10496" width="9" style="1"/>
    <col min="10497" max="10497" width="1.88671875" style="1" customWidth="1"/>
    <col min="10498" max="10498" width="3.44140625" style="1" customWidth="1"/>
    <col min="10499" max="10510" width="9.6640625" style="1" customWidth="1"/>
    <col min="10511" max="10511" width="12.109375" style="1" customWidth="1"/>
    <col min="10512" max="10512" width="2.109375" style="1" customWidth="1"/>
    <col min="10513" max="10752" width="9" style="1"/>
    <col min="10753" max="10753" width="1.88671875" style="1" customWidth="1"/>
    <col min="10754" max="10754" width="3.44140625" style="1" customWidth="1"/>
    <col min="10755" max="10766" width="9.6640625" style="1" customWidth="1"/>
    <col min="10767" max="10767" width="12.109375" style="1" customWidth="1"/>
    <col min="10768" max="10768" width="2.109375" style="1" customWidth="1"/>
    <col min="10769" max="11008" width="9" style="1"/>
    <col min="11009" max="11009" width="1.88671875" style="1" customWidth="1"/>
    <col min="11010" max="11010" width="3.44140625" style="1" customWidth="1"/>
    <col min="11011" max="11022" width="9.6640625" style="1" customWidth="1"/>
    <col min="11023" max="11023" width="12.109375" style="1" customWidth="1"/>
    <col min="11024" max="11024" width="2.109375" style="1" customWidth="1"/>
    <col min="11025" max="11264" width="9" style="1"/>
    <col min="11265" max="11265" width="1.88671875" style="1" customWidth="1"/>
    <col min="11266" max="11266" width="3.44140625" style="1" customWidth="1"/>
    <col min="11267" max="11278" width="9.6640625" style="1" customWidth="1"/>
    <col min="11279" max="11279" width="12.109375" style="1" customWidth="1"/>
    <col min="11280" max="11280" width="2.109375" style="1" customWidth="1"/>
    <col min="11281" max="11520" width="9" style="1"/>
    <col min="11521" max="11521" width="1.88671875" style="1" customWidth="1"/>
    <col min="11522" max="11522" width="3.44140625" style="1" customWidth="1"/>
    <col min="11523" max="11534" width="9.6640625" style="1" customWidth="1"/>
    <col min="11535" max="11535" width="12.109375" style="1" customWidth="1"/>
    <col min="11536" max="11536" width="2.109375" style="1" customWidth="1"/>
    <col min="11537" max="11776" width="9" style="1"/>
    <col min="11777" max="11777" width="1.88671875" style="1" customWidth="1"/>
    <col min="11778" max="11778" width="3.44140625" style="1" customWidth="1"/>
    <col min="11779" max="11790" width="9.6640625" style="1" customWidth="1"/>
    <col min="11791" max="11791" width="12.109375" style="1" customWidth="1"/>
    <col min="11792" max="11792" width="2.109375" style="1" customWidth="1"/>
    <col min="11793" max="12032" width="9" style="1"/>
    <col min="12033" max="12033" width="1.88671875" style="1" customWidth="1"/>
    <col min="12034" max="12034" width="3.44140625" style="1" customWidth="1"/>
    <col min="12035" max="12046" width="9.6640625" style="1" customWidth="1"/>
    <col min="12047" max="12047" width="12.109375" style="1" customWidth="1"/>
    <col min="12048" max="12048" width="2.109375" style="1" customWidth="1"/>
    <col min="12049" max="12288" width="9" style="1"/>
    <col min="12289" max="12289" width="1.88671875" style="1" customWidth="1"/>
    <col min="12290" max="12290" width="3.44140625" style="1" customWidth="1"/>
    <col min="12291" max="12302" width="9.6640625" style="1" customWidth="1"/>
    <col min="12303" max="12303" width="12.109375" style="1" customWidth="1"/>
    <col min="12304" max="12304" width="2.109375" style="1" customWidth="1"/>
    <col min="12305" max="12544" width="9" style="1"/>
    <col min="12545" max="12545" width="1.88671875" style="1" customWidth="1"/>
    <col min="12546" max="12546" width="3.44140625" style="1" customWidth="1"/>
    <col min="12547" max="12558" width="9.6640625" style="1" customWidth="1"/>
    <col min="12559" max="12559" width="12.109375" style="1" customWidth="1"/>
    <col min="12560" max="12560" width="2.109375" style="1" customWidth="1"/>
    <col min="12561" max="12800" width="9" style="1"/>
    <col min="12801" max="12801" width="1.88671875" style="1" customWidth="1"/>
    <col min="12802" max="12802" width="3.44140625" style="1" customWidth="1"/>
    <col min="12803" max="12814" width="9.6640625" style="1" customWidth="1"/>
    <col min="12815" max="12815" width="12.109375" style="1" customWidth="1"/>
    <col min="12816" max="12816" width="2.109375" style="1" customWidth="1"/>
    <col min="12817" max="13056" width="9" style="1"/>
    <col min="13057" max="13057" width="1.88671875" style="1" customWidth="1"/>
    <col min="13058" max="13058" width="3.44140625" style="1" customWidth="1"/>
    <col min="13059" max="13070" width="9.6640625" style="1" customWidth="1"/>
    <col min="13071" max="13071" width="12.109375" style="1" customWidth="1"/>
    <col min="13072" max="13072" width="2.109375" style="1" customWidth="1"/>
    <col min="13073" max="13312" width="9" style="1"/>
    <col min="13313" max="13313" width="1.88671875" style="1" customWidth="1"/>
    <col min="13314" max="13314" width="3.44140625" style="1" customWidth="1"/>
    <col min="13315" max="13326" width="9.6640625" style="1" customWidth="1"/>
    <col min="13327" max="13327" width="12.109375" style="1" customWidth="1"/>
    <col min="13328" max="13328" width="2.109375" style="1" customWidth="1"/>
    <col min="13329" max="13568" width="9" style="1"/>
    <col min="13569" max="13569" width="1.88671875" style="1" customWidth="1"/>
    <col min="13570" max="13570" width="3.44140625" style="1" customWidth="1"/>
    <col min="13571" max="13582" width="9.6640625" style="1" customWidth="1"/>
    <col min="13583" max="13583" width="12.109375" style="1" customWidth="1"/>
    <col min="13584" max="13584" width="2.109375" style="1" customWidth="1"/>
    <col min="13585" max="13824" width="9" style="1"/>
    <col min="13825" max="13825" width="1.88671875" style="1" customWidth="1"/>
    <col min="13826" max="13826" width="3.44140625" style="1" customWidth="1"/>
    <col min="13827" max="13838" width="9.6640625" style="1" customWidth="1"/>
    <col min="13839" max="13839" width="12.109375" style="1" customWidth="1"/>
    <col min="13840" max="13840" width="2.109375" style="1" customWidth="1"/>
    <col min="13841" max="14080" width="9" style="1"/>
    <col min="14081" max="14081" width="1.88671875" style="1" customWidth="1"/>
    <col min="14082" max="14082" width="3.44140625" style="1" customWidth="1"/>
    <col min="14083" max="14094" width="9.6640625" style="1" customWidth="1"/>
    <col min="14095" max="14095" width="12.109375" style="1" customWidth="1"/>
    <col min="14096" max="14096" width="2.109375" style="1" customWidth="1"/>
    <col min="14097" max="14336" width="9" style="1"/>
    <col min="14337" max="14337" width="1.88671875" style="1" customWidth="1"/>
    <col min="14338" max="14338" width="3.44140625" style="1" customWidth="1"/>
    <col min="14339" max="14350" width="9.6640625" style="1" customWidth="1"/>
    <col min="14351" max="14351" width="12.109375" style="1" customWidth="1"/>
    <col min="14352" max="14352" width="2.109375" style="1" customWidth="1"/>
    <col min="14353" max="14592" width="9" style="1"/>
    <col min="14593" max="14593" width="1.88671875" style="1" customWidth="1"/>
    <col min="14594" max="14594" width="3.44140625" style="1" customWidth="1"/>
    <col min="14595" max="14606" width="9.6640625" style="1" customWidth="1"/>
    <col min="14607" max="14607" width="12.109375" style="1" customWidth="1"/>
    <col min="14608" max="14608" width="2.109375" style="1" customWidth="1"/>
    <col min="14609" max="14848" width="9" style="1"/>
    <col min="14849" max="14849" width="1.88671875" style="1" customWidth="1"/>
    <col min="14850" max="14850" width="3.44140625" style="1" customWidth="1"/>
    <col min="14851" max="14862" width="9.6640625" style="1" customWidth="1"/>
    <col min="14863" max="14863" width="12.109375" style="1" customWidth="1"/>
    <col min="14864" max="14864" width="2.109375" style="1" customWidth="1"/>
    <col min="14865" max="15104" width="9" style="1"/>
    <col min="15105" max="15105" width="1.88671875" style="1" customWidth="1"/>
    <col min="15106" max="15106" width="3.44140625" style="1" customWidth="1"/>
    <col min="15107" max="15118" width="9.6640625" style="1" customWidth="1"/>
    <col min="15119" max="15119" width="12.109375" style="1" customWidth="1"/>
    <col min="15120" max="15120" width="2.109375" style="1" customWidth="1"/>
    <col min="15121" max="15360" width="9" style="1"/>
    <col min="15361" max="15361" width="1.88671875" style="1" customWidth="1"/>
    <col min="15362" max="15362" width="3.44140625" style="1" customWidth="1"/>
    <col min="15363" max="15374" width="9.6640625" style="1" customWidth="1"/>
    <col min="15375" max="15375" width="12.109375" style="1" customWidth="1"/>
    <col min="15376" max="15376" width="2.109375" style="1" customWidth="1"/>
    <col min="15377" max="15616" width="9" style="1"/>
    <col min="15617" max="15617" width="1.88671875" style="1" customWidth="1"/>
    <col min="15618" max="15618" width="3.44140625" style="1" customWidth="1"/>
    <col min="15619" max="15630" width="9.6640625" style="1" customWidth="1"/>
    <col min="15631" max="15631" width="12.109375" style="1" customWidth="1"/>
    <col min="15632" max="15632" width="2.109375" style="1" customWidth="1"/>
    <col min="15633" max="15872" width="9" style="1"/>
    <col min="15873" max="15873" width="1.88671875" style="1" customWidth="1"/>
    <col min="15874" max="15874" width="3.44140625" style="1" customWidth="1"/>
    <col min="15875" max="15886" width="9.6640625" style="1" customWidth="1"/>
    <col min="15887" max="15887" width="12.109375" style="1" customWidth="1"/>
    <col min="15888" max="15888" width="2.109375" style="1" customWidth="1"/>
    <col min="15889" max="16128" width="9" style="1"/>
    <col min="16129" max="16129" width="1.88671875" style="1" customWidth="1"/>
    <col min="16130" max="16130" width="3.44140625" style="1" customWidth="1"/>
    <col min="16131" max="16142" width="9.6640625" style="1" customWidth="1"/>
    <col min="16143" max="16143" width="12.109375" style="1" customWidth="1"/>
    <col min="16144" max="16144" width="2.109375" style="1" customWidth="1"/>
    <col min="16145" max="16384" width="9" style="1"/>
  </cols>
  <sheetData>
    <row r="1" spans="2:17" ht="15" customHeight="1" x14ac:dyDescent="0.2">
      <c r="B1" s="1" t="s">
        <v>168</v>
      </c>
      <c r="O1" s="2" t="s">
        <v>2</v>
      </c>
    </row>
    <row r="2" spans="2:17" ht="30" customHeight="1" x14ac:dyDescent="0.2">
      <c r="B2" s="122" t="s">
        <v>93</v>
      </c>
      <c r="C2" s="122"/>
      <c r="D2" s="122"/>
      <c r="E2" s="122"/>
      <c r="F2" s="122"/>
      <c r="G2" s="122"/>
      <c r="H2" s="122"/>
      <c r="I2" s="122"/>
      <c r="J2" s="122"/>
      <c r="K2" s="122"/>
      <c r="L2" s="122"/>
      <c r="M2" s="122"/>
      <c r="N2" s="122"/>
      <c r="O2" s="122"/>
      <c r="P2" s="122"/>
    </row>
    <row r="3" spans="2:17" ht="15" customHeight="1" x14ac:dyDescent="0.2">
      <c r="B3" s="3"/>
      <c r="L3" s="4"/>
      <c r="M3" s="4"/>
      <c r="N3" s="4"/>
      <c r="O3" s="4"/>
      <c r="P3" s="42"/>
    </row>
    <row r="4" spans="2:17" ht="41.25" customHeight="1" x14ac:dyDescent="0.2">
      <c r="B4" s="5"/>
      <c r="C4" s="123" t="s">
        <v>3</v>
      </c>
      <c r="D4" s="124"/>
      <c r="E4" s="124"/>
      <c r="F4" s="124"/>
      <c r="G4" s="124"/>
      <c r="H4" s="124"/>
      <c r="I4" s="124"/>
      <c r="J4" s="124"/>
      <c r="K4" s="124"/>
      <c r="L4" s="124"/>
      <c r="M4" s="124"/>
      <c r="N4" s="124"/>
      <c r="O4" s="124"/>
      <c r="P4" s="6"/>
      <c r="Q4" s="6"/>
    </row>
    <row r="5" spans="2:17" ht="15" customHeight="1" x14ac:dyDescent="0.2">
      <c r="B5" s="7"/>
      <c r="C5" s="125" t="s">
        <v>4</v>
      </c>
      <c r="D5" s="125"/>
      <c r="E5" s="125"/>
      <c r="F5" s="125"/>
      <c r="G5" s="125"/>
      <c r="H5" s="125"/>
      <c r="I5" s="125"/>
      <c r="J5" s="125"/>
      <c r="K5" s="125"/>
      <c r="L5" s="126"/>
      <c r="M5" s="126"/>
      <c r="N5" s="126"/>
      <c r="O5" s="126"/>
      <c r="P5" s="126"/>
    </row>
    <row r="6" spans="2:17" ht="15" customHeight="1" x14ac:dyDescent="0.2">
      <c r="B6" s="7"/>
      <c r="C6" s="125" t="s">
        <v>5</v>
      </c>
      <c r="D6" s="125"/>
      <c r="E6" s="125"/>
      <c r="F6" s="125"/>
      <c r="G6" s="125"/>
      <c r="H6" s="125"/>
      <c r="I6" s="125"/>
      <c r="J6" s="125"/>
      <c r="K6" s="125"/>
      <c r="L6" s="126"/>
      <c r="M6" s="126"/>
      <c r="N6" s="126"/>
      <c r="O6" s="126"/>
      <c r="P6" s="126"/>
    </row>
    <row r="7" spans="2:17" ht="15" customHeight="1" x14ac:dyDescent="0.2">
      <c r="C7" s="8"/>
      <c r="D7" s="8"/>
      <c r="E7" s="8"/>
      <c r="F7" s="8"/>
      <c r="G7" s="8"/>
      <c r="H7" s="8"/>
      <c r="I7" s="8"/>
      <c r="J7" s="8"/>
      <c r="K7" s="8"/>
      <c r="L7" s="9"/>
      <c r="M7" s="9"/>
      <c r="N7" s="9"/>
      <c r="O7" s="9"/>
      <c r="P7" s="9"/>
      <c r="Q7" s="9"/>
    </row>
    <row r="8" spans="2:17" ht="22.95" customHeight="1" x14ac:dyDescent="0.2">
      <c r="B8" s="127" t="s">
        <v>28</v>
      </c>
      <c r="C8" s="127"/>
      <c r="D8" s="127"/>
      <c r="E8" s="127"/>
      <c r="F8" s="127"/>
      <c r="G8" s="127"/>
      <c r="H8" s="127"/>
      <c r="I8" s="127"/>
      <c r="J8" s="127"/>
      <c r="K8" s="127"/>
      <c r="L8" s="9"/>
      <c r="M8" s="9"/>
      <c r="N8" s="9"/>
      <c r="O8" s="9"/>
      <c r="P8" s="9"/>
      <c r="Q8" s="9"/>
    </row>
    <row r="9" spans="2:17" ht="24.6" customHeight="1" x14ac:dyDescent="0.2">
      <c r="B9" s="44" t="s">
        <v>29</v>
      </c>
      <c r="C9" s="43" t="s">
        <v>6</v>
      </c>
    </row>
    <row r="10" spans="2:17" ht="39" customHeight="1" x14ac:dyDescent="0.2">
      <c r="C10" s="128" t="s">
        <v>7</v>
      </c>
      <c r="D10" s="128"/>
      <c r="E10" s="128"/>
      <c r="F10" s="128"/>
      <c r="G10" s="128"/>
      <c r="H10" s="128"/>
      <c r="I10" s="128"/>
      <c r="J10" s="128"/>
      <c r="K10" s="128"/>
      <c r="L10" s="40"/>
      <c r="M10" s="40"/>
      <c r="N10" s="40"/>
      <c r="O10" s="40"/>
      <c r="P10" s="8"/>
    </row>
    <row r="11" spans="2:17" s="10" customFormat="1" ht="30" customHeight="1" x14ac:dyDescent="0.2">
      <c r="C11" s="129" t="s">
        <v>30</v>
      </c>
      <c r="D11" s="129"/>
      <c r="E11" s="11" t="s">
        <v>0</v>
      </c>
      <c r="F11" s="11" t="s">
        <v>0</v>
      </c>
      <c r="G11" s="11" t="s">
        <v>0</v>
      </c>
      <c r="H11" s="11" t="s">
        <v>0</v>
      </c>
      <c r="I11" s="11" t="s">
        <v>0</v>
      </c>
      <c r="J11" s="11" t="s">
        <v>0</v>
      </c>
      <c r="K11" s="12" t="s">
        <v>8</v>
      </c>
      <c r="L11" s="13"/>
      <c r="M11" s="13"/>
      <c r="N11" s="13"/>
      <c r="O11" s="13"/>
      <c r="P11" s="13"/>
    </row>
    <row r="12" spans="2:17" s="10" customFormat="1" ht="100.2" customHeight="1" x14ac:dyDescent="0.2">
      <c r="C12" s="118" t="s">
        <v>113</v>
      </c>
      <c r="D12" s="119"/>
      <c r="E12" s="45"/>
      <c r="F12" s="45"/>
      <c r="G12" s="45"/>
      <c r="H12" s="45"/>
      <c r="I12" s="45"/>
      <c r="J12" s="45"/>
      <c r="K12" s="46">
        <f>SUM(E12:J12)</f>
        <v>0</v>
      </c>
      <c r="L12" s="14" t="s">
        <v>9</v>
      </c>
    </row>
    <row r="13" spans="2:17" s="10" customFormat="1" ht="40.200000000000003" customHeight="1" x14ac:dyDescent="0.2">
      <c r="C13" s="118" t="s">
        <v>121</v>
      </c>
      <c r="D13" s="119"/>
      <c r="E13" s="45"/>
      <c r="F13" s="45"/>
      <c r="G13" s="45"/>
      <c r="H13" s="45"/>
      <c r="I13" s="45"/>
      <c r="J13" s="45"/>
      <c r="K13" s="46">
        <f>SUM(E13:J13)</f>
        <v>0</v>
      </c>
      <c r="L13" s="14" t="s">
        <v>9</v>
      </c>
    </row>
    <row r="14" spans="2:17" s="10" customFormat="1" ht="46.95" customHeight="1" x14ac:dyDescent="0.2">
      <c r="C14" s="108" t="s">
        <v>122</v>
      </c>
      <c r="D14" s="109"/>
      <c r="E14" s="45"/>
      <c r="F14" s="45"/>
      <c r="G14" s="45"/>
      <c r="H14" s="45"/>
      <c r="I14" s="45"/>
      <c r="J14" s="45"/>
      <c r="K14" s="46">
        <f>SUM(E14:J14)</f>
        <v>0</v>
      </c>
      <c r="L14" s="14" t="s">
        <v>9</v>
      </c>
    </row>
    <row r="15" spans="2:17" s="10" customFormat="1" ht="40.200000000000003" customHeight="1" x14ac:dyDescent="0.2">
      <c r="C15" s="110" t="s">
        <v>31</v>
      </c>
      <c r="D15" s="111"/>
      <c r="E15" s="46">
        <f t="shared" ref="E15:J15" si="0">E13-E14</f>
        <v>0</v>
      </c>
      <c r="F15" s="46">
        <f t="shared" si="0"/>
        <v>0</v>
      </c>
      <c r="G15" s="46">
        <f t="shared" si="0"/>
        <v>0</v>
      </c>
      <c r="H15" s="46">
        <f t="shared" si="0"/>
        <v>0</v>
      </c>
      <c r="I15" s="46">
        <f t="shared" si="0"/>
        <v>0</v>
      </c>
      <c r="J15" s="46">
        <f t="shared" si="0"/>
        <v>0</v>
      </c>
      <c r="K15" s="46">
        <f>SUM(E15:J15)</f>
        <v>0</v>
      </c>
      <c r="L15" s="14" t="s">
        <v>9</v>
      </c>
    </row>
    <row r="16" spans="2:17" s="10" customFormat="1" ht="39" customHeight="1" x14ac:dyDescent="0.2">
      <c r="C16" s="121" t="s">
        <v>125</v>
      </c>
      <c r="D16" s="111"/>
      <c r="E16" s="47">
        <f>IFERROR(ROUNDDOWN(E12/E15*100,2),0)</f>
        <v>0</v>
      </c>
      <c r="F16" s="47">
        <f t="shared" ref="F16:K16" si="1">IFERROR(ROUNDDOWN(F12/F15*100,2),0)</f>
        <v>0</v>
      </c>
      <c r="G16" s="47">
        <f t="shared" si="1"/>
        <v>0</v>
      </c>
      <c r="H16" s="47">
        <f t="shared" si="1"/>
        <v>0</v>
      </c>
      <c r="I16" s="47">
        <f t="shared" si="1"/>
        <v>0</v>
      </c>
      <c r="J16" s="47">
        <f t="shared" si="1"/>
        <v>0</v>
      </c>
      <c r="K16" s="47">
        <f t="shared" si="1"/>
        <v>0</v>
      </c>
      <c r="L16" s="15" t="s">
        <v>32</v>
      </c>
      <c r="M16" s="16"/>
      <c r="N16" s="48" t="str">
        <f>IF(K16&gt;50,"20",IF(AND(K16&lt;=50,K16&gt;30),"10","0"))</f>
        <v>0</v>
      </c>
      <c r="O16" s="14" t="s">
        <v>10</v>
      </c>
      <c r="P16" s="17"/>
    </row>
    <row r="17" spans="2:19" s="10" customFormat="1" ht="15" customHeight="1" x14ac:dyDescent="0.2">
      <c r="C17" s="18"/>
      <c r="D17" s="19"/>
      <c r="E17" s="20"/>
      <c r="F17" s="20"/>
      <c r="G17" s="20"/>
      <c r="H17" s="20"/>
      <c r="I17" s="20"/>
      <c r="J17" s="49"/>
      <c r="K17" s="50"/>
      <c r="L17" s="51"/>
      <c r="M17" s="20"/>
      <c r="N17" s="20"/>
      <c r="O17" s="20"/>
      <c r="P17" s="20"/>
    </row>
    <row r="18" spans="2:19" s="10" customFormat="1" ht="15" customHeight="1" x14ac:dyDescent="0.2">
      <c r="C18" s="18"/>
      <c r="D18" s="19"/>
      <c r="E18" s="20"/>
      <c r="F18" s="20"/>
      <c r="G18" s="20"/>
      <c r="H18" s="20"/>
      <c r="I18" s="20"/>
      <c r="J18" s="20"/>
      <c r="K18" s="20"/>
      <c r="L18" s="20"/>
      <c r="M18" s="20"/>
      <c r="N18" s="20"/>
      <c r="O18" s="20"/>
      <c r="P18" s="20"/>
    </row>
    <row r="19" spans="2:19" s="10" customFormat="1" ht="15" customHeight="1" x14ac:dyDescent="0.2">
      <c r="C19" s="99" t="s">
        <v>117</v>
      </c>
      <c r="D19" s="102" t="s">
        <v>118</v>
      </c>
      <c r="E19" s="102"/>
      <c r="F19" s="102"/>
      <c r="G19" s="102"/>
      <c r="H19" s="102"/>
      <c r="I19" s="102"/>
      <c r="J19" s="102"/>
      <c r="K19" s="102"/>
      <c r="L19" s="102"/>
      <c r="M19" s="103"/>
      <c r="N19" s="20"/>
      <c r="O19" s="20"/>
      <c r="P19" s="20"/>
      <c r="S19" s="100"/>
    </row>
    <row r="20" spans="2:19" s="10" customFormat="1" ht="15.6" customHeight="1" x14ac:dyDescent="0.2">
      <c r="C20" s="99" t="s">
        <v>116</v>
      </c>
      <c r="D20" s="102" t="s">
        <v>119</v>
      </c>
      <c r="E20" s="102"/>
      <c r="F20" s="102"/>
      <c r="G20" s="102"/>
      <c r="H20" s="102"/>
      <c r="I20" s="102"/>
      <c r="J20" s="102"/>
      <c r="K20" s="102"/>
      <c r="L20" s="102"/>
      <c r="M20" s="103"/>
      <c r="N20" s="20"/>
      <c r="O20" s="20"/>
      <c r="P20" s="20"/>
      <c r="S20" s="100"/>
    </row>
    <row r="21" spans="2:19" s="10" customFormat="1" ht="30" customHeight="1" x14ac:dyDescent="0.2">
      <c r="C21" s="99" t="s">
        <v>114</v>
      </c>
      <c r="D21" s="104" t="s">
        <v>120</v>
      </c>
      <c r="E21" s="104"/>
      <c r="F21" s="104"/>
      <c r="G21" s="104"/>
      <c r="H21" s="104"/>
      <c r="I21" s="104"/>
      <c r="J21" s="104"/>
      <c r="K21" s="104"/>
      <c r="L21" s="104"/>
      <c r="M21" s="105"/>
      <c r="N21" s="20"/>
      <c r="O21" s="20"/>
      <c r="P21" s="20"/>
      <c r="S21" s="100"/>
    </row>
    <row r="22" spans="2:19" s="10" customFormat="1" ht="30" customHeight="1" x14ac:dyDescent="0.2">
      <c r="C22" s="99" t="s">
        <v>115</v>
      </c>
      <c r="D22" s="104" t="s">
        <v>34</v>
      </c>
      <c r="E22" s="104" t="s">
        <v>34</v>
      </c>
      <c r="F22" s="104"/>
      <c r="G22" s="104"/>
      <c r="H22" s="104"/>
      <c r="I22" s="104"/>
      <c r="J22" s="104"/>
      <c r="K22" s="104"/>
      <c r="L22" s="104"/>
      <c r="M22" s="105"/>
      <c r="N22" s="20"/>
      <c r="O22" s="20"/>
      <c r="P22" s="20"/>
      <c r="S22" s="100"/>
    </row>
    <row r="23" spans="2:19" s="10" customFormat="1" ht="15.6" customHeight="1" x14ac:dyDescent="0.2">
      <c r="C23" s="99" t="s">
        <v>123</v>
      </c>
      <c r="D23" s="104" t="s">
        <v>124</v>
      </c>
      <c r="E23" s="104" t="s">
        <v>34</v>
      </c>
      <c r="F23" s="104"/>
      <c r="G23" s="104"/>
      <c r="H23" s="104"/>
      <c r="I23" s="104"/>
      <c r="J23" s="104"/>
      <c r="K23" s="104"/>
      <c r="L23" s="104"/>
      <c r="M23" s="105"/>
      <c r="N23" s="20"/>
      <c r="O23" s="20"/>
      <c r="P23" s="20"/>
      <c r="S23" s="100"/>
    </row>
    <row r="25" spans="2:19" ht="19.95" customHeight="1" x14ac:dyDescent="0.2">
      <c r="B25" s="44" t="s">
        <v>35</v>
      </c>
      <c r="C25" s="43" t="s">
        <v>36</v>
      </c>
    </row>
    <row r="26" spans="2:19" ht="19.95" customHeight="1" x14ac:dyDescent="0.2">
      <c r="C26" s="120" t="s">
        <v>37</v>
      </c>
      <c r="D26" s="120"/>
      <c r="E26" s="120"/>
      <c r="F26" s="120"/>
      <c r="G26" s="120"/>
      <c r="H26" s="120"/>
      <c r="I26" s="120"/>
      <c r="J26" s="120"/>
      <c r="K26" s="120"/>
      <c r="L26" s="120"/>
      <c r="M26" s="120"/>
      <c r="N26" s="120"/>
      <c r="O26" s="120"/>
      <c r="P26" s="21"/>
    </row>
    <row r="27" spans="2:19" ht="25.5" customHeight="1" x14ac:dyDescent="0.2">
      <c r="C27" s="117"/>
      <c r="D27" s="117"/>
      <c r="E27" s="117"/>
      <c r="F27" s="117"/>
      <c r="G27" s="117"/>
      <c r="H27" s="22" t="s">
        <v>0</v>
      </c>
      <c r="I27" s="22" t="s">
        <v>0</v>
      </c>
      <c r="J27" s="22" t="s">
        <v>0</v>
      </c>
      <c r="K27" s="23" t="s">
        <v>11</v>
      </c>
    </row>
    <row r="28" spans="2:19" ht="40.200000000000003" customHeight="1" x14ac:dyDescent="0.2">
      <c r="C28" s="118" t="s">
        <v>126</v>
      </c>
      <c r="D28" s="119"/>
      <c r="E28" s="119"/>
      <c r="F28" s="119"/>
      <c r="G28" s="119"/>
      <c r="H28" s="45"/>
      <c r="I28" s="45"/>
      <c r="J28" s="45"/>
      <c r="K28" s="46">
        <f>SUM(H28:J28)</f>
        <v>0</v>
      </c>
      <c r="L28" s="14" t="s">
        <v>9</v>
      </c>
    </row>
    <row r="29" spans="2:19" ht="40.200000000000003" customHeight="1" x14ac:dyDescent="0.2">
      <c r="C29" s="118" t="s">
        <v>127</v>
      </c>
      <c r="D29" s="119"/>
      <c r="E29" s="119"/>
      <c r="F29" s="115"/>
      <c r="G29" s="115"/>
      <c r="H29" s="45"/>
      <c r="I29" s="45"/>
      <c r="J29" s="45"/>
      <c r="K29" s="46">
        <f>SUM(H29:J29)</f>
        <v>0</v>
      </c>
      <c r="L29" s="14" t="s">
        <v>9</v>
      </c>
    </row>
    <row r="30" spans="2:19" ht="40.200000000000003" customHeight="1" x14ac:dyDescent="0.2">
      <c r="C30" s="118" t="s">
        <v>128</v>
      </c>
      <c r="D30" s="119"/>
      <c r="E30" s="119"/>
      <c r="F30" s="115"/>
      <c r="G30" s="115"/>
      <c r="H30" s="45"/>
      <c r="I30" s="45"/>
      <c r="J30" s="45"/>
      <c r="K30" s="46">
        <f>SUM(H30:J30)</f>
        <v>0</v>
      </c>
      <c r="L30" s="14" t="s">
        <v>9</v>
      </c>
    </row>
    <row r="31" spans="2:19" ht="40.200000000000003" customHeight="1" x14ac:dyDescent="0.2">
      <c r="C31" s="110" t="s">
        <v>38</v>
      </c>
      <c r="D31" s="111"/>
      <c r="E31" s="115"/>
      <c r="F31" s="115"/>
      <c r="G31" s="115"/>
      <c r="H31" s="46">
        <f>(H29+H30)/2</f>
        <v>0</v>
      </c>
      <c r="I31" s="46">
        <f>(I29+I30)/2</f>
        <v>0</v>
      </c>
      <c r="J31" s="46">
        <f>(J29+J30)/2</f>
        <v>0</v>
      </c>
      <c r="K31" s="46">
        <f>(K29+K30)/2</f>
        <v>0</v>
      </c>
    </row>
    <row r="32" spans="2:19" ht="40.200000000000003" customHeight="1" x14ac:dyDescent="0.2">
      <c r="C32" s="110" t="s">
        <v>12</v>
      </c>
      <c r="D32" s="111"/>
      <c r="E32" s="115"/>
      <c r="F32" s="115"/>
      <c r="G32" s="115"/>
      <c r="H32" s="46">
        <f>IFERROR(H28/H31,0)</f>
        <v>0</v>
      </c>
      <c r="I32" s="46">
        <f>IFERROR(I28/I31,0)</f>
        <v>0</v>
      </c>
      <c r="J32" s="46">
        <f>IFERROR(J28/J31,0)</f>
        <v>0</v>
      </c>
      <c r="K32" s="46">
        <f>IFERROR(K28/K31,0)</f>
        <v>0</v>
      </c>
    </row>
    <row r="33" spans="2:19" ht="15" customHeight="1" x14ac:dyDescent="0.2">
      <c r="C33" s="18"/>
      <c r="D33" s="19"/>
      <c r="E33" s="24"/>
      <c r="F33" s="25"/>
      <c r="G33" s="25"/>
      <c r="H33" s="25"/>
      <c r="I33" s="25"/>
      <c r="J33" s="26"/>
    </row>
    <row r="34" spans="2:19" ht="30" customHeight="1" x14ac:dyDescent="0.2">
      <c r="D34" s="3">
        <v>30.4</v>
      </c>
      <c r="E34" s="3" t="s">
        <v>39</v>
      </c>
      <c r="F34" s="116" t="s">
        <v>40</v>
      </c>
      <c r="G34" s="116"/>
      <c r="H34" s="53">
        <f>K32</f>
        <v>0</v>
      </c>
      <c r="I34" s="3" t="s">
        <v>41</v>
      </c>
      <c r="J34" s="54">
        <f>IFERROR(ROUNDDOWN(D34/H34*100,2),0)</f>
        <v>0</v>
      </c>
      <c r="K34" s="15" t="s">
        <v>42</v>
      </c>
      <c r="N34" s="48" t="str">
        <f>IF(J34&gt;=10,"20",IF(AND(J34&lt;10,J34&gt;=5),"10","0"))</f>
        <v>0</v>
      </c>
      <c r="O34" s="14" t="s">
        <v>10</v>
      </c>
    </row>
    <row r="35" spans="2:19" s="10" customFormat="1" x14ac:dyDescent="0.2">
      <c r="C35" s="18"/>
      <c r="D35" s="19"/>
      <c r="E35" s="20"/>
      <c r="F35" s="20"/>
      <c r="G35" s="20"/>
      <c r="H35" s="20"/>
      <c r="I35" s="20"/>
      <c r="J35" s="51" t="s">
        <v>43</v>
      </c>
      <c r="K35" s="20"/>
      <c r="L35" s="20"/>
      <c r="M35" s="20"/>
      <c r="N35" s="20"/>
      <c r="O35" s="20"/>
      <c r="P35" s="20"/>
      <c r="Q35" s="17"/>
    </row>
    <row r="36" spans="2:19" s="10" customFormat="1" x14ac:dyDescent="0.2">
      <c r="C36" s="18"/>
      <c r="D36" s="19"/>
      <c r="E36" s="20"/>
      <c r="F36" s="20"/>
      <c r="G36" s="20"/>
      <c r="H36" s="20"/>
      <c r="I36" s="49"/>
      <c r="J36" s="50"/>
      <c r="K36" s="51"/>
      <c r="L36" s="20"/>
      <c r="M36" s="20"/>
      <c r="N36" s="20"/>
      <c r="O36" s="20"/>
      <c r="P36" s="20"/>
      <c r="Q36" s="17"/>
    </row>
    <row r="37" spans="2:19" s="10" customFormat="1" ht="30" customHeight="1" x14ac:dyDescent="0.2">
      <c r="C37" s="99" t="s">
        <v>131</v>
      </c>
      <c r="D37" s="106" t="s">
        <v>44</v>
      </c>
      <c r="E37" s="106"/>
      <c r="F37" s="106"/>
      <c r="G37" s="106"/>
      <c r="H37" s="106"/>
      <c r="I37" s="106"/>
      <c r="J37" s="106"/>
      <c r="K37" s="106"/>
      <c r="L37" s="106"/>
      <c r="M37" s="107"/>
      <c r="N37" s="20"/>
      <c r="O37" s="20"/>
      <c r="P37" s="20"/>
      <c r="Q37" s="17"/>
    </row>
    <row r="38" spans="2:19" s="10" customFormat="1" ht="64.95" customHeight="1" x14ac:dyDescent="0.2">
      <c r="C38" s="99" t="s">
        <v>129</v>
      </c>
      <c r="D38" s="106" t="s">
        <v>45</v>
      </c>
      <c r="E38" s="106" t="s">
        <v>46</v>
      </c>
      <c r="F38" s="106"/>
      <c r="G38" s="106"/>
      <c r="H38" s="106"/>
      <c r="I38" s="106"/>
      <c r="J38" s="106"/>
      <c r="K38" s="106"/>
      <c r="L38" s="106"/>
      <c r="M38" s="107"/>
      <c r="N38" s="20"/>
      <c r="O38" s="20"/>
      <c r="P38" s="20"/>
      <c r="Q38" s="17"/>
    </row>
    <row r="39" spans="2:19" s="10" customFormat="1" ht="49.95" customHeight="1" x14ac:dyDescent="0.2">
      <c r="C39" s="99" t="s">
        <v>130</v>
      </c>
      <c r="D39" s="106" t="s">
        <v>47</v>
      </c>
      <c r="E39" s="106" t="s">
        <v>48</v>
      </c>
      <c r="F39" s="106"/>
      <c r="G39" s="106"/>
      <c r="H39" s="106"/>
      <c r="I39" s="106"/>
      <c r="J39" s="106"/>
      <c r="K39" s="106"/>
      <c r="L39" s="106"/>
      <c r="M39" s="107"/>
      <c r="N39" s="20"/>
      <c r="O39" s="20"/>
      <c r="P39" s="20"/>
      <c r="Q39" s="17"/>
    </row>
    <row r="40" spans="2:19" s="10" customFormat="1" x14ac:dyDescent="0.2">
      <c r="C40" s="27"/>
      <c r="D40" s="28"/>
      <c r="E40" s="28"/>
      <c r="F40" s="28"/>
      <c r="G40" s="28"/>
      <c r="H40" s="28"/>
      <c r="I40" s="28"/>
      <c r="J40" s="28"/>
      <c r="K40" s="28"/>
      <c r="L40" s="28"/>
      <c r="M40" s="28"/>
      <c r="N40" s="20"/>
      <c r="O40" s="20"/>
      <c r="P40" s="20"/>
      <c r="Q40" s="17"/>
    </row>
    <row r="41" spans="2:19" ht="19.95" customHeight="1" x14ac:dyDescent="0.2">
      <c r="B41" s="44" t="s">
        <v>49</v>
      </c>
      <c r="C41" s="43" t="s">
        <v>13</v>
      </c>
    </row>
    <row r="42" spans="2:19" s="29" customFormat="1" ht="66.75" customHeight="1" x14ac:dyDescent="0.2">
      <c r="C42" s="120" t="s">
        <v>14</v>
      </c>
      <c r="D42" s="120"/>
      <c r="E42" s="120"/>
      <c r="F42" s="120"/>
      <c r="G42" s="120"/>
      <c r="H42" s="120"/>
      <c r="I42" s="120"/>
      <c r="J42" s="120"/>
      <c r="K42" s="120"/>
      <c r="L42" s="120"/>
      <c r="M42" s="120"/>
      <c r="N42" s="120"/>
      <c r="O42" s="120"/>
      <c r="P42" s="30"/>
      <c r="S42" s="100"/>
    </row>
    <row r="43" spans="2:19" ht="25.5" customHeight="1" x14ac:dyDescent="0.2">
      <c r="C43" s="117"/>
      <c r="D43" s="117"/>
      <c r="E43" s="117"/>
      <c r="F43" s="117"/>
      <c r="G43" s="117"/>
      <c r="H43" s="22" t="s">
        <v>0</v>
      </c>
      <c r="I43" s="22" t="s">
        <v>0</v>
      </c>
      <c r="J43" s="22" t="s">
        <v>0</v>
      </c>
      <c r="K43" s="39" t="s">
        <v>11</v>
      </c>
    </row>
    <row r="44" spans="2:19" ht="40.200000000000003" customHeight="1" x14ac:dyDescent="0.2">
      <c r="C44" s="118" t="s">
        <v>132</v>
      </c>
      <c r="D44" s="119"/>
      <c r="E44" s="119"/>
      <c r="F44" s="119"/>
      <c r="G44" s="119"/>
      <c r="H44" s="45"/>
      <c r="I44" s="45"/>
      <c r="J44" s="45"/>
      <c r="K44" s="46">
        <f>SUM(H44:J44)</f>
        <v>0</v>
      </c>
      <c r="L44" s="14" t="s">
        <v>9</v>
      </c>
    </row>
    <row r="45" spans="2:19" ht="40.200000000000003" customHeight="1" x14ac:dyDescent="0.2">
      <c r="C45" s="118" t="s">
        <v>133</v>
      </c>
      <c r="D45" s="119"/>
      <c r="E45" s="119"/>
      <c r="F45" s="115"/>
      <c r="G45" s="115"/>
      <c r="H45" s="45"/>
      <c r="I45" s="45"/>
      <c r="J45" s="45"/>
      <c r="K45" s="46">
        <f>SUM(H45:J45)</f>
        <v>0</v>
      </c>
      <c r="L45" s="14" t="s">
        <v>9</v>
      </c>
    </row>
    <row r="46" spans="2:19" ht="40.200000000000003" customHeight="1" x14ac:dyDescent="0.2">
      <c r="C46" s="121" t="s">
        <v>143</v>
      </c>
      <c r="D46" s="111"/>
      <c r="E46" s="115"/>
      <c r="F46" s="115"/>
      <c r="G46" s="115"/>
      <c r="H46" s="55">
        <f>IFERROR(ROUNDDOWN(H44/H45*100,2),0)</f>
        <v>0</v>
      </c>
      <c r="I46" s="55">
        <f>IFERROR(ROUNDDOWN(I44/I45*100,2),0)</f>
        <v>0</v>
      </c>
      <c r="J46" s="55">
        <f>IFERROR(ROUNDDOWN(J44/J45*100,2),0)</f>
        <v>0</v>
      </c>
      <c r="K46" s="55">
        <f>IFERROR(ROUNDDOWN(K44/K45*100,2),0)</f>
        <v>0</v>
      </c>
      <c r="L46" s="15" t="s">
        <v>33</v>
      </c>
      <c r="N46" s="48" t="str">
        <f>IF(K46&gt;=35,"10",IF(AND(K46&lt;35,K46&gt;=15),"5","0"))</f>
        <v>0</v>
      </c>
      <c r="O46" s="1" t="s">
        <v>10</v>
      </c>
    </row>
    <row r="47" spans="2:19" s="10" customFormat="1" x14ac:dyDescent="0.2">
      <c r="C47" s="18"/>
      <c r="D47" s="19"/>
      <c r="E47" s="20"/>
      <c r="F47" s="20"/>
      <c r="G47" s="20"/>
      <c r="H47" s="20"/>
      <c r="I47" s="20"/>
      <c r="J47" s="49"/>
      <c r="K47" s="50"/>
      <c r="L47" s="51"/>
      <c r="M47" s="20"/>
      <c r="N47" s="20"/>
      <c r="O47" s="20"/>
      <c r="P47" s="20"/>
    </row>
    <row r="48" spans="2:19" s="10" customFormat="1" x14ac:dyDescent="0.2">
      <c r="C48" s="18"/>
      <c r="D48" s="19"/>
      <c r="E48" s="20"/>
      <c r="F48" s="20"/>
      <c r="G48" s="20"/>
      <c r="H48" s="20"/>
      <c r="I48" s="20"/>
      <c r="J48" s="20"/>
      <c r="K48" s="20"/>
      <c r="L48" s="20"/>
      <c r="M48" s="20"/>
      <c r="N48" s="20"/>
      <c r="O48" s="20"/>
      <c r="P48" s="20"/>
    </row>
    <row r="49" spans="2:19" s="10" customFormat="1" ht="30" customHeight="1" x14ac:dyDescent="0.2">
      <c r="C49" s="99" t="s">
        <v>52</v>
      </c>
      <c r="D49" s="106" t="s">
        <v>50</v>
      </c>
      <c r="E49" s="106"/>
      <c r="F49" s="106"/>
      <c r="G49" s="106"/>
      <c r="H49" s="106"/>
      <c r="I49" s="106"/>
      <c r="J49" s="106"/>
      <c r="K49" s="106"/>
      <c r="L49" s="106"/>
      <c r="M49" s="107"/>
      <c r="N49" s="20"/>
      <c r="O49" s="20"/>
      <c r="P49" s="20"/>
    </row>
    <row r="50" spans="2:19" s="10" customFormat="1" ht="30" customHeight="1" x14ac:dyDescent="0.2">
      <c r="C50" s="99" t="s">
        <v>134</v>
      </c>
      <c r="D50" s="106" t="s">
        <v>51</v>
      </c>
      <c r="E50" s="106"/>
      <c r="F50" s="106"/>
      <c r="G50" s="106"/>
      <c r="H50" s="106"/>
      <c r="I50" s="106"/>
      <c r="J50" s="106"/>
      <c r="K50" s="106"/>
      <c r="L50" s="106"/>
      <c r="M50" s="107"/>
      <c r="N50" s="20"/>
      <c r="O50" s="20"/>
      <c r="P50" s="20"/>
    </row>
    <row r="51" spans="2:19" s="10" customFormat="1" ht="30" customHeight="1" x14ac:dyDescent="0.2">
      <c r="C51" s="99" t="s">
        <v>135</v>
      </c>
      <c r="D51" s="106" t="s">
        <v>53</v>
      </c>
      <c r="E51" s="106"/>
      <c r="F51" s="106"/>
      <c r="G51" s="106"/>
      <c r="H51" s="106"/>
      <c r="I51" s="106"/>
      <c r="J51" s="106"/>
      <c r="K51" s="106"/>
      <c r="L51" s="106"/>
      <c r="M51" s="107"/>
      <c r="N51" s="20"/>
      <c r="O51" s="20"/>
      <c r="P51" s="20"/>
    </row>
    <row r="52" spans="2:19" s="10" customFormat="1" ht="15.6" customHeight="1" x14ac:dyDescent="0.2">
      <c r="C52" s="99" t="s">
        <v>141</v>
      </c>
      <c r="D52" s="104" t="s">
        <v>142</v>
      </c>
      <c r="E52" s="104" t="s">
        <v>34</v>
      </c>
      <c r="F52" s="104"/>
      <c r="G52" s="104"/>
      <c r="H52" s="104"/>
      <c r="I52" s="104"/>
      <c r="J52" s="104"/>
      <c r="K52" s="104"/>
      <c r="L52" s="104"/>
      <c r="M52" s="105"/>
      <c r="N52" s="20"/>
      <c r="O52" s="20"/>
      <c r="P52" s="20"/>
      <c r="S52" s="100"/>
    </row>
    <row r="54" spans="2:19" ht="19.95" customHeight="1" x14ac:dyDescent="0.2">
      <c r="B54" s="44" t="s">
        <v>54</v>
      </c>
      <c r="C54" s="43" t="s">
        <v>15</v>
      </c>
    </row>
    <row r="55" spans="2:19" ht="66" customHeight="1" x14ac:dyDescent="0.2">
      <c r="C55" s="120" t="s">
        <v>55</v>
      </c>
      <c r="D55" s="120"/>
      <c r="E55" s="120"/>
      <c r="F55" s="120"/>
      <c r="G55" s="120"/>
      <c r="H55" s="120"/>
      <c r="I55" s="120"/>
      <c r="J55" s="120"/>
      <c r="K55" s="120"/>
      <c r="L55" s="120"/>
      <c r="M55" s="120"/>
      <c r="N55" s="120"/>
      <c r="O55" s="120"/>
      <c r="P55" s="8"/>
    </row>
    <row r="56" spans="2:19" ht="25.5" customHeight="1" x14ac:dyDescent="0.2">
      <c r="C56" s="117"/>
      <c r="D56" s="117"/>
      <c r="E56" s="117"/>
      <c r="F56" s="117"/>
      <c r="G56" s="117"/>
      <c r="H56" s="22" t="s">
        <v>0</v>
      </c>
      <c r="I56" s="22" t="s">
        <v>0</v>
      </c>
      <c r="J56" s="22" t="s">
        <v>0</v>
      </c>
      <c r="K56" s="39" t="s">
        <v>11</v>
      </c>
    </row>
    <row r="57" spans="2:19" ht="40.200000000000003" customHeight="1" x14ac:dyDescent="0.2">
      <c r="C57" s="118" t="s">
        <v>136</v>
      </c>
      <c r="D57" s="119"/>
      <c r="E57" s="119"/>
      <c r="F57" s="119"/>
      <c r="G57" s="119"/>
      <c r="H57" s="45"/>
      <c r="I57" s="45"/>
      <c r="J57" s="45"/>
      <c r="K57" s="46">
        <f>SUM(H57:J57)</f>
        <v>0</v>
      </c>
      <c r="L57" s="14" t="s">
        <v>9</v>
      </c>
    </row>
    <row r="58" spans="2:19" ht="40.200000000000003" customHeight="1" x14ac:dyDescent="0.2">
      <c r="C58" s="118" t="s">
        <v>137</v>
      </c>
      <c r="D58" s="119"/>
      <c r="E58" s="119"/>
      <c r="F58" s="115"/>
      <c r="G58" s="115"/>
      <c r="H58" s="45"/>
      <c r="I58" s="45"/>
      <c r="J58" s="45"/>
      <c r="K58" s="46">
        <f>SUM(H58:J58)</f>
        <v>0</v>
      </c>
      <c r="L58" s="14" t="s">
        <v>9</v>
      </c>
    </row>
    <row r="59" spans="2:19" ht="40.200000000000003" customHeight="1" x14ac:dyDescent="0.2">
      <c r="C59" s="121" t="s">
        <v>145</v>
      </c>
      <c r="D59" s="111"/>
      <c r="E59" s="115"/>
      <c r="F59" s="115"/>
      <c r="G59" s="115"/>
      <c r="H59" s="55">
        <f>IFERROR(ROUNDDOWN(H57/H58*100,2),0)</f>
        <v>0</v>
      </c>
      <c r="I59" s="55">
        <f>IFERROR(ROUNDDOWN(I57/I58*100,2),0)</f>
        <v>0</v>
      </c>
      <c r="J59" s="55">
        <f>IFERROR(ROUNDDOWN(J57/J58*100,2),0)</f>
        <v>0</v>
      </c>
      <c r="K59" s="55">
        <f>IFERROR(ROUNDDOWN(K57/K58*100,2),0)</f>
        <v>0</v>
      </c>
      <c r="L59" s="15" t="s">
        <v>32</v>
      </c>
      <c r="N59" s="48" t="str">
        <f>IF(K59&gt;=35,"10",IF(AND(K59&lt;35,K59&gt;=15),"5","0"))</f>
        <v>0</v>
      </c>
      <c r="O59" s="14" t="s">
        <v>10</v>
      </c>
    </row>
    <row r="60" spans="2:19" s="10" customFormat="1" x14ac:dyDescent="0.2">
      <c r="C60" s="18"/>
      <c r="D60" s="19"/>
      <c r="E60" s="20"/>
      <c r="F60" s="20"/>
      <c r="G60" s="20"/>
      <c r="H60" s="20"/>
      <c r="I60" s="20"/>
      <c r="J60" s="49"/>
      <c r="K60" s="50"/>
      <c r="L60" s="51"/>
      <c r="M60" s="20"/>
      <c r="N60" s="20"/>
      <c r="O60" s="20"/>
      <c r="P60" s="20"/>
      <c r="Q60" s="17"/>
      <c r="S60" s="100"/>
    </row>
    <row r="61" spans="2:19" s="10" customFormat="1" x14ac:dyDescent="0.2">
      <c r="C61" s="18"/>
      <c r="D61" s="19"/>
      <c r="E61" s="20"/>
      <c r="F61" s="20"/>
      <c r="G61" s="20"/>
      <c r="H61" s="20"/>
      <c r="I61" s="20"/>
      <c r="J61" s="20"/>
      <c r="K61" s="20"/>
      <c r="L61" s="20"/>
      <c r="M61" s="20"/>
      <c r="N61" s="20"/>
      <c r="O61" s="20"/>
      <c r="P61" s="20"/>
      <c r="Q61" s="17"/>
      <c r="S61" s="100"/>
    </row>
    <row r="62" spans="2:19" s="10" customFormat="1" ht="30" customHeight="1" x14ac:dyDescent="0.2">
      <c r="C62" s="99" t="s">
        <v>140</v>
      </c>
      <c r="D62" s="106" t="s">
        <v>56</v>
      </c>
      <c r="E62" s="106"/>
      <c r="F62" s="106"/>
      <c r="G62" s="106"/>
      <c r="H62" s="106"/>
      <c r="I62" s="106"/>
      <c r="J62" s="106"/>
      <c r="K62" s="106"/>
      <c r="L62" s="106"/>
      <c r="M62" s="107"/>
      <c r="N62" s="20"/>
      <c r="O62" s="20"/>
      <c r="P62" s="20"/>
      <c r="Q62" s="17"/>
    </row>
    <row r="63" spans="2:19" s="10" customFormat="1" ht="30" customHeight="1" x14ac:dyDescent="0.2">
      <c r="C63" s="99" t="s">
        <v>138</v>
      </c>
      <c r="D63" s="106" t="s">
        <v>57</v>
      </c>
      <c r="E63" s="106"/>
      <c r="F63" s="106"/>
      <c r="G63" s="106"/>
      <c r="H63" s="106"/>
      <c r="I63" s="106"/>
      <c r="J63" s="106"/>
      <c r="K63" s="106"/>
      <c r="L63" s="106"/>
      <c r="M63" s="107"/>
      <c r="N63" s="20"/>
      <c r="O63" s="20"/>
      <c r="P63" s="20"/>
      <c r="Q63" s="17"/>
    </row>
    <row r="64" spans="2:19" s="10" customFormat="1" ht="30" customHeight="1" x14ac:dyDescent="0.2">
      <c r="C64" s="99" t="s">
        <v>139</v>
      </c>
      <c r="D64" s="106" t="s">
        <v>58</v>
      </c>
      <c r="E64" s="106"/>
      <c r="F64" s="106"/>
      <c r="G64" s="106"/>
      <c r="H64" s="106"/>
      <c r="I64" s="106"/>
      <c r="J64" s="106"/>
      <c r="K64" s="106"/>
      <c r="L64" s="106"/>
      <c r="M64" s="107"/>
      <c r="N64" s="20"/>
      <c r="O64" s="20"/>
      <c r="P64" s="20"/>
      <c r="Q64" s="17"/>
    </row>
    <row r="65" spans="2:19" s="10" customFormat="1" ht="15.6" customHeight="1" x14ac:dyDescent="0.2">
      <c r="C65" s="99" t="s">
        <v>144</v>
      </c>
      <c r="D65" s="104" t="s">
        <v>142</v>
      </c>
      <c r="E65" s="104" t="s">
        <v>34</v>
      </c>
      <c r="F65" s="104"/>
      <c r="G65" s="104"/>
      <c r="H65" s="104"/>
      <c r="I65" s="104"/>
      <c r="J65" s="104"/>
      <c r="K65" s="104"/>
      <c r="L65" s="104"/>
      <c r="M65" s="105"/>
      <c r="N65" s="20"/>
      <c r="O65" s="20"/>
      <c r="P65" s="20"/>
    </row>
    <row r="66" spans="2:19" s="10" customFormat="1" x14ac:dyDescent="0.2">
      <c r="C66" s="27"/>
      <c r="D66" s="28"/>
      <c r="E66" s="28"/>
      <c r="F66" s="28"/>
      <c r="G66" s="28"/>
      <c r="H66" s="28"/>
      <c r="I66" s="28"/>
      <c r="J66" s="28"/>
      <c r="K66" s="28"/>
      <c r="L66" s="28"/>
      <c r="M66" s="28"/>
      <c r="N66" s="20"/>
      <c r="O66" s="20"/>
      <c r="P66" s="20"/>
      <c r="Q66" s="17"/>
    </row>
    <row r="67" spans="2:19" ht="19.95" customHeight="1" x14ac:dyDescent="0.2">
      <c r="B67" s="44" t="s">
        <v>59</v>
      </c>
      <c r="C67" s="43" t="s">
        <v>16</v>
      </c>
      <c r="S67" s="1"/>
    </row>
    <row r="68" spans="2:19" ht="36.75" customHeight="1" x14ac:dyDescent="0.2">
      <c r="C68" s="120" t="s">
        <v>147</v>
      </c>
      <c r="D68" s="120"/>
      <c r="E68" s="120"/>
      <c r="F68" s="120"/>
      <c r="G68" s="120"/>
      <c r="H68" s="120"/>
      <c r="I68" s="120"/>
      <c r="J68" s="120"/>
      <c r="K68" s="120"/>
      <c r="L68" s="120"/>
      <c r="M68" s="120"/>
      <c r="N68" s="120"/>
      <c r="O68" s="120"/>
      <c r="P68" s="8"/>
      <c r="S68" s="1"/>
    </row>
    <row r="69" spans="2:19" x14ac:dyDescent="0.2">
      <c r="C69" s="56" t="s">
        <v>17</v>
      </c>
      <c r="D69" s="41"/>
      <c r="E69" s="41"/>
      <c r="F69" s="41"/>
      <c r="G69" s="41"/>
      <c r="H69" s="41"/>
      <c r="I69" s="41"/>
      <c r="J69" s="41"/>
      <c r="K69" s="41"/>
      <c r="L69" s="41"/>
      <c r="M69" s="41"/>
      <c r="N69" s="41"/>
      <c r="O69" s="41"/>
      <c r="P69" s="8"/>
      <c r="S69" s="1"/>
    </row>
    <row r="70" spans="2:19" ht="33" customHeight="1" x14ac:dyDescent="0.2">
      <c r="C70" s="116" t="s">
        <v>60</v>
      </c>
      <c r="D70" s="116"/>
      <c r="E70" s="116"/>
      <c r="F70" s="116"/>
      <c r="G70" s="31"/>
      <c r="H70" s="41"/>
      <c r="I70" s="41"/>
      <c r="J70" s="41"/>
      <c r="K70" s="41"/>
      <c r="L70" s="41"/>
      <c r="M70" s="41"/>
      <c r="N70" s="41"/>
      <c r="O70" s="41"/>
      <c r="P70" s="8"/>
      <c r="S70" s="1"/>
    </row>
    <row r="71" spans="2:19" ht="33" customHeight="1" x14ac:dyDescent="0.2">
      <c r="C71" s="116" t="s">
        <v>1</v>
      </c>
      <c r="D71" s="116"/>
      <c r="E71" s="116"/>
      <c r="F71" s="116"/>
      <c r="G71" s="31"/>
      <c r="H71" s="41"/>
      <c r="I71" s="41"/>
      <c r="J71" s="41"/>
      <c r="K71" s="41"/>
      <c r="L71" s="41"/>
      <c r="M71" s="41"/>
      <c r="N71" s="41"/>
      <c r="O71" s="41"/>
      <c r="P71" s="8"/>
      <c r="S71" s="1"/>
    </row>
    <row r="72" spans="2:19" ht="33" customHeight="1" x14ac:dyDescent="0.2">
      <c r="C72" s="158" t="s">
        <v>18</v>
      </c>
      <c r="D72" s="158"/>
      <c r="E72" s="158"/>
      <c r="F72" s="158"/>
      <c r="G72" s="31"/>
      <c r="H72" s="6"/>
      <c r="I72" s="6" t="s">
        <v>61</v>
      </c>
      <c r="J72" s="6"/>
      <c r="K72" s="32" t="s">
        <v>19</v>
      </c>
      <c r="L72" s="33">
        <f>COUNTIF(G70:G72,"実施あり")</f>
        <v>0</v>
      </c>
      <c r="N72" s="97" t="e">
        <f>#REF!</f>
        <v>#REF!</v>
      </c>
      <c r="O72" s="14" t="s">
        <v>10</v>
      </c>
      <c r="S72" s="1"/>
    </row>
    <row r="73" spans="2:19" s="10" customFormat="1" ht="15" customHeight="1" x14ac:dyDescent="0.2">
      <c r="C73" s="18"/>
      <c r="D73" s="19"/>
      <c r="E73" s="20"/>
      <c r="F73" s="20"/>
      <c r="G73" s="20"/>
      <c r="H73" s="20"/>
      <c r="I73" s="20"/>
      <c r="J73" s="20"/>
      <c r="K73" s="49"/>
      <c r="L73" s="20"/>
      <c r="M73" s="20"/>
      <c r="N73" s="20"/>
      <c r="O73" s="20"/>
      <c r="P73" s="20"/>
    </row>
    <row r="74" spans="2:19" s="10" customFormat="1" ht="15" customHeight="1" x14ac:dyDescent="0.2">
      <c r="C74" s="18"/>
      <c r="D74" s="19"/>
      <c r="E74" s="20"/>
      <c r="F74" s="20"/>
      <c r="G74" s="20"/>
      <c r="H74" s="20"/>
      <c r="I74" s="20"/>
      <c r="J74" s="20"/>
      <c r="K74" s="20"/>
      <c r="L74" s="20"/>
      <c r="M74" s="20"/>
      <c r="N74" s="20"/>
      <c r="O74" s="20"/>
      <c r="P74" s="20"/>
      <c r="S74" s="100"/>
    </row>
    <row r="75" spans="2:19" s="10" customFormat="1" ht="45" customHeight="1" x14ac:dyDescent="0.2">
      <c r="C75" s="98" t="s">
        <v>146</v>
      </c>
      <c r="D75" s="106" t="s">
        <v>62</v>
      </c>
      <c r="E75" s="106"/>
      <c r="F75" s="106"/>
      <c r="G75" s="106"/>
      <c r="H75" s="106"/>
      <c r="I75" s="106"/>
      <c r="J75" s="106"/>
      <c r="K75" s="106"/>
      <c r="L75" s="106"/>
      <c r="M75" s="107"/>
      <c r="N75" s="20"/>
      <c r="O75" s="20"/>
      <c r="P75" s="20"/>
      <c r="S75" s="100"/>
    </row>
    <row r="76" spans="2:19" s="10" customFormat="1" x14ac:dyDescent="0.2">
      <c r="C76" s="27"/>
      <c r="D76" s="28"/>
      <c r="E76" s="28"/>
      <c r="F76" s="28"/>
      <c r="G76" s="28"/>
      <c r="H76" s="28"/>
      <c r="I76" s="28"/>
      <c r="J76" s="28"/>
      <c r="K76" s="28"/>
      <c r="L76" s="28"/>
      <c r="M76" s="28"/>
      <c r="N76" s="20"/>
      <c r="O76" s="20"/>
      <c r="P76" s="20"/>
    </row>
    <row r="77" spans="2:19" s="10" customFormat="1" ht="14.4" x14ac:dyDescent="0.2">
      <c r="B77" s="44" t="s">
        <v>63</v>
      </c>
      <c r="C77" s="65" t="s">
        <v>20</v>
      </c>
      <c r="D77" s="65"/>
      <c r="E77" s="65"/>
      <c r="F77" s="65"/>
      <c r="G77" s="65"/>
      <c r="H77" s="65"/>
      <c r="I77" s="65"/>
      <c r="J77" s="65"/>
      <c r="K77" s="65"/>
      <c r="L77" s="65"/>
      <c r="M77" s="65"/>
      <c r="N77" s="65"/>
      <c r="O77" s="65"/>
      <c r="P77" s="60"/>
    </row>
    <row r="78" spans="2:19" s="10" customFormat="1" ht="63" customHeight="1" thickBot="1" x14ac:dyDescent="0.25">
      <c r="B78" s="65"/>
      <c r="C78" s="157" t="s">
        <v>94</v>
      </c>
      <c r="D78" s="157"/>
      <c r="E78" s="157"/>
      <c r="F78" s="157"/>
      <c r="G78" s="157"/>
      <c r="H78" s="157"/>
      <c r="I78" s="157"/>
      <c r="J78" s="157"/>
      <c r="K78" s="157"/>
      <c r="L78" s="157"/>
      <c r="M78" s="157"/>
      <c r="N78" s="157"/>
      <c r="O78" s="157"/>
      <c r="P78" s="61"/>
    </row>
    <row r="79" spans="2:19" s="10" customFormat="1" ht="33.6" customHeight="1" thickBot="1" x14ac:dyDescent="0.25">
      <c r="B79" s="66"/>
      <c r="C79" s="141"/>
      <c r="D79" s="142"/>
      <c r="E79" s="142"/>
      <c r="F79" s="142"/>
      <c r="G79" s="143"/>
      <c r="H79" s="67" t="s">
        <v>95</v>
      </c>
      <c r="I79" s="68" t="s">
        <v>96</v>
      </c>
      <c r="J79" s="69" t="s">
        <v>97</v>
      </c>
      <c r="K79" s="70" t="s">
        <v>11</v>
      </c>
      <c r="L79" s="66"/>
      <c r="M79" s="71" t="s">
        <v>98</v>
      </c>
      <c r="N79" s="66"/>
      <c r="O79" s="66"/>
      <c r="P79" s="62"/>
    </row>
    <row r="80" spans="2:19" s="10" customFormat="1" ht="44.4" customHeight="1" x14ac:dyDescent="0.2">
      <c r="B80" s="66"/>
      <c r="C80" s="64"/>
      <c r="D80" s="144" t="s">
        <v>99</v>
      </c>
      <c r="E80" s="145"/>
      <c r="F80" s="145"/>
      <c r="G80" s="146"/>
      <c r="H80" s="72"/>
      <c r="I80" s="73"/>
      <c r="J80" s="74"/>
      <c r="K80" s="75">
        <f t="shared" ref="K80:K86" si="2">SUM(H80:J80)</f>
        <v>0</v>
      </c>
      <c r="L80" s="66" t="s">
        <v>103</v>
      </c>
      <c r="M80" s="76" t="e">
        <f>IF(K80/$K$84/$K$85*$K$86*100&gt;=0.2,"0.2以上","")</f>
        <v>#DIV/0!</v>
      </c>
      <c r="N80" s="101" t="s">
        <v>153</v>
      </c>
      <c r="O80" s="66"/>
      <c r="P80" s="62"/>
    </row>
    <row r="81" spans="2:19" s="10" customFormat="1" ht="41.4" customHeight="1" x14ac:dyDescent="0.2">
      <c r="B81" s="66"/>
      <c r="C81" s="64"/>
      <c r="D81" s="147" t="s">
        <v>100</v>
      </c>
      <c r="E81" s="148"/>
      <c r="F81" s="148"/>
      <c r="G81" s="149"/>
      <c r="H81" s="77"/>
      <c r="I81" s="78"/>
      <c r="J81" s="79"/>
      <c r="K81" s="80">
        <f t="shared" si="2"/>
        <v>0</v>
      </c>
      <c r="L81" s="66" t="s">
        <v>103</v>
      </c>
      <c r="M81" s="81" t="e">
        <f>IF(K81/$K$84/$K$85*$K$86*100&gt;=0.2,"0.2以上","")</f>
        <v>#DIV/0!</v>
      </c>
      <c r="N81" s="101" t="s">
        <v>153</v>
      </c>
      <c r="O81" s="66"/>
      <c r="P81" s="62"/>
    </row>
    <row r="82" spans="2:19" s="10" customFormat="1" ht="46.5" customHeight="1" thickBot="1" x14ac:dyDescent="0.25">
      <c r="B82" s="66"/>
      <c r="C82" s="64"/>
      <c r="D82" s="147" t="s">
        <v>101</v>
      </c>
      <c r="E82" s="148"/>
      <c r="F82" s="148"/>
      <c r="G82" s="149"/>
      <c r="H82" s="77"/>
      <c r="I82" s="78"/>
      <c r="J82" s="79"/>
      <c r="K82" s="80">
        <f t="shared" si="2"/>
        <v>0</v>
      </c>
      <c r="L82" s="66" t="s">
        <v>103</v>
      </c>
      <c r="M82" s="82" t="e">
        <f>IF(K82/$K$84/$K$85*$K$86*100&gt;=0.2,"0.2以上","")</f>
        <v>#DIV/0!</v>
      </c>
      <c r="N82" s="101" t="s">
        <v>153</v>
      </c>
      <c r="O82" s="66"/>
      <c r="P82" s="62"/>
    </row>
    <row r="83" spans="2:19" s="10" customFormat="1" ht="83.1" customHeight="1" thickBot="1" x14ac:dyDescent="0.25">
      <c r="B83" s="66"/>
      <c r="C83" s="150" t="s">
        <v>148</v>
      </c>
      <c r="D83" s="151"/>
      <c r="E83" s="151"/>
      <c r="F83" s="151"/>
      <c r="G83" s="152"/>
      <c r="H83" s="83">
        <f>SUM(H80:H82)</f>
        <v>0</v>
      </c>
      <c r="I83" s="84">
        <f>SUM(I80:I82)</f>
        <v>0</v>
      </c>
      <c r="J83" s="85">
        <f>SUM(J80:J82)</f>
        <v>0</v>
      </c>
      <c r="K83" s="80">
        <f t="shared" si="2"/>
        <v>0</v>
      </c>
      <c r="L83" s="66" t="s">
        <v>103</v>
      </c>
      <c r="M83" s="86" t="str">
        <f>IF(COUNTIF(M80:M82,"0.2以上")&gt;=3,"OK","")</f>
        <v/>
      </c>
      <c r="N83" s="66"/>
      <c r="O83" s="66"/>
      <c r="P83" s="62"/>
      <c r="S83" s="100"/>
    </row>
    <row r="84" spans="2:19" s="10" customFormat="1" ht="54.9" customHeight="1" x14ac:dyDescent="0.2">
      <c r="B84" s="66"/>
      <c r="C84" s="130" t="s">
        <v>154</v>
      </c>
      <c r="D84" s="131"/>
      <c r="E84" s="131"/>
      <c r="F84" s="131"/>
      <c r="G84" s="132"/>
      <c r="H84" s="87"/>
      <c r="I84" s="88"/>
      <c r="J84" s="89"/>
      <c r="K84" s="80">
        <f t="shared" si="2"/>
        <v>0</v>
      </c>
      <c r="L84" s="1" t="s">
        <v>21</v>
      </c>
      <c r="M84" s="66"/>
      <c r="N84" s="66"/>
      <c r="O84" s="66"/>
      <c r="P84" s="62"/>
      <c r="S84" s="100"/>
    </row>
    <row r="85" spans="2:19" s="10" customFormat="1" ht="74.400000000000006" customHeight="1" x14ac:dyDescent="0.2">
      <c r="B85" s="66"/>
      <c r="C85" s="130" t="s">
        <v>155</v>
      </c>
      <c r="D85" s="131"/>
      <c r="E85" s="131"/>
      <c r="F85" s="131"/>
      <c r="G85" s="132"/>
      <c r="H85" s="87"/>
      <c r="I85" s="88"/>
      <c r="J85" s="89"/>
      <c r="K85" s="80">
        <f t="shared" si="2"/>
        <v>0</v>
      </c>
      <c r="L85" s="1" t="s">
        <v>9</v>
      </c>
      <c r="M85" s="66"/>
      <c r="N85" s="66"/>
      <c r="O85" s="66"/>
      <c r="P85" s="62"/>
      <c r="S85" s="100"/>
    </row>
    <row r="86" spans="2:19" s="10" customFormat="1" ht="27" customHeight="1" thickBot="1" x14ac:dyDescent="0.25">
      <c r="B86" s="66"/>
      <c r="C86" s="133" t="s">
        <v>108</v>
      </c>
      <c r="D86" s="134"/>
      <c r="E86" s="134"/>
      <c r="F86" s="135"/>
      <c r="G86" s="136"/>
      <c r="H86" s="90"/>
      <c r="I86" s="91"/>
      <c r="J86" s="92"/>
      <c r="K86" s="93">
        <f t="shared" si="2"/>
        <v>0</v>
      </c>
      <c r="L86" s="1" t="s">
        <v>22</v>
      </c>
      <c r="M86" s="66"/>
      <c r="N86" s="66"/>
      <c r="O86" s="66"/>
      <c r="P86" s="62"/>
      <c r="S86" s="100"/>
    </row>
    <row r="87" spans="2:19" s="10" customFormat="1" ht="36.9" customHeight="1" thickBot="1" x14ac:dyDescent="0.25">
      <c r="B87" s="66"/>
      <c r="C87" s="137" t="s">
        <v>102</v>
      </c>
      <c r="D87" s="138"/>
      <c r="E87" s="139"/>
      <c r="F87" s="139"/>
      <c r="G87" s="140"/>
      <c r="H87" s="94" t="e">
        <f>ROUNDDOWN(H83/H84/H85*H86*100,2)</f>
        <v>#DIV/0!</v>
      </c>
      <c r="I87" s="94" t="e">
        <f>I83/I84/I85*I86*100</f>
        <v>#DIV/0!</v>
      </c>
      <c r="J87" s="94" t="e">
        <f>J83/J84/J85*J86*100</f>
        <v>#DIV/0!</v>
      </c>
      <c r="K87" s="95" t="e">
        <f>K83/K84/K85*K86*100</f>
        <v>#DIV/0!</v>
      </c>
      <c r="L87" s="1"/>
      <c r="M87" s="66"/>
      <c r="N87" s="63" t="e">
        <f>IF(K87&gt;=5,IF(M83="OK",5,3),IF(K87&gt;3,2,0))</f>
        <v>#DIV/0!</v>
      </c>
      <c r="O87" s="96" t="s">
        <v>10</v>
      </c>
      <c r="P87" s="62"/>
      <c r="S87" s="100"/>
    </row>
    <row r="88" spans="2:19" s="10" customFormat="1" x14ac:dyDescent="0.2">
      <c r="C88" s="27"/>
      <c r="D88" s="28"/>
      <c r="E88" s="28"/>
      <c r="F88" s="28"/>
      <c r="G88" s="28"/>
      <c r="H88" s="28"/>
      <c r="I88" s="28"/>
      <c r="J88" s="28"/>
      <c r="K88" s="28"/>
      <c r="L88" s="28"/>
      <c r="M88" s="28"/>
      <c r="N88" s="20"/>
      <c r="O88" s="20"/>
      <c r="P88" s="20"/>
      <c r="S88" s="100"/>
    </row>
    <row r="89" spans="2:19" s="10" customFormat="1" ht="30" customHeight="1" x14ac:dyDescent="0.2">
      <c r="C89" s="99" t="s">
        <v>150</v>
      </c>
      <c r="D89" s="106" t="s">
        <v>65</v>
      </c>
      <c r="E89" s="106"/>
      <c r="F89" s="106"/>
      <c r="G89" s="106"/>
      <c r="H89" s="106"/>
      <c r="I89" s="106"/>
      <c r="J89" s="106"/>
      <c r="K89" s="106"/>
      <c r="L89" s="106"/>
      <c r="M89" s="107"/>
      <c r="N89" s="20"/>
      <c r="O89" s="20"/>
      <c r="P89" s="20"/>
      <c r="Q89" s="17"/>
    </row>
    <row r="90" spans="2:19" s="10" customFormat="1" ht="30" customHeight="1" x14ac:dyDescent="0.2">
      <c r="C90" s="99" t="s">
        <v>153</v>
      </c>
      <c r="D90" s="106" t="s">
        <v>152</v>
      </c>
      <c r="E90" s="106"/>
      <c r="F90" s="106"/>
      <c r="G90" s="106"/>
      <c r="H90" s="106"/>
      <c r="I90" s="106"/>
      <c r="J90" s="106"/>
      <c r="K90" s="106"/>
      <c r="L90" s="106"/>
      <c r="M90" s="107"/>
      <c r="N90" s="20"/>
      <c r="O90" s="20"/>
      <c r="P90" s="20"/>
      <c r="Q90" s="17"/>
    </row>
    <row r="91" spans="2:19" s="10" customFormat="1" ht="15" customHeight="1" x14ac:dyDescent="0.2">
      <c r="C91" s="99" t="s">
        <v>149</v>
      </c>
      <c r="D91" s="106" t="s">
        <v>66</v>
      </c>
      <c r="E91" s="106"/>
      <c r="F91" s="106"/>
      <c r="G91" s="106"/>
      <c r="H91" s="106"/>
      <c r="I91" s="106"/>
      <c r="J91" s="106"/>
      <c r="K91" s="106"/>
      <c r="L91" s="106"/>
      <c r="M91" s="107"/>
      <c r="N91" s="20"/>
      <c r="O91" s="20"/>
      <c r="P91" s="20"/>
      <c r="Q91" s="17"/>
    </row>
    <row r="92" spans="2:19" s="10" customFormat="1" ht="15" customHeight="1" x14ac:dyDescent="0.2">
      <c r="C92" s="99" t="s">
        <v>151</v>
      </c>
      <c r="D92" s="106" t="s">
        <v>67</v>
      </c>
      <c r="E92" s="106"/>
      <c r="F92" s="106"/>
      <c r="G92" s="106"/>
      <c r="H92" s="106"/>
      <c r="I92" s="106"/>
      <c r="J92" s="106"/>
      <c r="K92" s="106"/>
      <c r="L92" s="106"/>
      <c r="M92" s="107"/>
      <c r="N92" s="20"/>
      <c r="O92" s="20"/>
      <c r="P92" s="20"/>
      <c r="Q92" s="17"/>
    </row>
    <row r="93" spans="2:19" x14ac:dyDescent="0.2">
      <c r="C93" s="34"/>
      <c r="D93" s="34"/>
      <c r="E93" s="34"/>
      <c r="F93" s="34"/>
      <c r="G93" s="34"/>
      <c r="H93" s="24"/>
      <c r="I93" s="3"/>
      <c r="J93" s="19"/>
      <c r="K93" s="24"/>
      <c r="M93" s="24"/>
      <c r="N93" s="24"/>
      <c r="S93" s="1"/>
    </row>
    <row r="94" spans="2:19" ht="19.95" customHeight="1" x14ac:dyDescent="0.2">
      <c r="B94" s="44" t="s">
        <v>68</v>
      </c>
      <c r="C94" s="43" t="s">
        <v>69</v>
      </c>
    </row>
    <row r="95" spans="2:19" ht="19.95" customHeight="1" x14ac:dyDescent="0.2">
      <c r="C95" s="120" t="s">
        <v>70</v>
      </c>
      <c r="D95" s="120"/>
      <c r="E95" s="120"/>
      <c r="F95" s="120"/>
      <c r="G95" s="120"/>
      <c r="H95" s="120"/>
      <c r="I95" s="120"/>
      <c r="J95" s="120"/>
      <c r="K95" s="120"/>
      <c r="L95" s="120"/>
      <c r="M95" s="120"/>
      <c r="N95" s="120"/>
      <c r="O95" s="120"/>
      <c r="P95" s="8"/>
    </row>
    <row r="96" spans="2:19" ht="25.5" customHeight="1" x14ac:dyDescent="0.2">
      <c r="C96" s="117"/>
      <c r="D96" s="117"/>
      <c r="E96" s="117"/>
      <c r="F96" s="117"/>
      <c r="G96" s="117"/>
      <c r="H96" s="22" t="s">
        <v>0</v>
      </c>
      <c r="I96" s="22" t="s">
        <v>0</v>
      </c>
      <c r="J96" s="22" t="s">
        <v>0</v>
      </c>
      <c r="K96" s="39" t="s">
        <v>11</v>
      </c>
    </row>
    <row r="97" spans="2:17" ht="40.200000000000003" customHeight="1" thickBot="1" x14ac:dyDescent="0.25">
      <c r="C97" s="118" t="s">
        <v>156</v>
      </c>
      <c r="D97" s="119"/>
      <c r="E97" s="119"/>
      <c r="F97" s="119"/>
      <c r="G97" s="119"/>
      <c r="H97" s="45"/>
      <c r="I97" s="45"/>
      <c r="J97" s="45"/>
      <c r="K97" s="46">
        <f>SUM(H97:J97)</f>
        <v>0</v>
      </c>
      <c r="L97" s="1" t="s">
        <v>21</v>
      </c>
    </row>
    <row r="98" spans="2:17" ht="40.200000000000003" customHeight="1" x14ac:dyDescent="0.2">
      <c r="C98" s="118" t="s">
        <v>157</v>
      </c>
      <c r="D98" s="119"/>
      <c r="E98" s="119"/>
      <c r="F98" s="119"/>
      <c r="G98" s="119"/>
      <c r="H98" s="45"/>
      <c r="I98" s="45"/>
      <c r="J98" s="45"/>
      <c r="K98" s="46">
        <f>SUM(H98:J98)</f>
        <v>0</v>
      </c>
      <c r="L98" s="1" t="s">
        <v>21</v>
      </c>
      <c r="M98" s="153" t="s">
        <v>110</v>
      </c>
      <c r="N98" s="155"/>
      <c r="O98" s="159" t="s">
        <v>167</v>
      </c>
      <c r="Q98" s="1" t="s">
        <v>111</v>
      </c>
    </row>
    <row r="99" spans="2:17" ht="40.200000000000003" customHeight="1" thickBot="1" x14ac:dyDescent="0.25">
      <c r="C99" s="118" t="s">
        <v>158</v>
      </c>
      <c r="D99" s="119"/>
      <c r="E99" s="119"/>
      <c r="F99" s="119"/>
      <c r="G99" s="119"/>
      <c r="H99" s="45"/>
      <c r="I99" s="45"/>
      <c r="J99" s="45"/>
      <c r="K99" s="46">
        <f>SUM(H99:J99)</f>
        <v>0</v>
      </c>
      <c r="L99" s="1" t="s">
        <v>9</v>
      </c>
      <c r="M99" s="154"/>
      <c r="N99" s="156"/>
      <c r="O99" s="159"/>
      <c r="Q99" s="1" t="s">
        <v>112</v>
      </c>
    </row>
    <row r="100" spans="2:17" ht="40.200000000000003" customHeight="1" x14ac:dyDescent="0.2">
      <c r="C100" s="118" t="s">
        <v>109</v>
      </c>
      <c r="D100" s="119"/>
      <c r="E100" s="119"/>
      <c r="F100" s="115"/>
      <c r="G100" s="115"/>
      <c r="H100" s="45"/>
      <c r="I100" s="45"/>
      <c r="J100" s="45"/>
      <c r="K100" s="46">
        <f>SUM(H100:J100)</f>
        <v>0</v>
      </c>
      <c r="L100" s="1" t="s">
        <v>22</v>
      </c>
    </row>
    <row r="101" spans="2:17" ht="33" customHeight="1" x14ac:dyDescent="0.2">
      <c r="C101" s="121" t="s">
        <v>64</v>
      </c>
      <c r="D101" s="111"/>
      <c r="E101" s="115"/>
      <c r="F101" s="115"/>
      <c r="G101" s="115"/>
      <c r="H101" s="57">
        <f>IFERROR(ROUNDDOWN(H97/H98/H99*H100*100,2),0)</f>
        <v>0</v>
      </c>
      <c r="I101" s="57">
        <f>IFERROR(ROUNDDOWN(I97/I98/I99*I100*100,2),0)</f>
        <v>0</v>
      </c>
      <c r="J101" s="57">
        <f>IFERROR(ROUNDDOWN(J97/J98/J99*J100*100,2),0)</f>
        <v>0</v>
      </c>
      <c r="K101" s="57">
        <f>IFERROR(ROUNDDOWN(K97/K98/K99*K100*100,2),0)</f>
        <v>0</v>
      </c>
      <c r="L101" s="1" t="s">
        <v>33</v>
      </c>
      <c r="N101" s="48" t="str">
        <f>IF(AND(K101&gt;=3,N98="有"),"5",IF(AND(K101&gt;=3,N98="無"),"3",IF(AND(K101&lt;3,K101&gt;=2),"1","0")))</f>
        <v>0</v>
      </c>
      <c r="O101" s="14" t="s">
        <v>10</v>
      </c>
    </row>
    <row r="102" spans="2:17" s="10" customFormat="1" ht="15" customHeight="1" x14ac:dyDescent="0.2">
      <c r="C102" s="18"/>
      <c r="D102" s="19"/>
      <c r="E102" s="20"/>
      <c r="F102" s="20"/>
      <c r="G102" s="20"/>
      <c r="H102" s="20"/>
      <c r="I102" s="20"/>
      <c r="J102" s="49"/>
      <c r="K102" s="50"/>
      <c r="L102" s="51"/>
      <c r="M102" s="20"/>
      <c r="N102" s="20"/>
      <c r="O102" s="20"/>
      <c r="P102" s="20"/>
    </row>
    <row r="103" spans="2:17" s="10" customFormat="1" ht="56.25" customHeight="1" x14ac:dyDescent="0.2">
      <c r="C103" s="52" t="s">
        <v>159</v>
      </c>
      <c r="D103" s="106" t="s">
        <v>71</v>
      </c>
      <c r="E103" s="106"/>
      <c r="F103" s="106"/>
      <c r="G103" s="106"/>
      <c r="H103" s="106"/>
      <c r="I103" s="106"/>
      <c r="J103" s="106"/>
      <c r="K103" s="106"/>
      <c r="L103" s="106"/>
      <c r="M103" s="107"/>
      <c r="N103" s="20"/>
      <c r="O103" s="20"/>
      <c r="P103" s="20"/>
    </row>
    <row r="104" spans="2:17" x14ac:dyDescent="0.2">
      <c r="C104" s="34"/>
      <c r="D104" s="34"/>
      <c r="E104" s="34"/>
      <c r="F104" s="34"/>
      <c r="G104" s="34"/>
      <c r="H104" s="24"/>
      <c r="I104" s="3"/>
      <c r="J104" s="19"/>
      <c r="K104" s="24"/>
      <c r="M104" s="24"/>
      <c r="N104" s="24"/>
    </row>
    <row r="105" spans="2:17" ht="14.4" x14ac:dyDescent="0.2">
      <c r="B105" s="44" t="s">
        <v>72</v>
      </c>
      <c r="C105" s="43" t="s">
        <v>73</v>
      </c>
    </row>
    <row r="106" spans="2:17" ht="19.95" customHeight="1" x14ac:dyDescent="0.2">
      <c r="C106" s="120" t="s">
        <v>74</v>
      </c>
      <c r="D106" s="120"/>
      <c r="E106" s="120"/>
      <c r="F106" s="120"/>
      <c r="G106" s="120"/>
      <c r="H106" s="120"/>
      <c r="I106" s="120"/>
      <c r="J106" s="120"/>
      <c r="K106" s="120"/>
      <c r="L106" s="120"/>
      <c r="M106" s="120"/>
      <c r="N106" s="120"/>
      <c r="O106" s="120"/>
      <c r="P106" s="8"/>
    </row>
    <row r="107" spans="2:17" ht="25.5" customHeight="1" x14ac:dyDescent="0.2">
      <c r="C107" s="117"/>
      <c r="D107" s="117"/>
      <c r="E107" s="117"/>
      <c r="F107" s="117"/>
      <c r="G107" s="117"/>
      <c r="H107" s="22" t="s">
        <v>0</v>
      </c>
      <c r="I107" s="22" t="s">
        <v>0</v>
      </c>
      <c r="J107" s="22" t="s">
        <v>0</v>
      </c>
      <c r="K107" s="39" t="s">
        <v>11</v>
      </c>
    </row>
    <row r="108" spans="2:17" ht="40.200000000000003" customHeight="1" x14ac:dyDescent="0.2">
      <c r="C108" s="118" t="s">
        <v>23</v>
      </c>
      <c r="D108" s="119"/>
      <c r="E108" s="119"/>
      <c r="F108" s="119"/>
      <c r="G108" s="119"/>
      <c r="H108" s="45"/>
      <c r="I108" s="45"/>
      <c r="J108" s="45"/>
      <c r="K108" s="46">
        <f>SUM(H108:J108)</f>
        <v>0</v>
      </c>
      <c r="L108" s="1" t="s">
        <v>22</v>
      </c>
    </row>
    <row r="109" spans="2:17" ht="40.200000000000003" customHeight="1" x14ac:dyDescent="0.2">
      <c r="C109" s="118" t="s">
        <v>24</v>
      </c>
      <c r="D109" s="119"/>
      <c r="E109" s="119"/>
      <c r="F109" s="115"/>
      <c r="G109" s="115"/>
      <c r="H109" s="45"/>
      <c r="I109" s="45"/>
      <c r="J109" s="45"/>
      <c r="K109" s="46">
        <f>SUM(H109:J109)</f>
        <v>0</v>
      </c>
      <c r="L109" s="1" t="s">
        <v>22</v>
      </c>
    </row>
    <row r="110" spans="2:17" ht="33" customHeight="1" x14ac:dyDescent="0.2">
      <c r="C110" s="121" t="s">
        <v>75</v>
      </c>
      <c r="D110" s="111"/>
      <c r="E110" s="115"/>
      <c r="F110" s="115"/>
      <c r="G110" s="115"/>
      <c r="H110" s="55">
        <f>IFERROR(ROUNDDOWN(H108/H109*100,2),0)</f>
        <v>0</v>
      </c>
      <c r="I110" s="55">
        <f>IFERROR(ROUNDDOWN(I108/I109*100,2),0)</f>
        <v>0</v>
      </c>
      <c r="J110" s="55">
        <f>IFERROR(ROUNDDOWN(J108/J109*100,2),0)</f>
        <v>0</v>
      </c>
      <c r="K110" s="55">
        <f>IFERROR(ROUNDDOWN(K108/K109*100,2),0)</f>
        <v>0</v>
      </c>
      <c r="L110" s="1" t="s">
        <v>32</v>
      </c>
      <c r="N110" s="48" t="str">
        <f>IF(K110&gt;=50,"5",IF(AND(K110&lt;50,K110&gt;=35),"3","0"))</f>
        <v>0</v>
      </c>
      <c r="O110" s="14" t="s">
        <v>10</v>
      </c>
    </row>
    <row r="111" spans="2:17" x14ac:dyDescent="0.2">
      <c r="C111" s="32"/>
      <c r="D111" s="32"/>
      <c r="E111" s="32"/>
      <c r="F111" s="32"/>
      <c r="G111" s="32"/>
      <c r="H111" s="6"/>
      <c r="I111" s="3"/>
      <c r="J111" s="49"/>
      <c r="K111" s="58"/>
      <c r="L111" s="4"/>
      <c r="M111" s="6"/>
      <c r="N111" s="6"/>
    </row>
    <row r="112" spans="2:17" ht="14.4" x14ac:dyDescent="0.2">
      <c r="B112" s="44" t="s">
        <v>76</v>
      </c>
      <c r="C112" s="43" t="s">
        <v>77</v>
      </c>
    </row>
    <row r="113" spans="2:19" ht="19.95" customHeight="1" x14ac:dyDescent="0.2">
      <c r="C113" s="120" t="s">
        <v>78</v>
      </c>
      <c r="D113" s="120"/>
      <c r="E113" s="120"/>
      <c r="F113" s="120"/>
      <c r="G113" s="120"/>
      <c r="H113" s="120"/>
      <c r="I113" s="120"/>
      <c r="J113" s="120"/>
      <c r="K113" s="120"/>
      <c r="L113" s="120"/>
      <c r="M113" s="120"/>
      <c r="N113" s="120"/>
      <c r="O113" s="120"/>
      <c r="P113" s="8"/>
    </row>
    <row r="114" spans="2:19" ht="25.5" customHeight="1" x14ac:dyDescent="0.2">
      <c r="C114" s="117"/>
      <c r="D114" s="117"/>
      <c r="E114" s="117"/>
      <c r="F114" s="117"/>
      <c r="G114" s="117"/>
      <c r="H114" s="22" t="s">
        <v>0</v>
      </c>
      <c r="I114" s="22" t="s">
        <v>0</v>
      </c>
      <c r="J114" s="22" t="s">
        <v>0</v>
      </c>
      <c r="K114" s="39" t="s">
        <v>11</v>
      </c>
    </row>
    <row r="115" spans="2:19" ht="40.200000000000003" customHeight="1" x14ac:dyDescent="0.2">
      <c r="C115" s="118" t="s">
        <v>160</v>
      </c>
      <c r="D115" s="119"/>
      <c r="E115" s="119"/>
      <c r="F115" s="119"/>
      <c r="G115" s="119"/>
      <c r="H115" s="45"/>
      <c r="I115" s="45"/>
      <c r="J115" s="45"/>
      <c r="K115" s="46">
        <f>SUM(H115:J115)</f>
        <v>0</v>
      </c>
      <c r="L115" s="1" t="s">
        <v>9</v>
      </c>
    </row>
    <row r="116" spans="2:19" ht="40.200000000000003" customHeight="1" x14ac:dyDescent="0.2">
      <c r="C116" s="118" t="s">
        <v>25</v>
      </c>
      <c r="D116" s="119"/>
      <c r="E116" s="119"/>
      <c r="F116" s="115"/>
      <c r="G116" s="115"/>
      <c r="H116" s="45"/>
      <c r="I116" s="45"/>
      <c r="J116" s="45"/>
      <c r="K116" s="46">
        <f>SUM(H116:J116)</f>
        <v>0</v>
      </c>
      <c r="L116" s="1" t="s">
        <v>9</v>
      </c>
    </row>
    <row r="117" spans="2:19" ht="40.200000000000003" customHeight="1" x14ac:dyDescent="0.2">
      <c r="C117" s="121" t="s">
        <v>75</v>
      </c>
      <c r="D117" s="111"/>
      <c r="E117" s="115"/>
      <c r="F117" s="115"/>
      <c r="G117" s="115"/>
      <c r="H117" s="55">
        <f>IFERROR(ROUNDDOWN(H115/H116*100,2),0)</f>
        <v>0</v>
      </c>
      <c r="I117" s="55">
        <f>IFERROR(ROUNDDOWN(I115/I116*100,2),0)</f>
        <v>0</v>
      </c>
      <c r="J117" s="55">
        <f>IFERROR(ROUNDDOWN(J115/J116*100,2),0)</f>
        <v>0</v>
      </c>
      <c r="K117" s="55">
        <f>IFERROR(ROUNDDOWN(K115/K116*100,2),0)</f>
        <v>0</v>
      </c>
      <c r="L117" s="15" t="s">
        <v>32</v>
      </c>
      <c r="N117" s="48" t="str">
        <f>IF(K117&gt;=10,"5",IF(AND(K117&lt;10,K117&gt;=5),"3","0"))</f>
        <v>0</v>
      </c>
      <c r="O117" s="14" t="s">
        <v>10</v>
      </c>
    </row>
    <row r="118" spans="2:19" s="10" customFormat="1" ht="15" customHeight="1" x14ac:dyDescent="0.2">
      <c r="C118" s="18"/>
      <c r="D118" s="19"/>
      <c r="E118" s="20"/>
      <c r="F118" s="20"/>
      <c r="G118" s="20"/>
      <c r="H118" s="20"/>
      <c r="I118" s="20"/>
      <c r="J118" s="49"/>
      <c r="K118" s="50"/>
      <c r="L118" s="51"/>
      <c r="M118" s="20"/>
      <c r="N118" s="20"/>
      <c r="O118" s="20"/>
      <c r="P118" s="20"/>
      <c r="Q118" s="17"/>
    </row>
    <row r="119" spans="2:19" s="10" customFormat="1" ht="15" customHeight="1" x14ac:dyDescent="0.2">
      <c r="C119" s="99" t="s">
        <v>161</v>
      </c>
      <c r="D119" s="106" t="s">
        <v>79</v>
      </c>
      <c r="E119" s="106"/>
      <c r="F119" s="106"/>
      <c r="G119" s="106"/>
      <c r="H119" s="106"/>
      <c r="I119" s="106"/>
      <c r="J119" s="106"/>
      <c r="K119" s="106"/>
      <c r="L119" s="106"/>
      <c r="M119" s="107"/>
      <c r="N119" s="20"/>
      <c r="O119" s="20"/>
      <c r="P119" s="20"/>
      <c r="Q119" s="17"/>
    </row>
    <row r="120" spans="2:19" ht="69" customHeight="1" x14ac:dyDescent="0.2">
      <c r="C120" s="99" t="s">
        <v>162</v>
      </c>
      <c r="D120" s="169" t="s">
        <v>163</v>
      </c>
      <c r="E120" s="169"/>
      <c r="F120" s="169"/>
      <c r="G120" s="169"/>
      <c r="H120" s="169"/>
      <c r="I120" s="169"/>
      <c r="J120" s="169"/>
      <c r="K120" s="169"/>
      <c r="L120" s="169"/>
      <c r="M120" s="170"/>
    </row>
    <row r="121" spans="2:19" x14ac:dyDescent="0.2">
      <c r="C121" s="34"/>
      <c r="D121" s="34"/>
      <c r="E121" s="34"/>
      <c r="F121" s="34"/>
      <c r="G121" s="34"/>
      <c r="H121" s="24"/>
      <c r="I121" s="3"/>
      <c r="J121" s="19"/>
      <c r="K121" s="24"/>
      <c r="M121" s="24"/>
      <c r="N121" s="24"/>
    </row>
    <row r="122" spans="2:19" ht="19.95" customHeight="1" x14ac:dyDescent="0.2">
      <c r="B122" s="44" t="s">
        <v>80</v>
      </c>
      <c r="C122" s="43" t="s">
        <v>81</v>
      </c>
    </row>
    <row r="123" spans="2:19" ht="19.95" customHeight="1" x14ac:dyDescent="0.2">
      <c r="C123" s="120" t="s">
        <v>82</v>
      </c>
      <c r="D123" s="120"/>
      <c r="E123" s="120"/>
      <c r="F123" s="120"/>
      <c r="G123" s="120"/>
      <c r="H123" s="120"/>
      <c r="I123" s="120"/>
      <c r="J123" s="120"/>
      <c r="K123" s="120"/>
      <c r="L123" s="120"/>
      <c r="M123" s="120"/>
      <c r="N123" s="120"/>
      <c r="O123" s="120"/>
      <c r="P123" s="8"/>
    </row>
    <row r="124" spans="2:19" ht="25.5" customHeight="1" x14ac:dyDescent="0.2">
      <c r="C124" s="117"/>
      <c r="D124" s="117"/>
      <c r="E124" s="117"/>
      <c r="F124" s="117"/>
      <c r="G124" s="117"/>
      <c r="H124" s="22" t="s">
        <v>0</v>
      </c>
      <c r="I124" s="22" t="s">
        <v>0</v>
      </c>
      <c r="J124" s="22" t="s">
        <v>0</v>
      </c>
      <c r="K124" s="39" t="s">
        <v>11</v>
      </c>
    </row>
    <row r="125" spans="2:19" ht="40.200000000000003" customHeight="1" x14ac:dyDescent="0.2">
      <c r="C125" s="118" t="s">
        <v>164</v>
      </c>
      <c r="D125" s="119"/>
      <c r="E125" s="119"/>
      <c r="F125" s="119"/>
      <c r="G125" s="119"/>
      <c r="H125" s="45"/>
      <c r="I125" s="45"/>
      <c r="J125" s="45"/>
      <c r="K125" s="46">
        <f>SUM(H125:J125)</f>
        <v>0</v>
      </c>
      <c r="L125" s="1" t="s">
        <v>9</v>
      </c>
    </row>
    <row r="126" spans="2:19" ht="40.200000000000003" customHeight="1" x14ac:dyDescent="0.2">
      <c r="C126" s="118" t="s">
        <v>25</v>
      </c>
      <c r="D126" s="119"/>
      <c r="E126" s="119"/>
      <c r="F126" s="115"/>
      <c r="G126" s="115"/>
      <c r="H126" s="45"/>
      <c r="I126" s="45"/>
      <c r="J126" s="45"/>
      <c r="K126" s="46">
        <f>SUM(H126:J126)</f>
        <v>0</v>
      </c>
      <c r="L126" s="1" t="s">
        <v>9</v>
      </c>
    </row>
    <row r="127" spans="2:19" ht="40.200000000000003" customHeight="1" x14ac:dyDescent="0.2">
      <c r="C127" s="121" t="s">
        <v>83</v>
      </c>
      <c r="D127" s="111"/>
      <c r="E127" s="115"/>
      <c r="F127" s="115"/>
      <c r="G127" s="115"/>
      <c r="H127" s="55">
        <f>IFERROR(ROUNDDOWN(H125/H126*100,2),0)</f>
        <v>0</v>
      </c>
      <c r="I127" s="55">
        <f>IFERROR(ROUNDDOWN(I125/I126*100,2),0)</f>
        <v>0</v>
      </c>
      <c r="J127" s="55">
        <f>IFERROR(ROUNDDOWN(J125/J126*100,2),0)</f>
        <v>0</v>
      </c>
      <c r="K127" s="55">
        <f>IFERROR(ROUNDDOWN(K125/K126*100,2),0)</f>
        <v>0</v>
      </c>
      <c r="L127" s="15" t="s">
        <v>32</v>
      </c>
      <c r="N127" s="48" t="str">
        <f>IF(K127&gt;=10,"5",IF(AND(K127&lt;10,K127&gt;=5),"3","0"))</f>
        <v>0</v>
      </c>
      <c r="O127" s="14" t="s">
        <v>10</v>
      </c>
    </row>
    <row r="128" spans="2:19" s="10" customFormat="1" ht="15" customHeight="1" x14ac:dyDescent="0.2">
      <c r="C128" s="18"/>
      <c r="D128" s="19"/>
      <c r="E128" s="20"/>
      <c r="F128" s="20"/>
      <c r="G128" s="20"/>
      <c r="H128" s="20"/>
      <c r="I128" s="20"/>
      <c r="J128" s="49"/>
      <c r="K128" s="50"/>
      <c r="L128" s="51"/>
      <c r="M128" s="20"/>
      <c r="N128" s="20"/>
      <c r="O128" s="20"/>
      <c r="P128" s="20"/>
      <c r="S128" s="100"/>
    </row>
    <row r="129" spans="2:19" s="10" customFormat="1" ht="15" customHeight="1" x14ac:dyDescent="0.2">
      <c r="C129" s="18"/>
      <c r="D129" s="19"/>
      <c r="E129" s="20"/>
      <c r="F129" s="20"/>
      <c r="G129" s="20"/>
      <c r="H129" s="20"/>
      <c r="I129" s="20"/>
      <c r="J129" s="20"/>
      <c r="K129" s="20"/>
      <c r="L129" s="20"/>
      <c r="M129" s="20"/>
      <c r="N129" s="20"/>
      <c r="O129" s="20"/>
      <c r="P129" s="20"/>
      <c r="S129" s="100"/>
    </row>
    <row r="130" spans="2:19" s="10" customFormat="1" ht="60.6" customHeight="1" x14ac:dyDescent="0.2">
      <c r="C130" s="99" t="s">
        <v>165</v>
      </c>
      <c r="D130" s="106" t="s">
        <v>166</v>
      </c>
      <c r="E130" s="106"/>
      <c r="F130" s="106"/>
      <c r="G130" s="106"/>
      <c r="H130" s="106"/>
      <c r="I130" s="106"/>
      <c r="J130" s="106"/>
      <c r="K130" s="106"/>
      <c r="L130" s="106"/>
      <c r="M130" s="107"/>
      <c r="N130" s="20"/>
      <c r="O130" s="20"/>
      <c r="P130" s="20"/>
      <c r="S130" s="100"/>
    </row>
    <row r="132" spans="2:19" ht="33" customHeight="1" x14ac:dyDescent="0.2">
      <c r="I132" s="165" t="s">
        <v>26</v>
      </c>
      <c r="J132" s="166"/>
      <c r="K132" s="166"/>
      <c r="L132" s="166"/>
      <c r="M132" s="167"/>
      <c r="N132" s="59" t="e">
        <f>N16+N34+N46+N59+N72+N87+N101+N110+N117+N127</f>
        <v>#REF!</v>
      </c>
      <c r="O132" s="1" t="s">
        <v>10</v>
      </c>
    </row>
    <row r="133" spans="2:19" x14ac:dyDescent="0.2">
      <c r="C133" s="32"/>
      <c r="D133" s="32"/>
      <c r="E133" s="32"/>
      <c r="F133" s="32"/>
      <c r="G133" s="32"/>
      <c r="H133" s="6"/>
      <c r="I133" s="3"/>
      <c r="J133" s="35"/>
      <c r="K133" s="6"/>
      <c r="M133" s="6"/>
      <c r="N133" s="24"/>
    </row>
    <row r="134" spans="2:19" ht="24.9" customHeight="1" x14ac:dyDescent="0.2">
      <c r="B134" s="112" t="s">
        <v>84</v>
      </c>
      <c r="C134" s="112"/>
      <c r="D134" s="112"/>
      <c r="E134" s="112"/>
      <c r="F134" s="112"/>
      <c r="G134" s="112"/>
      <c r="H134" s="112"/>
      <c r="I134" s="112"/>
      <c r="J134" s="112"/>
      <c r="K134" s="112"/>
      <c r="L134" s="112"/>
      <c r="M134" s="112"/>
      <c r="N134" s="36"/>
    </row>
    <row r="135" spans="2:19" ht="40.200000000000003" customHeight="1" x14ac:dyDescent="0.2">
      <c r="C135" s="168" t="s">
        <v>85</v>
      </c>
      <c r="D135" s="164"/>
      <c r="E135" s="163" t="s">
        <v>86</v>
      </c>
      <c r="F135" s="163"/>
      <c r="G135" s="163"/>
      <c r="H135" s="163"/>
      <c r="I135" s="163"/>
      <c r="J135" s="163"/>
      <c r="K135" s="163"/>
      <c r="L135" s="113"/>
      <c r="M135" s="31"/>
      <c r="N135" s="36"/>
    </row>
    <row r="136" spans="2:19" ht="100.2" customHeight="1" x14ac:dyDescent="0.2">
      <c r="C136" s="113" t="s">
        <v>87</v>
      </c>
      <c r="D136" s="164"/>
      <c r="E136" s="163" t="s">
        <v>88</v>
      </c>
      <c r="F136" s="163"/>
      <c r="G136" s="163"/>
      <c r="H136" s="163"/>
      <c r="I136" s="163"/>
      <c r="J136" s="163"/>
      <c r="K136" s="163"/>
      <c r="L136" s="113"/>
      <c r="M136" s="31"/>
      <c r="N136" s="36"/>
    </row>
    <row r="137" spans="2:19" x14ac:dyDescent="0.2">
      <c r="C137" s="32"/>
      <c r="D137" s="32"/>
      <c r="E137" s="32"/>
      <c r="F137" s="32"/>
      <c r="G137" s="32"/>
      <c r="H137" s="6"/>
      <c r="I137" s="3"/>
      <c r="J137" s="35"/>
      <c r="K137" s="6"/>
      <c r="M137" s="6"/>
      <c r="N137" s="24"/>
    </row>
    <row r="138" spans="2:19" x14ac:dyDescent="0.2">
      <c r="C138" s="32"/>
      <c r="D138" s="32"/>
      <c r="E138" s="32"/>
      <c r="F138" s="32"/>
      <c r="G138" s="32"/>
      <c r="H138" s="6"/>
      <c r="I138" s="3"/>
      <c r="J138" s="35"/>
      <c r="K138" s="6"/>
      <c r="M138" s="6"/>
      <c r="N138" s="24"/>
    </row>
    <row r="139" spans="2:19" x14ac:dyDescent="0.2">
      <c r="C139" s="32"/>
      <c r="D139" s="32"/>
      <c r="E139" s="32"/>
      <c r="F139" s="32"/>
      <c r="G139" s="32"/>
      <c r="H139" s="6"/>
      <c r="I139" s="3"/>
      <c r="J139" s="35"/>
      <c r="K139" s="6"/>
      <c r="M139" s="6"/>
      <c r="N139" s="24"/>
    </row>
    <row r="140" spans="2:19" x14ac:dyDescent="0.2">
      <c r="C140" s="32"/>
      <c r="D140" s="32"/>
      <c r="E140" s="32"/>
      <c r="F140" s="32"/>
      <c r="G140" s="32"/>
      <c r="H140" s="6"/>
      <c r="I140" s="3"/>
      <c r="J140" s="35"/>
      <c r="K140" s="6"/>
      <c r="M140" s="6"/>
      <c r="N140" s="24"/>
    </row>
    <row r="141" spans="2:19" x14ac:dyDescent="0.2">
      <c r="C141" s="32"/>
      <c r="D141" s="32"/>
      <c r="E141" s="32"/>
      <c r="F141" s="32"/>
      <c r="G141" s="32"/>
      <c r="H141" s="6"/>
      <c r="I141" s="3"/>
      <c r="J141" s="35"/>
      <c r="K141" s="6"/>
      <c r="M141" s="6"/>
      <c r="N141" s="24"/>
    </row>
    <row r="142" spans="2:19" x14ac:dyDescent="0.2">
      <c r="C142" s="32"/>
      <c r="D142" s="32"/>
      <c r="E142" s="32"/>
      <c r="F142" s="32"/>
      <c r="G142" s="32"/>
      <c r="H142" s="6"/>
      <c r="I142" s="3"/>
      <c r="J142" s="35"/>
      <c r="K142" s="6"/>
      <c r="M142" s="6"/>
      <c r="N142" s="24"/>
    </row>
    <row r="143" spans="2:19" x14ac:dyDescent="0.2">
      <c r="C143" s="32"/>
      <c r="D143" s="32"/>
      <c r="E143" s="32"/>
      <c r="F143" s="32"/>
      <c r="G143" s="32"/>
      <c r="H143" s="6"/>
      <c r="I143" s="3"/>
      <c r="J143" s="35"/>
      <c r="K143" s="6"/>
      <c r="M143" s="6"/>
      <c r="N143" s="24"/>
    </row>
    <row r="144" spans="2:19" x14ac:dyDescent="0.2">
      <c r="C144" s="32"/>
      <c r="D144" s="32"/>
      <c r="E144" s="32"/>
      <c r="F144" s="32"/>
      <c r="G144" s="32"/>
      <c r="H144" s="6"/>
      <c r="I144" s="3"/>
      <c r="J144" s="35"/>
      <c r="K144" s="6"/>
      <c r="M144" s="6"/>
      <c r="N144" s="24"/>
    </row>
    <row r="145" spans="2:14" ht="14.4" x14ac:dyDescent="0.2">
      <c r="B145" s="112" t="s">
        <v>89</v>
      </c>
      <c r="C145" s="112"/>
      <c r="D145" s="112"/>
      <c r="E145" s="112"/>
      <c r="F145" s="112"/>
      <c r="G145" s="112"/>
      <c r="H145" s="112"/>
      <c r="I145" s="112"/>
      <c r="J145" s="112"/>
      <c r="K145" s="112"/>
      <c r="L145" s="112"/>
      <c r="M145" s="112"/>
      <c r="N145" s="36"/>
    </row>
    <row r="146" spans="2:14" ht="40.200000000000003" customHeight="1" x14ac:dyDescent="0.2">
      <c r="C146" s="113" t="s">
        <v>90</v>
      </c>
      <c r="D146" s="114"/>
      <c r="E146" s="114"/>
      <c r="F146" s="114"/>
      <c r="G146" s="114"/>
      <c r="H146" s="114"/>
      <c r="I146" s="114"/>
      <c r="J146" s="114"/>
      <c r="K146" s="114"/>
      <c r="L146" s="114"/>
      <c r="M146" s="31"/>
      <c r="N146" s="36"/>
    </row>
    <row r="147" spans="2:14" x14ac:dyDescent="0.2">
      <c r="C147" s="32"/>
      <c r="D147" s="32"/>
      <c r="E147" s="32"/>
      <c r="F147" s="32"/>
      <c r="G147" s="32"/>
      <c r="H147" s="6"/>
      <c r="I147" s="3"/>
      <c r="J147" s="35"/>
      <c r="K147" s="6"/>
      <c r="M147" s="6"/>
      <c r="N147" s="24"/>
    </row>
    <row r="148" spans="2:14" x14ac:dyDescent="0.2">
      <c r="C148" s="32"/>
      <c r="D148" s="32"/>
      <c r="E148" s="32"/>
      <c r="F148" s="32"/>
      <c r="G148" s="32"/>
      <c r="H148" s="6"/>
      <c r="I148" s="3"/>
      <c r="J148" s="35"/>
      <c r="K148" s="6"/>
      <c r="M148" s="6"/>
      <c r="N148" s="24"/>
    </row>
    <row r="149" spans="2:14" x14ac:dyDescent="0.2">
      <c r="C149" s="32"/>
      <c r="D149" s="32"/>
      <c r="E149" s="32"/>
      <c r="F149" s="32"/>
      <c r="G149" s="32"/>
      <c r="H149" s="6"/>
      <c r="I149" s="3"/>
      <c r="J149" s="35"/>
      <c r="K149" s="6"/>
      <c r="M149" s="6"/>
      <c r="N149" s="24"/>
    </row>
    <row r="150" spans="2:14" x14ac:dyDescent="0.2">
      <c r="C150" s="32"/>
      <c r="D150" s="32"/>
      <c r="E150" s="32"/>
      <c r="F150" s="32"/>
      <c r="G150" s="32"/>
      <c r="H150" s="6"/>
      <c r="I150" s="3"/>
      <c r="J150" s="35"/>
      <c r="K150" s="6"/>
      <c r="M150" s="6"/>
      <c r="N150" s="24"/>
    </row>
    <row r="151" spans="2:14" x14ac:dyDescent="0.2">
      <c r="C151" s="32"/>
      <c r="D151" s="32"/>
      <c r="E151" s="32"/>
      <c r="F151" s="32"/>
      <c r="G151" s="32"/>
      <c r="H151" s="6"/>
      <c r="I151" s="3"/>
      <c r="J151" s="35"/>
      <c r="K151" s="6"/>
      <c r="M151" s="6"/>
      <c r="N151" s="24"/>
    </row>
    <row r="152" spans="2:14" x14ac:dyDescent="0.2">
      <c r="C152" s="32"/>
      <c r="D152" s="32"/>
      <c r="E152" s="32"/>
      <c r="F152" s="32"/>
      <c r="G152" s="32"/>
      <c r="H152" s="6"/>
      <c r="I152" s="3"/>
      <c r="J152" s="35"/>
      <c r="K152" s="6"/>
      <c r="M152" s="6"/>
      <c r="N152" s="24"/>
    </row>
    <row r="153" spans="2:14" x14ac:dyDescent="0.2">
      <c r="C153" s="32"/>
      <c r="D153" s="32"/>
      <c r="E153" s="32"/>
      <c r="F153" s="32"/>
      <c r="G153" s="32"/>
      <c r="H153" s="6"/>
      <c r="I153" s="3"/>
      <c r="J153" s="35"/>
      <c r="K153" s="6"/>
      <c r="M153" s="6"/>
      <c r="N153" s="24"/>
    </row>
    <row r="154" spans="2:14" ht="14.4" x14ac:dyDescent="0.2">
      <c r="B154" s="112" t="s">
        <v>107</v>
      </c>
      <c r="C154" s="112"/>
      <c r="D154" s="112"/>
      <c r="E154" s="112"/>
      <c r="F154" s="112"/>
      <c r="G154" s="112"/>
      <c r="H154" s="112"/>
      <c r="I154" s="112"/>
      <c r="J154" s="112"/>
      <c r="K154" s="112"/>
      <c r="L154" s="112"/>
      <c r="M154" s="112"/>
      <c r="N154" s="24"/>
    </row>
    <row r="155" spans="2:14" ht="65.099999999999994" customHeight="1" x14ac:dyDescent="0.2">
      <c r="C155" s="113" t="s">
        <v>106</v>
      </c>
      <c r="D155" s="114"/>
      <c r="E155" s="114"/>
      <c r="F155" s="114"/>
      <c r="G155" s="114"/>
      <c r="H155" s="114"/>
      <c r="I155" s="114"/>
      <c r="J155" s="114"/>
      <c r="K155" s="114"/>
      <c r="L155" s="114"/>
      <c r="M155" s="31"/>
      <c r="N155" s="24"/>
    </row>
    <row r="156" spans="2:14" x14ac:dyDescent="0.2">
      <c r="C156" s="32"/>
      <c r="D156" s="32"/>
      <c r="E156" s="32"/>
      <c r="F156" s="32"/>
      <c r="G156" s="32"/>
      <c r="H156" s="6"/>
      <c r="I156" s="3"/>
      <c r="J156" s="35"/>
      <c r="K156" s="6"/>
      <c r="M156" s="6"/>
      <c r="N156" s="24"/>
    </row>
    <row r="157" spans="2:14" x14ac:dyDescent="0.2">
      <c r="C157" s="32"/>
      <c r="D157" s="32"/>
      <c r="E157" s="32"/>
      <c r="F157" s="32"/>
      <c r="G157" s="32"/>
      <c r="H157" s="6"/>
      <c r="I157" s="3"/>
      <c r="J157" s="35"/>
      <c r="K157" s="6"/>
      <c r="M157" s="6"/>
      <c r="N157" s="24"/>
    </row>
    <row r="158" spans="2:14" x14ac:dyDescent="0.2">
      <c r="C158" s="32"/>
      <c r="D158" s="32"/>
      <c r="E158" s="32"/>
      <c r="F158" s="32"/>
      <c r="G158" s="32"/>
      <c r="H158" s="6"/>
      <c r="I158" s="3"/>
      <c r="J158" s="35"/>
      <c r="K158" s="6"/>
      <c r="M158" s="6"/>
      <c r="N158" s="24"/>
    </row>
    <row r="159" spans="2:14" x14ac:dyDescent="0.2">
      <c r="C159" s="32"/>
      <c r="D159" s="32"/>
      <c r="E159" s="32"/>
      <c r="F159" s="32"/>
      <c r="G159" s="32"/>
      <c r="H159" s="6"/>
      <c r="I159" s="3"/>
      <c r="J159" s="35"/>
      <c r="K159" s="6"/>
      <c r="M159" s="6"/>
      <c r="N159" s="24"/>
    </row>
    <row r="160" spans="2:14" x14ac:dyDescent="0.2">
      <c r="C160" s="32"/>
      <c r="D160" s="32"/>
      <c r="E160" s="32"/>
      <c r="F160" s="32"/>
      <c r="G160" s="32"/>
      <c r="H160" s="6"/>
      <c r="I160" s="3"/>
      <c r="J160" s="35"/>
      <c r="K160" s="6"/>
      <c r="M160" s="6"/>
      <c r="N160" s="24"/>
    </row>
    <row r="161" spans="2:15" x14ac:dyDescent="0.2">
      <c r="C161" s="32"/>
      <c r="D161" s="32"/>
      <c r="E161" s="32"/>
      <c r="F161" s="32"/>
      <c r="G161" s="32"/>
      <c r="H161" s="6"/>
      <c r="I161" s="3"/>
      <c r="J161" s="35"/>
      <c r="K161" s="6"/>
      <c r="M161" s="6"/>
      <c r="N161" s="24"/>
    </row>
    <row r="162" spans="2:15" x14ac:dyDescent="0.2">
      <c r="C162" s="32"/>
      <c r="D162" s="32"/>
      <c r="E162" s="32"/>
      <c r="F162" s="32"/>
      <c r="G162" s="32"/>
      <c r="H162" s="6"/>
      <c r="I162" s="3"/>
      <c r="J162" s="35"/>
      <c r="K162" s="6"/>
      <c r="M162" s="6"/>
      <c r="N162" s="24"/>
    </row>
    <row r="163" spans="2:15" x14ac:dyDescent="0.2">
      <c r="C163" s="32"/>
      <c r="D163" s="32"/>
      <c r="E163" s="32"/>
      <c r="F163" s="32"/>
      <c r="G163" s="32"/>
      <c r="H163" s="6"/>
      <c r="I163" s="3"/>
      <c r="J163" s="35"/>
      <c r="K163" s="6"/>
      <c r="M163" s="6"/>
      <c r="N163" s="24"/>
    </row>
    <row r="164" spans="2:15" ht="14.4" x14ac:dyDescent="0.2">
      <c r="B164" s="112" t="s">
        <v>104</v>
      </c>
      <c r="C164" s="112"/>
      <c r="D164" s="112"/>
      <c r="E164" s="112"/>
      <c r="F164" s="112"/>
      <c r="G164" s="112"/>
      <c r="H164" s="112"/>
      <c r="I164" s="112"/>
      <c r="J164" s="112"/>
      <c r="K164" s="112"/>
      <c r="L164" s="112"/>
      <c r="M164" s="112"/>
      <c r="N164" s="36"/>
    </row>
    <row r="165" spans="2:15" ht="30" customHeight="1" x14ac:dyDescent="0.2">
      <c r="C165" s="113" t="s">
        <v>91</v>
      </c>
      <c r="D165" s="114"/>
      <c r="E165" s="114"/>
      <c r="F165" s="114"/>
      <c r="G165" s="114"/>
      <c r="H165" s="114"/>
      <c r="I165" s="114"/>
      <c r="J165" s="114"/>
      <c r="K165" s="114"/>
      <c r="L165" s="114"/>
      <c r="M165" s="31"/>
      <c r="N165" s="36"/>
    </row>
    <row r="166" spans="2:15" ht="21.75" customHeight="1" x14ac:dyDescent="0.2">
      <c r="C166" s="4" t="s">
        <v>27</v>
      </c>
    </row>
    <row r="167" spans="2:15" ht="86.25" customHeight="1" x14ac:dyDescent="0.2">
      <c r="C167" s="160"/>
      <c r="D167" s="161"/>
      <c r="E167" s="161"/>
      <c r="F167" s="161"/>
      <c r="G167" s="161"/>
      <c r="H167" s="161"/>
      <c r="I167" s="161"/>
      <c r="J167" s="161"/>
      <c r="K167" s="161"/>
      <c r="L167" s="161"/>
      <c r="M167" s="162"/>
      <c r="N167" s="37"/>
      <c r="O167" s="38"/>
    </row>
    <row r="168" spans="2:15" x14ac:dyDescent="0.2">
      <c r="C168" s="32"/>
      <c r="D168" s="32"/>
      <c r="E168" s="32"/>
      <c r="F168" s="32"/>
      <c r="G168" s="32"/>
      <c r="H168" s="6"/>
      <c r="I168" s="3"/>
      <c r="J168" s="35"/>
      <c r="K168" s="6"/>
      <c r="M168" s="6"/>
      <c r="N168" s="24"/>
    </row>
    <row r="169" spans="2:15" x14ac:dyDescent="0.2">
      <c r="C169" s="32"/>
      <c r="D169" s="32"/>
      <c r="E169" s="32"/>
      <c r="F169" s="32"/>
      <c r="G169" s="32"/>
      <c r="H169" s="6"/>
      <c r="I169" s="3"/>
      <c r="J169" s="35"/>
      <c r="K169" s="6"/>
      <c r="M169" s="6"/>
      <c r="N169" s="24"/>
    </row>
    <row r="170" spans="2:15" x14ac:dyDescent="0.2">
      <c r="C170" s="32"/>
      <c r="D170" s="32"/>
      <c r="E170" s="32"/>
      <c r="F170" s="32"/>
      <c r="G170" s="32"/>
      <c r="H170" s="6"/>
      <c r="I170" s="3"/>
      <c r="J170" s="35"/>
      <c r="K170" s="6"/>
      <c r="M170" s="6"/>
      <c r="N170" s="24"/>
    </row>
    <row r="171" spans="2:15" x14ac:dyDescent="0.2">
      <c r="C171" s="32"/>
      <c r="D171" s="32"/>
      <c r="E171" s="32"/>
      <c r="F171" s="32"/>
      <c r="G171" s="32"/>
      <c r="H171" s="6"/>
      <c r="I171" s="3"/>
      <c r="J171" s="35"/>
      <c r="K171" s="6"/>
      <c r="M171" s="6"/>
      <c r="N171" s="24"/>
    </row>
    <row r="172" spans="2:15" x14ac:dyDescent="0.2">
      <c r="C172" s="32"/>
      <c r="D172" s="32"/>
      <c r="E172" s="32"/>
      <c r="F172" s="32"/>
      <c r="G172" s="32"/>
      <c r="H172" s="6"/>
      <c r="I172" s="3"/>
      <c r="J172" s="35"/>
      <c r="K172" s="6"/>
      <c r="M172" s="6"/>
      <c r="N172" s="24"/>
    </row>
    <row r="173" spans="2:15" x14ac:dyDescent="0.2">
      <c r="C173" s="32"/>
      <c r="D173" s="32"/>
      <c r="E173" s="32"/>
      <c r="F173" s="32"/>
      <c r="G173" s="32"/>
      <c r="H173" s="6"/>
      <c r="I173" s="3"/>
      <c r="J173" s="35"/>
      <c r="K173" s="6"/>
      <c r="M173" s="6"/>
      <c r="N173" s="24"/>
    </row>
    <row r="174" spans="2:15" ht="14.4" x14ac:dyDescent="0.2">
      <c r="B174" s="112" t="s">
        <v>105</v>
      </c>
      <c r="C174" s="112"/>
      <c r="D174" s="112"/>
      <c r="E174" s="112"/>
      <c r="F174" s="112"/>
      <c r="G174" s="112"/>
      <c r="H174" s="112"/>
      <c r="I174" s="112"/>
      <c r="J174" s="112"/>
      <c r="K174" s="112"/>
      <c r="L174" s="112"/>
      <c r="M174" s="112"/>
      <c r="N174" s="36"/>
    </row>
    <row r="175" spans="2:15" ht="40.200000000000003" customHeight="1" x14ac:dyDescent="0.2">
      <c r="C175" s="113" t="s">
        <v>92</v>
      </c>
      <c r="D175" s="114"/>
      <c r="E175" s="114"/>
      <c r="F175" s="114"/>
      <c r="G175" s="114"/>
      <c r="H175" s="114"/>
      <c r="I175" s="114"/>
      <c r="J175" s="114"/>
      <c r="K175" s="114"/>
      <c r="L175" s="114"/>
      <c r="M175" s="31"/>
      <c r="N175" s="36"/>
    </row>
  </sheetData>
  <mergeCells count="109">
    <mergeCell ref="C123:O123"/>
    <mergeCell ref="C124:G124"/>
    <mergeCell ref="C107:G107"/>
    <mergeCell ref="C101:G101"/>
    <mergeCell ref="B174:M174"/>
    <mergeCell ref="C175:L175"/>
    <mergeCell ref="B145:M145"/>
    <mergeCell ref="C146:L146"/>
    <mergeCell ref="B164:M164"/>
    <mergeCell ref="C165:L165"/>
    <mergeCell ref="C167:M167"/>
    <mergeCell ref="C125:G125"/>
    <mergeCell ref="C126:G126"/>
    <mergeCell ref="C127:G127"/>
    <mergeCell ref="E135:L135"/>
    <mergeCell ref="C136:D136"/>
    <mergeCell ref="E136:L136"/>
    <mergeCell ref="D130:M130"/>
    <mergeCell ref="I132:M132"/>
    <mergeCell ref="B134:M134"/>
    <mergeCell ref="C135:D135"/>
    <mergeCell ref="C106:O106"/>
    <mergeCell ref="D120:M120"/>
    <mergeCell ref="C113:O113"/>
    <mergeCell ref="C114:G114"/>
    <mergeCell ref="C115:G115"/>
    <mergeCell ref="D119:M119"/>
    <mergeCell ref="C108:G108"/>
    <mergeCell ref="C109:G109"/>
    <mergeCell ref="C110:G110"/>
    <mergeCell ref="C116:G116"/>
    <mergeCell ref="C117:G117"/>
    <mergeCell ref="D103:M103"/>
    <mergeCell ref="C56:G56"/>
    <mergeCell ref="C57:G57"/>
    <mergeCell ref="C58:G58"/>
    <mergeCell ref="C59:G59"/>
    <mergeCell ref="D62:M62"/>
    <mergeCell ref="C78:O78"/>
    <mergeCell ref="C98:G98"/>
    <mergeCell ref="C99:G99"/>
    <mergeCell ref="C72:F72"/>
    <mergeCell ref="D75:M75"/>
    <mergeCell ref="D63:M63"/>
    <mergeCell ref="D64:M64"/>
    <mergeCell ref="C68:O68"/>
    <mergeCell ref="C70:F70"/>
    <mergeCell ref="C71:F71"/>
    <mergeCell ref="O98:O99"/>
    <mergeCell ref="C100:G100"/>
    <mergeCell ref="C85:G85"/>
    <mergeCell ref="C86:G86"/>
    <mergeCell ref="C87:G87"/>
    <mergeCell ref="C79:G79"/>
    <mergeCell ref="D80:G80"/>
    <mergeCell ref="D81:G81"/>
    <mergeCell ref="D82:G82"/>
    <mergeCell ref="C83:G83"/>
    <mergeCell ref="C84:G84"/>
    <mergeCell ref="D89:M89"/>
    <mergeCell ref="D91:M91"/>
    <mergeCell ref="D92:M92"/>
    <mergeCell ref="C95:O95"/>
    <mergeCell ref="C96:G96"/>
    <mergeCell ref="C97:G97"/>
    <mergeCell ref="M98:M99"/>
    <mergeCell ref="N98:N99"/>
    <mergeCell ref="C31:G31"/>
    <mergeCell ref="D22:M22"/>
    <mergeCell ref="C26:O26"/>
    <mergeCell ref="C46:G46"/>
    <mergeCell ref="D49:M49"/>
    <mergeCell ref="C45:G45"/>
    <mergeCell ref="D50:M50"/>
    <mergeCell ref="D51:M51"/>
    <mergeCell ref="C55:O55"/>
    <mergeCell ref="B2:P2"/>
    <mergeCell ref="C4:O4"/>
    <mergeCell ref="C5:P5"/>
    <mergeCell ref="C6:P6"/>
    <mergeCell ref="B8:K8"/>
    <mergeCell ref="C10:K10"/>
    <mergeCell ref="C11:D11"/>
    <mergeCell ref="C12:D12"/>
    <mergeCell ref="C13:D13"/>
    <mergeCell ref="D19:M19"/>
    <mergeCell ref="D23:M23"/>
    <mergeCell ref="D52:M52"/>
    <mergeCell ref="D65:M65"/>
    <mergeCell ref="D90:M90"/>
    <mergeCell ref="C14:D14"/>
    <mergeCell ref="C15:D15"/>
    <mergeCell ref="B154:M154"/>
    <mergeCell ref="C155:L155"/>
    <mergeCell ref="C32:G32"/>
    <mergeCell ref="F34:G34"/>
    <mergeCell ref="D37:M37"/>
    <mergeCell ref="C43:G43"/>
    <mergeCell ref="C44:G44"/>
    <mergeCell ref="D38:M38"/>
    <mergeCell ref="D39:M39"/>
    <mergeCell ref="C42:O42"/>
    <mergeCell ref="C16:D16"/>
    <mergeCell ref="D20:M20"/>
    <mergeCell ref="D21:M21"/>
    <mergeCell ref="C27:G27"/>
    <mergeCell ref="C28:G28"/>
    <mergeCell ref="C29:G29"/>
    <mergeCell ref="C30:G30"/>
  </mergeCells>
  <phoneticPr fontId="2"/>
  <dataValidations disablePrompts="1" count="2">
    <dataValidation type="list" allowBlank="1" showInputMessage="1" showErrorMessage="1" sqref="G70:G72 JC70:JC72 SY70:SY72 ACU70:ACU72 AMQ70:AMQ72 AWM70:AWM72 BGI70:BGI72 BQE70:BQE72 CAA70:CAA72 CJW70:CJW72 CTS70:CTS72 DDO70:DDO72 DNK70:DNK72 DXG70:DXG72 EHC70:EHC72 EQY70:EQY72 FAU70:FAU72 FKQ70:FKQ72 FUM70:FUM72 GEI70:GEI72 GOE70:GOE72 GYA70:GYA72 HHW70:HHW72 HRS70:HRS72 IBO70:IBO72 ILK70:ILK72 IVG70:IVG72 JFC70:JFC72 JOY70:JOY72 JYU70:JYU72 KIQ70:KIQ72 KSM70:KSM72 LCI70:LCI72 LME70:LME72 LWA70:LWA72 MFW70:MFW72 MPS70:MPS72 MZO70:MZO72 NJK70:NJK72 NTG70:NTG72 ODC70:ODC72 OMY70:OMY72 OWU70:OWU72 PGQ70:PGQ72 PQM70:PQM72 QAI70:QAI72 QKE70:QKE72 QUA70:QUA72 RDW70:RDW72 RNS70:RNS72 RXO70:RXO72 SHK70:SHK72 SRG70:SRG72 TBC70:TBC72 TKY70:TKY72 TUU70:TUU72 UEQ70:UEQ72 UOM70:UOM72 UYI70:UYI72 VIE70:VIE72 VSA70:VSA72 WBW70:WBW72 WLS70:WLS72 WVO70:WVO72 G65616:G65618 JC65616:JC65618 SY65616:SY65618 ACU65616:ACU65618 AMQ65616:AMQ65618 AWM65616:AWM65618 BGI65616:BGI65618 BQE65616:BQE65618 CAA65616:CAA65618 CJW65616:CJW65618 CTS65616:CTS65618 DDO65616:DDO65618 DNK65616:DNK65618 DXG65616:DXG65618 EHC65616:EHC65618 EQY65616:EQY65618 FAU65616:FAU65618 FKQ65616:FKQ65618 FUM65616:FUM65618 GEI65616:GEI65618 GOE65616:GOE65618 GYA65616:GYA65618 HHW65616:HHW65618 HRS65616:HRS65618 IBO65616:IBO65618 ILK65616:ILK65618 IVG65616:IVG65618 JFC65616:JFC65618 JOY65616:JOY65618 JYU65616:JYU65618 KIQ65616:KIQ65618 KSM65616:KSM65618 LCI65616:LCI65618 LME65616:LME65618 LWA65616:LWA65618 MFW65616:MFW65618 MPS65616:MPS65618 MZO65616:MZO65618 NJK65616:NJK65618 NTG65616:NTG65618 ODC65616:ODC65618 OMY65616:OMY65618 OWU65616:OWU65618 PGQ65616:PGQ65618 PQM65616:PQM65618 QAI65616:QAI65618 QKE65616:QKE65618 QUA65616:QUA65618 RDW65616:RDW65618 RNS65616:RNS65618 RXO65616:RXO65618 SHK65616:SHK65618 SRG65616:SRG65618 TBC65616:TBC65618 TKY65616:TKY65618 TUU65616:TUU65618 UEQ65616:UEQ65618 UOM65616:UOM65618 UYI65616:UYI65618 VIE65616:VIE65618 VSA65616:VSA65618 WBW65616:WBW65618 WLS65616:WLS65618 WVO65616:WVO65618 G131152:G131154 JC131152:JC131154 SY131152:SY131154 ACU131152:ACU131154 AMQ131152:AMQ131154 AWM131152:AWM131154 BGI131152:BGI131154 BQE131152:BQE131154 CAA131152:CAA131154 CJW131152:CJW131154 CTS131152:CTS131154 DDO131152:DDO131154 DNK131152:DNK131154 DXG131152:DXG131154 EHC131152:EHC131154 EQY131152:EQY131154 FAU131152:FAU131154 FKQ131152:FKQ131154 FUM131152:FUM131154 GEI131152:GEI131154 GOE131152:GOE131154 GYA131152:GYA131154 HHW131152:HHW131154 HRS131152:HRS131154 IBO131152:IBO131154 ILK131152:ILK131154 IVG131152:IVG131154 JFC131152:JFC131154 JOY131152:JOY131154 JYU131152:JYU131154 KIQ131152:KIQ131154 KSM131152:KSM131154 LCI131152:LCI131154 LME131152:LME131154 LWA131152:LWA131154 MFW131152:MFW131154 MPS131152:MPS131154 MZO131152:MZO131154 NJK131152:NJK131154 NTG131152:NTG131154 ODC131152:ODC131154 OMY131152:OMY131154 OWU131152:OWU131154 PGQ131152:PGQ131154 PQM131152:PQM131154 QAI131152:QAI131154 QKE131152:QKE131154 QUA131152:QUA131154 RDW131152:RDW131154 RNS131152:RNS131154 RXO131152:RXO131154 SHK131152:SHK131154 SRG131152:SRG131154 TBC131152:TBC131154 TKY131152:TKY131154 TUU131152:TUU131154 UEQ131152:UEQ131154 UOM131152:UOM131154 UYI131152:UYI131154 VIE131152:VIE131154 VSA131152:VSA131154 WBW131152:WBW131154 WLS131152:WLS131154 WVO131152:WVO131154 G196688:G196690 JC196688:JC196690 SY196688:SY196690 ACU196688:ACU196690 AMQ196688:AMQ196690 AWM196688:AWM196690 BGI196688:BGI196690 BQE196688:BQE196690 CAA196688:CAA196690 CJW196688:CJW196690 CTS196688:CTS196690 DDO196688:DDO196690 DNK196688:DNK196690 DXG196688:DXG196690 EHC196688:EHC196690 EQY196688:EQY196690 FAU196688:FAU196690 FKQ196688:FKQ196690 FUM196688:FUM196690 GEI196688:GEI196690 GOE196688:GOE196690 GYA196688:GYA196690 HHW196688:HHW196690 HRS196688:HRS196690 IBO196688:IBO196690 ILK196688:ILK196690 IVG196688:IVG196690 JFC196688:JFC196690 JOY196688:JOY196690 JYU196688:JYU196690 KIQ196688:KIQ196690 KSM196688:KSM196690 LCI196688:LCI196690 LME196688:LME196690 LWA196688:LWA196690 MFW196688:MFW196690 MPS196688:MPS196690 MZO196688:MZO196690 NJK196688:NJK196690 NTG196688:NTG196690 ODC196688:ODC196690 OMY196688:OMY196690 OWU196688:OWU196690 PGQ196688:PGQ196690 PQM196688:PQM196690 QAI196688:QAI196690 QKE196688:QKE196690 QUA196688:QUA196690 RDW196688:RDW196690 RNS196688:RNS196690 RXO196688:RXO196690 SHK196688:SHK196690 SRG196688:SRG196690 TBC196688:TBC196690 TKY196688:TKY196690 TUU196688:TUU196690 UEQ196688:UEQ196690 UOM196688:UOM196690 UYI196688:UYI196690 VIE196688:VIE196690 VSA196688:VSA196690 WBW196688:WBW196690 WLS196688:WLS196690 WVO196688:WVO196690 G262224:G262226 JC262224:JC262226 SY262224:SY262226 ACU262224:ACU262226 AMQ262224:AMQ262226 AWM262224:AWM262226 BGI262224:BGI262226 BQE262224:BQE262226 CAA262224:CAA262226 CJW262224:CJW262226 CTS262224:CTS262226 DDO262224:DDO262226 DNK262224:DNK262226 DXG262224:DXG262226 EHC262224:EHC262226 EQY262224:EQY262226 FAU262224:FAU262226 FKQ262224:FKQ262226 FUM262224:FUM262226 GEI262224:GEI262226 GOE262224:GOE262226 GYA262224:GYA262226 HHW262224:HHW262226 HRS262224:HRS262226 IBO262224:IBO262226 ILK262224:ILK262226 IVG262224:IVG262226 JFC262224:JFC262226 JOY262224:JOY262226 JYU262224:JYU262226 KIQ262224:KIQ262226 KSM262224:KSM262226 LCI262224:LCI262226 LME262224:LME262226 LWA262224:LWA262226 MFW262224:MFW262226 MPS262224:MPS262226 MZO262224:MZO262226 NJK262224:NJK262226 NTG262224:NTG262226 ODC262224:ODC262226 OMY262224:OMY262226 OWU262224:OWU262226 PGQ262224:PGQ262226 PQM262224:PQM262226 QAI262224:QAI262226 QKE262224:QKE262226 QUA262224:QUA262226 RDW262224:RDW262226 RNS262224:RNS262226 RXO262224:RXO262226 SHK262224:SHK262226 SRG262224:SRG262226 TBC262224:TBC262226 TKY262224:TKY262226 TUU262224:TUU262226 UEQ262224:UEQ262226 UOM262224:UOM262226 UYI262224:UYI262226 VIE262224:VIE262226 VSA262224:VSA262226 WBW262224:WBW262226 WLS262224:WLS262226 WVO262224:WVO262226 G327760:G327762 JC327760:JC327762 SY327760:SY327762 ACU327760:ACU327762 AMQ327760:AMQ327762 AWM327760:AWM327762 BGI327760:BGI327762 BQE327760:BQE327762 CAA327760:CAA327762 CJW327760:CJW327762 CTS327760:CTS327762 DDO327760:DDO327762 DNK327760:DNK327762 DXG327760:DXG327762 EHC327760:EHC327762 EQY327760:EQY327762 FAU327760:FAU327762 FKQ327760:FKQ327762 FUM327760:FUM327762 GEI327760:GEI327762 GOE327760:GOE327762 GYA327760:GYA327762 HHW327760:HHW327762 HRS327760:HRS327762 IBO327760:IBO327762 ILK327760:ILK327762 IVG327760:IVG327762 JFC327760:JFC327762 JOY327760:JOY327762 JYU327760:JYU327762 KIQ327760:KIQ327762 KSM327760:KSM327762 LCI327760:LCI327762 LME327760:LME327762 LWA327760:LWA327762 MFW327760:MFW327762 MPS327760:MPS327762 MZO327760:MZO327762 NJK327760:NJK327762 NTG327760:NTG327762 ODC327760:ODC327762 OMY327760:OMY327762 OWU327760:OWU327762 PGQ327760:PGQ327762 PQM327760:PQM327762 QAI327760:QAI327762 QKE327760:QKE327762 QUA327760:QUA327762 RDW327760:RDW327762 RNS327760:RNS327762 RXO327760:RXO327762 SHK327760:SHK327762 SRG327760:SRG327762 TBC327760:TBC327762 TKY327760:TKY327762 TUU327760:TUU327762 UEQ327760:UEQ327762 UOM327760:UOM327762 UYI327760:UYI327762 VIE327760:VIE327762 VSA327760:VSA327762 WBW327760:WBW327762 WLS327760:WLS327762 WVO327760:WVO327762 G393296:G393298 JC393296:JC393298 SY393296:SY393298 ACU393296:ACU393298 AMQ393296:AMQ393298 AWM393296:AWM393298 BGI393296:BGI393298 BQE393296:BQE393298 CAA393296:CAA393298 CJW393296:CJW393298 CTS393296:CTS393298 DDO393296:DDO393298 DNK393296:DNK393298 DXG393296:DXG393298 EHC393296:EHC393298 EQY393296:EQY393298 FAU393296:FAU393298 FKQ393296:FKQ393298 FUM393296:FUM393298 GEI393296:GEI393298 GOE393296:GOE393298 GYA393296:GYA393298 HHW393296:HHW393298 HRS393296:HRS393298 IBO393296:IBO393298 ILK393296:ILK393298 IVG393296:IVG393298 JFC393296:JFC393298 JOY393296:JOY393298 JYU393296:JYU393298 KIQ393296:KIQ393298 KSM393296:KSM393298 LCI393296:LCI393298 LME393296:LME393298 LWA393296:LWA393298 MFW393296:MFW393298 MPS393296:MPS393298 MZO393296:MZO393298 NJK393296:NJK393298 NTG393296:NTG393298 ODC393296:ODC393298 OMY393296:OMY393298 OWU393296:OWU393298 PGQ393296:PGQ393298 PQM393296:PQM393298 QAI393296:QAI393298 QKE393296:QKE393298 QUA393296:QUA393298 RDW393296:RDW393298 RNS393296:RNS393298 RXO393296:RXO393298 SHK393296:SHK393298 SRG393296:SRG393298 TBC393296:TBC393298 TKY393296:TKY393298 TUU393296:TUU393298 UEQ393296:UEQ393298 UOM393296:UOM393298 UYI393296:UYI393298 VIE393296:VIE393298 VSA393296:VSA393298 WBW393296:WBW393298 WLS393296:WLS393298 WVO393296:WVO393298 G458832:G458834 JC458832:JC458834 SY458832:SY458834 ACU458832:ACU458834 AMQ458832:AMQ458834 AWM458832:AWM458834 BGI458832:BGI458834 BQE458832:BQE458834 CAA458832:CAA458834 CJW458832:CJW458834 CTS458832:CTS458834 DDO458832:DDO458834 DNK458832:DNK458834 DXG458832:DXG458834 EHC458832:EHC458834 EQY458832:EQY458834 FAU458832:FAU458834 FKQ458832:FKQ458834 FUM458832:FUM458834 GEI458832:GEI458834 GOE458832:GOE458834 GYA458832:GYA458834 HHW458832:HHW458834 HRS458832:HRS458834 IBO458832:IBO458834 ILK458832:ILK458834 IVG458832:IVG458834 JFC458832:JFC458834 JOY458832:JOY458834 JYU458832:JYU458834 KIQ458832:KIQ458834 KSM458832:KSM458834 LCI458832:LCI458834 LME458832:LME458834 LWA458832:LWA458834 MFW458832:MFW458834 MPS458832:MPS458834 MZO458832:MZO458834 NJK458832:NJK458834 NTG458832:NTG458834 ODC458832:ODC458834 OMY458832:OMY458834 OWU458832:OWU458834 PGQ458832:PGQ458834 PQM458832:PQM458834 QAI458832:QAI458834 QKE458832:QKE458834 QUA458832:QUA458834 RDW458832:RDW458834 RNS458832:RNS458834 RXO458832:RXO458834 SHK458832:SHK458834 SRG458832:SRG458834 TBC458832:TBC458834 TKY458832:TKY458834 TUU458832:TUU458834 UEQ458832:UEQ458834 UOM458832:UOM458834 UYI458832:UYI458834 VIE458832:VIE458834 VSA458832:VSA458834 WBW458832:WBW458834 WLS458832:WLS458834 WVO458832:WVO458834 G524368:G524370 JC524368:JC524370 SY524368:SY524370 ACU524368:ACU524370 AMQ524368:AMQ524370 AWM524368:AWM524370 BGI524368:BGI524370 BQE524368:BQE524370 CAA524368:CAA524370 CJW524368:CJW524370 CTS524368:CTS524370 DDO524368:DDO524370 DNK524368:DNK524370 DXG524368:DXG524370 EHC524368:EHC524370 EQY524368:EQY524370 FAU524368:FAU524370 FKQ524368:FKQ524370 FUM524368:FUM524370 GEI524368:GEI524370 GOE524368:GOE524370 GYA524368:GYA524370 HHW524368:HHW524370 HRS524368:HRS524370 IBO524368:IBO524370 ILK524368:ILK524370 IVG524368:IVG524370 JFC524368:JFC524370 JOY524368:JOY524370 JYU524368:JYU524370 KIQ524368:KIQ524370 KSM524368:KSM524370 LCI524368:LCI524370 LME524368:LME524370 LWA524368:LWA524370 MFW524368:MFW524370 MPS524368:MPS524370 MZO524368:MZO524370 NJK524368:NJK524370 NTG524368:NTG524370 ODC524368:ODC524370 OMY524368:OMY524370 OWU524368:OWU524370 PGQ524368:PGQ524370 PQM524368:PQM524370 QAI524368:QAI524370 QKE524368:QKE524370 QUA524368:QUA524370 RDW524368:RDW524370 RNS524368:RNS524370 RXO524368:RXO524370 SHK524368:SHK524370 SRG524368:SRG524370 TBC524368:TBC524370 TKY524368:TKY524370 TUU524368:TUU524370 UEQ524368:UEQ524370 UOM524368:UOM524370 UYI524368:UYI524370 VIE524368:VIE524370 VSA524368:VSA524370 WBW524368:WBW524370 WLS524368:WLS524370 WVO524368:WVO524370 G589904:G589906 JC589904:JC589906 SY589904:SY589906 ACU589904:ACU589906 AMQ589904:AMQ589906 AWM589904:AWM589906 BGI589904:BGI589906 BQE589904:BQE589906 CAA589904:CAA589906 CJW589904:CJW589906 CTS589904:CTS589906 DDO589904:DDO589906 DNK589904:DNK589906 DXG589904:DXG589906 EHC589904:EHC589906 EQY589904:EQY589906 FAU589904:FAU589906 FKQ589904:FKQ589906 FUM589904:FUM589906 GEI589904:GEI589906 GOE589904:GOE589906 GYA589904:GYA589906 HHW589904:HHW589906 HRS589904:HRS589906 IBO589904:IBO589906 ILK589904:ILK589906 IVG589904:IVG589906 JFC589904:JFC589906 JOY589904:JOY589906 JYU589904:JYU589906 KIQ589904:KIQ589906 KSM589904:KSM589906 LCI589904:LCI589906 LME589904:LME589906 LWA589904:LWA589906 MFW589904:MFW589906 MPS589904:MPS589906 MZO589904:MZO589906 NJK589904:NJK589906 NTG589904:NTG589906 ODC589904:ODC589906 OMY589904:OMY589906 OWU589904:OWU589906 PGQ589904:PGQ589906 PQM589904:PQM589906 QAI589904:QAI589906 QKE589904:QKE589906 QUA589904:QUA589906 RDW589904:RDW589906 RNS589904:RNS589906 RXO589904:RXO589906 SHK589904:SHK589906 SRG589904:SRG589906 TBC589904:TBC589906 TKY589904:TKY589906 TUU589904:TUU589906 UEQ589904:UEQ589906 UOM589904:UOM589906 UYI589904:UYI589906 VIE589904:VIE589906 VSA589904:VSA589906 WBW589904:WBW589906 WLS589904:WLS589906 WVO589904:WVO589906 G655440:G655442 JC655440:JC655442 SY655440:SY655442 ACU655440:ACU655442 AMQ655440:AMQ655442 AWM655440:AWM655442 BGI655440:BGI655442 BQE655440:BQE655442 CAA655440:CAA655442 CJW655440:CJW655442 CTS655440:CTS655442 DDO655440:DDO655442 DNK655440:DNK655442 DXG655440:DXG655442 EHC655440:EHC655442 EQY655440:EQY655442 FAU655440:FAU655442 FKQ655440:FKQ655442 FUM655440:FUM655442 GEI655440:GEI655442 GOE655440:GOE655442 GYA655440:GYA655442 HHW655440:HHW655442 HRS655440:HRS655442 IBO655440:IBO655442 ILK655440:ILK655442 IVG655440:IVG655442 JFC655440:JFC655442 JOY655440:JOY655442 JYU655440:JYU655442 KIQ655440:KIQ655442 KSM655440:KSM655442 LCI655440:LCI655442 LME655440:LME655442 LWA655440:LWA655442 MFW655440:MFW655442 MPS655440:MPS655442 MZO655440:MZO655442 NJK655440:NJK655442 NTG655440:NTG655442 ODC655440:ODC655442 OMY655440:OMY655442 OWU655440:OWU655442 PGQ655440:PGQ655442 PQM655440:PQM655442 QAI655440:QAI655442 QKE655440:QKE655442 QUA655440:QUA655442 RDW655440:RDW655442 RNS655440:RNS655442 RXO655440:RXO655442 SHK655440:SHK655442 SRG655440:SRG655442 TBC655440:TBC655442 TKY655440:TKY655442 TUU655440:TUU655442 UEQ655440:UEQ655442 UOM655440:UOM655442 UYI655440:UYI655442 VIE655440:VIE655442 VSA655440:VSA655442 WBW655440:WBW655442 WLS655440:WLS655442 WVO655440:WVO655442 G720976:G720978 JC720976:JC720978 SY720976:SY720978 ACU720976:ACU720978 AMQ720976:AMQ720978 AWM720976:AWM720978 BGI720976:BGI720978 BQE720976:BQE720978 CAA720976:CAA720978 CJW720976:CJW720978 CTS720976:CTS720978 DDO720976:DDO720978 DNK720976:DNK720978 DXG720976:DXG720978 EHC720976:EHC720978 EQY720976:EQY720978 FAU720976:FAU720978 FKQ720976:FKQ720978 FUM720976:FUM720978 GEI720976:GEI720978 GOE720976:GOE720978 GYA720976:GYA720978 HHW720976:HHW720978 HRS720976:HRS720978 IBO720976:IBO720978 ILK720976:ILK720978 IVG720976:IVG720978 JFC720976:JFC720978 JOY720976:JOY720978 JYU720976:JYU720978 KIQ720976:KIQ720978 KSM720976:KSM720978 LCI720976:LCI720978 LME720976:LME720978 LWA720976:LWA720978 MFW720976:MFW720978 MPS720976:MPS720978 MZO720976:MZO720978 NJK720976:NJK720978 NTG720976:NTG720978 ODC720976:ODC720978 OMY720976:OMY720978 OWU720976:OWU720978 PGQ720976:PGQ720978 PQM720976:PQM720978 QAI720976:QAI720978 QKE720976:QKE720978 QUA720976:QUA720978 RDW720976:RDW720978 RNS720976:RNS720978 RXO720976:RXO720978 SHK720976:SHK720978 SRG720976:SRG720978 TBC720976:TBC720978 TKY720976:TKY720978 TUU720976:TUU720978 UEQ720976:UEQ720978 UOM720976:UOM720978 UYI720976:UYI720978 VIE720976:VIE720978 VSA720976:VSA720978 WBW720976:WBW720978 WLS720976:WLS720978 WVO720976:WVO720978 G786512:G786514 JC786512:JC786514 SY786512:SY786514 ACU786512:ACU786514 AMQ786512:AMQ786514 AWM786512:AWM786514 BGI786512:BGI786514 BQE786512:BQE786514 CAA786512:CAA786514 CJW786512:CJW786514 CTS786512:CTS786514 DDO786512:DDO786514 DNK786512:DNK786514 DXG786512:DXG786514 EHC786512:EHC786514 EQY786512:EQY786514 FAU786512:FAU786514 FKQ786512:FKQ786514 FUM786512:FUM786514 GEI786512:GEI786514 GOE786512:GOE786514 GYA786512:GYA786514 HHW786512:HHW786514 HRS786512:HRS786514 IBO786512:IBO786514 ILK786512:ILK786514 IVG786512:IVG786514 JFC786512:JFC786514 JOY786512:JOY786514 JYU786512:JYU786514 KIQ786512:KIQ786514 KSM786512:KSM786514 LCI786512:LCI786514 LME786512:LME786514 LWA786512:LWA786514 MFW786512:MFW786514 MPS786512:MPS786514 MZO786512:MZO786514 NJK786512:NJK786514 NTG786512:NTG786514 ODC786512:ODC786514 OMY786512:OMY786514 OWU786512:OWU786514 PGQ786512:PGQ786514 PQM786512:PQM786514 QAI786512:QAI786514 QKE786512:QKE786514 QUA786512:QUA786514 RDW786512:RDW786514 RNS786512:RNS786514 RXO786512:RXO786514 SHK786512:SHK786514 SRG786512:SRG786514 TBC786512:TBC786514 TKY786512:TKY786514 TUU786512:TUU786514 UEQ786512:UEQ786514 UOM786512:UOM786514 UYI786512:UYI786514 VIE786512:VIE786514 VSA786512:VSA786514 WBW786512:WBW786514 WLS786512:WLS786514 WVO786512:WVO786514 G852048:G852050 JC852048:JC852050 SY852048:SY852050 ACU852048:ACU852050 AMQ852048:AMQ852050 AWM852048:AWM852050 BGI852048:BGI852050 BQE852048:BQE852050 CAA852048:CAA852050 CJW852048:CJW852050 CTS852048:CTS852050 DDO852048:DDO852050 DNK852048:DNK852050 DXG852048:DXG852050 EHC852048:EHC852050 EQY852048:EQY852050 FAU852048:FAU852050 FKQ852048:FKQ852050 FUM852048:FUM852050 GEI852048:GEI852050 GOE852048:GOE852050 GYA852048:GYA852050 HHW852048:HHW852050 HRS852048:HRS852050 IBO852048:IBO852050 ILK852048:ILK852050 IVG852048:IVG852050 JFC852048:JFC852050 JOY852048:JOY852050 JYU852048:JYU852050 KIQ852048:KIQ852050 KSM852048:KSM852050 LCI852048:LCI852050 LME852048:LME852050 LWA852048:LWA852050 MFW852048:MFW852050 MPS852048:MPS852050 MZO852048:MZO852050 NJK852048:NJK852050 NTG852048:NTG852050 ODC852048:ODC852050 OMY852048:OMY852050 OWU852048:OWU852050 PGQ852048:PGQ852050 PQM852048:PQM852050 QAI852048:QAI852050 QKE852048:QKE852050 QUA852048:QUA852050 RDW852048:RDW852050 RNS852048:RNS852050 RXO852048:RXO852050 SHK852048:SHK852050 SRG852048:SRG852050 TBC852048:TBC852050 TKY852048:TKY852050 TUU852048:TUU852050 UEQ852048:UEQ852050 UOM852048:UOM852050 UYI852048:UYI852050 VIE852048:VIE852050 VSA852048:VSA852050 WBW852048:WBW852050 WLS852048:WLS852050 WVO852048:WVO852050 G917584:G917586 JC917584:JC917586 SY917584:SY917586 ACU917584:ACU917586 AMQ917584:AMQ917586 AWM917584:AWM917586 BGI917584:BGI917586 BQE917584:BQE917586 CAA917584:CAA917586 CJW917584:CJW917586 CTS917584:CTS917586 DDO917584:DDO917586 DNK917584:DNK917586 DXG917584:DXG917586 EHC917584:EHC917586 EQY917584:EQY917586 FAU917584:FAU917586 FKQ917584:FKQ917586 FUM917584:FUM917586 GEI917584:GEI917586 GOE917584:GOE917586 GYA917584:GYA917586 HHW917584:HHW917586 HRS917584:HRS917586 IBO917584:IBO917586 ILK917584:ILK917586 IVG917584:IVG917586 JFC917584:JFC917586 JOY917584:JOY917586 JYU917584:JYU917586 KIQ917584:KIQ917586 KSM917584:KSM917586 LCI917584:LCI917586 LME917584:LME917586 LWA917584:LWA917586 MFW917584:MFW917586 MPS917584:MPS917586 MZO917584:MZO917586 NJK917584:NJK917586 NTG917584:NTG917586 ODC917584:ODC917586 OMY917584:OMY917586 OWU917584:OWU917586 PGQ917584:PGQ917586 PQM917584:PQM917586 QAI917584:QAI917586 QKE917584:QKE917586 QUA917584:QUA917586 RDW917584:RDW917586 RNS917584:RNS917586 RXO917584:RXO917586 SHK917584:SHK917586 SRG917584:SRG917586 TBC917584:TBC917586 TKY917584:TKY917586 TUU917584:TUU917586 UEQ917584:UEQ917586 UOM917584:UOM917586 UYI917584:UYI917586 VIE917584:VIE917586 VSA917584:VSA917586 WBW917584:WBW917586 WLS917584:WLS917586 WVO917584:WVO917586 G983120:G983122 JC983120:JC983122 SY983120:SY983122 ACU983120:ACU983122 AMQ983120:AMQ983122 AWM983120:AWM983122 BGI983120:BGI983122 BQE983120:BQE983122 CAA983120:CAA983122 CJW983120:CJW983122 CTS983120:CTS983122 DDO983120:DDO983122 DNK983120:DNK983122 DXG983120:DXG983122 EHC983120:EHC983122 EQY983120:EQY983122 FAU983120:FAU983122 FKQ983120:FKQ983122 FUM983120:FUM983122 GEI983120:GEI983122 GOE983120:GOE983122 GYA983120:GYA983122 HHW983120:HHW983122 HRS983120:HRS983122 IBO983120:IBO983122 ILK983120:ILK983122 IVG983120:IVG983122 JFC983120:JFC983122 JOY983120:JOY983122 JYU983120:JYU983122 KIQ983120:KIQ983122 KSM983120:KSM983122 LCI983120:LCI983122 LME983120:LME983122 LWA983120:LWA983122 MFW983120:MFW983122 MPS983120:MPS983122 MZO983120:MZO983122 NJK983120:NJK983122 NTG983120:NTG983122 ODC983120:ODC983122 OMY983120:OMY983122 OWU983120:OWU983122 PGQ983120:PGQ983122 PQM983120:PQM983122 QAI983120:QAI983122 QKE983120:QKE983122 QUA983120:QUA983122 RDW983120:RDW983122 RNS983120:RNS983122 RXO983120:RXO983122 SHK983120:SHK983122 SRG983120:SRG983122 TBC983120:TBC983122 TKY983120:TKY983122 TUU983120:TUU983122 UEQ983120:UEQ983122 UOM983120:UOM983122 UYI983120:UYI983122 VIE983120:VIE983122 VSA983120:VSA983122 WBW983120:WBW983122 WLS983120:WLS983122 WVO983120:WVO983122 M135:M136 JI135:JI136 TE135:TE136 ADA135:ADA136 AMW135:AMW136 AWS135:AWS136 BGO135:BGO136 BQK135:BQK136 CAG135:CAG136 CKC135:CKC136 CTY135:CTY136 DDU135:DDU136 DNQ135:DNQ136 DXM135:DXM136 EHI135:EHI136 ERE135:ERE136 FBA135:FBA136 FKW135:FKW136 FUS135:FUS136 GEO135:GEO136 GOK135:GOK136 GYG135:GYG136 HIC135:HIC136 HRY135:HRY136 IBU135:IBU136 ILQ135:ILQ136 IVM135:IVM136 JFI135:JFI136 JPE135:JPE136 JZA135:JZA136 KIW135:KIW136 KSS135:KSS136 LCO135:LCO136 LMK135:LMK136 LWG135:LWG136 MGC135:MGC136 MPY135:MPY136 MZU135:MZU136 NJQ135:NJQ136 NTM135:NTM136 ODI135:ODI136 ONE135:ONE136 OXA135:OXA136 PGW135:PGW136 PQS135:PQS136 QAO135:QAO136 QKK135:QKK136 QUG135:QUG136 REC135:REC136 RNY135:RNY136 RXU135:RXU136 SHQ135:SHQ136 SRM135:SRM136 TBI135:TBI136 TLE135:TLE136 TVA135:TVA136 UEW135:UEW136 UOS135:UOS136 UYO135:UYO136 VIK135:VIK136 VSG135:VSG136 WCC135:WCC136 WLY135:WLY136 WVU135:WVU136 M65681:M65682 JI65681:JI65682 TE65681:TE65682 ADA65681:ADA65682 AMW65681:AMW65682 AWS65681:AWS65682 BGO65681:BGO65682 BQK65681:BQK65682 CAG65681:CAG65682 CKC65681:CKC65682 CTY65681:CTY65682 DDU65681:DDU65682 DNQ65681:DNQ65682 DXM65681:DXM65682 EHI65681:EHI65682 ERE65681:ERE65682 FBA65681:FBA65682 FKW65681:FKW65682 FUS65681:FUS65682 GEO65681:GEO65682 GOK65681:GOK65682 GYG65681:GYG65682 HIC65681:HIC65682 HRY65681:HRY65682 IBU65681:IBU65682 ILQ65681:ILQ65682 IVM65681:IVM65682 JFI65681:JFI65682 JPE65681:JPE65682 JZA65681:JZA65682 KIW65681:KIW65682 KSS65681:KSS65682 LCO65681:LCO65682 LMK65681:LMK65682 LWG65681:LWG65682 MGC65681:MGC65682 MPY65681:MPY65682 MZU65681:MZU65682 NJQ65681:NJQ65682 NTM65681:NTM65682 ODI65681:ODI65682 ONE65681:ONE65682 OXA65681:OXA65682 PGW65681:PGW65682 PQS65681:PQS65682 QAO65681:QAO65682 QKK65681:QKK65682 QUG65681:QUG65682 REC65681:REC65682 RNY65681:RNY65682 RXU65681:RXU65682 SHQ65681:SHQ65682 SRM65681:SRM65682 TBI65681:TBI65682 TLE65681:TLE65682 TVA65681:TVA65682 UEW65681:UEW65682 UOS65681:UOS65682 UYO65681:UYO65682 VIK65681:VIK65682 VSG65681:VSG65682 WCC65681:WCC65682 WLY65681:WLY65682 WVU65681:WVU65682 M131217:M131218 JI131217:JI131218 TE131217:TE131218 ADA131217:ADA131218 AMW131217:AMW131218 AWS131217:AWS131218 BGO131217:BGO131218 BQK131217:BQK131218 CAG131217:CAG131218 CKC131217:CKC131218 CTY131217:CTY131218 DDU131217:DDU131218 DNQ131217:DNQ131218 DXM131217:DXM131218 EHI131217:EHI131218 ERE131217:ERE131218 FBA131217:FBA131218 FKW131217:FKW131218 FUS131217:FUS131218 GEO131217:GEO131218 GOK131217:GOK131218 GYG131217:GYG131218 HIC131217:HIC131218 HRY131217:HRY131218 IBU131217:IBU131218 ILQ131217:ILQ131218 IVM131217:IVM131218 JFI131217:JFI131218 JPE131217:JPE131218 JZA131217:JZA131218 KIW131217:KIW131218 KSS131217:KSS131218 LCO131217:LCO131218 LMK131217:LMK131218 LWG131217:LWG131218 MGC131217:MGC131218 MPY131217:MPY131218 MZU131217:MZU131218 NJQ131217:NJQ131218 NTM131217:NTM131218 ODI131217:ODI131218 ONE131217:ONE131218 OXA131217:OXA131218 PGW131217:PGW131218 PQS131217:PQS131218 QAO131217:QAO131218 QKK131217:QKK131218 QUG131217:QUG131218 REC131217:REC131218 RNY131217:RNY131218 RXU131217:RXU131218 SHQ131217:SHQ131218 SRM131217:SRM131218 TBI131217:TBI131218 TLE131217:TLE131218 TVA131217:TVA131218 UEW131217:UEW131218 UOS131217:UOS131218 UYO131217:UYO131218 VIK131217:VIK131218 VSG131217:VSG131218 WCC131217:WCC131218 WLY131217:WLY131218 WVU131217:WVU131218 M196753:M196754 JI196753:JI196754 TE196753:TE196754 ADA196753:ADA196754 AMW196753:AMW196754 AWS196753:AWS196754 BGO196753:BGO196754 BQK196753:BQK196754 CAG196753:CAG196754 CKC196753:CKC196754 CTY196753:CTY196754 DDU196753:DDU196754 DNQ196753:DNQ196754 DXM196753:DXM196754 EHI196753:EHI196754 ERE196753:ERE196754 FBA196753:FBA196754 FKW196753:FKW196754 FUS196753:FUS196754 GEO196753:GEO196754 GOK196753:GOK196754 GYG196753:GYG196754 HIC196753:HIC196754 HRY196753:HRY196754 IBU196753:IBU196754 ILQ196753:ILQ196754 IVM196753:IVM196754 JFI196753:JFI196754 JPE196753:JPE196754 JZA196753:JZA196754 KIW196753:KIW196754 KSS196753:KSS196754 LCO196753:LCO196754 LMK196753:LMK196754 LWG196753:LWG196754 MGC196753:MGC196754 MPY196753:MPY196754 MZU196753:MZU196754 NJQ196753:NJQ196754 NTM196753:NTM196754 ODI196753:ODI196754 ONE196753:ONE196754 OXA196753:OXA196754 PGW196753:PGW196754 PQS196753:PQS196754 QAO196753:QAO196754 QKK196753:QKK196754 QUG196753:QUG196754 REC196753:REC196754 RNY196753:RNY196754 RXU196753:RXU196754 SHQ196753:SHQ196754 SRM196753:SRM196754 TBI196753:TBI196754 TLE196753:TLE196754 TVA196753:TVA196754 UEW196753:UEW196754 UOS196753:UOS196754 UYO196753:UYO196754 VIK196753:VIK196754 VSG196753:VSG196754 WCC196753:WCC196754 WLY196753:WLY196754 WVU196753:WVU196754 M262289:M262290 JI262289:JI262290 TE262289:TE262290 ADA262289:ADA262290 AMW262289:AMW262290 AWS262289:AWS262290 BGO262289:BGO262290 BQK262289:BQK262290 CAG262289:CAG262290 CKC262289:CKC262290 CTY262289:CTY262290 DDU262289:DDU262290 DNQ262289:DNQ262290 DXM262289:DXM262290 EHI262289:EHI262290 ERE262289:ERE262290 FBA262289:FBA262290 FKW262289:FKW262290 FUS262289:FUS262290 GEO262289:GEO262290 GOK262289:GOK262290 GYG262289:GYG262290 HIC262289:HIC262290 HRY262289:HRY262290 IBU262289:IBU262290 ILQ262289:ILQ262290 IVM262289:IVM262290 JFI262289:JFI262290 JPE262289:JPE262290 JZA262289:JZA262290 KIW262289:KIW262290 KSS262289:KSS262290 LCO262289:LCO262290 LMK262289:LMK262290 LWG262289:LWG262290 MGC262289:MGC262290 MPY262289:MPY262290 MZU262289:MZU262290 NJQ262289:NJQ262290 NTM262289:NTM262290 ODI262289:ODI262290 ONE262289:ONE262290 OXA262289:OXA262290 PGW262289:PGW262290 PQS262289:PQS262290 QAO262289:QAO262290 QKK262289:QKK262290 QUG262289:QUG262290 REC262289:REC262290 RNY262289:RNY262290 RXU262289:RXU262290 SHQ262289:SHQ262290 SRM262289:SRM262290 TBI262289:TBI262290 TLE262289:TLE262290 TVA262289:TVA262290 UEW262289:UEW262290 UOS262289:UOS262290 UYO262289:UYO262290 VIK262289:VIK262290 VSG262289:VSG262290 WCC262289:WCC262290 WLY262289:WLY262290 WVU262289:WVU262290 M327825:M327826 JI327825:JI327826 TE327825:TE327826 ADA327825:ADA327826 AMW327825:AMW327826 AWS327825:AWS327826 BGO327825:BGO327826 BQK327825:BQK327826 CAG327825:CAG327826 CKC327825:CKC327826 CTY327825:CTY327826 DDU327825:DDU327826 DNQ327825:DNQ327826 DXM327825:DXM327826 EHI327825:EHI327826 ERE327825:ERE327826 FBA327825:FBA327826 FKW327825:FKW327826 FUS327825:FUS327826 GEO327825:GEO327826 GOK327825:GOK327826 GYG327825:GYG327826 HIC327825:HIC327826 HRY327825:HRY327826 IBU327825:IBU327826 ILQ327825:ILQ327826 IVM327825:IVM327826 JFI327825:JFI327826 JPE327825:JPE327826 JZA327825:JZA327826 KIW327825:KIW327826 KSS327825:KSS327826 LCO327825:LCO327826 LMK327825:LMK327826 LWG327825:LWG327826 MGC327825:MGC327826 MPY327825:MPY327826 MZU327825:MZU327826 NJQ327825:NJQ327826 NTM327825:NTM327826 ODI327825:ODI327826 ONE327825:ONE327826 OXA327825:OXA327826 PGW327825:PGW327826 PQS327825:PQS327826 QAO327825:QAO327826 QKK327825:QKK327826 QUG327825:QUG327826 REC327825:REC327826 RNY327825:RNY327826 RXU327825:RXU327826 SHQ327825:SHQ327826 SRM327825:SRM327826 TBI327825:TBI327826 TLE327825:TLE327826 TVA327825:TVA327826 UEW327825:UEW327826 UOS327825:UOS327826 UYO327825:UYO327826 VIK327825:VIK327826 VSG327825:VSG327826 WCC327825:WCC327826 WLY327825:WLY327826 WVU327825:WVU327826 M393361:M393362 JI393361:JI393362 TE393361:TE393362 ADA393361:ADA393362 AMW393361:AMW393362 AWS393361:AWS393362 BGO393361:BGO393362 BQK393361:BQK393362 CAG393361:CAG393362 CKC393361:CKC393362 CTY393361:CTY393362 DDU393361:DDU393362 DNQ393361:DNQ393362 DXM393361:DXM393362 EHI393361:EHI393362 ERE393361:ERE393362 FBA393361:FBA393362 FKW393361:FKW393362 FUS393361:FUS393362 GEO393361:GEO393362 GOK393361:GOK393362 GYG393361:GYG393362 HIC393361:HIC393362 HRY393361:HRY393362 IBU393361:IBU393362 ILQ393361:ILQ393362 IVM393361:IVM393362 JFI393361:JFI393362 JPE393361:JPE393362 JZA393361:JZA393362 KIW393361:KIW393362 KSS393361:KSS393362 LCO393361:LCO393362 LMK393361:LMK393362 LWG393361:LWG393362 MGC393361:MGC393362 MPY393361:MPY393362 MZU393361:MZU393362 NJQ393361:NJQ393362 NTM393361:NTM393362 ODI393361:ODI393362 ONE393361:ONE393362 OXA393361:OXA393362 PGW393361:PGW393362 PQS393361:PQS393362 QAO393361:QAO393362 QKK393361:QKK393362 QUG393361:QUG393362 REC393361:REC393362 RNY393361:RNY393362 RXU393361:RXU393362 SHQ393361:SHQ393362 SRM393361:SRM393362 TBI393361:TBI393362 TLE393361:TLE393362 TVA393361:TVA393362 UEW393361:UEW393362 UOS393361:UOS393362 UYO393361:UYO393362 VIK393361:VIK393362 VSG393361:VSG393362 WCC393361:WCC393362 WLY393361:WLY393362 WVU393361:WVU393362 M458897:M458898 JI458897:JI458898 TE458897:TE458898 ADA458897:ADA458898 AMW458897:AMW458898 AWS458897:AWS458898 BGO458897:BGO458898 BQK458897:BQK458898 CAG458897:CAG458898 CKC458897:CKC458898 CTY458897:CTY458898 DDU458897:DDU458898 DNQ458897:DNQ458898 DXM458897:DXM458898 EHI458897:EHI458898 ERE458897:ERE458898 FBA458897:FBA458898 FKW458897:FKW458898 FUS458897:FUS458898 GEO458897:GEO458898 GOK458897:GOK458898 GYG458897:GYG458898 HIC458897:HIC458898 HRY458897:HRY458898 IBU458897:IBU458898 ILQ458897:ILQ458898 IVM458897:IVM458898 JFI458897:JFI458898 JPE458897:JPE458898 JZA458897:JZA458898 KIW458897:KIW458898 KSS458897:KSS458898 LCO458897:LCO458898 LMK458897:LMK458898 LWG458897:LWG458898 MGC458897:MGC458898 MPY458897:MPY458898 MZU458897:MZU458898 NJQ458897:NJQ458898 NTM458897:NTM458898 ODI458897:ODI458898 ONE458897:ONE458898 OXA458897:OXA458898 PGW458897:PGW458898 PQS458897:PQS458898 QAO458897:QAO458898 QKK458897:QKK458898 QUG458897:QUG458898 REC458897:REC458898 RNY458897:RNY458898 RXU458897:RXU458898 SHQ458897:SHQ458898 SRM458897:SRM458898 TBI458897:TBI458898 TLE458897:TLE458898 TVA458897:TVA458898 UEW458897:UEW458898 UOS458897:UOS458898 UYO458897:UYO458898 VIK458897:VIK458898 VSG458897:VSG458898 WCC458897:WCC458898 WLY458897:WLY458898 WVU458897:WVU458898 M524433:M524434 JI524433:JI524434 TE524433:TE524434 ADA524433:ADA524434 AMW524433:AMW524434 AWS524433:AWS524434 BGO524433:BGO524434 BQK524433:BQK524434 CAG524433:CAG524434 CKC524433:CKC524434 CTY524433:CTY524434 DDU524433:DDU524434 DNQ524433:DNQ524434 DXM524433:DXM524434 EHI524433:EHI524434 ERE524433:ERE524434 FBA524433:FBA524434 FKW524433:FKW524434 FUS524433:FUS524434 GEO524433:GEO524434 GOK524433:GOK524434 GYG524433:GYG524434 HIC524433:HIC524434 HRY524433:HRY524434 IBU524433:IBU524434 ILQ524433:ILQ524434 IVM524433:IVM524434 JFI524433:JFI524434 JPE524433:JPE524434 JZA524433:JZA524434 KIW524433:KIW524434 KSS524433:KSS524434 LCO524433:LCO524434 LMK524433:LMK524434 LWG524433:LWG524434 MGC524433:MGC524434 MPY524433:MPY524434 MZU524433:MZU524434 NJQ524433:NJQ524434 NTM524433:NTM524434 ODI524433:ODI524434 ONE524433:ONE524434 OXA524433:OXA524434 PGW524433:PGW524434 PQS524433:PQS524434 QAO524433:QAO524434 QKK524433:QKK524434 QUG524433:QUG524434 REC524433:REC524434 RNY524433:RNY524434 RXU524433:RXU524434 SHQ524433:SHQ524434 SRM524433:SRM524434 TBI524433:TBI524434 TLE524433:TLE524434 TVA524433:TVA524434 UEW524433:UEW524434 UOS524433:UOS524434 UYO524433:UYO524434 VIK524433:VIK524434 VSG524433:VSG524434 WCC524433:WCC524434 WLY524433:WLY524434 WVU524433:WVU524434 M589969:M589970 JI589969:JI589970 TE589969:TE589970 ADA589969:ADA589970 AMW589969:AMW589970 AWS589969:AWS589970 BGO589969:BGO589970 BQK589969:BQK589970 CAG589969:CAG589970 CKC589969:CKC589970 CTY589969:CTY589970 DDU589969:DDU589970 DNQ589969:DNQ589970 DXM589969:DXM589970 EHI589969:EHI589970 ERE589969:ERE589970 FBA589969:FBA589970 FKW589969:FKW589970 FUS589969:FUS589970 GEO589969:GEO589970 GOK589969:GOK589970 GYG589969:GYG589970 HIC589969:HIC589970 HRY589969:HRY589970 IBU589969:IBU589970 ILQ589969:ILQ589970 IVM589969:IVM589970 JFI589969:JFI589970 JPE589969:JPE589970 JZA589969:JZA589970 KIW589969:KIW589970 KSS589969:KSS589970 LCO589969:LCO589970 LMK589969:LMK589970 LWG589969:LWG589970 MGC589969:MGC589970 MPY589969:MPY589970 MZU589969:MZU589970 NJQ589969:NJQ589970 NTM589969:NTM589970 ODI589969:ODI589970 ONE589969:ONE589970 OXA589969:OXA589970 PGW589969:PGW589970 PQS589969:PQS589970 QAO589969:QAO589970 QKK589969:QKK589970 QUG589969:QUG589970 REC589969:REC589970 RNY589969:RNY589970 RXU589969:RXU589970 SHQ589969:SHQ589970 SRM589969:SRM589970 TBI589969:TBI589970 TLE589969:TLE589970 TVA589969:TVA589970 UEW589969:UEW589970 UOS589969:UOS589970 UYO589969:UYO589970 VIK589969:VIK589970 VSG589969:VSG589970 WCC589969:WCC589970 WLY589969:WLY589970 WVU589969:WVU589970 M655505:M655506 JI655505:JI655506 TE655505:TE655506 ADA655505:ADA655506 AMW655505:AMW655506 AWS655505:AWS655506 BGO655505:BGO655506 BQK655505:BQK655506 CAG655505:CAG655506 CKC655505:CKC655506 CTY655505:CTY655506 DDU655505:DDU655506 DNQ655505:DNQ655506 DXM655505:DXM655506 EHI655505:EHI655506 ERE655505:ERE655506 FBA655505:FBA655506 FKW655505:FKW655506 FUS655505:FUS655506 GEO655505:GEO655506 GOK655505:GOK655506 GYG655505:GYG655506 HIC655505:HIC655506 HRY655505:HRY655506 IBU655505:IBU655506 ILQ655505:ILQ655506 IVM655505:IVM655506 JFI655505:JFI655506 JPE655505:JPE655506 JZA655505:JZA655506 KIW655505:KIW655506 KSS655505:KSS655506 LCO655505:LCO655506 LMK655505:LMK655506 LWG655505:LWG655506 MGC655505:MGC655506 MPY655505:MPY655506 MZU655505:MZU655506 NJQ655505:NJQ655506 NTM655505:NTM655506 ODI655505:ODI655506 ONE655505:ONE655506 OXA655505:OXA655506 PGW655505:PGW655506 PQS655505:PQS655506 QAO655505:QAO655506 QKK655505:QKK655506 QUG655505:QUG655506 REC655505:REC655506 RNY655505:RNY655506 RXU655505:RXU655506 SHQ655505:SHQ655506 SRM655505:SRM655506 TBI655505:TBI655506 TLE655505:TLE655506 TVA655505:TVA655506 UEW655505:UEW655506 UOS655505:UOS655506 UYO655505:UYO655506 VIK655505:VIK655506 VSG655505:VSG655506 WCC655505:WCC655506 WLY655505:WLY655506 WVU655505:WVU655506 M721041:M721042 JI721041:JI721042 TE721041:TE721042 ADA721041:ADA721042 AMW721041:AMW721042 AWS721041:AWS721042 BGO721041:BGO721042 BQK721041:BQK721042 CAG721041:CAG721042 CKC721041:CKC721042 CTY721041:CTY721042 DDU721041:DDU721042 DNQ721041:DNQ721042 DXM721041:DXM721042 EHI721041:EHI721042 ERE721041:ERE721042 FBA721041:FBA721042 FKW721041:FKW721042 FUS721041:FUS721042 GEO721041:GEO721042 GOK721041:GOK721042 GYG721041:GYG721042 HIC721041:HIC721042 HRY721041:HRY721042 IBU721041:IBU721042 ILQ721041:ILQ721042 IVM721041:IVM721042 JFI721041:JFI721042 JPE721041:JPE721042 JZA721041:JZA721042 KIW721041:KIW721042 KSS721041:KSS721042 LCO721041:LCO721042 LMK721041:LMK721042 LWG721041:LWG721042 MGC721041:MGC721042 MPY721041:MPY721042 MZU721041:MZU721042 NJQ721041:NJQ721042 NTM721041:NTM721042 ODI721041:ODI721042 ONE721041:ONE721042 OXA721041:OXA721042 PGW721041:PGW721042 PQS721041:PQS721042 QAO721041:QAO721042 QKK721041:QKK721042 QUG721041:QUG721042 REC721041:REC721042 RNY721041:RNY721042 RXU721041:RXU721042 SHQ721041:SHQ721042 SRM721041:SRM721042 TBI721041:TBI721042 TLE721041:TLE721042 TVA721041:TVA721042 UEW721041:UEW721042 UOS721041:UOS721042 UYO721041:UYO721042 VIK721041:VIK721042 VSG721041:VSG721042 WCC721041:WCC721042 WLY721041:WLY721042 WVU721041:WVU721042 M786577:M786578 JI786577:JI786578 TE786577:TE786578 ADA786577:ADA786578 AMW786577:AMW786578 AWS786577:AWS786578 BGO786577:BGO786578 BQK786577:BQK786578 CAG786577:CAG786578 CKC786577:CKC786578 CTY786577:CTY786578 DDU786577:DDU786578 DNQ786577:DNQ786578 DXM786577:DXM786578 EHI786577:EHI786578 ERE786577:ERE786578 FBA786577:FBA786578 FKW786577:FKW786578 FUS786577:FUS786578 GEO786577:GEO786578 GOK786577:GOK786578 GYG786577:GYG786578 HIC786577:HIC786578 HRY786577:HRY786578 IBU786577:IBU786578 ILQ786577:ILQ786578 IVM786577:IVM786578 JFI786577:JFI786578 JPE786577:JPE786578 JZA786577:JZA786578 KIW786577:KIW786578 KSS786577:KSS786578 LCO786577:LCO786578 LMK786577:LMK786578 LWG786577:LWG786578 MGC786577:MGC786578 MPY786577:MPY786578 MZU786577:MZU786578 NJQ786577:NJQ786578 NTM786577:NTM786578 ODI786577:ODI786578 ONE786577:ONE786578 OXA786577:OXA786578 PGW786577:PGW786578 PQS786577:PQS786578 QAO786577:QAO786578 QKK786577:QKK786578 QUG786577:QUG786578 REC786577:REC786578 RNY786577:RNY786578 RXU786577:RXU786578 SHQ786577:SHQ786578 SRM786577:SRM786578 TBI786577:TBI786578 TLE786577:TLE786578 TVA786577:TVA786578 UEW786577:UEW786578 UOS786577:UOS786578 UYO786577:UYO786578 VIK786577:VIK786578 VSG786577:VSG786578 WCC786577:WCC786578 WLY786577:WLY786578 WVU786577:WVU786578 M852113:M852114 JI852113:JI852114 TE852113:TE852114 ADA852113:ADA852114 AMW852113:AMW852114 AWS852113:AWS852114 BGO852113:BGO852114 BQK852113:BQK852114 CAG852113:CAG852114 CKC852113:CKC852114 CTY852113:CTY852114 DDU852113:DDU852114 DNQ852113:DNQ852114 DXM852113:DXM852114 EHI852113:EHI852114 ERE852113:ERE852114 FBA852113:FBA852114 FKW852113:FKW852114 FUS852113:FUS852114 GEO852113:GEO852114 GOK852113:GOK852114 GYG852113:GYG852114 HIC852113:HIC852114 HRY852113:HRY852114 IBU852113:IBU852114 ILQ852113:ILQ852114 IVM852113:IVM852114 JFI852113:JFI852114 JPE852113:JPE852114 JZA852113:JZA852114 KIW852113:KIW852114 KSS852113:KSS852114 LCO852113:LCO852114 LMK852113:LMK852114 LWG852113:LWG852114 MGC852113:MGC852114 MPY852113:MPY852114 MZU852113:MZU852114 NJQ852113:NJQ852114 NTM852113:NTM852114 ODI852113:ODI852114 ONE852113:ONE852114 OXA852113:OXA852114 PGW852113:PGW852114 PQS852113:PQS852114 QAO852113:QAO852114 QKK852113:QKK852114 QUG852113:QUG852114 REC852113:REC852114 RNY852113:RNY852114 RXU852113:RXU852114 SHQ852113:SHQ852114 SRM852113:SRM852114 TBI852113:TBI852114 TLE852113:TLE852114 TVA852113:TVA852114 UEW852113:UEW852114 UOS852113:UOS852114 UYO852113:UYO852114 VIK852113:VIK852114 VSG852113:VSG852114 WCC852113:WCC852114 WLY852113:WLY852114 WVU852113:WVU852114 M917649:M917650 JI917649:JI917650 TE917649:TE917650 ADA917649:ADA917650 AMW917649:AMW917650 AWS917649:AWS917650 BGO917649:BGO917650 BQK917649:BQK917650 CAG917649:CAG917650 CKC917649:CKC917650 CTY917649:CTY917650 DDU917649:DDU917650 DNQ917649:DNQ917650 DXM917649:DXM917650 EHI917649:EHI917650 ERE917649:ERE917650 FBA917649:FBA917650 FKW917649:FKW917650 FUS917649:FUS917650 GEO917649:GEO917650 GOK917649:GOK917650 GYG917649:GYG917650 HIC917649:HIC917650 HRY917649:HRY917650 IBU917649:IBU917650 ILQ917649:ILQ917650 IVM917649:IVM917650 JFI917649:JFI917650 JPE917649:JPE917650 JZA917649:JZA917650 KIW917649:KIW917650 KSS917649:KSS917650 LCO917649:LCO917650 LMK917649:LMK917650 LWG917649:LWG917650 MGC917649:MGC917650 MPY917649:MPY917650 MZU917649:MZU917650 NJQ917649:NJQ917650 NTM917649:NTM917650 ODI917649:ODI917650 ONE917649:ONE917650 OXA917649:OXA917650 PGW917649:PGW917650 PQS917649:PQS917650 QAO917649:QAO917650 QKK917649:QKK917650 QUG917649:QUG917650 REC917649:REC917650 RNY917649:RNY917650 RXU917649:RXU917650 SHQ917649:SHQ917650 SRM917649:SRM917650 TBI917649:TBI917650 TLE917649:TLE917650 TVA917649:TVA917650 UEW917649:UEW917650 UOS917649:UOS917650 UYO917649:UYO917650 VIK917649:VIK917650 VSG917649:VSG917650 WCC917649:WCC917650 WLY917649:WLY917650 WVU917649:WVU917650 M983185:M983186 JI983185:JI983186 TE983185:TE983186 ADA983185:ADA983186 AMW983185:AMW983186 AWS983185:AWS983186 BGO983185:BGO983186 BQK983185:BQK983186 CAG983185:CAG983186 CKC983185:CKC983186 CTY983185:CTY983186 DDU983185:DDU983186 DNQ983185:DNQ983186 DXM983185:DXM983186 EHI983185:EHI983186 ERE983185:ERE983186 FBA983185:FBA983186 FKW983185:FKW983186 FUS983185:FUS983186 GEO983185:GEO983186 GOK983185:GOK983186 GYG983185:GYG983186 HIC983185:HIC983186 HRY983185:HRY983186 IBU983185:IBU983186 ILQ983185:ILQ983186 IVM983185:IVM983186 JFI983185:JFI983186 JPE983185:JPE983186 JZA983185:JZA983186 KIW983185:KIW983186 KSS983185:KSS983186 LCO983185:LCO983186 LMK983185:LMK983186 LWG983185:LWG983186 MGC983185:MGC983186 MPY983185:MPY983186 MZU983185:MZU983186 NJQ983185:NJQ983186 NTM983185:NTM983186 ODI983185:ODI983186 ONE983185:ONE983186 OXA983185:OXA983186 PGW983185:PGW983186 PQS983185:PQS983186 QAO983185:QAO983186 QKK983185:QKK983186 QUG983185:QUG983186 REC983185:REC983186 RNY983185:RNY983186 RXU983185:RXU983186 SHQ983185:SHQ983186 SRM983185:SRM983186 TBI983185:TBI983186 TLE983185:TLE983186 TVA983185:TVA983186 UEW983185:UEW983186 UOS983185:UOS983186 UYO983185:UYO983186 VIK983185:VIK983186 VSG983185:VSG983186 WCC983185:WCC983186 WLY983185:WLY983186 WVU983185:WVU983186 M146 JI146 TE146 ADA146 AMW146 AWS146 BGO146 BQK146 CAG146 CKC146 CTY146 DDU146 DNQ146 DXM146 EHI146 ERE146 FBA146 FKW146 FUS146 GEO146 GOK146 GYG146 HIC146 HRY146 IBU146 ILQ146 IVM146 JFI146 JPE146 JZA146 KIW146 KSS146 LCO146 LMK146 LWG146 MGC146 MPY146 MZU146 NJQ146 NTM146 ODI146 ONE146 OXA146 PGW146 PQS146 QAO146 QKK146 QUG146 REC146 RNY146 RXU146 SHQ146 SRM146 TBI146 TLE146 TVA146 UEW146 UOS146 UYO146 VIK146 VSG146 WCC146 WLY146 WVU146 M65692 JI65692 TE65692 ADA65692 AMW65692 AWS65692 BGO65692 BQK65692 CAG65692 CKC65692 CTY65692 DDU65692 DNQ65692 DXM65692 EHI65692 ERE65692 FBA65692 FKW65692 FUS65692 GEO65692 GOK65692 GYG65692 HIC65692 HRY65692 IBU65692 ILQ65692 IVM65692 JFI65692 JPE65692 JZA65692 KIW65692 KSS65692 LCO65692 LMK65692 LWG65692 MGC65692 MPY65692 MZU65692 NJQ65692 NTM65692 ODI65692 ONE65692 OXA65692 PGW65692 PQS65692 QAO65692 QKK65692 QUG65692 REC65692 RNY65692 RXU65692 SHQ65692 SRM65692 TBI65692 TLE65692 TVA65692 UEW65692 UOS65692 UYO65692 VIK65692 VSG65692 WCC65692 WLY65692 WVU65692 M131228 JI131228 TE131228 ADA131228 AMW131228 AWS131228 BGO131228 BQK131228 CAG131228 CKC131228 CTY131228 DDU131228 DNQ131228 DXM131228 EHI131228 ERE131228 FBA131228 FKW131228 FUS131228 GEO131228 GOK131228 GYG131228 HIC131228 HRY131228 IBU131228 ILQ131228 IVM131228 JFI131228 JPE131228 JZA131228 KIW131228 KSS131228 LCO131228 LMK131228 LWG131228 MGC131228 MPY131228 MZU131228 NJQ131228 NTM131228 ODI131228 ONE131228 OXA131228 PGW131228 PQS131228 QAO131228 QKK131228 QUG131228 REC131228 RNY131228 RXU131228 SHQ131228 SRM131228 TBI131228 TLE131228 TVA131228 UEW131228 UOS131228 UYO131228 VIK131228 VSG131228 WCC131228 WLY131228 WVU131228 M196764 JI196764 TE196764 ADA196764 AMW196764 AWS196764 BGO196764 BQK196764 CAG196764 CKC196764 CTY196764 DDU196764 DNQ196764 DXM196764 EHI196764 ERE196764 FBA196764 FKW196764 FUS196764 GEO196764 GOK196764 GYG196764 HIC196764 HRY196764 IBU196764 ILQ196764 IVM196764 JFI196764 JPE196764 JZA196764 KIW196764 KSS196764 LCO196764 LMK196764 LWG196764 MGC196764 MPY196764 MZU196764 NJQ196764 NTM196764 ODI196764 ONE196764 OXA196764 PGW196764 PQS196764 QAO196764 QKK196764 QUG196764 REC196764 RNY196764 RXU196764 SHQ196764 SRM196764 TBI196764 TLE196764 TVA196764 UEW196764 UOS196764 UYO196764 VIK196764 VSG196764 WCC196764 WLY196764 WVU196764 M262300 JI262300 TE262300 ADA262300 AMW262300 AWS262300 BGO262300 BQK262300 CAG262300 CKC262300 CTY262300 DDU262300 DNQ262300 DXM262300 EHI262300 ERE262300 FBA262300 FKW262300 FUS262300 GEO262300 GOK262300 GYG262300 HIC262300 HRY262300 IBU262300 ILQ262300 IVM262300 JFI262300 JPE262300 JZA262300 KIW262300 KSS262300 LCO262300 LMK262300 LWG262300 MGC262300 MPY262300 MZU262300 NJQ262300 NTM262300 ODI262300 ONE262300 OXA262300 PGW262300 PQS262300 QAO262300 QKK262300 QUG262300 REC262300 RNY262300 RXU262300 SHQ262300 SRM262300 TBI262300 TLE262300 TVA262300 UEW262300 UOS262300 UYO262300 VIK262300 VSG262300 WCC262300 WLY262300 WVU262300 M327836 JI327836 TE327836 ADA327836 AMW327836 AWS327836 BGO327836 BQK327836 CAG327836 CKC327836 CTY327836 DDU327836 DNQ327836 DXM327836 EHI327836 ERE327836 FBA327836 FKW327836 FUS327836 GEO327836 GOK327836 GYG327836 HIC327836 HRY327836 IBU327836 ILQ327836 IVM327836 JFI327836 JPE327836 JZA327836 KIW327836 KSS327836 LCO327836 LMK327836 LWG327836 MGC327836 MPY327836 MZU327836 NJQ327836 NTM327836 ODI327836 ONE327836 OXA327836 PGW327836 PQS327836 QAO327836 QKK327836 QUG327836 REC327836 RNY327836 RXU327836 SHQ327836 SRM327836 TBI327836 TLE327836 TVA327836 UEW327836 UOS327836 UYO327836 VIK327836 VSG327836 WCC327836 WLY327836 WVU327836 M393372 JI393372 TE393372 ADA393372 AMW393372 AWS393372 BGO393372 BQK393372 CAG393372 CKC393372 CTY393372 DDU393372 DNQ393372 DXM393372 EHI393372 ERE393372 FBA393372 FKW393372 FUS393372 GEO393372 GOK393372 GYG393372 HIC393372 HRY393372 IBU393372 ILQ393372 IVM393372 JFI393372 JPE393372 JZA393372 KIW393372 KSS393372 LCO393372 LMK393372 LWG393372 MGC393372 MPY393372 MZU393372 NJQ393372 NTM393372 ODI393372 ONE393372 OXA393372 PGW393372 PQS393372 QAO393372 QKK393372 QUG393372 REC393372 RNY393372 RXU393372 SHQ393372 SRM393372 TBI393372 TLE393372 TVA393372 UEW393372 UOS393372 UYO393372 VIK393372 VSG393372 WCC393372 WLY393372 WVU393372 M458908 JI458908 TE458908 ADA458908 AMW458908 AWS458908 BGO458908 BQK458908 CAG458908 CKC458908 CTY458908 DDU458908 DNQ458908 DXM458908 EHI458908 ERE458908 FBA458908 FKW458908 FUS458908 GEO458908 GOK458908 GYG458908 HIC458908 HRY458908 IBU458908 ILQ458908 IVM458908 JFI458908 JPE458908 JZA458908 KIW458908 KSS458908 LCO458908 LMK458908 LWG458908 MGC458908 MPY458908 MZU458908 NJQ458908 NTM458908 ODI458908 ONE458908 OXA458908 PGW458908 PQS458908 QAO458908 QKK458908 QUG458908 REC458908 RNY458908 RXU458908 SHQ458908 SRM458908 TBI458908 TLE458908 TVA458908 UEW458908 UOS458908 UYO458908 VIK458908 VSG458908 WCC458908 WLY458908 WVU458908 M524444 JI524444 TE524444 ADA524444 AMW524444 AWS524444 BGO524444 BQK524444 CAG524444 CKC524444 CTY524444 DDU524444 DNQ524444 DXM524444 EHI524444 ERE524444 FBA524444 FKW524444 FUS524444 GEO524444 GOK524444 GYG524444 HIC524444 HRY524444 IBU524444 ILQ524444 IVM524444 JFI524444 JPE524444 JZA524444 KIW524444 KSS524444 LCO524444 LMK524444 LWG524444 MGC524444 MPY524444 MZU524444 NJQ524444 NTM524444 ODI524444 ONE524444 OXA524444 PGW524444 PQS524444 QAO524444 QKK524444 QUG524444 REC524444 RNY524444 RXU524444 SHQ524444 SRM524444 TBI524444 TLE524444 TVA524444 UEW524444 UOS524444 UYO524444 VIK524444 VSG524444 WCC524444 WLY524444 WVU524444 M589980 JI589980 TE589980 ADA589980 AMW589980 AWS589980 BGO589980 BQK589980 CAG589980 CKC589980 CTY589980 DDU589980 DNQ589980 DXM589980 EHI589980 ERE589980 FBA589980 FKW589980 FUS589980 GEO589980 GOK589980 GYG589980 HIC589980 HRY589980 IBU589980 ILQ589980 IVM589980 JFI589980 JPE589980 JZA589980 KIW589980 KSS589980 LCO589980 LMK589980 LWG589980 MGC589980 MPY589980 MZU589980 NJQ589980 NTM589980 ODI589980 ONE589980 OXA589980 PGW589980 PQS589980 QAO589980 QKK589980 QUG589980 REC589980 RNY589980 RXU589980 SHQ589980 SRM589980 TBI589980 TLE589980 TVA589980 UEW589980 UOS589980 UYO589980 VIK589980 VSG589980 WCC589980 WLY589980 WVU589980 M655516 JI655516 TE655516 ADA655516 AMW655516 AWS655516 BGO655516 BQK655516 CAG655516 CKC655516 CTY655516 DDU655516 DNQ655516 DXM655516 EHI655516 ERE655516 FBA655516 FKW655516 FUS655516 GEO655516 GOK655516 GYG655516 HIC655516 HRY655516 IBU655516 ILQ655516 IVM655516 JFI655516 JPE655516 JZA655516 KIW655516 KSS655516 LCO655516 LMK655516 LWG655516 MGC655516 MPY655516 MZU655516 NJQ655516 NTM655516 ODI655516 ONE655516 OXA655516 PGW655516 PQS655516 QAO655516 QKK655516 QUG655516 REC655516 RNY655516 RXU655516 SHQ655516 SRM655516 TBI655516 TLE655516 TVA655516 UEW655516 UOS655516 UYO655516 VIK655516 VSG655516 WCC655516 WLY655516 WVU655516 M721052 JI721052 TE721052 ADA721052 AMW721052 AWS721052 BGO721052 BQK721052 CAG721052 CKC721052 CTY721052 DDU721052 DNQ721052 DXM721052 EHI721052 ERE721052 FBA721052 FKW721052 FUS721052 GEO721052 GOK721052 GYG721052 HIC721052 HRY721052 IBU721052 ILQ721052 IVM721052 JFI721052 JPE721052 JZA721052 KIW721052 KSS721052 LCO721052 LMK721052 LWG721052 MGC721052 MPY721052 MZU721052 NJQ721052 NTM721052 ODI721052 ONE721052 OXA721052 PGW721052 PQS721052 QAO721052 QKK721052 QUG721052 REC721052 RNY721052 RXU721052 SHQ721052 SRM721052 TBI721052 TLE721052 TVA721052 UEW721052 UOS721052 UYO721052 VIK721052 VSG721052 WCC721052 WLY721052 WVU721052 M786588 JI786588 TE786588 ADA786588 AMW786588 AWS786588 BGO786588 BQK786588 CAG786588 CKC786588 CTY786588 DDU786588 DNQ786588 DXM786588 EHI786588 ERE786588 FBA786588 FKW786588 FUS786588 GEO786588 GOK786588 GYG786588 HIC786588 HRY786588 IBU786588 ILQ786588 IVM786588 JFI786588 JPE786588 JZA786588 KIW786588 KSS786588 LCO786588 LMK786588 LWG786588 MGC786588 MPY786588 MZU786588 NJQ786588 NTM786588 ODI786588 ONE786588 OXA786588 PGW786588 PQS786588 QAO786588 QKK786588 QUG786588 REC786588 RNY786588 RXU786588 SHQ786588 SRM786588 TBI786588 TLE786588 TVA786588 UEW786588 UOS786588 UYO786588 VIK786588 VSG786588 WCC786588 WLY786588 WVU786588 M852124 JI852124 TE852124 ADA852124 AMW852124 AWS852124 BGO852124 BQK852124 CAG852124 CKC852124 CTY852124 DDU852124 DNQ852124 DXM852124 EHI852124 ERE852124 FBA852124 FKW852124 FUS852124 GEO852124 GOK852124 GYG852124 HIC852124 HRY852124 IBU852124 ILQ852124 IVM852124 JFI852124 JPE852124 JZA852124 KIW852124 KSS852124 LCO852124 LMK852124 LWG852124 MGC852124 MPY852124 MZU852124 NJQ852124 NTM852124 ODI852124 ONE852124 OXA852124 PGW852124 PQS852124 QAO852124 QKK852124 QUG852124 REC852124 RNY852124 RXU852124 SHQ852124 SRM852124 TBI852124 TLE852124 TVA852124 UEW852124 UOS852124 UYO852124 VIK852124 VSG852124 WCC852124 WLY852124 WVU852124 M917660 JI917660 TE917660 ADA917660 AMW917660 AWS917660 BGO917660 BQK917660 CAG917660 CKC917660 CTY917660 DDU917660 DNQ917660 DXM917660 EHI917660 ERE917660 FBA917660 FKW917660 FUS917660 GEO917660 GOK917660 GYG917660 HIC917660 HRY917660 IBU917660 ILQ917660 IVM917660 JFI917660 JPE917660 JZA917660 KIW917660 KSS917660 LCO917660 LMK917660 LWG917660 MGC917660 MPY917660 MZU917660 NJQ917660 NTM917660 ODI917660 ONE917660 OXA917660 PGW917660 PQS917660 QAO917660 QKK917660 QUG917660 REC917660 RNY917660 RXU917660 SHQ917660 SRM917660 TBI917660 TLE917660 TVA917660 UEW917660 UOS917660 UYO917660 VIK917660 VSG917660 WCC917660 WLY917660 WVU917660 M983196 JI983196 TE983196 ADA983196 AMW983196 AWS983196 BGO983196 BQK983196 CAG983196 CKC983196 CTY983196 DDU983196 DNQ983196 DXM983196 EHI983196 ERE983196 FBA983196 FKW983196 FUS983196 GEO983196 GOK983196 GYG983196 HIC983196 HRY983196 IBU983196 ILQ983196 IVM983196 JFI983196 JPE983196 JZA983196 KIW983196 KSS983196 LCO983196 LMK983196 LWG983196 MGC983196 MPY983196 MZU983196 NJQ983196 NTM983196 ODI983196 ONE983196 OXA983196 PGW983196 PQS983196 QAO983196 QKK983196 QUG983196 REC983196 RNY983196 RXU983196 SHQ983196 SRM983196 TBI983196 TLE983196 TVA983196 UEW983196 UOS983196 UYO983196 VIK983196 VSG983196 WCC983196 WLY983196 WVU983196 M175 JI175 TE175 ADA175 AMW175 AWS175 BGO175 BQK175 CAG175 CKC175 CTY175 DDU175 DNQ175 DXM175 EHI175 ERE175 FBA175 FKW175 FUS175 GEO175 GOK175 GYG175 HIC175 HRY175 IBU175 ILQ175 IVM175 JFI175 JPE175 JZA175 KIW175 KSS175 LCO175 LMK175 LWG175 MGC175 MPY175 MZU175 NJQ175 NTM175 ODI175 ONE175 OXA175 PGW175 PQS175 QAO175 QKK175 QUG175 REC175 RNY175 RXU175 SHQ175 SRM175 TBI175 TLE175 TVA175 UEW175 UOS175 UYO175 VIK175 VSG175 WCC175 WLY175 WVU175 M65711 JI65711 TE65711 ADA65711 AMW65711 AWS65711 BGO65711 BQK65711 CAG65711 CKC65711 CTY65711 DDU65711 DNQ65711 DXM65711 EHI65711 ERE65711 FBA65711 FKW65711 FUS65711 GEO65711 GOK65711 GYG65711 HIC65711 HRY65711 IBU65711 ILQ65711 IVM65711 JFI65711 JPE65711 JZA65711 KIW65711 KSS65711 LCO65711 LMK65711 LWG65711 MGC65711 MPY65711 MZU65711 NJQ65711 NTM65711 ODI65711 ONE65711 OXA65711 PGW65711 PQS65711 QAO65711 QKK65711 QUG65711 REC65711 RNY65711 RXU65711 SHQ65711 SRM65711 TBI65711 TLE65711 TVA65711 UEW65711 UOS65711 UYO65711 VIK65711 VSG65711 WCC65711 WLY65711 WVU65711 M131247 JI131247 TE131247 ADA131247 AMW131247 AWS131247 BGO131247 BQK131247 CAG131247 CKC131247 CTY131247 DDU131247 DNQ131247 DXM131247 EHI131247 ERE131247 FBA131247 FKW131247 FUS131247 GEO131247 GOK131247 GYG131247 HIC131247 HRY131247 IBU131247 ILQ131247 IVM131247 JFI131247 JPE131247 JZA131247 KIW131247 KSS131247 LCO131247 LMK131247 LWG131247 MGC131247 MPY131247 MZU131247 NJQ131247 NTM131247 ODI131247 ONE131247 OXA131247 PGW131247 PQS131247 QAO131247 QKK131247 QUG131247 REC131247 RNY131247 RXU131247 SHQ131247 SRM131247 TBI131247 TLE131247 TVA131247 UEW131247 UOS131247 UYO131247 VIK131247 VSG131247 WCC131247 WLY131247 WVU131247 M196783 JI196783 TE196783 ADA196783 AMW196783 AWS196783 BGO196783 BQK196783 CAG196783 CKC196783 CTY196783 DDU196783 DNQ196783 DXM196783 EHI196783 ERE196783 FBA196783 FKW196783 FUS196783 GEO196783 GOK196783 GYG196783 HIC196783 HRY196783 IBU196783 ILQ196783 IVM196783 JFI196783 JPE196783 JZA196783 KIW196783 KSS196783 LCO196783 LMK196783 LWG196783 MGC196783 MPY196783 MZU196783 NJQ196783 NTM196783 ODI196783 ONE196783 OXA196783 PGW196783 PQS196783 QAO196783 QKK196783 QUG196783 REC196783 RNY196783 RXU196783 SHQ196783 SRM196783 TBI196783 TLE196783 TVA196783 UEW196783 UOS196783 UYO196783 VIK196783 VSG196783 WCC196783 WLY196783 WVU196783 M262319 JI262319 TE262319 ADA262319 AMW262319 AWS262319 BGO262319 BQK262319 CAG262319 CKC262319 CTY262319 DDU262319 DNQ262319 DXM262319 EHI262319 ERE262319 FBA262319 FKW262319 FUS262319 GEO262319 GOK262319 GYG262319 HIC262319 HRY262319 IBU262319 ILQ262319 IVM262319 JFI262319 JPE262319 JZA262319 KIW262319 KSS262319 LCO262319 LMK262319 LWG262319 MGC262319 MPY262319 MZU262319 NJQ262319 NTM262319 ODI262319 ONE262319 OXA262319 PGW262319 PQS262319 QAO262319 QKK262319 QUG262319 REC262319 RNY262319 RXU262319 SHQ262319 SRM262319 TBI262319 TLE262319 TVA262319 UEW262319 UOS262319 UYO262319 VIK262319 VSG262319 WCC262319 WLY262319 WVU262319 M327855 JI327855 TE327855 ADA327855 AMW327855 AWS327855 BGO327855 BQK327855 CAG327855 CKC327855 CTY327855 DDU327855 DNQ327855 DXM327855 EHI327855 ERE327855 FBA327855 FKW327855 FUS327855 GEO327855 GOK327855 GYG327855 HIC327855 HRY327855 IBU327855 ILQ327855 IVM327855 JFI327855 JPE327855 JZA327855 KIW327855 KSS327855 LCO327855 LMK327855 LWG327855 MGC327855 MPY327855 MZU327855 NJQ327855 NTM327855 ODI327855 ONE327855 OXA327855 PGW327855 PQS327855 QAO327855 QKK327855 QUG327855 REC327855 RNY327855 RXU327855 SHQ327855 SRM327855 TBI327855 TLE327855 TVA327855 UEW327855 UOS327855 UYO327855 VIK327855 VSG327855 WCC327855 WLY327855 WVU327855 M393391 JI393391 TE393391 ADA393391 AMW393391 AWS393391 BGO393391 BQK393391 CAG393391 CKC393391 CTY393391 DDU393391 DNQ393391 DXM393391 EHI393391 ERE393391 FBA393391 FKW393391 FUS393391 GEO393391 GOK393391 GYG393391 HIC393391 HRY393391 IBU393391 ILQ393391 IVM393391 JFI393391 JPE393391 JZA393391 KIW393391 KSS393391 LCO393391 LMK393391 LWG393391 MGC393391 MPY393391 MZU393391 NJQ393391 NTM393391 ODI393391 ONE393391 OXA393391 PGW393391 PQS393391 QAO393391 QKK393391 QUG393391 REC393391 RNY393391 RXU393391 SHQ393391 SRM393391 TBI393391 TLE393391 TVA393391 UEW393391 UOS393391 UYO393391 VIK393391 VSG393391 WCC393391 WLY393391 WVU393391 M458927 JI458927 TE458927 ADA458927 AMW458927 AWS458927 BGO458927 BQK458927 CAG458927 CKC458927 CTY458927 DDU458927 DNQ458927 DXM458927 EHI458927 ERE458927 FBA458927 FKW458927 FUS458927 GEO458927 GOK458927 GYG458927 HIC458927 HRY458927 IBU458927 ILQ458927 IVM458927 JFI458927 JPE458927 JZA458927 KIW458927 KSS458927 LCO458927 LMK458927 LWG458927 MGC458927 MPY458927 MZU458927 NJQ458927 NTM458927 ODI458927 ONE458927 OXA458927 PGW458927 PQS458927 QAO458927 QKK458927 QUG458927 REC458927 RNY458927 RXU458927 SHQ458927 SRM458927 TBI458927 TLE458927 TVA458927 UEW458927 UOS458927 UYO458927 VIK458927 VSG458927 WCC458927 WLY458927 WVU458927 M524463 JI524463 TE524463 ADA524463 AMW524463 AWS524463 BGO524463 BQK524463 CAG524463 CKC524463 CTY524463 DDU524463 DNQ524463 DXM524463 EHI524463 ERE524463 FBA524463 FKW524463 FUS524463 GEO524463 GOK524463 GYG524463 HIC524463 HRY524463 IBU524463 ILQ524463 IVM524463 JFI524463 JPE524463 JZA524463 KIW524463 KSS524463 LCO524463 LMK524463 LWG524463 MGC524463 MPY524463 MZU524463 NJQ524463 NTM524463 ODI524463 ONE524463 OXA524463 PGW524463 PQS524463 QAO524463 QKK524463 QUG524463 REC524463 RNY524463 RXU524463 SHQ524463 SRM524463 TBI524463 TLE524463 TVA524463 UEW524463 UOS524463 UYO524463 VIK524463 VSG524463 WCC524463 WLY524463 WVU524463 M589999 JI589999 TE589999 ADA589999 AMW589999 AWS589999 BGO589999 BQK589999 CAG589999 CKC589999 CTY589999 DDU589999 DNQ589999 DXM589999 EHI589999 ERE589999 FBA589999 FKW589999 FUS589999 GEO589999 GOK589999 GYG589999 HIC589999 HRY589999 IBU589999 ILQ589999 IVM589999 JFI589999 JPE589999 JZA589999 KIW589999 KSS589999 LCO589999 LMK589999 LWG589999 MGC589999 MPY589999 MZU589999 NJQ589999 NTM589999 ODI589999 ONE589999 OXA589999 PGW589999 PQS589999 QAO589999 QKK589999 QUG589999 REC589999 RNY589999 RXU589999 SHQ589999 SRM589999 TBI589999 TLE589999 TVA589999 UEW589999 UOS589999 UYO589999 VIK589999 VSG589999 WCC589999 WLY589999 WVU589999 M655535 JI655535 TE655535 ADA655535 AMW655535 AWS655535 BGO655535 BQK655535 CAG655535 CKC655535 CTY655535 DDU655535 DNQ655535 DXM655535 EHI655535 ERE655535 FBA655535 FKW655535 FUS655535 GEO655535 GOK655535 GYG655535 HIC655535 HRY655535 IBU655535 ILQ655535 IVM655535 JFI655535 JPE655535 JZA655535 KIW655535 KSS655535 LCO655535 LMK655535 LWG655535 MGC655535 MPY655535 MZU655535 NJQ655535 NTM655535 ODI655535 ONE655535 OXA655535 PGW655535 PQS655535 QAO655535 QKK655535 QUG655535 REC655535 RNY655535 RXU655535 SHQ655535 SRM655535 TBI655535 TLE655535 TVA655535 UEW655535 UOS655535 UYO655535 VIK655535 VSG655535 WCC655535 WLY655535 WVU655535 M721071 JI721071 TE721071 ADA721071 AMW721071 AWS721071 BGO721071 BQK721071 CAG721071 CKC721071 CTY721071 DDU721071 DNQ721071 DXM721071 EHI721071 ERE721071 FBA721071 FKW721071 FUS721071 GEO721071 GOK721071 GYG721071 HIC721071 HRY721071 IBU721071 ILQ721071 IVM721071 JFI721071 JPE721071 JZA721071 KIW721071 KSS721071 LCO721071 LMK721071 LWG721071 MGC721071 MPY721071 MZU721071 NJQ721071 NTM721071 ODI721071 ONE721071 OXA721071 PGW721071 PQS721071 QAO721071 QKK721071 QUG721071 REC721071 RNY721071 RXU721071 SHQ721071 SRM721071 TBI721071 TLE721071 TVA721071 UEW721071 UOS721071 UYO721071 VIK721071 VSG721071 WCC721071 WLY721071 WVU721071 M786607 JI786607 TE786607 ADA786607 AMW786607 AWS786607 BGO786607 BQK786607 CAG786607 CKC786607 CTY786607 DDU786607 DNQ786607 DXM786607 EHI786607 ERE786607 FBA786607 FKW786607 FUS786607 GEO786607 GOK786607 GYG786607 HIC786607 HRY786607 IBU786607 ILQ786607 IVM786607 JFI786607 JPE786607 JZA786607 KIW786607 KSS786607 LCO786607 LMK786607 LWG786607 MGC786607 MPY786607 MZU786607 NJQ786607 NTM786607 ODI786607 ONE786607 OXA786607 PGW786607 PQS786607 QAO786607 QKK786607 QUG786607 REC786607 RNY786607 RXU786607 SHQ786607 SRM786607 TBI786607 TLE786607 TVA786607 UEW786607 UOS786607 UYO786607 VIK786607 VSG786607 WCC786607 WLY786607 WVU786607 M852143 JI852143 TE852143 ADA852143 AMW852143 AWS852143 BGO852143 BQK852143 CAG852143 CKC852143 CTY852143 DDU852143 DNQ852143 DXM852143 EHI852143 ERE852143 FBA852143 FKW852143 FUS852143 GEO852143 GOK852143 GYG852143 HIC852143 HRY852143 IBU852143 ILQ852143 IVM852143 JFI852143 JPE852143 JZA852143 KIW852143 KSS852143 LCO852143 LMK852143 LWG852143 MGC852143 MPY852143 MZU852143 NJQ852143 NTM852143 ODI852143 ONE852143 OXA852143 PGW852143 PQS852143 QAO852143 QKK852143 QUG852143 REC852143 RNY852143 RXU852143 SHQ852143 SRM852143 TBI852143 TLE852143 TVA852143 UEW852143 UOS852143 UYO852143 VIK852143 VSG852143 WCC852143 WLY852143 WVU852143 M917679 JI917679 TE917679 ADA917679 AMW917679 AWS917679 BGO917679 BQK917679 CAG917679 CKC917679 CTY917679 DDU917679 DNQ917679 DXM917679 EHI917679 ERE917679 FBA917679 FKW917679 FUS917679 GEO917679 GOK917679 GYG917679 HIC917679 HRY917679 IBU917679 ILQ917679 IVM917679 JFI917679 JPE917679 JZA917679 KIW917679 KSS917679 LCO917679 LMK917679 LWG917679 MGC917679 MPY917679 MZU917679 NJQ917679 NTM917679 ODI917679 ONE917679 OXA917679 PGW917679 PQS917679 QAO917679 QKK917679 QUG917679 REC917679 RNY917679 RXU917679 SHQ917679 SRM917679 TBI917679 TLE917679 TVA917679 UEW917679 UOS917679 UYO917679 VIK917679 VSG917679 WCC917679 WLY917679 WVU917679 M983215 JI983215 TE983215 ADA983215 AMW983215 AWS983215 BGO983215 BQK983215 CAG983215 CKC983215 CTY983215 DDU983215 DNQ983215 DXM983215 EHI983215 ERE983215 FBA983215 FKW983215 FUS983215 GEO983215 GOK983215 GYG983215 HIC983215 HRY983215 IBU983215 ILQ983215 IVM983215 JFI983215 JPE983215 JZA983215 KIW983215 KSS983215 LCO983215 LMK983215 LWG983215 MGC983215 MPY983215 MZU983215 NJQ983215 NTM983215 ODI983215 ONE983215 OXA983215 PGW983215 PQS983215 QAO983215 QKK983215 QUG983215 REC983215 RNY983215 RXU983215 SHQ983215 SRM983215 TBI983215 TLE983215 TVA983215 UEW983215 UOS983215 UYO983215 VIK983215 VSG983215 WCC983215 WLY983215 WVU983215 M165 JI165 TE165 ADA165 AMW165 AWS165 BGO165 BQK165 CAG165 CKC165 CTY165 DDU165 DNQ165 DXM165 EHI165 ERE165 FBA165 FKW165 FUS165 GEO165 GOK165 GYG165 HIC165 HRY165 IBU165 ILQ165 IVM165 JFI165 JPE165 JZA165 KIW165 KSS165 LCO165 LMK165 LWG165 MGC165 MPY165 MZU165 NJQ165 NTM165 ODI165 ONE165 OXA165 PGW165 PQS165 QAO165 QKK165 QUG165 REC165 RNY165 RXU165 SHQ165 SRM165 TBI165 TLE165 TVA165 UEW165 UOS165 UYO165 VIK165 VSG165 WCC165 WLY165 WVU165 M65701 JI65701 TE65701 ADA65701 AMW65701 AWS65701 BGO65701 BQK65701 CAG65701 CKC65701 CTY65701 DDU65701 DNQ65701 DXM65701 EHI65701 ERE65701 FBA65701 FKW65701 FUS65701 GEO65701 GOK65701 GYG65701 HIC65701 HRY65701 IBU65701 ILQ65701 IVM65701 JFI65701 JPE65701 JZA65701 KIW65701 KSS65701 LCO65701 LMK65701 LWG65701 MGC65701 MPY65701 MZU65701 NJQ65701 NTM65701 ODI65701 ONE65701 OXA65701 PGW65701 PQS65701 QAO65701 QKK65701 QUG65701 REC65701 RNY65701 RXU65701 SHQ65701 SRM65701 TBI65701 TLE65701 TVA65701 UEW65701 UOS65701 UYO65701 VIK65701 VSG65701 WCC65701 WLY65701 WVU65701 M131237 JI131237 TE131237 ADA131237 AMW131237 AWS131237 BGO131237 BQK131237 CAG131237 CKC131237 CTY131237 DDU131237 DNQ131237 DXM131237 EHI131237 ERE131237 FBA131237 FKW131237 FUS131237 GEO131237 GOK131237 GYG131237 HIC131237 HRY131237 IBU131237 ILQ131237 IVM131237 JFI131237 JPE131237 JZA131237 KIW131237 KSS131237 LCO131237 LMK131237 LWG131237 MGC131237 MPY131237 MZU131237 NJQ131237 NTM131237 ODI131237 ONE131237 OXA131237 PGW131237 PQS131237 QAO131237 QKK131237 QUG131237 REC131237 RNY131237 RXU131237 SHQ131237 SRM131237 TBI131237 TLE131237 TVA131237 UEW131237 UOS131237 UYO131237 VIK131237 VSG131237 WCC131237 WLY131237 WVU131237 M196773 JI196773 TE196773 ADA196773 AMW196773 AWS196773 BGO196773 BQK196773 CAG196773 CKC196773 CTY196773 DDU196773 DNQ196773 DXM196773 EHI196773 ERE196773 FBA196773 FKW196773 FUS196773 GEO196773 GOK196773 GYG196773 HIC196773 HRY196773 IBU196773 ILQ196773 IVM196773 JFI196773 JPE196773 JZA196773 KIW196773 KSS196773 LCO196773 LMK196773 LWG196773 MGC196773 MPY196773 MZU196773 NJQ196773 NTM196773 ODI196773 ONE196773 OXA196773 PGW196773 PQS196773 QAO196773 QKK196773 QUG196773 REC196773 RNY196773 RXU196773 SHQ196773 SRM196773 TBI196773 TLE196773 TVA196773 UEW196773 UOS196773 UYO196773 VIK196773 VSG196773 WCC196773 WLY196773 WVU196773 M262309 JI262309 TE262309 ADA262309 AMW262309 AWS262309 BGO262309 BQK262309 CAG262309 CKC262309 CTY262309 DDU262309 DNQ262309 DXM262309 EHI262309 ERE262309 FBA262309 FKW262309 FUS262309 GEO262309 GOK262309 GYG262309 HIC262309 HRY262309 IBU262309 ILQ262309 IVM262309 JFI262309 JPE262309 JZA262309 KIW262309 KSS262309 LCO262309 LMK262309 LWG262309 MGC262309 MPY262309 MZU262309 NJQ262309 NTM262309 ODI262309 ONE262309 OXA262309 PGW262309 PQS262309 QAO262309 QKK262309 QUG262309 REC262309 RNY262309 RXU262309 SHQ262309 SRM262309 TBI262309 TLE262309 TVA262309 UEW262309 UOS262309 UYO262309 VIK262309 VSG262309 WCC262309 WLY262309 WVU262309 M327845 JI327845 TE327845 ADA327845 AMW327845 AWS327845 BGO327845 BQK327845 CAG327845 CKC327845 CTY327845 DDU327845 DNQ327845 DXM327845 EHI327845 ERE327845 FBA327845 FKW327845 FUS327845 GEO327845 GOK327845 GYG327845 HIC327845 HRY327845 IBU327845 ILQ327845 IVM327845 JFI327845 JPE327845 JZA327845 KIW327845 KSS327845 LCO327845 LMK327845 LWG327845 MGC327845 MPY327845 MZU327845 NJQ327845 NTM327845 ODI327845 ONE327845 OXA327845 PGW327845 PQS327845 QAO327845 QKK327845 QUG327845 REC327845 RNY327845 RXU327845 SHQ327845 SRM327845 TBI327845 TLE327845 TVA327845 UEW327845 UOS327845 UYO327845 VIK327845 VSG327845 WCC327845 WLY327845 WVU327845 M393381 JI393381 TE393381 ADA393381 AMW393381 AWS393381 BGO393381 BQK393381 CAG393381 CKC393381 CTY393381 DDU393381 DNQ393381 DXM393381 EHI393381 ERE393381 FBA393381 FKW393381 FUS393381 GEO393381 GOK393381 GYG393381 HIC393381 HRY393381 IBU393381 ILQ393381 IVM393381 JFI393381 JPE393381 JZA393381 KIW393381 KSS393381 LCO393381 LMK393381 LWG393381 MGC393381 MPY393381 MZU393381 NJQ393381 NTM393381 ODI393381 ONE393381 OXA393381 PGW393381 PQS393381 QAO393381 QKK393381 QUG393381 REC393381 RNY393381 RXU393381 SHQ393381 SRM393381 TBI393381 TLE393381 TVA393381 UEW393381 UOS393381 UYO393381 VIK393381 VSG393381 WCC393381 WLY393381 WVU393381 M458917 JI458917 TE458917 ADA458917 AMW458917 AWS458917 BGO458917 BQK458917 CAG458917 CKC458917 CTY458917 DDU458917 DNQ458917 DXM458917 EHI458917 ERE458917 FBA458917 FKW458917 FUS458917 GEO458917 GOK458917 GYG458917 HIC458917 HRY458917 IBU458917 ILQ458917 IVM458917 JFI458917 JPE458917 JZA458917 KIW458917 KSS458917 LCO458917 LMK458917 LWG458917 MGC458917 MPY458917 MZU458917 NJQ458917 NTM458917 ODI458917 ONE458917 OXA458917 PGW458917 PQS458917 QAO458917 QKK458917 QUG458917 REC458917 RNY458917 RXU458917 SHQ458917 SRM458917 TBI458917 TLE458917 TVA458917 UEW458917 UOS458917 UYO458917 VIK458917 VSG458917 WCC458917 WLY458917 WVU458917 M524453 JI524453 TE524453 ADA524453 AMW524453 AWS524453 BGO524453 BQK524453 CAG524453 CKC524453 CTY524453 DDU524453 DNQ524453 DXM524453 EHI524453 ERE524453 FBA524453 FKW524453 FUS524453 GEO524453 GOK524453 GYG524453 HIC524453 HRY524453 IBU524453 ILQ524453 IVM524453 JFI524453 JPE524453 JZA524453 KIW524453 KSS524453 LCO524453 LMK524453 LWG524453 MGC524453 MPY524453 MZU524453 NJQ524453 NTM524453 ODI524453 ONE524453 OXA524453 PGW524453 PQS524453 QAO524453 QKK524453 QUG524453 REC524453 RNY524453 RXU524453 SHQ524453 SRM524453 TBI524453 TLE524453 TVA524453 UEW524453 UOS524453 UYO524453 VIK524453 VSG524453 WCC524453 WLY524453 WVU524453 M589989 JI589989 TE589989 ADA589989 AMW589989 AWS589989 BGO589989 BQK589989 CAG589989 CKC589989 CTY589989 DDU589989 DNQ589989 DXM589989 EHI589989 ERE589989 FBA589989 FKW589989 FUS589989 GEO589989 GOK589989 GYG589989 HIC589989 HRY589989 IBU589989 ILQ589989 IVM589989 JFI589989 JPE589989 JZA589989 KIW589989 KSS589989 LCO589989 LMK589989 LWG589989 MGC589989 MPY589989 MZU589989 NJQ589989 NTM589989 ODI589989 ONE589989 OXA589989 PGW589989 PQS589989 QAO589989 QKK589989 QUG589989 REC589989 RNY589989 RXU589989 SHQ589989 SRM589989 TBI589989 TLE589989 TVA589989 UEW589989 UOS589989 UYO589989 VIK589989 VSG589989 WCC589989 WLY589989 WVU589989 M655525 JI655525 TE655525 ADA655525 AMW655525 AWS655525 BGO655525 BQK655525 CAG655525 CKC655525 CTY655525 DDU655525 DNQ655525 DXM655525 EHI655525 ERE655525 FBA655525 FKW655525 FUS655525 GEO655525 GOK655525 GYG655525 HIC655525 HRY655525 IBU655525 ILQ655525 IVM655525 JFI655525 JPE655525 JZA655525 KIW655525 KSS655525 LCO655525 LMK655525 LWG655525 MGC655525 MPY655525 MZU655525 NJQ655525 NTM655525 ODI655525 ONE655525 OXA655525 PGW655525 PQS655525 QAO655525 QKK655525 QUG655525 REC655525 RNY655525 RXU655525 SHQ655525 SRM655525 TBI655525 TLE655525 TVA655525 UEW655525 UOS655525 UYO655525 VIK655525 VSG655525 WCC655525 WLY655525 WVU655525 M721061 JI721061 TE721061 ADA721061 AMW721061 AWS721061 BGO721061 BQK721061 CAG721061 CKC721061 CTY721061 DDU721061 DNQ721061 DXM721061 EHI721061 ERE721061 FBA721061 FKW721061 FUS721061 GEO721061 GOK721061 GYG721061 HIC721061 HRY721061 IBU721061 ILQ721061 IVM721061 JFI721061 JPE721061 JZA721061 KIW721061 KSS721061 LCO721061 LMK721061 LWG721061 MGC721061 MPY721061 MZU721061 NJQ721061 NTM721061 ODI721061 ONE721061 OXA721061 PGW721061 PQS721061 QAO721061 QKK721061 QUG721061 REC721061 RNY721061 RXU721061 SHQ721061 SRM721061 TBI721061 TLE721061 TVA721061 UEW721061 UOS721061 UYO721061 VIK721061 VSG721061 WCC721061 WLY721061 WVU721061 M786597 JI786597 TE786597 ADA786597 AMW786597 AWS786597 BGO786597 BQK786597 CAG786597 CKC786597 CTY786597 DDU786597 DNQ786597 DXM786597 EHI786597 ERE786597 FBA786597 FKW786597 FUS786597 GEO786597 GOK786597 GYG786597 HIC786597 HRY786597 IBU786597 ILQ786597 IVM786597 JFI786597 JPE786597 JZA786597 KIW786597 KSS786597 LCO786597 LMK786597 LWG786597 MGC786597 MPY786597 MZU786597 NJQ786597 NTM786597 ODI786597 ONE786597 OXA786597 PGW786597 PQS786597 QAO786597 QKK786597 QUG786597 REC786597 RNY786597 RXU786597 SHQ786597 SRM786597 TBI786597 TLE786597 TVA786597 UEW786597 UOS786597 UYO786597 VIK786597 VSG786597 WCC786597 WLY786597 WVU786597 M852133 JI852133 TE852133 ADA852133 AMW852133 AWS852133 BGO852133 BQK852133 CAG852133 CKC852133 CTY852133 DDU852133 DNQ852133 DXM852133 EHI852133 ERE852133 FBA852133 FKW852133 FUS852133 GEO852133 GOK852133 GYG852133 HIC852133 HRY852133 IBU852133 ILQ852133 IVM852133 JFI852133 JPE852133 JZA852133 KIW852133 KSS852133 LCO852133 LMK852133 LWG852133 MGC852133 MPY852133 MZU852133 NJQ852133 NTM852133 ODI852133 ONE852133 OXA852133 PGW852133 PQS852133 QAO852133 QKK852133 QUG852133 REC852133 RNY852133 RXU852133 SHQ852133 SRM852133 TBI852133 TLE852133 TVA852133 UEW852133 UOS852133 UYO852133 VIK852133 VSG852133 WCC852133 WLY852133 WVU852133 M917669 JI917669 TE917669 ADA917669 AMW917669 AWS917669 BGO917669 BQK917669 CAG917669 CKC917669 CTY917669 DDU917669 DNQ917669 DXM917669 EHI917669 ERE917669 FBA917669 FKW917669 FUS917669 GEO917669 GOK917669 GYG917669 HIC917669 HRY917669 IBU917669 ILQ917669 IVM917669 JFI917669 JPE917669 JZA917669 KIW917669 KSS917669 LCO917669 LMK917669 LWG917669 MGC917669 MPY917669 MZU917669 NJQ917669 NTM917669 ODI917669 ONE917669 OXA917669 PGW917669 PQS917669 QAO917669 QKK917669 QUG917669 REC917669 RNY917669 RXU917669 SHQ917669 SRM917669 TBI917669 TLE917669 TVA917669 UEW917669 UOS917669 UYO917669 VIK917669 VSG917669 WCC917669 WLY917669 WVU917669 M983205 JI983205 TE983205 ADA983205 AMW983205 AWS983205 BGO983205 BQK983205 CAG983205 CKC983205 CTY983205 DDU983205 DNQ983205 DXM983205 EHI983205 ERE983205 FBA983205 FKW983205 FUS983205 GEO983205 GOK983205 GYG983205 HIC983205 HRY983205 IBU983205 ILQ983205 IVM983205 JFI983205 JPE983205 JZA983205 KIW983205 KSS983205 LCO983205 LMK983205 LWG983205 MGC983205 MPY983205 MZU983205 NJQ983205 NTM983205 ODI983205 ONE983205 OXA983205 PGW983205 PQS983205 QAO983205 QKK983205 QUG983205 REC983205 RNY983205 RXU983205 SHQ983205 SRM983205 TBI983205 TLE983205 TVA983205 UEW983205 UOS983205 UYO983205 VIK983205 VSG983205 WCC983205 WLY983205 WVU983205 M155" xr:uid="{00000000-0002-0000-0A00-000000000000}">
      <formula1>"実施あり,実施なし"</formula1>
    </dataValidation>
    <dataValidation type="list" allowBlank="1" showInputMessage="1" showErrorMessage="1" sqref="N98:N99" xr:uid="{00000000-0002-0000-0A00-000001000000}">
      <formula1>Q$98:Q$99</formula1>
    </dataValidation>
  </dataValidations>
  <printOptions horizontalCentered="1"/>
  <pageMargins left="0.19685039370078741" right="0.19685039370078741" top="0.59055118110236227" bottom="0.19685039370078741" header="0.31496062992125984" footer="0.31496062992125984"/>
  <pageSetup paperSize="9" scale="71" orientation="portrait" blackAndWhite="1" r:id="rId1"/>
  <rowBreaks count="4" manualBreakCount="4">
    <brk id="40" max="15" man="1"/>
    <brk id="76" max="15" man="1"/>
    <brk id="104" max="15" man="1"/>
    <brk id="133" max="15"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【４】在宅復帰</vt:lpstr>
      <vt:lpstr>【４】在宅復帰!Print_Area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2025-06-18T12:28:20Z</cp:lastPrinted>
  <dcterms:created xsi:type="dcterms:W3CDTF">2017-09-04T02:52:35Z</dcterms:created>
  <dcterms:modified xsi:type="dcterms:W3CDTF">2026-04-17T01:31:52Z</dcterms:modified>
</cp:coreProperties>
</file>