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027\室課専用\40　実計・財政G\02 決算\02-02　決算統計\01　普通会計\01主担当\04　その他照会\R5\財政状況資料集\R5.9\04　府からの公表連絡\02　市HP掲載依頼\"/>
    </mc:Choice>
  </mc:AlternateContent>
  <bookViews>
    <workbookView xWindow="-120" yWindow="-120" windowWidth="20730" windowHeight="11310" tabRatio="96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BE38" i="10"/>
  <c r="AM38" i="10"/>
  <c r="U38" i="10"/>
  <c r="BE37" i="10"/>
  <c r="AM37" i="10"/>
  <c r="U37" i="10"/>
  <c r="BE36" i="10"/>
  <c r="AM36" i="10"/>
  <c r="BE35" i="10"/>
  <c r="BE34" i="10"/>
  <c r="C34" i="10"/>
  <c r="C35" i="10" s="1"/>
  <c r="C36" i="10" l="1"/>
  <c r="C37" i="10" s="1"/>
  <c r="C38" i="10" s="1"/>
  <c r="C39"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CO34" i="10" l="1"/>
  <c r="CO35" i="10" s="1"/>
  <c r="CO36" i="10" s="1"/>
  <c r="CO37" i="10" s="1"/>
  <c r="CO38" i="10" s="1"/>
  <c r="CO39" i="10" s="1"/>
  <c r="CO40" i="10" s="1"/>
  <c r="CO41" i="10" s="1"/>
</calcChain>
</file>

<file path=xl/sharedStrings.xml><?xml version="1.0" encoding="utf-8"?>
<sst xmlns="http://schemas.openxmlformats.org/spreadsheetml/2006/main" count="1169" uniqueCount="620">
  <si>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</si>
  <si>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</si>
  <si>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</si>
  <si>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</si>
  <si>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</si>
  <si>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</si>
  <si>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</si>
  <si>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</si>
  <si>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</si>
  <si>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</si>
  <si>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</si>
  <si>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</si>
  <si>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</si>
  <si>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</si>
  <si>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</si>
  <si>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</si>
  <si>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</si>
  <si>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</si>
  <si>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</si>
  <si>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</si>
  <si>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</si>
  <si>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</si>
  <si>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</si>
  <si>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</si>
  <si>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</si>
  <si>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</si>
  <si>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</si>
  <si>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</si>
  <si>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</si>
  <si>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</si>
  <si>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</si>
  <si>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</si>
  <si>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</si>
  <si>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</si>
  <si>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</si>
  <si>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</si>
  <si>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</si>
  <si>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</si>
  <si>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</si>
  <si>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</si>
  <si>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</si>
  <si>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</si>
  <si>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</si>
  <si>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</si>
  <si>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</si>
  <si>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</si>
  <si>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</si>
  <si>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</si>
  <si>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</si>
  <si>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</si>
  <si>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</si>
  <si>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</si>
  <si>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</si>
  <si>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</si>
  <si>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</si>
  <si>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</si>
  <si>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</si>
  <si>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</si>
  <si>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</si>
  <si>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</si>
  <si>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</si>
  <si>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</si>
  <si>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</si>
  <si>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</si>
  <si>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</si>
  <si>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</si>
  <si>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</si>
  <si>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</si>
  <si>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</si>
  <si>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</si>
  <si>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</si>
  <si>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</si>
  <si>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</si>
  <si>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</si>
  <si>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</si>
  <si>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</si>
  <si>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</si>
  <si>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</si>
  <si>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</si>
  <si>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</si>
  <si>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</si>
  <si>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</si>
  <si>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</si>
  <si>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</si>
  <si>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</si>
  <si>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</si>
  <si>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</si>
  <si>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</si>
  <si>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</si>
  <si>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</si>
  <si>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</si>
  <si>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</si>
  <si>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</si>
  <si>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</si>
  <si>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</si>
  <si>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</si>
  <si>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</si>
  <si>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</si>
  <si>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</si>
  <si>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</si>
  <si>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</si>
  <si>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</si>
  <si>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</si>
  <si>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</si>
  <si>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</si>
  <si>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</si>
  <si>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</si>
  <si>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</si>
  <si>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</si>
  <si>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</si>
  <si>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</si>
  <si>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</si>
  <si>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</si>
  <si>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</si>
  <si>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</si>
  <si>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</si>
  <si>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</si>
  <si>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</si>
  <si>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</si>
  <si>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</si>
  <si>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</si>
  <si>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</si>
  <si>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</si>
  <si>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</si>
  <si>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</si>
  <si>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</si>
  <si>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</si>
  <si>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</si>
  <si>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</si>
  <si>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</si>
  <si>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</si>
  <si>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</si>
  <si>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</si>
  <si>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</si>
  <si>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</si>
  <si>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</si>
  <si>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</si>
  <si>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</si>
  <si>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</si>
  <si>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</si>
  <si>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</si>
  <si>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</si>
  <si>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</si>
  <si>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</si>
  <si>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</si>
  <si>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</si>
  <si>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</si>
  <si>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</si>
  <si>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</si>
  <si>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</si>
  <si>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</si>
  <si>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</si>
  <si>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</si>
  <si>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</si>
  <si>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</si>
  <si>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</si>
  <si>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</si>
  <si>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</si>
  <si>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</si>
  <si>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</si>
  <si>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</si>
  <si>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</si>
  <si>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</si>
  <si>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</si>
  <si>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</si>
  <si>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</si>
  <si>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</si>
  <si>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</si>
  <si>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</si>
  <si>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</si>
  <si>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</si>
  <si>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</si>
  <si>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</si>
  <si>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</si>
  <si>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</si>
  <si>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</si>
  <si>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</si>
  <si>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</si>
  <si>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</si>
  <si>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</si>
  <si>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</si>
  <si>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</si>
  <si>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</si>
  <si>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</si>
  <si>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</si>
  <si>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</si>
  <si>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</si>
  <si>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</si>
  <si>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</si>
  <si>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</si>
  <si>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</si>
  <si>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</si>
  <si>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</si>
  <si>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</si>
  <si>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</si>
  <si>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</si>
  <si>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</si>
  <si>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</si>
  <si>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</si>
  <si>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</si>
  <si>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</si>
  <si>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</si>
  <si>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</si>
  <si>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</si>
  <si>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</si>
  <si>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</si>
  <si>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</si>
  <si>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</si>
  <si>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</si>
  <si>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</si>
  <si>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</si>
  <si>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</si>
  <si>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</si>
  <si>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</si>
  <si>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</si>
  <si>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</si>
  <si>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大阪府吹田市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</si>
  <si>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</si>
  <si>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</si>
  <si>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</si>
  <si>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</si>
  <si>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</si>
  <si>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</si>
  <si>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</si>
  <si>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</si>
  <si>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</si>
  <si>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</si>
  <si>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</si>
  <si>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</si>
  <si>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</si>
  <si>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</si>
  <si>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</si>
  <si>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</si>
  <si>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</si>
  <si>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</si>
  <si>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</si>
  <si>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</si>
  <si>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</si>
  <si>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</si>
  <si>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</si>
  <si>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</si>
  <si>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</si>
  <si>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</si>
  <si>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</si>
  <si>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</si>
  <si>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</si>
  <si>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</si>
  <si>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</si>
  <si>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</si>
  <si>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</si>
  <si>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</si>
  <si>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</si>
  <si>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</si>
  <si>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</si>
  <si>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</si>
  <si>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</si>
  <si>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</si>
  <si>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</si>
  <si>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</si>
  <si>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</si>
  <si>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</si>
  <si>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</si>
  <si>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</si>
  <si>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</si>
  <si>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</si>
  <si>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</si>
  <si>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</si>
  <si>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</si>
  <si>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</si>
  <si>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</si>
  <si>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</si>
  <si>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</si>
  <si>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</si>
  <si>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</si>
  <si>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</si>
  <si>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</si>
  <si>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</si>
  <si>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</si>
  <si>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</si>
  <si>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</si>
  <si>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</si>
  <si>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</si>
  <si>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</si>
  <si>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</si>
  <si>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</si>
  <si>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</si>
  <si>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</si>
  <si>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</si>
  <si>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</si>
  <si>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</si>
  <si>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</si>
  <si>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</si>
  <si>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</si>
  <si>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</si>
  <si>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</si>
  <si>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</si>
  <si>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</si>
  <si>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</si>
  <si>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</si>
  <si>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</si>
  <si>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</si>
  <si>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</si>
  <si>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</si>
  <si>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</si>
  <si>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</si>
  <si>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</si>
  <si>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</si>
  <si>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</si>
  <si>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</si>
  <si>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</si>
  <si>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</si>
  <si>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</si>
  <si>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</si>
  <si>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</si>
  <si>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</si>
  <si>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</si>
  <si>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</si>
  <si>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</si>
  <si>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</si>
  <si>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</si>
  <si>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</si>
  <si>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</si>
  <si>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</si>
  <si>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</si>
  <si>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</si>
  <si>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</si>
  <si>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</si>
  <si>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</si>
  <si>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</si>
  <si>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</si>
  <si>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</si>
  <si>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</si>
  <si>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</si>
  <si>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</si>
  <si>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</si>
  <si>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</si>
  <si>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</si>
  <si>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</si>
  <si>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</si>
  <si>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</si>
  <si>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</si>
  <si>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</si>
  <si>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</si>
  <si>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</si>
  <si>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</si>
  <si>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</si>
  <si>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</si>
  <si>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</si>
  <si>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</si>
  <si>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</si>
  <si>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</si>
  <si>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</si>
  <si>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</si>
  <si>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</si>
  <si>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</si>
  <si>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</si>
  <si>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</si>
  <si>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</si>
  <si>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</si>
  <si>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</si>
  <si>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</si>
  <si>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</si>
  <si>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</si>
  <si>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</si>
  <si>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</si>
  <si>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</si>
  <si>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</si>
  <si>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</si>
  <si>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</si>
  <si>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</si>
  <si>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大阪府吹田市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</si>
  <si>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</si>
  <si>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</si>
  <si>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</si>
  <si>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</si>
  <si>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</si>
  <si>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</si>
  <si>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</si>
  <si>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</si>
  <si>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</si>
  <si>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</si>
  <si>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</si>
  <si>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</si>
  <si>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</si>
  <si>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</si>
  <si>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</si>
  <si>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</si>
  <si>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</si>
  <si>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</si>
  <si>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</si>
  <si>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</si>
  <si>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</si>
  <si>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勤労者福祉共済特別会計</t>
    <phoneticPr fontId="5"/>
  </si>
  <si>
    <t>公共用地先行取得特別会計</t>
    <phoneticPr fontId="5"/>
  </si>
  <si>
    <t>病院事業債管理特別会計</t>
    <phoneticPr fontId="5"/>
  </si>
  <si>
    <t>-</t>
    <phoneticPr fontId="5"/>
  </si>
  <si>
    <t>母子父子寡婦福祉資金貸付特別会計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</si>
  <si>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</si>
  <si>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</si>
  <si>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</si>
  <si>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</si>
  <si>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</si>
  <si>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</si>
  <si>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</si>
  <si>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</si>
  <si>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</si>
  <si>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</si>
  <si>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</si>
  <si>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</si>
  <si>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</si>
  <si>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</si>
  <si>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</si>
  <si>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</si>
  <si>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</si>
  <si>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</si>
  <si>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</si>
  <si>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</si>
  <si>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</si>
  <si>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</si>
  <si>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</si>
  <si>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</si>
  <si>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</si>
  <si>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</si>
  <si>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</si>
  <si>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</si>
  <si>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</si>
  <si>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</si>
  <si>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</si>
  <si>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</si>
  <si>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</si>
  <si>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</si>
  <si>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</si>
  <si>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</si>
  <si>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</si>
  <si>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</si>
  <si>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</si>
  <si>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</si>
  <si>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</si>
  <si>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</si>
  <si>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</si>
  <si>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</si>
  <si>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</si>
  <si>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</si>
  <si>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</si>
  <si>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</si>
  <si>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</si>
  <si>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</si>
  <si>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</si>
  <si>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</si>
  <si>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</si>
  <si>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</si>
  <si>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</si>
  <si>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</si>
  <si>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</si>
  <si>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</si>
  <si>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</si>
  <si>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</si>
  <si>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</si>
  <si>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</si>
  <si>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</si>
  <si>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</si>
  <si>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</si>
  <si>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</si>
  <si>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</si>
  <si>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</si>
  <si>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</si>
  <si>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</si>
  <si>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</si>
  <si>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</si>
  <si>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</si>
  <si>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</si>
  <si>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</si>
  <si>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</si>
  <si>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</si>
  <si>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</si>
  <si>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</si>
  <si>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</si>
  <si>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</si>
  <si>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</si>
  <si>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</si>
  <si>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</si>
  <si>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</si>
  <si>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</si>
  <si>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</si>
  <si>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</si>
  <si>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</si>
  <si>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</si>
  <si>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</si>
  <si>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</si>
  <si>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</si>
  <si>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</si>
  <si>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</si>
  <si>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</si>
  <si>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</si>
  <si>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</si>
  <si>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</si>
  <si>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</si>
  <si>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</si>
  <si>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</si>
  <si>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</si>
  <si>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</si>
  <si>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</si>
  <si>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</si>
  <si>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</si>
  <si>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</si>
  <si>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</si>
  <si>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</si>
  <si>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</si>
  <si>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</si>
  <si>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</si>
  <si>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</si>
  <si>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</si>
  <si>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</si>
  <si>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</si>
  <si>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</si>
  <si>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</si>
  <si>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</si>
  <si>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</si>
  <si>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</si>
  <si>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</si>
  <si>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</si>
  <si>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</si>
  <si>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</si>
  <si>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</si>
  <si>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</si>
  <si>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</si>
  <si>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</si>
  <si>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</si>
  <si>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</si>
  <si>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</si>
  <si>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</si>
  <si>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</si>
  <si>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</si>
  <si>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</si>
  <si>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</si>
  <si>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</si>
  <si>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</si>
  <si>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</si>
  <si>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</si>
  <si>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</si>
  <si>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</si>
  <si>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</si>
  <si>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</si>
  <si>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</si>
  <si>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</si>
  <si>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</si>
  <si>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</si>
  <si>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</si>
  <si>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</si>
  <si>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</si>
  <si>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</si>
  <si>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</si>
  <si>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</si>
  <si>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</si>
  <si>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</si>
  <si>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</si>
  <si>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</si>
  <si>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</si>
  <si>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</si>
  <si>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</si>
  <si>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</si>
  <si>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</si>
  <si>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</si>
  <si>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</si>
  <si>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</si>
  <si>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1.14</t>
  </si>
  <si>
    <t>▲ 0.76</t>
  </si>
  <si>
    <t>公共用地先行取得特別会計</t>
  </si>
  <si>
    <t>▲ 0.02</t>
  </si>
  <si>
    <t>▲ 0.00</t>
  </si>
  <si>
    <t>水道事業会計</t>
  </si>
  <si>
    <t>下水道事業会計</t>
  </si>
  <si>
    <t>一般会計</t>
  </si>
  <si>
    <t>国民健康保険特別会計</t>
  </si>
  <si>
    <t>▲ 1.72</t>
  </si>
  <si>
    <t>▲ 0.84</t>
  </si>
  <si>
    <t>介護保険特別会計</t>
  </si>
  <si>
    <t>後期高齢者医療特別会計</t>
  </si>
  <si>
    <t>母子父子寡婦福祉資金貸付特別会計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</si>
  <si>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</si>
  <si>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</si>
  <si>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</si>
  <si>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</si>
  <si>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</si>
  <si>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</si>
  <si>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</si>
  <si>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</si>
  <si>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吹田市健康づくり推進事業団</t>
    <rPh sb="0" eb="3">
      <t>スイタシ</t>
    </rPh>
    <rPh sb="3" eb="5">
      <t>ケンコウ</t>
    </rPh>
    <rPh sb="8" eb="10">
      <t>スイシン</t>
    </rPh>
    <rPh sb="10" eb="13">
      <t>ジギョウダン</t>
    </rPh>
    <phoneticPr fontId="2"/>
  </si>
  <si>
    <t>吹田市介護老人保健施設事業団</t>
    <rPh sb="0" eb="3">
      <t>スイタシ</t>
    </rPh>
    <rPh sb="3" eb="5">
      <t>カイゴ</t>
    </rPh>
    <rPh sb="5" eb="7">
      <t>ロウジン</t>
    </rPh>
    <rPh sb="7" eb="9">
      <t>ホケン</t>
    </rPh>
    <rPh sb="9" eb="11">
      <t>シセツ</t>
    </rPh>
    <rPh sb="11" eb="14">
      <t>ジギョウダン</t>
    </rPh>
    <phoneticPr fontId="2"/>
  </si>
  <si>
    <t>吹田市文化振興事業団</t>
    <rPh sb="0" eb="3">
      <t>スイタシ</t>
    </rPh>
    <rPh sb="3" eb="5">
      <t>ブンカ</t>
    </rPh>
    <rPh sb="5" eb="7">
      <t>シンコウ</t>
    </rPh>
    <rPh sb="7" eb="10">
      <t>ジギョウダン</t>
    </rPh>
    <phoneticPr fontId="2"/>
  </si>
  <si>
    <t>吹田市国際交流協会</t>
    <rPh sb="0" eb="3">
      <t>スイタシ</t>
    </rPh>
    <rPh sb="3" eb="5">
      <t>コクサイ</t>
    </rPh>
    <rPh sb="5" eb="7">
      <t>コウリュウ</t>
    </rPh>
    <rPh sb="7" eb="9">
      <t>キョウカイ</t>
    </rPh>
    <phoneticPr fontId="2"/>
  </si>
  <si>
    <t>吹田市開発ビル</t>
    <rPh sb="0" eb="3">
      <t>スイタシ</t>
    </rPh>
    <rPh sb="3" eb="5">
      <t>カイハツ</t>
    </rPh>
    <phoneticPr fontId="2"/>
  </si>
  <si>
    <t>千里リサイクルプラザ</t>
    <rPh sb="0" eb="2">
      <t>センリ</t>
    </rPh>
    <phoneticPr fontId="2"/>
  </si>
  <si>
    <t>市立吹田市民病院</t>
    <rPh sb="0" eb="2">
      <t>シリツ</t>
    </rPh>
    <rPh sb="2" eb="6">
      <t>スイタシミン</t>
    </rPh>
    <rPh sb="6" eb="8">
      <t>ビョウイン</t>
    </rPh>
    <phoneticPr fontId="2"/>
  </si>
  <si>
    <t>大阪外環状鉄道</t>
    <rPh sb="0" eb="2">
      <t>オオサカ</t>
    </rPh>
    <rPh sb="2" eb="3">
      <t>ガイ</t>
    </rPh>
    <rPh sb="3" eb="5">
      <t>カンジョウ</t>
    </rPh>
    <rPh sb="5" eb="7">
      <t>テツドウ</t>
    </rPh>
    <phoneticPr fontId="2"/>
  </si>
  <si>
    <t>大阪府都市競艇組合</t>
    <rPh sb="0" eb="3">
      <t>オオサカフ</t>
    </rPh>
    <rPh sb="3" eb="5">
      <t>トシ</t>
    </rPh>
    <rPh sb="5" eb="9">
      <t>キョウテイクミアイ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</si>
  <si>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</si>
  <si>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</si>
  <si>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10">
      <t>ジムクミアイ</t>
    </rPh>
    <phoneticPr fontId="2"/>
  </si>
  <si>
    <t>大阪広域水道企業団（水道事業会計）</t>
    <rPh sb="0" eb="2">
      <t>オオサカ</t>
    </rPh>
    <rPh sb="2" eb="4">
      <t>コウイキ</t>
    </rPh>
    <rPh sb="4" eb="6">
      <t>スイドウ</t>
    </rPh>
    <rPh sb="6" eb="9">
      <t>キギョウダン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</si>
  <si>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9">
      <t>キギョウダン</t>
    </rPh>
    <rPh sb="10" eb="13">
      <t>コウギョウヨウ</t>
    </rPh>
    <rPh sb="13" eb="15">
      <t>スイドウ</t>
    </rPh>
    <rPh sb="15" eb="17">
      <t>ジギョウ</t>
    </rPh>
    <rPh sb="17" eb="19">
      <t>カイケイ</t>
    </rPh>
    <phoneticPr fontId="2"/>
  </si>
  <si>
    <t>公共施設等整備基金</t>
    <rPh sb="0" eb="4">
      <t>コウキョウシセツ</t>
    </rPh>
    <rPh sb="4" eb="5">
      <t>トウ</t>
    </rPh>
    <rPh sb="5" eb="9">
      <t>セイビキキン</t>
    </rPh>
    <phoneticPr fontId="5"/>
  </si>
  <si>
    <t>都市計画施設整備基金</t>
    <rPh sb="0" eb="4">
      <t>トシケイカク</t>
    </rPh>
    <rPh sb="4" eb="6">
      <t>シセツ</t>
    </rPh>
    <rPh sb="6" eb="10">
      <t>セイビキキン</t>
    </rPh>
    <phoneticPr fontId="5"/>
  </si>
  <si>
    <t>廃棄物処理施設整備基金</t>
    <rPh sb="0" eb="3">
      <t>ハイキブツ</t>
    </rPh>
    <rPh sb="3" eb="5">
      <t>ショリ</t>
    </rPh>
    <rPh sb="5" eb="7">
      <t>シセツ</t>
    </rPh>
    <rPh sb="7" eb="11">
      <t>セイビキキン</t>
    </rPh>
    <phoneticPr fontId="5"/>
  </si>
  <si>
    <t>緑化推進基金</t>
    <rPh sb="0" eb="2">
      <t>リョッカ</t>
    </rPh>
    <rPh sb="2" eb="6">
      <t>スイシンキキン</t>
    </rPh>
    <phoneticPr fontId="5"/>
  </si>
  <si>
    <t>地域福祉基金</t>
    <rPh sb="0" eb="2">
      <t>チイキ</t>
    </rPh>
    <rPh sb="2" eb="4">
      <t>フクシ</t>
    </rPh>
    <rPh sb="4" eb="6">
      <t>キキン</t>
    </rPh>
    <phoneticPr fontId="5"/>
  </si>
  <si>
    <t>-</t>
    <phoneticPr fontId="2"/>
  </si>
  <si>
    <t>※8：職員の状況については、令和3年地方公務員給与実態調査に基づいている。</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</si>
  <si>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</si>
  <si>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</si>
  <si>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</si>
  <si>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時点では地方債の現在高などが近い将来に本市の財政を圧迫する見込みは少ないと思われる。しかしながら、都市計画道路の整備などの大規模な普通建設事業を予定しており、多額の地方債発行が見込まれていること、また、有形固定資産減価償却率が62.7％と、既存施設の老朽化が進んでいることから、今後、多額の費用が必要となるため、長寿命化など公共施設のあり方の検討を進め、公共施設の維持管理・修繕・更新等にかかるトータルコストの縮減や市の財政の平準化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</si>
  <si>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</si>
  <si>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</si>
  <si>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</si>
  <si>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</si>
  <si>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</si>
  <si>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</si>
  <si>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が将来負担する可能性のある債務等の規模は前年度に引き続き類似団体内平均値と比べて小さい。また、普通建設事業費の精査に努め、地方債償還のための一般財源等を抑えているため、現時点では財政を圧迫する見込みは少ないと考えられる。しかしながら、今後多額の地方債発行を伴う普通建設事業の実施が見込まれることから、世代間の公平性を十分に考慮し、将来世代への過度な負担の先送りなどを行わない財政運営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</si>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</sst>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52191</c:v>
                </c:pt>
                <c:pt idx="4">
                  <c:v>48105</c:v>
                </c:pt>
              </c:numCache>
            </c:numRef>
          </c:val>
          <c:smooth val="0"/>
          <c:extLst>
            <c:ext xmlns:c16="http://schemas.microsoft.com/office/drawing/2014/chart" uri="{C3380CC4-5D6E-409C-BE32-E72D297353CC}">
              <c16:uniqueId val="{00000000-C27A-4D5E-8D11-E879226F69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45457</c:v>
                </c:pt>
                <c:pt idx="1">
                  <c:v>38300</c:v>
                </c:pt>
                <c:pt idx="2">
                  <c:v>35520</c:v>
                </c:pt>
                <c:pt idx="3">
                  <c:v>43019</c:v>
                </c:pt>
                <c:pt idx="4">
                  <c:v>42353</c:v>
                </c:pt>
              </c:numCache>
            </c:numRef>
          </c:val>
          <c:smooth val="0"/>
          <c:extLst>
            <c:ext xmlns:c16="http://schemas.microsoft.com/office/drawing/2014/chart" uri="{C3380CC4-5D6E-409C-BE32-E72D297353CC}">
              <c16:uniqueId val="{00000001-C27A-4D5E-8D11-E879226F69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3.59</c:v>
                </c:pt>
                <c:pt idx="1">
                  <c:v>3.44</c:v>
                </c:pt>
                <c:pt idx="2">
                  <c:v>0.57999999999999996</c:v>
                </c:pt>
                <c:pt idx="3">
                  <c:v>0.57999999999999996</c:v>
                </c:pt>
                <c:pt idx="4">
                  <c:v>3.29</c:v>
                </c:pt>
              </c:numCache>
            </c:numRef>
          </c:val>
          <c:extLst>
            <c:ext xmlns:c16="http://schemas.microsoft.com/office/drawing/2014/chart" uri="{C3380CC4-5D6E-409C-BE32-E72D297353CC}">
              <c16:uniqueId val="{00000000-C1B2-48BC-A421-B60C738773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15.43</c:v>
                </c:pt>
                <c:pt idx="1">
                  <c:v>17.02</c:v>
                </c:pt>
                <c:pt idx="2">
                  <c:v>18.73</c:v>
                </c:pt>
                <c:pt idx="3">
                  <c:v>17</c:v>
                </c:pt>
                <c:pt idx="4">
                  <c:v>16.37</c:v>
                </c:pt>
              </c:numCache>
            </c:numRef>
          </c:val>
          <c:extLst>
            <c:ext xmlns:c16="http://schemas.microsoft.com/office/drawing/2014/chart" uri="{C3380CC4-5D6E-409C-BE32-E72D297353CC}">
              <c16:uniqueId val="{00000001-C1B2-48BC-A421-B60C738773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3.21</c:v>
                </c:pt>
                <c:pt idx="1">
                  <c:v>1.66</c:v>
                </c:pt>
                <c:pt idx="2">
                  <c:v>-1.1399999999999999</c:v>
                </c:pt>
                <c:pt idx="3">
                  <c:v>-0.76</c:v>
                </c:pt>
                <c:pt idx="4">
                  <c:v>3.02</c:v>
                </c:pt>
              </c:numCache>
            </c:numRef>
          </c:val>
          <c:smooth val="0"/>
          <c:extLst>
            <c:ext xmlns:c16="http://schemas.microsoft.com/office/drawing/2014/chart" uri="{C3380CC4-5D6E-409C-BE32-E72D297353CC}">
              <c16:uniqueId val="{00000002-C1B2-48BC-A421-B60C738773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F2DD-4205-B162-50E2F23311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DD-4205-B162-50E2F2331139}"/>
            </c:ext>
          </c:extLst>
        </c:ser>
        <c:ser>
          <c:idx val="2"/>
          <c:order val="2"/>
          <c:tx>
            <c:strRef>
              <c:f>データシート!$A$29</c:f>
              <c:strCache>
                <c:ptCount val="1"/>
                <c:pt idx="0">
                  <c:v>母子父子寡婦福祉資金貸付特別会計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0.02</c:v>
                </c:pt>
              </c:numCache>
            </c:numRef>
          </c:val>
          <c:extLst>
            <c:ext xmlns:c16="http://schemas.microsoft.com/office/drawing/2014/chart" uri="{C3380CC4-5D6E-409C-BE32-E72D297353CC}">
              <c16:uniqueId val="{00000002-F2DD-4205-B162-50E2F233113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0.19</c:v>
                </c:pt>
                <c:pt idx="2">
                  <c:v>#N/A</c:v>
                </c:pt>
                <c:pt idx="3">
                  <c:v>0.2</c:v>
                </c:pt>
                <c:pt idx="4">
                  <c:v>#N/A</c:v>
                </c:pt>
                <c:pt idx="5">
                  <c:v>0.18</c:v>
                </c:pt>
                <c:pt idx="6">
                  <c:v>#N/A</c:v>
                </c:pt>
                <c:pt idx="7">
                  <c:v>0.17</c:v>
                </c:pt>
                <c:pt idx="8">
                  <c:v>#N/A</c:v>
                </c:pt>
                <c:pt idx="9">
                  <c:v>0.17</c:v>
                </c:pt>
              </c:numCache>
            </c:numRef>
          </c:val>
          <c:extLst>
            <c:ext xmlns:c16="http://schemas.microsoft.com/office/drawing/2014/chart" uri="{C3380CC4-5D6E-409C-BE32-E72D297353CC}">
              <c16:uniqueId val="{00000003-F2DD-4205-B162-50E2F233113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0.88</c:v>
                </c:pt>
                <c:pt idx="2">
                  <c:v>#N/A</c:v>
                </c:pt>
                <c:pt idx="3">
                  <c:v>1.0900000000000001</c:v>
                </c:pt>
                <c:pt idx="4">
                  <c:v>#N/A</c:v>
                </c:pt>
                <c:pt idx="5">
                  <c:v>0.47</c:v>
                </c:pt>
                <c:pt idx="6">
                  <c:v>#N/A</c:v>
                </c:pt>
                <c:pt idx="7">
                  <c:v>0.72</c:v>
                </c:pt>
                <c:pt idx="8">
                  <c:v>#N/A</c:v>
                </c:pt>
                <c:pt idx="9">
                  <c:v>1.04</c:v>
                </c:pt>
              </c:numCache>
            </c:numRef>
          </c:val>
          <c:extLst>
            <c:ext xmlns:c16="http://schemas.microsoft.com/office/drawing/2014/chart" uri="{C3380CC4-5D6E-409C-BE32-E72D297353CC}">
              <c16:uniqueId val="{00000004-F2DD-4205-B162-50E2F233113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1.72</c:v>
                </c:pt>
                <c:pt idx="1">
                  <c:v>#N/A</c:v>
                </c:pt>
                <c:pt idx="2">
                  <c:v>0.84</c:v>
                </c:pt>
                <c:pt idx="3">
                  <c:v>#N/A</c:v>
                </c:pt>
                <c:pt idx="4">
                  <c:v>#N/A</c:v>
                </c:pt>
                <c:pt idx="5">
                  <c:v>0.19</c:v>
                </c:pt>
                <c:pt idx="6">
                  <c:v>#N/A</c:v>
                </c:pt>
                <c:pt idx="7">
                  <c:v>1.3</c:v>
                </c:pt>
                <c:pt idx="8">
                  <c:v>#N/A</c:v>
                </c:pt>
                <c:pt idx="9">
                  <c:v>1.85</c:v>
                </c:pt>
              </c:numCache>
            </c:numRef>
          </c:val>
          <c:extLst>
            <c:ext xmlns:c16="http://schemas.microsoft.com/office/drawing/2014/chart" uri="{C3380CC4-5D6E-409C-BE32-E72D297353CC}">
              <c16:uniqueId val="{00000005-F2DD-4205-B162-50E2F233113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3.57</c:v>
                </c:pt>
                <c:pt idx="2">
                  <c:v>#N/A</c:v>
                </c:pt>
                <c:pt idx="3">
                  <c:v>3.43</c:v>
                </c:pt>
                <c:pt idx="4">
                  <c:v>#N/A</c:v>
                </c:pt>
                <c:pt idx="5">
                  <c:v>0.56999999999999995</c:v>
                </c:pt>
                <c:pt idx="6">
                  <c:v>#N/A</c:v>
                </c:pt>
                <c:pt idx="7">
                  <c:v>0.57999999999999996</c:v>
                </c:pt>
                <c:pt idx="8">
                  <c:v>#N/A</c:v>
                </c:pt>
                <c:pt idx="9">
                  <c:v>3.26</c:v>
                </c:pt>
              </c:numCache>
            </c:numRef>
          </c:val>
          <c:extLst>
            <c:ext xmlns:c16="http://schemas.microsoft.com/office/drawing/2014/chart" uri="{C3380CC4-5D6E-409C-BE32-E72D297353CC}">
              <c16:uniqueId val="{00000006-F2DD-4205-B162-50E2F233113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4.37</c:v>
                </c:pt>
                <c:pt idx="2">
                  <c:v>#N/A</c:v>
                </c:pt>
                <c:pt idx="3">
                  <c:v>3.96</c:v>
                </c:pt>
                <c:pt idx="4">
                  <c:v>#N/A</c:v>
                </c:pt>
                <c:pt idx="5">
                  <c:v>3.7</c:v>
                </c:pt>
                <c:pt idx="6">
                  <c:v>#N/A</c:v>
                </c:pt>
                <c:pt idx="7">
                  <c:v>4.6100000000000003</c:v>
                </c:pt>
                <c:pt idx="8">
                  <c:v>#N/A</c:v>
                </c:pt>
                <c:pt idx="9">
                  <c:v>4.55</c:v>
                </c:pt>
              </c:numCache>
            </c:numRef>
          </c:val>
          <c:extLst>
            <c:ext xmlns:c16="http://schemas.microsoft.com/office/drawing/2014/chart" uri="{C3380CC4-5D6E-409C-BE32-E72D297353CC}">
              <c16:uniqueId val="{00000007-F2DD-4205-B162-50E2F233113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5.27</c:v>
                </c:pt>
                <c:pt idx="2">
                  <c:v>#N/A</c:v>
                </c:pt>
                <c:pt idx="3">
                  <c:v>5.61</c:v>
                </c:pt>
                <c:pt idx="4">
                  <c:v>#N/A</c:v>
                </c:pt>
                <c:pt idx="5">
                  <c:v>5.0999999999999996</c:v>
                </c:pt>
                <c:pt idx="6">
                  <c:v>#N/A</c:v>
                </c:pt>
                <c:pt idx="7">
                  <c:v>6.23</c:v>
                </c:pt>
                <c:pt idx="8">
                  <c:v>#N/A</c:v>
                </c:pt>
                <c:pt idx="9">
                  <c:v>6.59</c:v>
                </c:pt>
              </c:numCache>
            </c:numRef>
          </c:val>
          <c:extLst>
            <c:ext xmlns:c16="http://schemas.microsoft.com/office/drawing/2014/chart" uri="{C3380CC4-5D6E-409C-BE32-E72D297353CC}">
              <c16:uniqueId val="{00000008-F2DD-4205-B162-50E2F2331139}"/>
            </c:ext>
          </c:extLst>
        </c:ser>
        <c:ser>
          <c:idx val="9"/>
          <c:order val="9"/>
          <c:tx>
            <c:strRef>
              <c:f>データシート!$A$36</c:f>
              <c:strCache>
                <c:ptCount val="1"/>
                <c:pt idx="0">
                  <c:v>公共用地先行取得特別会計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#N/A</c:v>
                </c:pt>
                <c:pt idx="3">
                  <c:v>0</c:v>
                </c:pt>
                <c:pt idx="4">
                  <c:v>#N/A</c:v>
                </c:pt>
                <c:pt idx="5">
                  <c:v>0</c:v>
                </c:pt>
                <c:pt idx="6">
                  <c:v>0.02</c:v>
                </c:pt>
                <c:pt idx="7">
                  <c:v>#N/A</c:v>
                </c:pt>
                <c:pt idx="8">
                  <c:v>#N/A</c:v>
                </c:pt>
                <c:pt idx="9">
                  <c:v>0</c:v>
                </c:pt>
              </c:numCache>
            </c:numRef>
          </c:val>
          <c:extLst>
            <c:ext xmlns:c16="http://schemas.microsoft.com/office/drawing/2014/chart" uri="{C3380CC4-5D6E-409C-BE32-E72D297353CC}">
              <c16:uniqueId val="{00000009-F2DD-4205-B162-50E2F23311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9500</c:v>
                </c:pt>
                <c:pt idx="5">
                  <c:v>9684</c:v>
                </c:pt>
                <c:pt idx="8">
                  <c:v>9533</c:v>
                </c:pt>
                <c:pt idx="11">
                  <c:v>9232</c:v>
                </c:pt>
                <c:pt idx="14">
                  <c:v>10356</c:v>
                </c:pt>
              </c:numCache>
            </c:numRef>
          </c:val>
          <c:extLst>
            <c:ext xmlns:c16="http://schemas.microsoft.com/office/drawing/2014/chart" uri="{C3380CC4-5D6E-409C-BE32-E72D297353CC}">
              <c16:uniqueId val="{00000000-9435-4A0E-803E-7C382D86F0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35-4A0E-803E-7C382D86F0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310</c:v>
                </c:pt>
                <c:pt idx="3">
                  <c:v>306</c:v>
                </c:pt>
                <c:pt idx="6">
                  <c:v>310</c:v>
                </c:pt>
                <c:pt idx="9">
                  <c:v>305</c:v>
                </c:pt>
                <c:pt idx="12">
                  <c:v>973</c:v>
                </c:pt>
              </c:numCache>
            </c:numRef>
          </c:val>
          <c:extLst>
            <c:ext xmlns:c16="http://schemas.microsoft.com/office/drawing/2014/chart" uri="{C3380CC4-5D6E-409C-BE32-E72D297353CC}">
              <c16:uniqueId val="{00000002-9435-4A0E-803E-7C382D86F0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35-4A0E-803E-7C382D86F0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2145</c:v>
                </c:pt>
                <c:pt idx="3">
                  <c:v>1971</c:v>
                </c:pt>
                <c:pt idx="6">
                  <c:v>1832</c:v>
                </c:pt>
                <c:pt idx="9">
                  <c:v>1704</c:v>
                </c:pt>
                <c:pt idx="12">
                  <c:v>1680</c:v>
                </c:pt>
              </c:numCache>
            </c:numRef>
          </c:val>
          <c:extLst>
            <c:ext xmlns:c16="http://schemas.microsoft.com/office/drawing/2014/chart" uri="{C3380CC4-5D6E-409C-BE32-E72D297353CC}">
              <c16:uniqueId val="{00000004-9435-4A0E-803E-7C382D86F0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35-4A0E-803E-7C382D86F0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35-4A0E-803E-7C382D86F0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5351</c:v>
                </c:pt>
                <c:pt idx="3">
                  <c:v>5381</c:v>
                </c:pt>
                <c:pt idx="6">
                  <c:v>5859</c:v>
                </c:pt>
                <c:pt idx="9">
                  <c:v>6530</c:v>
                </c:pt>
                <c:pt idx="12">
                  <c:v>7507</c:v>
                </c:pt>
              </c:numCache>
            </c:numRef>
          </c:val>
          <c:extLst>
            <c:ext xmlns:c16="http://schemas.microsoft.com/office/drawing/2014/chart" uri="{C3380CC4-5D6E-409C-BE32-E72D297353CC}">
              <c16:uniqueId val="{00000007-9435-4A0E-803E-7C382D86F0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-1694</c:v>
                </c:pt>
                <c:pt idx="2">
                  <c:v>#N/A</c:v>
                </c:pt>
                <c:pt idx="3">
                  <c:v>#N/A</c:v>
                </c:pt>
                <c:pt idx="4">
                  <c:v>-2026</c:v>
                </c:pt>
                <c:pt idx="5">
                  <c:v>#N/A</c:v>
                </c:pt>
                <c:pt idx="6">
                  <c:v>#N/A</c:v>
                </c:pt>
                <c:pt idx="7">
                  <c:v>-1532</c:v>
                </c:pt>
                <c:pt idx="8">
                  <c:v>#N/A</c:v>
                </c:pt>
                <c:pt idx="9">
                  <c:v>#N/A</c:v>
                </c:pt>
                <c:pt idx="10">
                  <c:v>-693</c:v>
                </c:pt>
                <c:pt idx="11">
                  <c:v>#N/A</c:v>
                </c:pt>
                <c:pt idx="12">
                  <c:v>#N/A</c:v>
                </c:pt>
                <c:pt idx="13">
                  <c:v>-196</c:v>
                </c:pt>
                <c:pt idx="14">
                  <c:v>#N/A</c:v>
                </c:pt>
              </c:numCache>
            </c:numRef>
          </c:val>
          <c:smooth val="0"/>
          <c:extLst>
            <c:ext xmlns:c16="http://schemas.microsoft.com/office/drawing/2014/chart" uri="{C3380CC4-5D6E-409C-BE32-E72D297353CC}">
              <c16:uniqueId val="{00000008-9435-4A0E-803E-7C382D86F0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68995</c:v>
                </c:pt>
                <c:pt idx="5">
                  <c:v>71053</c:v>
                </c:pt>
                <c:pt idx="8">
                  <c:v>68487</c:v>
                </c:pt>
                <c:pt idx="11">
                  <c:v>67097</c:v>
                </c:pt>
                <c:pt idx="14">
                  <c:v>67019</c:v>
                </c:pt>
              </c:numCache>
            </c:numRef>
          </c:val>
          <c:extLst>
            <c:ext xmlns:c16="http://schemas.microsoft.com/office/drawing/2014/chart" uri="{C3380CC4-5D6E-409C-BE32-E72D297353CC}">
              <c16:uniqueId val="{00000000-C969-47D5-B012-7DF97B6C52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32661</c:v>
                </c:pt>
                <c:pt idx="5">
                  <c:v>38263</c:v>
                </c:pt>
                <c:pt idx="8">
                  <c:v>36708</c:v>
                </c:pt>
                <c:pt idx="11">
                  <c:v>34784</c:v>
                </c:pt>
                <c:pt idx="14">
                  <c:v>32875</c:v>
                </c:pt>
              </c:numCache>
            </c:numRef>
          </c:val>
          <c:extLst>
            <c:ext xmlns:c16="http://schemas.microsoft.com/office/drawing/2014/chart" uri="{C3380CC4-5D6E-409C-BE32-E72D297353CC}">
              <c16:uniqueId val="{00000001-C969-47D5-B012-7DF97B6C52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24396</c:v>
                </c:pt>
                <c:pt idx="5">
                  <c:v>26409</c:v>
                </c:pt>
                <c:pt idx="8">
                  <c:v>36219</c:v>
                </c:pt>
                <c:pt idx="11">
                  <c:v>38644</c:v>
                </c:pt>
                <c:pt idx="14">
                  <c:v>40547</c:v>
                </c:pt>
              </c:numCache>
            </c:numRef>
          </c:val>
          <c:extLst>
            <c:ext xmlns:c16="http://schemas.microsoft.com/office/drawing/2014/chart" uri="{C3380CC4-5D6E-409C-BE32-E72D297353CC}">
              <c16:uniqueId val="{00000002-C969-47D5-B012-7DF97B6C52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69-47D5-B012-7DF97B6C52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69-47D5-B012-7DF97B6C52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5408</c:v>
                </c:pt>
                <c:pt idx="9">
                  <c:v>5573</c:v>
                </c:pt>
                <c:pt idx="12">
                  <c:v>4008</c:v>
                </c:pt>
              </c:numCache>
            </c:numRef>
          </c:val>
          <c:extLst>
            <c:ext xmlns:c16="http://schemas.microsoft.com/office/drawing/2014/chart" uri="{C3380CC4-5D6E-409C-BE32-E72D297353CC}">
              <c16:uniqueId val="{00000005-C969-47D5-B012-7DF97B6C52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16671</c:v>
                </c:pt>
                <c:pt idx="3">
                  <c:v>15986</c:v>
                </c:pt>
                <c:pt idx="6">
                  <c:v>15677</c:v>
                </c:pt>
                <c:pt idx="9">
                  <c:v>15283</c:v>
                </c:pt>
                <c:pt idx="12">
                  <c:v>15351</c:v>
                </c:pt>
              </c:numCache>
            </c:numRef>
          </c:val>
          <c:extLst>
            <c:ext xmlns:c16="http://schemas.microsoft.com/office/drawing/2014/chart" uri="{C3380CC4-5D6E-409C-BE32-E72D297353CC}">
              <c16:uniqueId val="{00000006-C969-47D5-B012-7DF97B6C52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969-47D5-B012-7DF97B6C52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23109</c:v>
                </c:pt>
                <c:pt idx="3">
                  <c:v>18539</c:v>
                </c:pt>
                <c:pt idx="6">
                  <c:v>15565</c:v>
                </c:pt>
                <c:pt idx="9">
                  <c:v>14636</c:v>
                </c:pt>
                <c:pt idx="12">
                  <c:v>13966</c:v>
                </c:pt>
              </c:numCache>
            </c:numRef>
          </c:val>
          <c:extLst>
            <c:ext xmlns:c16="http://schemas.microsoft.com/office/drawing/2014/chart" uri="{C3380CC4-5D6E-409C-BE32-E72D297353CC}">
              <c16:uniqueId val="{00000008-C969-47D5-B012-7DF97B6C52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3478</c:v>
                </c:pt>
                <c:pt idx="3">
                  <c:v>3237</c:v>
                </c:pt>
                <c:pt idx="6">
                  <c:v>2986</c:v>
                </c:pt>
                <c:pt idx="9">
                  <c:v>2736</c:v>
                </c:pt>
                <c:pt idx="12">
                  <c:v>2758</c:v>
                </c:pt>
              </c:numCache>
            </c:numRef>
          </c:val>
          <c:extLst>
            <c:ext xmlns:c16="http://schemas.microsoft.com/office/drawing/2014/chart" uri="{C3380CC4-5D6E-409C-BE32-E72D297353CC}">
              <c16:uniqueId val="{00000009-C969-47D5-B012-7DF97B6C52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55158</c:v>
                </c:pt>
                <c:pt idx="3">
                  <c:v>68725</c:v>
                </c:pt>
                <c:pt idx="6">
                  <c:v>71298</c:v>
                </c:pt>
                <c:pt idx="9">
                  <c:v>74557</c:v>
                </c:pt>
                <c:pt idx="12">
                  <c:v>73312</c:v>
                </c:pt>
              </c:numCache>
            </c:numRef>
          </c:val>
          <c:extLst>
            <c:ext xmlns:c16="http://schemas.microsoft.com/office/drawing/2014/chart" uri="{C3380CC4-5D6E-409C-BE32-E72D297353CC}">
              <c16:uniqueId val="{0000000A-C969-47D5-B012-7DF97B6C52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969-47D5-B012-7DF97B6C52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13382</c:v>
                </c:pt>
                <c:pt idx="1">
                  <c:v>12786</c:v>
                </c:pt>
                <c:pt idx="2">
                  <c:v>13007</c:v>
                </c:pt>
              </c:numCache>
            </c:numRef>
          </c:val>
          <c:extLst>
            <c:ext xmlns:c16="http://schemas.microsoft.com/office/drawing/2014/chart" uri="{C3380CC4-5D6E-409C-BE32-E72D297353CC}">
              <c16:uniqueId val="{00000000-9924-423B-813A-F6F7E960D2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924-423B-813A-F6F7E960D2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18966</c:v>
                </c:pt>
                <c:pt idx="1">
                  <c:v>22224</c:v>
                </c:pt>
                <c:pt idx="2">
                  <c:v>23220</c:v>
                </c:pt>
              </c:numCache>
            </c:numRef>
          </c:val>
          <c:extLst>
            <c:ext xmlns:c16="http://schemas.microsoft.com/office/drawing/2014/chart" uri="{C3380CC4-5D6E-409C-BE32-E72D297353CC}">
              <c16:uniqueId val="{00000002-9924-423B-813A-F6F7E960D2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{401F9C77-0E2F-45F4-9F27-BDD40DADE5B7}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EC4-4FC6-B475-8141AB314C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{4D655024-94EF-4546-BA14-EBC193DC0925}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C4-4FC6-B475-8141AB314C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{72EE7CC5-D7C6-4FB7-A36C-2690B8A4D633}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C4-4FC6-B475-8141AB314C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{FE28C4F1-4D12-418E-8AD2-823DEFA61C91}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C4-4FC6-B475-8141AB314C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{10425A4D-35AD-4EFD-8ED6-22DB841234DA}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C4-4FC6-B475-8141AB314C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{645AC254-462F-4969-A3D8-4B2CB1E3D977}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EC4-4FC6-B475-8141AB314C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{30906CED-8282-45E8-9E6F-CF6181293AC4}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EC4-4FC6-B475-8141AB314C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{E6DCC124-B438-475E-B9CF-969C5B06387B}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EC4-4FC6-B475-8141AB314C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{BA50B350-92E2-4C0A-ABB6-15F963199B40}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EC4-4FC6-B475-8141AB314C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60</c:v>
                </c:pt>
                <c:pt idx="16">
                  <c:v>60.6</c:v>
                </c:pt>
                <c:pt idx="24">
                  <c:v>62.1</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EC4-4FC6-B475-8141AB314C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{5FC630A7-BCA5-4A61-A2AA-882E24132604}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EC4-4FC6-B475-8141AB314C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{336193D4-78B7-474A-A613-4ED5125B0A82}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C4-4FC6-B475-8141AB314C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{2F6C70FE-78A5-419D-8167-079D38EB09A2}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C4-4FC6-B475-8141AB314C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{348E5DB1-BABD-4CF1-8094-FB82237651FD}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C4-4FC6-B475-8141AB314C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{8C28DBA7-EAC5-4014-8688-EE98FA1A538B}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C4-4FC6-B475-8141AB314C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{F41B914F-BDE9-407E-994F-ADD3913AAD08}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EC4-4FC6-B475-8141AB314C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{505AB0A3-68D1-4DB6-AEE2-E7819A72C95C}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EC4-4FC6-B475-8141AB314C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{C4083025-ED5B-4BFC-8644-48B06275BDD7}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EC4-4FC6-B475-8141AB314C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{41DB6B4B-D1E0-42BD-BC1F-4B215BDEC086}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EC4-4FC6-B475-8141AB314C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62.7</c:v>
                </c:pt>
                <c:pt idx="32">
                  <c:v>63.9</c:v>
                </c:pt>
              </c:numCache>
            </c:numRef>
          </c:xVal>
          <c:yVal>
            <c:numRef>
              <c:f>公会計指標分析・財政指標組合せ分析表!$BP$55:$DC$55</c:f>
              <c:numCache>
                <c:formatCode>#,##0.0;"▲ "#,##0.0</c:formatCode>
                <c:ptCount val="40"/>
                <c:pt idx="0">
                  <c:v>30</c:v>
                </c:pt>
                <c:pt idx="8">
                  <c:v>23.1</c:v>
                </c:pt>
                <c:pt idx="16">
                  <c:v>19</c:v>
                </c:pt>
                <c:pt idx="24">
                  <c:v>31.5</c:v>
                </c:pt>
                <c:pt idx="32">
                  <c:v>23.4</c:v>
                </c:pt>
              </c:numCache>
            </c:numRef>
          </c:yVal>
          <c:smooth val="0"/>
          <c:extLst>
            <c:ext xmlns:c16="http://schemas.microsoft.com/office/drawing/2014/chart" uri="{C3380CC4-5D6E-409C-BE32-E72D297353CC}">
              <c16:uniqueId val="{00000013-0EC4-4FC6-B475-8141AB314C1C}"/>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{2B46917B-B6C5-48D4-B7D1-66455141E564}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C25-4AAF-8004-2A1DA9BC44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{E1FACC92-8BDD-45CD-AE4D-BFE74D80E5C2}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25-4AAF-8004-2A1DA9BC44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{07993B87-C232-453E-B5CA-DBA9234BCF1D}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25-4AAF-8004-2A1DA9BC44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{2D89EC45-CC90-403E-8D43-D24D60C53881}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25-4AAF-8004-2A1DA9BC44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{31722F40-E3CC-474B-B2B4-BF5411B05D9D}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25-4AAF-8004-2A1DA9BC449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{38A5B99D-AEF6-49AC-B5B9-0320D614691F}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C25-4AAF-8004-2A1DA9BC449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{922B5035-3E37-4EDA-AC20-7A2A71275EAE}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C25-4AAF-8004-2A1DA9BC449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{61BADFA3-6B73-47A8-BAC5-B5AF60E614F0}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C25-4AAF-8004-2A1DA9BC449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{8EB1C65D-EA35-41B9-A821-0FAE0AE2836A}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C25-4AAF-8004-2A1DA9BC44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-2.7</c:v>
                </c:pt>
                <c:pt idx="16">
                  <c:v>-2.7</c:v>
                </c:pt>
                <c:pt idx="24">
                  <c:v>-2.1</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C25-4AAF-8004-2A1DA9BC44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{46BAB056-447C-40C5-9E08-52F1BCFEEFDE}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C25-4AAF-8004-2A1DA9BC44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{B4EC81A2-48AB-4AE1-970D-AE11D7CEE1AD}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25-4AAF-8004-2A1DA9BC44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{19D07B32-6CDD-4DF4-8807-57A4FD4312D1}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25-4AAF-8004-2A1DA9BC44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{C3C85C79-DB64-4AD7-BE77-E709A22ECB16}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25-4AAF-8004-2A1DA9BC44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{9AEC0BB0-CD47-4816-B8EA-515E86294D46}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25-4AAF-8004-2A1DA9BC449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{0BC56668-A1C8-4373-BDD6-D6E9CBA00E69}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C25-4AAF-8004-2A1DA9BC449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{BD8692D2-B18D-4FB6-8D72-4B25161989A4}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C25-4AAF-8004-2A1DA9BC449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{E89459E4-629C-4DC5-9EBB-849BFE89AC5C}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C25-4AAF-8004-2A1DA9BC449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{9513FE7F-D30B-466C-AF48-726B3511819C}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C25-4AAF-8004-2A1DA9BC44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5.4</c:v>
                </c:pt>
                <c:pt idx="32">
                  <c:v>5.2</c:v>
                </c:pt>
              </c:numCache>
            </c:numRef>
          </c:xVal>
          <c:yVal>
            <c:numRef>
              <c:f>公会計指標分析・財政指標組合せ分析表!$BP$77:$DC$77</c:f>
              <c:numCache>
                <c:formatCode>#,##0.0;"▲ "#,##0.0</c:formatCode>
                <c:ptCount val="40"/>
                <c:pt idx="0">
                  <c:v>30</c:v>
                </c:pt>
                <c:pt idx="8">
                  <c:v>23.1</c:v>
                </c:pt>
                <c:pt idx="16">
                  <c:v>19</c:v>
                </c:pt>
                <c:pt idx="24">
                  <c:v>31.5</c:v>
                </c:pt>
                <c:pt idx="32">
                  <c:v>23.4</c:v>
                </c:pt>
              </c:numCache>
            </c:numRef>
          </c:yVal>
          <c:smooth val="0"/>
          <c:extLst>
            <c:ext xmlns:c16="http://schemas.microsoft.com/office/drawing/2014/chart" uri="{C3380CC4-5D6E-409C-BE32-E72D297353CC}">
              <c16:uniqueId val="{00000013-DC25-4AAF-8004-2A1DA9BC4494}"/>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　「元利償還金等」</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(A)</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については、増加傾向にあるものの、交付税措置のある市債を優先して借り入れるなど、適切な市債管理に努めてきたことにより、「実質公債費比率の分子」</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((A)-(B))</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については、依然マイナスの数値で推移している。</a:t>
          </a:r>
          <a:endParaRPr lang="en-US" altLang="ja-JP" sz="1100" b="0" i="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令和３年度は、令和元年度に発行した教育債（主に小・中学校改修事業）に係る元金の償還が開始したことにより、「元利償還金等」、「実質公債費比率の分子」は増加している。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臨時財政対策債の発行抑制に努めてはいるが、今後大規模な普通建設事業の実施に伴う建設債の発行が見込まれることから、必要性を十分に精査するなど持続可能な財政運営に努める必要がある。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算定上は充当可能財源等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を上回り、現時点では地方債の現在高などが近い将来に本市の財政を圧迫する見込みは少ないと思われる。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しかしながら、今後大規模な普通建設事業の実施に伴う建設債の発行が見込まれていることから、将来世代への過度な負担を強いることがないよう、世代間の公平性を十分に考慮した財政運営に努める。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　北部消防庁舎等複合施設建設等に伴い「公共施設等整備基金」を約８億円取り崩した一方、</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市税の増収により財政調整基金に約２億円積み立て、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「都市計画施設整備基金」に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都市計画税剰余見込額等を約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基金全体としては</a:t>
          </a:r>
          <a:r>
            <a:rPr lang="en-US" altLang="ja-JP"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12</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今後も公共施設の整備等が進んでいく見込みであり、</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中長期的には減少傾向にある。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公共施設等整備基金：小・中学校校舎の大規模改造などの公共施設等の整備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都市計画施設整備基金：都市計画道路などの都市計画施設等の整備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廃棄物処理施設整備基金：資源循環エネルギーセンターや破砕選別工場などの廃棄物処理施設の整備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緑化推進基金：公共施設等の緑化推進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地域福祉基金：地域福祉サービスの推進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北部消防庁舎等複合施設建設等に伴い「公共施設等整備基金」を約８億円取り崩した</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こと等による減少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都市計画施設整備基金：都市計画税剰余見込額等を約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億円積み立てたこと等による増加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a:solidFill>
                <a:srgbClr val="FF0000"/>
              </a:solidFill>
              <a:latin typeface="ＭＳ ゴシック" panose="020B0609070205080204" pitchFamily="49" charset="-128"/>
              <a:ea typeface="ＭＳ ゴシック" panose="020B0609070205080204" pitchFamily="49" charset="-128"/>
              <a:cs typeface="+mn-cs"/>
            </a:rPr>
            <a:t>　</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今後も公共施設の整備等が進んでいく見込みであり、各基金の設置目的達成のため、引き続き適切な積み立て、取り崩しに努める。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財政調整基金については、令和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年度の実質収支額の２分の１である約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億円を積立てたことから残高が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財政調整基金の残高は、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億円を確保するという指標を本市の第４次総合計画において掲げている。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減債基金の積み立ては行っていない。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今後も減債基金の積み立てを行う予定はない。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147CD5-C3D2-42A9-A24F-7639FCD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8036F31-9978-4BFE-9C8C-DC80337FE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1096C7D-3457-412C-AF37-2794577B27F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92BEA5D-1232-417D-8B27-85BA30061D2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BE8F148-C589-4445-9C36-96C9A9A93FF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5B1FD2C-56AE-4822-9A38-3E542BAE7C6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2CAB9AF-D8DD-418E-9E50-303514B51D1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A47DCB3-0089-433A-9B9F-BFB117E839D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5EE4598-9D5A-4B47-99EC-490C866D176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79FE55B-FD1B-49E7-AFB5-709CBCB56D7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EC1E0E7-7546-4125-B080-B5A7A0DC23E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233D797-843B-4680-9C87-889C542C5EA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556C40B-4139-445F-A785-BE8282BDF4A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4E9C5F0-AC1D-4E27-8F59-8EF45785C73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D405955-4116-4B68-9847-B432EDBFB97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3107B1D-08A7-44D0-9D7F-1CB6474425B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E89ADF0-4AC0-4794-99C2-19030F29D09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71B8DC8-B402-4AC7-9812-28076C2C0D6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029BE30-F01C-48BA-AC34-CC2BDC0212C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A0CB401-9AFC-448A-A18D-7D436CBB1C2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E391DAD-8FAC-4291-88FE-2A09F0D837F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4BD916C-E15E-4EBA-AFB1-4092F31DA19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378,869
373,383
36.09
154,367,159
151,237,056
2,613,643
79,439,365
55,713,749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C913A24-27FD-40FD-9F32-1A5A9F03DB0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45196DC-4C94-4A42-B014-C81F407E655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53FF785-8811-4CAE-AD46-DE3E3290C8A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FD5F139-C594-4C1E-AF85-D895BF33A67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5932D9A-2D42-460B-A709-DD0E691F0A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6C361CD-2A86-48BE-A06F-7804A43951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7EFF2C3-A509-48C8-8EA1-659A4DCD37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D931B9E-5F59-42BA-A7C2-9907CC5713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8BEA882-A43B-41B2-A686-523D2F6D139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30E3376-4FE8-4596-8AA1-599AF38CB75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CBA7E0E-BFEC-414B-BDA1-8FD5E8C647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35EE1F4-BEAC-4CBA-9F8D-325B9E9DC53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19BC18B-71D5-464D-9B7C-ED83C059053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81A7B8B-A85E-4D4B-BDE1-4E509C393AA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504370C-6A03-4D67-860E-1D215A75846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D8DAA34-D98F-4D52-B0B6-D8329C61AB4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C613E91-E566-4AB6-B2B5-2E98E5FE190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4B4EB07-9070-4A28-9E9A-26098A53E5F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720E9B0-5A11-4EAE-BC96-806481D870F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6CAA931-784B-45B1-AF76-20B08640368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7A6FEC3-DB08-4748-B138-BE523FB1BE3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7820E8A-D34F-4084-A1C0-030B1304C67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58B5C63-9037-4E2C-BD25-AECADF03A39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6B65620-B91D-4657-9873-5B731256472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0D084F7-5085-48BA-A677-E47A56C57D7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72C3023-AE2C-44A4-AFBD-22FE5DF618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E54C41F-94C2-4C75-A41A-240704401CF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7DF2C7D-EBA9-4F7D-9C44-840D029D00E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C7C76DF-711E-4A94-8AA4-8A41E12C184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1DCA610-151E-4CBE-ADCA-6B3CFBAF6EE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23F5001-1C57-469E-920F-73C9D09E3AA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7D0D2B9-5BD0-4BDF-A37B-C1E304207AD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46BBE39-2A63-473C-837C-C14024EA010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A9F1A83-A5C0-4329-904A-52E536E05B7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EAA43B0-D9C1-40B5-ADAB-E41C9823A9A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本市では、多くの施設が昭和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年代にかけて建設されているため老朽化が進んでおり、有形固定資産減価償却率については類似団体内平均値と比較して同水準にある。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現在、一般建築物やインフラ・プラント系施設を含めた公共施設の最適化に取り組んでおり、長寿命化など、施設の特性に応じた最適化を推進する。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107A337-F129-493D-811B-AE805658B0B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BA01A7A-B1FC-48ED-A804-F5D32F94CFE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130517C-B219-4ED3-9A99-D7E18374BE1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1D23FA11-01F2-4AEF-A83C-0B0CBD33D3F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374C96BB-86C8-410C-855D-91DEC7CC7DB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31D9C8EC-8110-497B-AE88-3CE3F0EFA19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53E059DB-DEED-40FA-8ED0-59FE8000527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B5E3FF98-040A-4488-8E4C-552BDAE35CB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76262D49-1A41-42C6-B5F9-6F727B7D599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7F2BD1BE-DEC1-41F4-90C9-C69AFA1DDAE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5A8B2D4B-B409-4448-8EF6-6B74C3A25F0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D67F67E-B616-4405-9EFC-75F5E3E4CC0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27DB5769-93CA-40E4-8132-06353E81D41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2D39B3C-02C1-4DD6-B817-BAB58040884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78654F70-BE30-47F5-9056-5002C62F64A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AAEBDC2E-FEEA-49DB-B8B7-FA4ACD3B6BA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a:extLst>
            <a:ext uri="{FF2B5EF4-FFF2-40B4-BE49-F238E27FC236}">
              <a16:creationId xmlns:a16="http://schemas.microsoft.com/office/drawing/2014/main" id="{BC886362-671F-47C5-94F8-035E10B44B71}"/>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a:extLst>
            <a:ext uri="{FF2B5EF4-FFF2-40B4-BE49-F238E27FC236}">
              <a16:creationId xmlns:a16="http://schemas.microsoft.com/office/drawing/2014/main" id="{F82012B6-081A-4FB8-8550-E5286DC847D8}"/>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a:extLst>
            <a:ext uri="{FF2B5EF4-FFF2-40B4-BE49-F238E27FC236}">
              <a16:creationId xmlns:a16="http://schemas.microsoft.com/office/drawing/2014/main" id="{22A6F9D6-0D1F-424A-BB8B-E43F9026E493}"/>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D3627E2D-C4F7-4C5B-9E7E-B80CC0208BAD}"/>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83AD4164-99A4-4140-A70E-B131267FBC9A}"/>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80" name="有形固定資産減価償却率平均値テキスト">
          <a:extLst>
            <a:ext uri="{FF2B5EF4-FFF2-40B4-BE49-F238E27FC236}">
              <a16:creationId xmlns:a16="http://schemas.microsoft.com/office/drawing/2014/main" id="{CE5F79DC-CD54-44BC-9C59-57B6BC22F157}"/>
            </a:ext>
          </a:extLst>
        </xdr:cNvPr>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a:extLst>
            <a:ext uri="{FF2B5EF4-FFF2-40B4-BE49-F238E27FC236}">
              <a16:creationId xmlns:a16="http://schemas.microsoft.com/office/drawing/2014/main" id="{6F65D417-7DE5-42DE-8897-74F4F76C0344}"/>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a:extLst>
            <a:ext uri="{FF2B5EF4-FFF2-40B4-BE49-F238E27FC236}">
              <a16:creationId xmlns:a16="http://schemas.microsoft.com/office/drawing/2014/main" id="{EF9C2287-4182-420F-8DB6-0F6DEE02DEB0}"/>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a:extLst>
            <a:ext uri="{FF2B5EF4-FFF2-40B4-BE49-F238E27FC236}">
              <a16:creationId xmlns:a16="http://schemas.microsoft.com/office/drawing/2014/main" id="{FF635A55-2004-4E22-82DA-44F3F50D68E2}"/>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a:extLst>
            <a:ext uri="{FF2B5EF4-FFF2-40B4-BE49-F238E27FC236}">
              <a16:creationId xmlns:a16="http://schemas.microsoft.com/office/drawing/2014/main" id="{1E3778C4-CE62-46AD-A601-B859CD738168}"/>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85" name="フローチャート: 判断 84">
          <a:extLst>
            <a:ext uri="{FF2B5EF4-FFF2-40B4-BE49-F238E27FC236}">
              <a16:creationId xmlns:a16="http://schemas.microsoft.com/office/drawing/2014/main" id="{228907AD-760B-4E77-9018-00626A4B0144}"/>
            </a:ext>
          </a:extLst>
        </xdr:cNvPr>
        <xdr:cNvSpPr/>
      </xdr:nvSpPr>
      <xdr:spPr>
        <a:xfrm>
          <a:off x="1714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69AF326-300D-4CD5-988D-E041BCC2F1E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3F19026-96AB-4342-888E-30C8C159CDB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8DBBCAF-AE64-4652-9485-9F366F819A5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CF10AB7-5CB6-48C7-8D94-316D4AEC34E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7E82CF8-F239-40D0-8B4D-72B41E9CEBB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91" name="楕円 90">
          <a:extLst>
            <a:ext uri="{FF2B5EF4-FFF2-40B4-BE49-F238E27FC236}">
              <a16:creationId xmlns:a16="http://schemas.microsoft.com/office/drawing/2014/main" id="{AD8EE124-7CDF-49BC-8EF3-DED4570C79C2}"/>
            </a:ext>
          </a:extLst>
        </xdr:cNvPr>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15257</xdr:rowOff>
    </xdr:from>
    <xdr:ext cx="405111" cy="259045"/>
    <xdr:sp macro="" textlink="">
      <xdr:nvSpPr>
        <xdr:cNvPr id="92" name="有形固定資産減価償却率該当値テキスト">
          <a:extLst>
            <a:ext uri="{FF2B5EF4-FFF2-40B4-BE49-F238E27FC236}">
              <a16:creationId xmlns:a16="http://schemas.microsoft.com/office/drawing/2014/main" id="{DD79A917-7466-4106-90B8-85C556048365}"/>
            </a:ext>
          </a:extLst>
        </xdr:cNvPr>
        <xdr:cNvSpPr txBox="1"/>
      </xdr:nvSpPr>
      <xdr:spPr>
        <a:xfrm>
          <a:off x="4813300" y="593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93" name="楕円 92">
          <a:extLst>
            <a:ext uri="{FF2B5EF4-FFF2-40B4-BE49-F238E27FC236}">
              <a16:creationId xmlns:a16="http://schemas.microsoft.com/office/drawing/2014/main" id="{D2B45884-5F25-476D-86DC-676341A2A91D}"/>
            </a:ext>
          </a:extLst>
        </xdr:cNvPr>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43180</xdr:rowOff>
    </xdr:to>
    <xdr:cxnSp macro="">
      <xdr:nvCxnSpPr>
        <xdr:cNvPr id="94" name="直線コネクタ 93">
          <a:extLst>
            <a:ext uri="{FF2B5EF4-FFF2-40B4-BE49-F238E27FC236}">
              <a16:creationId xmlns:a16="http://schemas.microsoft.com/office/drawing/2014/main" id="{9A29B7C8-D941-48C8-8D71-E136A2BCFEE3}"/>
            </a:ext>
          </a:extLst>
        </xdr:cNvPr>
        <xdr:cNvCxnSpPr/>
      </xdr:nvCxnSpPr>
      <xdr:spPr>
        <a:xfrm>
          <a:off x="4051300" y="610806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5" name="楕円 94">
          <a:extLst>
            <a:ext uri="{FF2B5EF4-FFF2-40B4-BE49-F238E27FC236}">
              <a16:creationId xmlns:a16="http://schemas.microsoft.com/office/drawing/2014/main" id="{56EED9A8-BE39-4436-9095-19615919B721}"/>
            </a:ext>
          </a:extLst>
        </xdr:cNvPr>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21590</xdr:rowOff>
    </xdr:to>
    <xdr:cxnSp macro="">
      <xdr:nvCxnSpPr>
        <xdr:cNvPr id="96" name="直線コネクタ 95">
          <a:extLst>
            <a:ext uri="{FF2B5EF4-FFF2-40B4-BE49-F238E27FC236}">
              <a16:creationId xmlns:a16="http://schemas.microsoft.com/office/drawing/2014/main" id="{302DCB4C-F8D5-4E0A-A1FB-C57BF2E49FF2}"/>
            </a:ext>
          </a:extLst>
        </xdr:cNvPr>
        <xdr:cNvCxnSpPr/>
      </xdr:nvCxnSpPr>
      <xdr:spPr>
        <a:xfrm>
          <a:off x="3289300" y="60540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97" name="楕円 96">
          <a:extLst>
            <a:ext uri="{FF2B5EF4-FFF2-40B4-BE49-F238E27FC236}">
              <a16:creationId xmlns:a16="http://schemas.microsoft.com/office/drawing/2014/main" id="{041DFACD-C661-49EA-B5C4-537B048167B2}"/>
            </a:ext>
          </a:extLst>
        </xdr:cNvPr>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139065</xdr:rowOff>
    </xdr:to>
    <xdr:cxnSp macro="">
      <xdr:nvCxnSpPr>
        <xdr:cNvPr id="98" name="直線コネクタ 97">
          <a:extLst>
            <a:ext uri="{FF2B5EF4-FFF2-40B4-BE49-F238E27FC236}">
              <a16:creationId xmlns:a16="http://schemas.microsoft.com/office/drawing/2014/main" id="{5C11AD10-65A2-4E12-8A52-9194E0EB0BD1}"/>
            </a:ext>
          </a:extLst>
        </xdr:cNvPr>
        <xdr:cNvCxnSpPr/>
      </xdr:nvCxnSpPr>
      <xdr:spPr>
        <a:xfrm>
          <a:off x="2527300" y="60325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9" name="楕円 98">
          <a:extLst>
            <a:ext uri="{FF2B5EF4-FFF2-40B4-BE49-F238E27FC236}">
              <a16:creationId xmlns:a16="http://schemas.microsoft.com/office/drawing/2014/main" id="{DBAAF9BD-6423-4DCF-BBC1-2AC38F26DBE6}"/>
            </a:ext>
          </a:extLst>
        </xdr:cNvPr>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139065</xdr:rowOff>
    </xdr:to>
    <xdr:cxnSp macro="">
      <xdr:nvCxnSpPr>
        <xdr:cNvPr id="100" name="直線コネクタ 99">
          <a:extLst>
            <a:ext uri="{FF2B5EF4-FFF2-40B4-BE49-F238E27FC236}">
              <a16:creationId xmlns:a16="http://schemas.microsoft.com/office/drawing/2014/main" id="{1BCD719B-4DA8-4965-A22B-6BC98E8B495A}"/>
            </a:ext>
          </a:extLst>
        </xdr:cNvPr>
        <xdr:cNvCxnSpPr/>
      </xdr:nvCxnSpPr>
      <xdr:spPr>
        <a:xfrm flipV="1">
          <a:off x="1765300" y="60325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101" name="n_1aveValue有形固定資産減価償却率">
          <a:extLst>
            <a:ext uri="{FF2B5EF4-FFF2-40B4-BE49-F238E27FC236}">
              <a16:creationId xmlns:a16="http://schemas.microsoft.com/office/drawing/2014/main" id="{0A3DF492-2A82-480D-8374-3A8313723CBC}"/>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102" name="n_2aveValue有形固定資産減価償却率">
          <a:extLst>
            <a:ext uri="{FF2B5EF4-FFF2-40B4-BE49-F238E27FC236}">
              <a16:creationId xmlns:a16="http://schemas.microsoft.com/office/drawing/2014/main" id="{FB76F318-A3AC-4F65-9041-B11FCE9CD8DC}"/>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103" name="n_3aveValue有形固定資産減価償却率">
          <a:extLst>
            <a:ext uri="{FF2B5EF4-FFF2-40B4-BE49-F238E27FC236}">
              <a16:creationId xmlns:a16="http://schemas.microsoft.com/office/drawing/2014/main" id="{66A45587-BCA0-4487-A7ED-BD909F99186A}"/>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104" name="n_4aveValue有形固定資産減価償却率">
          <a:extLst>
            <a:ext uri="{FF2B5EF4-FFF2-40B4-BE49-F238E27FC236}">
              <a16:creationId xmlns:a16="http://schemas.microsoft.com/office/drawing/2014/main" id="{08D7D6A5-D1A0-42AB-B72E-AC9586FCF6AD}"/>
            </a:ext>
          </a:extLst>
        </xdr:cNvPr>
        <xdr:cNvSpPr txBox="1"/>
      </xdr:nvSpPr>
      <xdr:spPr>
        <a:xfrm>
          <a:off x="1562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88917</xdr:rowOff>
    </xdr:from>
    <xdr:ext cx="405111" cy="259045"/>
    <xdr:sp macro="" textlink="">
      <xdr:nvSpPr>
        <xdr:cNvPr id="105" name="n_1mainValue有形固定資産減価償却率">
          <a:extLst>
            <a:ext uri="{FF2B5EF4-FFF2-40B4-BE49-F238E27FC236}">
              <a16:creationId xmlns:a16="http://schemas.microsoft.com/office/drawing/2014/main" id="{C8827D55-F997-43BC-A302-2F3E4B7AA16C}"/>
            </a:ext>
          </a:extLst>
        </xdr:cNvPr>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6" name="n_2mainValue有形固定資産減価償却率">
          <a:extLst>
            <a:ext uri="{FF2B5EF4-FFF2-40B4-BE49-F238E27FC236}">
              <a16:creationId xmlns:a16="http://schemas.microsoft.com/office/drawing/2014/main" id="{09D929E9-2161-48DB-A300-FBC354978517}"/>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7" name="n_3mainValue有形固定資産減価償却率">
          <a:extLst>
            <a:ext uri="{FF2B5EF4-FFF2-40B4-BE49-F238E27FC236}">
              <a16:creationId xmlns:a16="http://schemas.microsoft.com/office/drawing/2014/main" id="{08850BBD-33B7-45D9-BAF8-D54EA844F777}"/>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8" name="n_4mainValue有形固定資産減価償却率">
          <a:extLst>
            <a:ext uri="{FF2B5EF4-FFF2-40B4-BE49-F238E27FC236}">
              <a16:creationId xmlns:a16="http://schemas.microsoft.com/office/drawing/2014/main" id="{D1C9C862-8495-42B5-9D88-6A50176A0ED9}"/>
            </a:ext>
          </a:extLst>
        </xdr:cNvPr>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165F75D-3BA6-474E-9E6B-E2E4253DE10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ACD352AD-0F88-44F5-9A20-6459D30AA73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9D70B338-60AA-4160-9434-4D5B87BF511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F48512B-F46D-47A6-93E2-601BDD63BCD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E2534C3-01E5-4280-BDAF-F1DF046F21F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2DFC6FA2-7674-4090-BBE3-53255432E2F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AE50D2DC-678A-4466-838F-BD8B0EF9EDF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112B90A7-C3AC-4445-874C-1B035A1283F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4F3D997A-C2B2-4E3C-A3D5-AF3A7BFF857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3B8720FD-E4EA-4CC5-A265-151D5E43F21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E914E024-6974-496E-93B4-1BD1999636F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A244AD7-FBBC-42AE-9C8D-37599CF977E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DEEA7FB0-7A03-41F0-9548-E1F6B4573C4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類似団体と比較すると債務償還比率は低いため、本市の債務償還能力は高いと考える。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しかしながら、今後、多額の地方債発行と基金の繰入を伴う普通建設事業の実施等が見込まれることから、債務償還比率は高くなると考えられる。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世代間の公平性を十分に考慮し、将来世代への過度な負担の先送りなどを行わない財政運営に努める必要がある。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AFD79DC-C353-41F2-8645-B87FEE9A068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4152E292-9050-4106-8C96-55C03061E8A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FBBF38C0-F70D-4775-B57E-CCF4CB83709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9FBA245A-431A-4E29-9D45-1E244EC40E7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87DAFE67-8CAD-4340-A1F3-1FC1B9F3B45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15A43E2F-0769-4C18-8014-19BA40CBD4F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DE6DD7C4-B355-4559-99C3-91E8A62705B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A586D520-30C2-4678-96D2-873ECDCA8E8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406F1F42-615A-4FF5-A4AB-BA132651747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60E448BC-711C-4ACC-AF31-B421ACC624F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C70489AA-BBFD-498F-8547-E440C9336F3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D14748A2-FDEC-44FB-A447-75C8D70A006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59246415-9F7A-4B53-8357-E2306E7571F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A6E8DED0-D3DA-41B5-BE25-A82483092C0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6793D499-2FEF-4374-A62A-E68F136565F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AC38C22D-D7DB-48C3-967A-DDC48B605A7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7170188B-A351-4396-BCF1-E937D714FCF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a:extLst>
            <a:ext uri="{FF2B5EF4-FFF2-40B4-BE49-F238E27FC236}">
              <a16:creationId xmlns:a16="http://schemas.microsoft.com/office/drawing/2014/main" id="{0CB5985F-7AD3-4D59-84A0-EA2AC3048334}"/>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a:extLst>
            <a:ext uri="{FF2B5EF4-FFF2-40B4-BE49-F238E27FC236}">
              <a16:creationId xmlns:a16="http://schemas.microsoft.com/office/drawing/2014/main" id="{486D4760-1FDA-4CB3-A147-B51253F72DA3}"/>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a:extLst>
            <a:ext uri="{FF2B5EF4-FFF2-40B4-BE49-F238E27FC236}">
              <a16:creationId xmlns:a16="http://schemas.microsoft.com/office/drawing/2014/main" id="{236AA068-1762-4E00-BE97-D395ADAB49FF}"/>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8B26E2CF-8F8B-4552-A117-E41E8EE1680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8092FA26-EB98-4BA2-9923-40E5D3E7067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a:extLst>
            <a:ext uri="{FF2B5EF4-FFF2-40B4-BE49-F238E27FC236}">
              <a16:creationId xmlns:a16="http://schemas.microsoft.com/office/drawing/2014/main" id="{670FAE82-E6E2-4A5B-A16F-F7DA9831C3B9}"/>
            </a:ext>
          </a:extLst>
        </xdr:cNvPr>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a:extLst>
            <a:ext uri="{FF2B5EF4-FFF2-40B4-BE49-F238E27FC236}">
              <a16:creationId xmlns:a16="http://schemas.microsoft.com/office/drawing/2014/main" id="{54C9BFC5-FBDC-4152-80B5-C35700E3BAE0}"/>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a:extLst>
            <a:ext uri="{FF2B5EF4-FFF2-40B4-BE49-F238E27FC236}">
              <a16:creationId xmlns:a16="http://schemas.microsoft.com/office/drawing/2014/main" id="{C8AD314D-95CB-4624-A298-131B3C8A1F74}"/>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54066</xdr:rowOff>
    </xdr:from>
    <xdr:to>
      <xdr:col>68</xdr:col>
      <xdr:colOff>123825</xdr:colOff>
      <xdr:row>31</xdr:row>
      <xdr:rowOff>155666</xdr:rowOff>
    </xdr:to>
    <xdr:sp macro="" textlink="">
      <xdr:nvSpPr>
        <xdr:cNvPr id="147" name="フローチャート: 判断 146">
          <a:extLst>
            <a:ext uri="{FF2B5EF4-FFF2-40B4-BE49-F238E27FC236}">
              <a16:creationId xmlns:a16="http://schemas.microsoft.com/office/drawing/2014/main" id="{345841AD-F935-49A6-AEE5-5B578B0857F1}"/>
            </a:ext>
          </a:extLst>
        </xdr:cNvPr>
        <xdr:cNvSpPr/>
      </xdr:nvSpPr>
      <xdr:spPr>
        <a:xfrm>
          <a:off x="13271500" y="614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59926</xdr:rowOff>
    </xdr:from>
    <xdr:to>
      <xdr:col>64</xdr:col>
      <xdr:colOff>123825</xdr:colOff>
      <xdr:row>31</xdr:row>
      <xdr:rowOff>161526</xdr:rowOff>
    </xdr:to>
    <xdr:sp macro="" textlink="">
      <xdr:nvSpPr>
        <xdr:cNvPr id="148" name="フローチャート: 判断 147">
          <a:extLst>
            <a:ext uri="{FF2B5EF4-FFF2-40B4-BE49-F238E27FC236}">
              <a16:creationId xmlns:a16="http://schemas.microsoft.com/office/drawing/2014/main" id="{B48CEE18-9DB9-4EF0-878D-EE20B47E2C44}"/>
            </a:ext>
          </a:extLst>
        </xdr:cNvPr>
        <xdr:cNvSpPr/>
      </xdr:nvSpPr>
      <xdr:spPr>
        <a:xfrm>
          <a:off x="12509500" y="614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49" name="フローチャート: 判断 148">
          <a:extLst>
            <a:ext uri="{FF2B5EF4-FFF2-40B4-BE49-F238E27FC236}">
              <a16:creationId xmlns:a16="http://schemas.microsoft.com/office/drawing/2014/main" id="{1F3FE597-5A25-45AC-A832-BA90072F06E4}"/>
            </a:ext>
          </a:extLst>
        </xdr:cNvPr>
        <xdr:cNvSpPr/>
      </xdr:nvSpPr>
      <xdr:spPr>
        <a:xfrm>
          <a:off x="11747500" y="619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335ADC4-5494-4A63-AFF4-D7F3FA3E05F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3B762C0-3831-4835-9B53-80C1E389E4D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FD2AE2B-1D56-4D8D-BD81-48ADAC9CCA5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9BCBA84-0D7D-49C8-8031-A13E31D3B98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8E1824D-C609-493F-A1A8-3713EE2EE65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114064</xdr:rowOff>
    </xdr:from>
    <xdr:to>
      <xdr:col>76</xdr:col>
      <xdr:colOff>73025</xdr:colOff>
      <xdr:row>28</xdr:row>
      <xdr:rowOff>44214</xdr:rowOff>
    </xdr:to>
    <xdr:sp macro="" textlink="">
      <xdr:nvSpPr>
        <xdr:cNvPr id="155" name="楕円 154">
          <a:extLst>
            <a:ext uri="{FF2B5EF4-FFF2-40B4-BE49-F238E27FC236}">
              <a16:creationId xmlns:a16="http://schemas.microsoft.com/office/drawing/2014/main" id="{8E4B5C15-CE60-4F33-9C42-99187AC816B2}"/>
            </a:ext>
          </a:extLst>
        </xdr:cNvPr>
        <xdr:cNvSpPr/>
      </xdr:nvSpPr>
      <xdr:spPr>
        <a:xfrm>
          <a:off x="14744700" y="55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136941</xdr:rowOff>
    </xdr:from>
    <xdr:ext cx="469744" cy="259045"/>
    <xdr:sp macro="" textlink="">
      <xdr:nvSpPr>
        <xdr:cNvPr id="156" name="債務償還比率該当値テキスト">
          <a:extLst>
            <a:ext uri="{FF2B5EF4-FFF2-40B4-BE49-F238E27FC236}">
              <a16:creationId xmlns:a16="http://schemas.microsoft.com/office/drawing/2014/main" id="{91C17FE1-E0F5-49BD-BED3-3C3A79BCB1EE}"/>
            </a:ext>
          </a:extLst>
        </xdr:cNvPr>
        <xdr:cNvSpPr txBox="1"/>
      </xdr:nvSpPr>
      <xdr:spPr>
        <a:xfrm>
          <a:off x="14846300" y="536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21916</xdr:rowOff>
    </xdr:from>
    <xdr:to>
      <xdr:col>72</xdr:col>
      <xdr:colOff>123825</xdr:colOff>
      <xdr:row>29</xdr:row>
      <xdr:rowOff>123516</xdr:rowOff>
    </xdr:to>
    <xdr:sp macro="" textlink="">
      <xdr:nvSpPr>
        <xdr:cNvPr id="157" name="楕円 156">
          <a:extLst>
            <a:ext uri="{FF2B5EF4-FFF2-40B4-BE49-F238E27FC236}">
              <a16:creationId xmlns:a16="http://schemas.microsoft.com/office/drawing/2014/main" id="{A13493B0-F501-4201-90D6-FE5B04FADC1B}"/>
            </a:ext>
          </a:extLst>
        </xdr:cNvPr>
        <xdr:cNvSpPr/>
      </xdr:nvSpPr>
      <xdr:spPr>
        <a:xfrm>
          <a:off x="14033500" y="57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164864</xdr:rowOff>
    </xdr:from>
    <xdr:to>
      <xdr:col>76</xdr:col>
      <xdr:colOff>22225</xdr:colOff>
      <xdr:row>29</xdr:row>
      <xdr:rowOff>72716</xdr:rowOff>
    </xdr:to>
    <xdr:cxnSp macro="">
      <xdr:nvCxnSpPr>
        <xdr:cNvPr id="158" name="直線コネクタ 157">
          <a:extLst>
            <a:ext uri="{FF2B5EF4-FFF2-40B4-BE49-F238E27FC236}">
              <a16:creationId xmlns:a16="http://schemas.microsoft.com/office/drawing/2014/main" id="{249BC176-4A4F-4F06-A23D-F11ECD5B6C78}"/>
            </a:ext>
          </a:extLst>
        </xdr:cNvPr>
        <xdr:cNvCxnSpPr/>
      </xdr:nvCxnSpPr>
      <xdr:spPr>
        <a:xfrm flipV="1">
          <a:off x="14084300" y="5565539"/>
          <a:ext cx="711200" cy="25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6495</xdr:rowOff>
    </xdr:from>
    <xdr:to>
      <xdr:col>68</xdr:col>
      <xdr:colOff>123825</xdr:colOff>
      <xdr:row>29</xdr:row>
      <xdr:rowOff>108095</xdr:rowOff>
    </xdr:to>
    <xdr:sp macro="" textlink="">
      <xdr:nvSpPr>
        <xdr:cNvPr id="159" name="楕円 158">
          <a:extLst>
            <a:ext uri="{FF2B5EF4-FFF2-40B4-BE49-F238E27FC236}">
              <a16:creationId xmlns:a16="http://schemas.microsoft.com/office/drawing/2014/main" id="{36B7368A-7ABF-4303-BB57-079692621327}"/>
            </a:ext>
          </a:extLst>
        </xdr:cNvPr>
        <xdr:cNvSpPr/>
      </xdr:nvSpPr>
      <xdr:spPr>
        <a:xfrm>
          <a:off x="13271500" y="57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57295</xdr:rowOff>
    </xdr:from>
    <xdr:to>
      <xdr:col>72</xdr:col>
      <xdr:colOff>73025</xdr:colOff>
      <xdr:row>29</xdr:row>
      <xdr:rowOff>72716</xdr:rowOff>
    </xdr:to>
    <xdr:cxnSp macro="">
      <xdr:nvCxnSpPr>
        <xdr:cNvPr id="160" name="直線コネクタ 159">
          <a:extLst>
            <a:ext uri="{FF2B5EF4-FFF2-40B4-BE49-F238E27FC236}">
              <a16:creationId xmlns:a16="http://schemas.microsoft.com/office/drawing/2014/main" id="{F3714D21-5643-4577-8B65-EA0CFDF9CF44}"/>
            </a:ext>
          </a:extLst>
        </xdr:cNvPr>
        <xdr:cNvCxnSpPr/>
      </xdr:nvCxnSpPr>
      <xdr:spPr>
        <a:xfrm>
          <a:off x="13322300" y="5800870"/>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6649</xdr:rowOff>
    </xdr:from>
    <xdr:to>
      <xdr:col>64</xdr:col>
      <xdr:colOff>123825</xdr:colOff>
      <xdr:row>29</xdr:row>
      <xdr:rowOff>108249</xdr:rowOff>
    </xdr:to>
    <xdr:sp macro="" textlink="">
      <xdr:nvSpPr>
        <xdr:cNvPr id="161" name="楕円 160">
          <a:extLst>
            <a:ext uri="{FF2B5EF4-FFF2-40B4-BE49-F238E27FC236}">
              <a16:creationId xmlns:a16="http://schemas.microsoft.com/office/drawing/2014/main" id="{56DF81C5-7FB4-4617-BFFD-5F894D0AB5DD}"/>
            </a:ext>
          </a:extLst>
        </xdr:cNvPr>
        <xdr:cNvSpPr/>
      </xdr:nvSpPr>
      <xdr:spPr>
        <a:xfrm>
          <a:off x="12509500" y="5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57295</xdr:rowOff>
    </xdr:from>
    <xdr:to>
      <xdr:col>68</xdr:col>
      <xdr:colOff>73025</xdr:colOff>
      <xdr:row>29</xdr:row>
      <xdr:rowOff>57449</xdr:rowOff>
    </xdr:to>
    <xdr:cxnSp macro="">
      <xdr:nvCxnSpPr>
        <xdr:cNvPr id="162" name="直線コネクタ 161">
          <a:extLst>
            <a:ext uri="{FF2B5EF4-FFF2-40B4-BE49-F238E27FC236}">
              <a16:creationId xmlns:a16="http://schemas.microsoft.com/office/drawing/2014/main" id="{A22A6E02-A720-41AC-A430-FCC97BFD077E}"/>
            </a:ext>
          </a:extLst>
        </xdr:cNvPr>
        <xdr:cNvCxnSpPr/>
      </xdr:nvCxnSpPr>
      <xdr:spPr>
        <a:xfrm flipV="1">
          <a:off x="12560300" y="5800870"/>
          <a:ext cx="762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166379</xdr:rowOff>
    </xdr:from>
    <xdr:to>
      <xdr:col>60</xdr:col>
      <xdr:colOff>123825</xdr:colOff>
      <xdr:row>29</xdr:row>
      <xdr:rowOff>96529</xdr:rowOff>
    </xdr:to>
    <xdr:sp macro="" textlink="">
      <xdr:nvSpPr>
        <xdr:cNvPr id="163" name="楕円 162">
          <a:extLst>
            <a:ext uri="{FF2B5EF4-FFF2-40B4-BE49-F238E27FC236}">
              <a16:creationId xmlns:a16="http://schemas.microsoft.com/office/drawing/2014/main" id="{AB6218FB-D839-493D-AEB2-B9690FDE48D9}"/>
            </a:ext>
          </a:extLst>
        </xdr:cNvPr>
        <xdr:cNvSpPr/>
      </xdr:nvSpPr>
      <xdr:spPr>
        <a:xfrm>
          <a:off x="11747500" y="57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45729</xdr:rowOff>
    </xdr:from>
    <xdr:to>
      <xdr:col>64</xdr:col>
      <xdr:colOff>73025</xdr:colOff>
      <xdr:row>29</xdr:row>
      <xdr:rowOff>57449</xdr:rowOff>
    </xdr:to>
    <xdr:cxnSp macro="">
      <xdr:nvCxnSpPr>
        <xdr:cNvPr id="164" name="直線コネクタ 163">
          <a:extLst>
            <a:ext uri="{FF2B5EF4-FFF2-40B4-BE49-F238E27FC236}">
              <a16:creationId xmlns:a16="http://schemas.microsoft.com/office/drawing/2014/main" id="{3F27AFDC-8A07-4169-98DA-ABB95AB554BB}"/>
            </a:ext>
          </a:extLst>
        </xdr:cNvPr>
        <xdr:cNvCxnSpPr/>
      </xdr:nvCxnSpPr>
      <xdr:spPr>
        <a:xfrm>
          <a:off x="11798300" y="5789304"/>
          <a:ext cx="762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5" name="n_1aveValue債務償還比率">
          <a:extLst>
            <a:ext uri="{FF2B5EF4-FFF2-40B4-BE49-F238E27FC236}">
              <a16:creationId xmlns:a16="http://schemas.microsoft.com/office/drawing/2014/main" id="{9196621D-0CF9-4EC0-ACDF-C98A7953F2CD}"/>
            </a:ext>
          </a:extLst>
        </xdr:cNvPr>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146793</xdr:rowOff>
    </xdr:from>
    <xdr:ext cx="469744" cy="259045"/>
    <xdr:sp macro="" textlink="">
      <xdr:nvSpPr>
        <xdr:cNvPr id="166" name="n_2aveValue債務償還比率">
          <a:extLst>
            <a:ext uri="{FF2B5EF4-FFF2-40B4-BE49-F238E27FC236}">
              <a16:creationId xmlns:a16="http://schemas.microsoft.com/office/drawing/2014/main" id="{BC8CAF24-28A8-4C87-B226-39645480EA0E}"/>
            </a:ext>
          </a:extLst>
        </xdr:cNvPr>
        <xdr:cNvSpPr txBox="1"/>
      </xdr:nvSpPr>
      <xdr:spPr>
        <a:xfrm>
          <a:off x="13087427" y="623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152653</xdr:rowOff>
    </xdr:from>
    <xdr:ext cx="469744" cy="259045"/>
    <xdr:sp macro="" textlink="">
      <xdr:nvSpPr>
        <xdr:cNvPr id="167" name="n_3aveValue債務償還比率">
          <a:extLst>
            <a:ext uri="{FF2B5EF4-FFF2-40B4-BE49-F238E27FC236}">
              <a16:creationId xmlns:a16="http://schemas.microsoft.com/office/drawing/2014/main" id="{80B0A12A-8498-4592-B3BB-E4AA58D84311}"/>
            </a:ext>
          </a:extLst>
        </xdr:cNvPr>
        <xdr:cNvSpPr txBox="1"/>
      </xdr:nvSpPr>
      <xdr:spPr>
        <a:xfrm>
          <a:off x="12325427" y="62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25925</xdr:rowOff>
    </xdr:from>
    <xdr:ext cx="469744" cy="259045"/>
    <xdr:sp macro="" textlink="">
      <xdr:nvSpPr>
        <xdr:cNvPr id="168" name="n_4aveValue債務償還比率">
          <a:extLst>
            <a:ext uri="{FF2B5EF4-FFF2-40B4-BE49-F238E27FC236}">
              <a16:creationId xmlns:a16="http://schemas.microsoft.com/office/drawing/2014/main" id="{4AAFEA6A-D0EA-4640-A616-CAE738AFEE37}"/>
            </a:ext>
          </a:extLst>
        </xdr:cNvPr>
        <xdr:cNvSpPr txBox="1"/>
      </xdr:nvSpPr>
      <xdr:spPr>
        <a:xfrm>
          <a:off x="11563427" y="628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140043</xdr:rowOff>
    </xdr:from>
    <xdr:ext cx="469744" cy="259045"/>
    <xdr:sp macro="" textlink="">
      <xdr:nvSpPr>
        <xdr:cNvPr id="169" name="n_1mainValue債務償還比率">
          <a:extLst>
            <a:ext uri="{FF2B5EF4-FFF2-40B4-BE49-F238E27FC236}">
              <a16:creationId xmlns:a16="http://schemas.microsoft.com/office/drawing/2014/main" id="{4BD77D4A-B989-4F1A-9159-5649321E94E3}"/>
            </a:ext>
          </a:extLst>
        </xdr:cNvPr>
        <xdr:cNvSpPr txBox="1"/>
      </xdr:nvSpPr>
      <xdr:spPr>
        <a:xfrm>
          <a:off x="13836727" y="554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124622</xdr:rowOff>
    </xdr:from>
    <xdr:ext cx="469744" cy="259045"/>
    <xdr:sp macro="" textlink="">
      <xdr:nvSpPr>
        <xdr:cNvPr id="170" name="n_2mainValue債務償還比率">
          <a:extLst>
            <a:ext uri="{FF2B5EF4-FFF2-40B4-BE49-F238E27FC236}">
              <a16:creationId xmlns:a16="http://schemas.microsoft.com/office/drawing/2014/main" id="{1E5D403D-3DD9-4593-8D04-3749C86E6975}"/>
            </a:ext>
          </a:extLst>
        </xdr:cNvPr>
        <xdr:cNvSpPr txBox="1"/>
      </xdr:nvSpPr>
      <xdr:spPr>
        <a:xfrm>
          <a:off x="13087427" y="552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124776</xdr:rowOff>
    </xdr:from>
    <xdr:ext cx="469744" cy="259045"/>
    <xdr:sp macro="" textlink="">
      <xdr:nvSpPr>
        <xdr:cNvPr id="171" name="n_3mainValue債務償還比率">
          <a:extLst>
            <a:ext uri="{FF2B5EF4-FFF2-40B4-BE49-F238E27FC236}">
              <a16:creationId xmlns:a16="http://schemas.microsoft.com/office/drawing/2014/main" id="{D0984EA0-BA55-4FBE-8573-99377438E48E}"/>
            </a:ext>
          </a:extLst>
        </xdr:cNvPr>
        <xdr:cNvSpPr txBox="1"/>
      </xdr:nvSpPr>
      <xdr:spPr>
        <a:xfrm>
          <a:off x="12325427" y="55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113056</xdr:rowOff>
    </xdr:from>
    <xdr:ext cx="469744" cy="259045"/>
    <xdr:sp macro="" textlink="">
      <xdr:nvSpPr>
        <xdr:cNvPr id="172" name="n_4mainValue債務償還比率">
          <a:extLst>
            <a:ext uri="{FF2B5EF4-FFF2-40B4-BE49-F238E27FC236}">
              <a16:creationId xmlns:a16="http://schemas.microsoft.com/office/drawing/2014/main" id="{2FEBE467-7EBD-4F28-AACF-1BAEF5CC554F}"/>
            </a:ext>
          </a:extLst>
        </xdr:cNvPr>
        <xdr:cNvSpPr txBox="1"/>
      </xdr:nvSpPr>
      <xdr:spPr>
        <a:xfrm>
          <a:off x="11563427" y="551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BDE036B2-0813-4C59-8347-ECE6B617470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9226C616-1063-4C0A-A288-31402828DAC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37C947E-9C2A-451B-965C-42386E51143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9381E8ED-B489-46FF-B2C0-CB9F6CB9413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B198A53-DFF7-412F-8582-D4F6AA8AD46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DC78C27F-07DD-450E-B89A-4A4511EAB9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39E18A-B8D0-4589-A9A9-CC0CC1243E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D6438F-DFA0-45E2-89B7-13D13A95861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2B6D88-DE24-4E90-990D-5C85178A18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3BDB5F-DC04-4F18-B8C4-DBBF5CA580F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06FB5A6-6D8D-4D83-A03D-D3D81787CD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C880AE-0A01-4F16-8A91-9DBB9D83505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96F65C-FBA9-471F-8AD2-29C7865071F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3223F8-17B0-456F-84D3-AD55D4EE36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CF0507-EABA-4B23-9AD2-05BB959C08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FFF462-0624-4AFB-AB42-1D245C49517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378,869
373,383
36.09
154,367,159
151,237,056
2,613,643
79,439,365
55,713,749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8AEBA8-DAFE-40B0-BE1E-6BAF701DE6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E5FB59-2678-4315-97C4-A10177C550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29956D-45E7-41EB-8FDA-34BCEE3001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275230-B41B-4D72-93D8-6A2DB7FE290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437E7A-7599-4949-BCB1-354E27E161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0B41321-40AA-4808-89C0-82DE0D74028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FB9E85-5F95-4693-B848-8606CE56C0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BDD29E-AFFE-4590-84E7-A1B8F80BC6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6C9B624-75E0-43E2-AFA5-F083675E07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71FC89-D55B-46A3-88F2-300BBFDB6E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823D9B-AF0B-4CA4-BB68-FC849E6275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361C3A-9370-4016-8720-FEE3F0BE6AD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89D45F-2616-42FF-B0EA-D4E13FAD0D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70CE2A-E7E4-4AD3-AFBB-58A107D3BE9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6C3248-DA31-44F8-8EB9-8C5CE7E2E5E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C35398-2B7C-43F4-B6C0-4228233B8A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BFA7A0-95B4-4AEC-AA76-BA84C88157D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299B46-23B5-4B54-AE36-7BA470C828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B7D421-642A-46EE-87B2-41CB7CF5684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CB76D6B-4A7A-41F0-80E6-1EB88D05090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419BECC-4AF7-4F0E-A385-56365A2E856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43B2EA-40ED-4F39-A923-B2EBFEE01B1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779641-BE9F-4F60-81B5-B969A81D09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18487A3-29C6-4807-A7FA-7A1173F9C3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7E4607A-83EC-4D4E-861C-9FF0E029CA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B1A53FE-D055-4819-A39C-64827C339D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9235CE4-C4E5-49EB-AA38-AA82FC78EC5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BDF0FC2-E168-47AA-AAD8-376BC9041D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3DF9FB6-B7FD-4F8E-A013-351B34EA278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E590E75-AD69-44A7-9AF4-373BB861FB6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4A7D94B-9423-4AD0-85AD-49FFE992491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75F83A7-3DE6-48B3-B310-692B56DF07F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9686D46-0821-41A6-847E-72A6A50B074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863CE20-1C77-4A45-B71B-A995ED511794}"/>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9FC34CE-4A11-4CA4-8EED-0892448E3C6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6F0FE37-D918-4C6E-BD03-007DBB4F984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B6671BE-AC32-4E20-BDFC-EE19E5FD00D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7406D60-92F6-4845-B7D9-217806B7DFB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CECF386-8426-4E16-9727-0054D6C0228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8F5C124-B805-497E-9F6A-1024982F6B68}"/>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0EDF4F7-D9C2-4483-B041-70D58E5E8E7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69E393E3-7D83-4200-BF27-29DB540A0A6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B6FA9AD-613D-4B7F-8058-A5BF339DD8F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C66B9797-E1A1-4060-8096-0499736B1A90}"/>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92021587-8B42-4EB5-BCF0-6387F7B78AB1}"/>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443C8208-33A3-47DD-9889-23BB34C32964}"/>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36204A78-741B-48C8-AFF0-2F865DAE2E6C}"/>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FF85537B-DAAA-45CA-A8D3-98B047309C63}"/>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DF6D3D66-C1FA-4273-8C12-E7147F7E3506}"/>
            </a:ext>
          </a:extLst>
        </xdr:cNvPr>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FEB38E74-5493-4125-8A68-7E4994F60800}"/>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C13B8A21-71AC-4249-83F4-253D17F776DC}"/>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a16="http://schemas.microsoft.com/office/drawing/2014/main" id="{C3F21F22-5719-41B6-95E4-70E9BB62F267}"/>
            </a:ext>
          </a:extLst>
        </xdr:cNvPr>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64262</xdr:rowOff>
    </xdr:from>
    <xdr:to>
      <xdr:col>10</xdr:col>
      <xdr:colOff>165100</xdr:colOff>
      <xdr:row>36</xdr:row>
      <xdr:rowOff>165862</xdr:rowOff>
    </xdr:to>
    <xdr:sp macro="" textlink="">
      <xdr:nvSpPr>
        <xdr:cNvPr id="64" name="フローチャート: 判断 63">
          <a:extLst>
            <a:ext uri="{FF2B5EF4-FFF2-40B4-BE49-F238E27FC236}">
              <a16:creationId xmlns:a16="http://schemas.microsoft.com/office/drawing/2014/main" id="{66359C63-1600-4662-84C2-E03BE1ACD98C}"/>
            </a:ext>
          </a:extLst>
        </xdr:cNvPr>
        <xdr:cNvSpPr/>
      </xdr:nvSpPr>
      <xdr:spPr>
        <a:xfrm>
          <a:off x="1968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EA634573-7D5B-43B2-B06E-49698E26EEA9}"/>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02F4773-6ADA-4E38-A8B2-E6D2638A129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8F529A1-F8CC-4EE8-8E6B-BEA964D238D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C5CD6EC-734F-4230-99FB-683BBC23CFE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F2B7515-1A1B-4D41-8558-664A483708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688DE5-B827-45D3-8756-1754EB86F8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75692</xdr:rowOff>
    </xdr:from>
    <xdr:to>
      <xdr:col>24</xdr:col>
      <xdr:colOff>114300</xdr:colOff>
      <xdr:row>37</xdr:row>
      <xdr:rowOff>5842</xdr:rowOff>
    </xdr:to>
    <xdr:sp macro="" textlink="">
      <xdr:nvSpPr>
        <xdr:cNvPr id="71" name="楕円 70">
          <a:extLst>
            <a:ext uri="{FF2B5EF4-FFF2-40B4-BE49-F238E27FC236}">
              <a16:creationId xmlns:a16="http://schemas.microsoft.com/office/drawing/2014/main" id="{809BA3F6-CF6F-4777-B8CD-1EEE12449C80}"/>
            </a:ext>
          </a:extLst>
        </xdr:cNvPr>
        <xdr:cNvSpPr/>
      </xdr:nvSpPr>
      <xdr:spPr>
        <a:xfrm>
          <a:off x="45847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98569</xdr:rowOff>
    </xdr:from>
    <xdr:ext cx="405111" cy="259045"/>
    <xdr:sp macro="" textlink="">
      <xdr:nvSpPr>
        <xdr:cNvPr id="72" name="【道路】&#10;有形固定資産減価償却率該当値テキスト">
          <a:extLst>
            <a:ext uri="{FF2B5EF4-FFF2-40B4-BE49-F238E27FC236}">
              <a16:creationId xmlns:a16="http://schemas.microsoft.com/office/drawing/2014/main" id="{7EFCBAEF-7F8A-459F-928B-35B79729860D}"/>
            </a:ext>
          </a:extLst>
        </xdr:cNvPr>
        <xdr:cNvSpPr txBox="1"/>
      </xdr:nvSpPr>
      <xdr:spPr>
        <a:xfrm>
          <a:off x="4673600" y="609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66548</xdr:rowOff>
    </xdr:from>
    <xdr:to>
      <xdr:col>20</xdr:col>
      <xdr:colOff>38100</xdr:colOff>
      <xdr:row>36</xdr:row>
      <xdr:rowOff>168148</xdr:rowOff>
    </xdr:to>
    <xdr:sp macro="" textlink="">
      <xdr:nvSpPr>
        <xdr:cNvPr id="73" name="楕円 72">
          <a:extLst>
            <a:ext uri="{FF2B5EF4-FFF2-40B4-BE49-F238E27FC236}">
              <a16:creationId xmlns:a16="http://schemas.microsoft.com/office/drawing/2014/main" id="{3BD07BEC-4E72-400B-B506-72DED4AAF6A8}"/>
            </a:ext>
          </a:extLst>
        </xdr:cNvPr>
        <xdr:cNvSpPr/>
      </xdr:nvSpPr>
      <xdr:spPr>
        <a:xfrm>
          <a:off x="3746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117348</xdr:rowOff>
    </xdr:from>
    <xdr:to>
      <xdr:col>24</xdr:col>
      <xdr:colOff>63500</xdr:colOff>
      <xdr:row>36</xdr:row>
      <xdr:rowOff>126492</xdr:rowOff>
    </xdr:to>
    <xdr:cxnSp macro="">
      <xdr:nvCxnSpPr>
        <xdr:cNvPr id="74" name="直線コネクタ 73">
          <a:extLst>
            <a:ext uri="{FF2B5EF4-FFF2-40B4-BE49-F238E27FC236}">
              <a16:creationId xmlns:a16="http://schemas.microsoft.com/office/drawing/2014/main" id="{01355A6B-0505-4F02-8E95-69B4A3BD46DE}"/>
            </a:ext>
          </a:extLst>
        </xdr:cNvPr>
        <xdr:cNvCxnSpPr/>
      </xdr:nvCxnSpPr>
      <xdr:spPr>
        <a:xfrm>
          <a:off x="3797300" y="62895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50546</xdr:rowOff>
    </xdr:from>
    <xdr:to>
      <xdr:col>15</xdr:col>
      <xdr:colOff>101600</xdr:colOff>
      <xdr:row>36</xdr:row>
      <xdr:rowOff>152146</xdr:rowOff>
    </xdr:to>
    <xdr:sp macro="" textlink="">
      <xdr:nvSpPr>
        <xdr:cNvPr id="75" name="楕円 74">
          <a:extLst>
            <a:ext uri="{FF2B5EF4-FFF2-40B4-BE49-F238E27FC236}">
              <a16:creationId xmlns:a16="http://schemas.microsoft.com/office/drawing/2014/main" id="{5628A83E-D8C1-42F5-9982-5F249046CF91}"/>
            </a:ext>
          </a:extLst>
        </xdr:cNvPr>
        <xdr:cNvSpPr/>
      </xdr:nvSpPr>
      <xdr:spPr>
        <a:xfrm>
          <a:off x="2857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101346</xdr:rowOff>
    </xdr:from>
    <xdr:to>
      <xdr:col>19</xdr:col>
      <xdr:colOff>177800</xdr:colOff>
      <xdr:row>36</xdr:row>
      <xdr:rowOff>117348</xdr:rowOff>
    </xdr:to>
    <xdr:cxnSp macro="">
      <xdr:nvCxnSpPr>
        <xdr:cNvPr id="76" name="直線コネクタ 75">
          <a:extLst>
            <a:ext uri="{FF2B5EF4-FFF2-40B4-BE49-F238E27FC236}">
              <a16:creationId xmlns:a16="http://schemas.microsoft.com/office/drawing/2014/main" id="{AC118BB2-4C20-4042-8B5C-44DB406B5EC0}"/>
            </a:ext>
          </a:extLst>
        </xdr:cNvPr>
        <xdr:cNvCxnSpPr/>
      </xdr:nvCxnSpPr>
      <xdr:spPr>
        <a:xfrm>
          <a:off x="2908300" y="627354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50546</xdr:rowOff>
    </xdr:from>
    <xdr:to>
      <xdr:col>10</xdr:col>
      <xdr:colOff>165100</xdr:colOff>
      <xdr:row>36</xdr:row>
      <xdr:rowOff>152146</xdr:rowOff>
    </xdr:to>
    <xdr:sp macro="" textlink="">
      <xdr:nvSpPr>
        <xdr:cNvPr id="77" name="楕円 76">
          <a:extLst>
            <a:ext uri="{FF2B5EF4-FFF2-40B4-BE49-F238E27FC236}">
              <a16:creationId xmlns:a16="http://schemas.microsoft.com/office/drawing/2014/main" id="{57863A79-4278-4CFB-9656-5577F998B8FA}"/>
            </a:ext>
          </a:extLst>
        </xdr:cNvPr>
        <xdr:cNvSpPr/>
      </xdr:nvSpPr>
      <xdr:spPr>
        <a:xfrm>
          <a:off x="1968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101346</xdr:rowOff>
    </xdr:from>
    <xdr:to>
      <xdr:col>15</xdr:col>
      <xdr:colOff>50800</xdr:colOff>
      <xdr:row>36</xdr:row>
      <xdr:rowOff>101346</xdr:rowOff>
    </xdr:to>
    <xdr:cxnSp macro="">
      <xdr:nvCxnSpPr>
        <xdr:cNvPr id="78" name="直線コネクタ 77">
          <a:extLst>
            <a:ext uri="{FF2B5EF4-FFF2-40B4-BE49-F238E27FC236}">
              <a16:creationId xmlns:a16="http://schemas.microsoft.com/office/drawing/2014/main" id="{F160D4E1-50BB-490C-AAEC-913DAD56F534}"/>
            </a:ext>
          </a:extLst>
        </xdr:cNvPr>
        <xdr:cNvCxnSpPr/>
      </xdr:nvCxnSpPr>
      <xdr:spPr>
        <a:xfrm>
          <a:off x="2019300" y="6273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148844</xdr:rowOff>
    </xdr:from>
    <xdr:to>
      <xdr:col>6</xdr:col>
      <xdr:colOff>38100</xdr:colOff>
      <xdr:row>37</xdr:row>
      <xdr:rowOff>78994</xdr:rowOff>
    </xdr:to>
    <xdr:sp macro="" textlink="">
      <xdr:nvSpPr>
        <xdr:cNvPr id="79" name="楕円 78">
          <a:extLst>
            <a:ext uri="{FF2B5EF4-FFF2-40B4-BE49-F238E27FC236}">
              <a16:creationId xmlns:a16="http://schemas.microsoft.com/office/drawing/2014/main" id="{110A65FB-8C33-4EF2-803E-3FC966A25DB2}"/>
            </a:ext>
          </a:extLst>
        </xdr:cNvPr>
        <xdr:cNvSpPr/>
      </xdr:nvSpPr>
      <xdr:spPr>
        <a:xfrm>
          <a:off x="1079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101346</xdr:rowOff>
    </xdr:from>
    <xdr:to>
      <xdr:col>10</xdr:col>
      <xdr:colOff>114300</xdr:colOff>
      <xdr:row>37</xdr:row>
      <xdr:rowOff>28194</xdr:rowOff>
    </xdr:to>
    <xdr:cxnSp macro="">
      <xdr:nvCxnSpPr>
        <xdr:cNvPr id="80" name="直線コネクタ 79">
          <a:extLst>
            <a:ext uri="{FF2B5EF4-FFF2-40B4-BE49-F238E27FC236}">
              <a16:creationId xmlns:a16="http://schemas.microsoft.com/office/drawing/2014/main" id="{337D7657-619B-4BC6-B8AC-BAC7AA79D707}"/>
            </a:ext>
          </a:extLst>
        </xdr:cNvPr>
        <xdr:cNvCxnSpPr/>
      </xdr:nvCxnSpPr>
      <xdr:spPr>
        <a:xfrm flipV="1">
          <a:off x="1130300" y="627354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33FAAED3-3333-4B54-9752-1757DFAF202D}"/>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2" name="n_2aveValue【道路】&#10;有形固定資産減価償却率">
          <a:extLst>
            <a:ext uri="{FF2B5EF4-FFF2-40B4-BE49-F238E27FC236}">
              <a16:creationId xmlns:a16="http://schemas.microsoft.com/office/drawing/2014/main" id="{51F47804-254E-4B92-9A56-E791731CF05B}"/>
            </a:ext>
          </a:extLst>
        </xdr:cNvPr>
        <xdr:cNvSpPr txBox="1"/>
      </xdr:nvSpPr>
      <xdr:spPr>
        <a:xfrm>
          <a:off x="2705744" y="634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156989</xdr:rowOff>
    </xdr:from>
    <xdr:ext cx="405111" cy="259045"/>
    <xdr:sp macro="" textlink="">
      <xdr:nvSpPr>
        <xdr:cNvPr id="83" name="n_3aveValue【道路】&#10;有形固定資産減価償却率">
          <a:extLst>
            <a:ext uri="{FF2B5EF4-FFF2-40B4-BE49-F238E27FC236}">
              <a16:creationId xmlns:a16="http://schemas.microsoft.com/office/drawing/2014/main" id="{4C38CA21-43B1-4086-BBD6-3C318457D6F5}"/>
            </a:ext>
          </a:extLst>
        </xdr:cNvPr>
        <xdr:cNvSpPr txBox="1"/>
      </xdr:nvSpPr>
      <xdr:spPr>
        <a:xfrm>
          <a:off x="1816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6C93C3DE-FED8-41A0-B94B-139FB66247B3}"/>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13225</xdr:rowOff>
    </xdr:from>
    <xdr:ext cx="405111" cy="259045"/>
    <xdr:sp macro="" textlink="">
      <xdr:nvSpPr>
        <xdr:cNvPr id="85" name="n_1mainValue【道路】&#10;有形固定資産減価償却率">
          <a:extLst>
            <a:ext uri="{FF2B5EF4-FFF2-40B4-BE49-F238E27FC236}">
              <a16:creationId xmlns:a16="http://schemas.microsoft.com/office/drawing/2014/main" id="{5386BD15-AC53-45CB-86FE-5BEF20BF519D}"/>
            </a:ext>
          </a:extLst>
        </xdr:cNvPr>
        <xdr:cNvSpPr txBox="1"/>
      </xdr:nvSpPr>
      <xdr:spPr>
        <a:xfrm>
          <a:off x="35820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168673</xdr:rowOff>
    </xdr:from>
    <xdr:ext cx="405111" cy="259045"/>
    <xdr:sp macro="" textlink="">
      <xdr:nvSpPr>
        <xdr:cNvPr id="86" name="n_2mainValue【道路】&#10;有形固定資産減価償却率">
          <a:extLst>
            <a:ext uri="{FF2B5EF4-FFF2-40B4-BE49-F238E27FC236}">
              <a16:creationId xmlns:a16="http://schemas.microsoft.com/office/drawing/2014/main" id="{462FAE8F-4853-4521-B5FE-E032C6274D79}"/>
            </a:ext>
          </a:extLst>
        </xdr:cNvPr>
        <xdr:cNvSpPr txBox="1"/>
      </xdr:nvSpPr>
      <xdr:spPr>
        <a:xfrm>
          <a:off x="27057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168673</xdr:rowOff>
    </xdr:from>
    <xdr:ext cx="405111" cy="259045"/>
    <xdr:sp macro="" textlink="">
      <xdr:nvSpPr>
        <xdr:cNvPr id="87" name="n_3mainValue【道路】&#10;有形固定資産減価償却率">
          <a:extLst>
            <a:ext uri="{FF2B5EF4-FFF2-40B4-BE49-F238E27FC236}">
              <a16:creationId xmlns:a16="http://schemas.microsoft.com/office/drawing/2014/main" id="{87E421A6-E5F2-45CA-B8BD-6C7979EAB562}"/>
            </a:ext>
          </a:extLst>
        </xdr:cNvPr>
        <xdr:cNvSpPr txBox="1"/>
      </xdr:nvSpPr>
      <xdr:spPr>
        <a:xfrm>
          <a:off x="18167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70121</xdr:rowOff>
    </xdr:from>
    <xdr:ext cx="405111" cy="259045"/>
    <xdr:sp macro="" textlink="">
      <xdr:nvSpPr>
        <xdr:cNvPr id="88" name="n_4mainValue【道路】&#10;有形固定資産減価償却率">
          <a:extLst>
            <a:ext uri="{FF2B5EF4-FFF2-40B4-BE49-F238E27FC236}">
              <a16:creationId xmlns:a16="http://schemas.microsoft.com/office/drawing/2014/main" id="{13E628ED-34A3-47FE-940A-30B4FBDC0B17}"/>
            </a:ext>
          </a:extLst>
        </xdr:cNvPr>
        <xdr:cNvSpPr txBox="1"/>
      </xdr:nvSpPr>
      <xdr:spPr>
        <a:xfrm>
          <a:off x="927744"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7F8D08B-F1B6-48A0-9AF3-B9E02A00C08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B62B39B-0CE7-40BD-9F00-CB209D2512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1D82392-FE8F-4FCA-A1BB-C43BF973FCE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D3660EF-E4EB-421D-A399-75285AA193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EEE509D-054C-433D-94C8-4D9317DC11B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63165A5-72AE-457D-BC5E-45F8FCB430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C98CE25-82BE-4B84-80B3-9F9CC3C22E4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A5C6D08-2F50-4DD5-8A0A-C23D7DBFE28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1B780B2-1199-41CD-B0E7-210E51A828C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DCD05C7-DA43-429F-883F-88EA195343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529C151-EA61-405A-AA5B-EB9D369EA3C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02277AB-977F-4219-8D1A-37F4A8AACDD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5F765BF-B89F-454D-A955-C198E8DC147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3099539C-6685-48F2-8D4F-F363E3458D4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FC28BA9-691F-471C-BFA8-10CC6176C5F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21098F13-E9F4-4128-BD9F-930831527EE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D1D56A8-B9DF-4569-A2AC-64C60E21610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C3783241-C427-465A-B890-330234C4D3B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3971BF0-69E4-4B08-82CC-7C046172CE7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46FF2E0C-9602-4A8A-9CD1-B7DE8212C4F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475F383-7366-45A3-B179-4E1664459C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22463E8B-9A58-4482-910E-DAFA53CAFDF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E3F74E3-214D-40C7-B0CD-521C8F8848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110EF5D3-1404-4521-B795-2947FBE540E2}"/>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B9763A7D-2F99-4711-B2E6-D52EA95F8F5B}"/>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41C7E0FC-8D6B-4EE5-B24A-FBF7D5A9518A}"/>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4B543AE2-6B86-4BD9-9BB0-AE8192211E37}"/>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7C05E36A-B869-4B3E-A531-15BCB24B7FB1}"/>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227DA45E-497E-4DE1-AD17-A799A7BEF9DE}"/>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7E421884-6C60-41C0-9174-3BB88FB48715}"/>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F412F01D-8DAC-40D0-8F6D-8778A6E57E81}"/>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75502</xdr:rowOff>
    </xdr:from>
    <xdr:to>
      <xdr:col>46</xdr:col>
      <xdr:colOff>38100</xdr:colOff>
      <xdr:row>42</xdr:row>
      <xdr:rowOff>5652</xdr:rowOff>
    </xdr:to>
    <xdr:sp macro="" textlink="">
      <xdr:nvSpPr>
        <xdr:cNvPr id="120" name="フローチャート: 判断 119">
          <a:extLst>
            <a:ext uri="{FF2B5EF4-FFF2-40B4-BE49-F238E27FC236}">
              <a16:creationId xmlns:a16="http://schemas.microsoft.com/office/drawing/2014/main" id="{26F54864-11DB-468D-AC83-3798E9F8D68A}"/>
            </a:ext>
          </a:extLst>
        </xdr:cNvPr>
        <xdr:cNvSpPr/>
      </xdr:nvSpPr>
      <xdr:spPr>
        <a:xfrm>
          <a:off x="8699500" y="71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75730</xdr:rowOff>
    </xdr:from>
    <xdr:to>
      <xdr:col>41</xdr:col>
      <xdr:colOff>101600</xdr:colOff>
      <xdr:row>42</xdr:row>
      <xdr:rowOff>5880</xdr:rowOff>
    </xdr:to>
    <xdr:sp macro="" textlink="">
      <xdr:nvSpPr>
        <xdr:cNvPr id="121" name="フローチャート: 判断 120">
          <a:extLst>
            <a:ext uri="{FF2B5EF4-FFF2-40B4-BE49-F238E27FC236}">
              <a16:creationId xmlns:a16="http://schemas.microsoft.com/office/drawing/2014/main" id="{B877D6BE-6BB6-44B2-8C92-D46FF002F862}"/>
            </a:ext>
          </a:extLst>
        </xdr:cNvPr>
        <xdr:cNvSpPr/>
      </xdr:nvSpPr>
      <xdr:spPr>
        <a:xfrm>
          <a:off x="7810500" y="71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a:extLst>
            <a:ext uri="{FF2B5EF4-FFF2-40B4-BE49-F238E27FC236}">
              <a16:creationId xmlns:a16="http://schemas.microsoft.com/office/drawing/2014/main" id="{765A2709-B9B3-4330-84D7-FAB3CA51606B}"/>
            </a:ext>
          </a:extLst>
        </xdr:cNvPr>
        <xdr:cNvSpPr/>
      </xdr:nvSpPr>
      <xdr:spPr>
        <a:xfrm>
          <a:off x="6921500" y="710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C878D90-B2AC-42C8-B8CC-1E549EE922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81E092D-B32C-4E93-A83E-C4993AF9E6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C106C1A-DDA6-49FB-8AD7-3A32CB2531D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7B4ED34-7B83-4A53-B294-26039FADE47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3AFFFE4-3587-4AEA-ACFF-3B86EB619CE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138519</xdr:rowOff>
    </xdr:from>
    <xdr:to>
      <xdr:col>55</xdr:col>
      <xdr:colOff>50800</xdr:colOff>
      <xdr:row>42</xdr:row>
      <xdr:rowOff>68669</xdr:rowOff>
    </xdr:to>
    <xdr:sp macro="" textlink="">
      <xdr:nvSpPr>
        <xdr:cNvPr id="128" name="楕円 127">
          <a:extLst>
            <a:ext uri="{FF2B5EF4-FFF2-40B4-BE49-F238E27FC236}">
              <a16:creationId xmlns:a16="http://schemas.microsoft.com/office/drawing/2014/main" id="{3A49F954-C88B-4C8D-ABBB-1EED223E7AE7}"/>
            </a:ext>
          </a:extLst>
        </xdr:cNvPr>
        <xdr:cNvSpPr/>
      </xdr:nvSpPr>
      <xdr:spPr>
        <a:xfrm>
          <a:off x="10426700" y="71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53446</xdr:rowOff>
    </xdr:from>
    <xdr:ext cx="469744" cy="259045"/>
    <xdr:sp macro="" textlink="">
      <xdr:nvSpPr>
        <xdr:cNvPr id="129" name="【道路】&#10;一人当たり延長該当値テキスト">
          <a:extLst>
            <a:ext uri="{FF2B5EF4-FFF2-40B4-BE49-F238E27FC236}">
              <a16:creationId xmlns:a16="http://schemas.microsoft.com/office/drawing/2014/main" id="{BE76C881-CDA3-4F76-BC69-68DFF4B55280}"/>
            </a:ext>
          </a:extLst>
        </xdr:cNvPr>
        <xdr:cNvSpPr txBox="1"/>
      </xdr:nvSpPr>
      <xdr:spPr>
        <a:xfrm>
          <a:off x="10515600" y="708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140615</xdr:rowOff>
    </xdr:from>
    <xdr:to>
      <xdr:col>50</xdr:col>
      <xdr:colOff>165100</xdr:colOff>
      <xdr:row>42</xdr:row>
      <xdr:rowOff>70765</xdr:rowOff>
    </xdr:to>
    <xdr:sp macro="" textlink="">
      <xdr:nvSpPr>
        <xdr:cNvPr id="130" name="楕円 129">
          <a:extLst>
            <a:ext uri="{FF2B5EF4-FFF2-40B4-BE49-F238E27FC236}">
              <a16:creationId xmlns:a16="http://schemas.microsoft.com/office/drawing/2014/main" id="{1C6E1176-D2A0-4AAA-A351-038E45F06892}"/>
            </a:ext>
          </a:extLst>
        </xdr:cNvPr>
        <xdr:cNvSpPr/>
      </xdr:nvSpPr>
      <xdr:spPr>
        <a:xfrm>
          <a:off x="9588500" y="71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17869</xdr:rowOff>
    </xdr:from>
    <xdr:to>
      <xdr:col>55</xdr:col>
      <xdr:colOff>0</xdr:colOff>
      <xdr:row>42</xdr:row>
      <xdr:rowOff>19965</xdr:rowOff>
    </xdr:to>
    <xdr:cxnSp macro="">
      <xdr:nvCxnSpPr>
        <xdr:cNvPr id="131" name="直線コネクタ 130">
          <a:extLst>
            <a:ext uri="{FF2B5EF4-FFF2-40B4-BE49-F238E27FC236}">
              <a16:creationId xmlns:a16="http://schemas.microsoft.com/office/drawing/2014/main" id="{AA6BF21D-FD70-4147-9A34-AE614C1BDE10}"/>
            </a:ext>
          </a:extLst>
        </xdr:cNvPr>
        <xdr:cNvCxnSpPr/>
      </xdr:nvCxnSpPr>
      <xdr:spPr>
        <a:xfrm flipV="1">
          <a:off x="9639300" y="7218769"/>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140564</xdr:rowOff>
    </xdr:from>
    <xdr:to>
      <xdr:col>46</xdr:col>
      <xdr:colOff>38100</xdr:colOff>
      <xdr:row>42</xdr:row>
      <xdr:rowOff>70714</xdr:rowOff>
    </xdr:to>
    <xdr:sp macro="" textlink="">
      <xdr:nvSpPr>
        <xdr:cNvPr id="132" name="楕円 131">
          <a:extLst>
            <a:ext uri="{FF2B5EF4-FFF2-40B4-BE49-F238E27FC236}">
              <a16:creationId xmlns:a16="http://schemas.microsoft.com/office/drawing/2014/main" id="{2A8FF278-ED3D-4EA2-8436-02D9C8BD33E3}"/>
            </a:ext>
          </a:extLst>
        </xdr:cNvPr>
        <xdr:cNvSpPr/>
      </xdr:nvSpPr>
      <xdr:spPr>
        <a:xfrm>
          <a:off x="8699500" y="71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19914</xdr:rowOff>
    </xdr:from>
    <xdr:to>
      <xdr:col>50</xdr:col>
      <xdr:colOff>114300</xdr:colOff>
      <xdr:row>42</xdr:row>
      <xdr:rowOff>19965</xdr:rowOff>
    </xdr:to>
    <xdr:cxnSp macro="">
      <xdr:nvCxnSpPr>
        <xdr:cNvPr id="133" name="直線コネクタ 132">
          <a:extLst>
            <a:ext uri="{FF2B5EF4-FFF2-40B4-BE49-F238E27FC236}">
              <a16:creationId xmlns:a16="http://schemas.microsoft.com/office/drawing/2014/main" id="{AC73E6C8-C7BC-47B5-8F0E-1CF352C9C102}"/>
            </a:ext>
          </a:extLst>
        </xdr:cNvPr>
        <xdr:cNvCxnSpPr/>
      </xdr:nvCxnSpPr>
      <xdr:spPr>
        <a:xfrm>
          <a:off x="8750300" y="7220814"/>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140436</xdr:rowOff>
    </xdr:from>
    <xdr:to>
      <xdr:col>41</xdr:col>
      <xdr:colOff>101600</xdr:colOff>
      <xdr:row>42</xdr:row>
      <xdr:rowOff>70586</xdr:rowOff>
    </xdr:to>
    <xdr:sp macro="" textlink="">
      <xdr:nvSpPr>
        <xdr:cNvPr id="134" name="楕円 133">
          <a:extLst>
            <a:ext uri="{FF2B5EF4-FFF2-40B4-BE49-F238E27FC236}">
              <a16:creationId xmlns:a16="http://schemas.microsoft.com/office/drawing/2014/main" id="{EE59FB05-ACEB-49C7-88AA-32F72B393A9B}"/>
            </a:ext>
          </a:extLst>
        </xdr:cNvPr>
        <xdr:cNvSpPr/>
      </xdr:nvSpPr>
      <xdr:spPr>
        <a:xfrm>
          <a:off x="7810500" y="71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19786</xdr:rowOff>
    </xdr:from>
    <xdr:to>
      <xdr:col>45</xdr:col>
      <xdr:colOff>177800</xdr:colOff>
      <xdr:row>42</xdr:row>
      <xdr:rowOff>19914</xdr:rowOff>
    </xdr:to>
    <xdr:cxnSp macro="">
      <xdr:nvCxnSpPr>
        <xdr:cNvPr id="135" name="直線コネクタ 134">
          <a:extLst>
            <a:ext uri="{FF2B5EF4-FFF2-40B4-BE49-F238E27FC236}">
              <a16:creationId xmlns:a16="http://schemas.microsoft.com/office/drawing/2014/main" id="{841776DC-9832-4EF7-8BE9-A0F2B366BEFF}"/>
            </a:ext>
          </a:extLst>
        </xdr:cNvPr>
        <xdr:cNvCxnSpPr/>
      </xdr:nvCxnSpPr>
      <xdr:spPr>
        <a:xfrm>
          <a:off x="7861300" y="7220686"/>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140412</xdr:rowOff>
    </xdr:from>
    <xdr:to>
      <xdr:col>36</xdr:col>
      <xdr:colOff>165100</xdr:colOff>
      <xdr:row>42</xdr:row>
      <xdr:rowOff>70562</xdr:rowOff>
    </xdr:to>
    <xdr:sp macro="" textlink="">
      <xdr:nvSpPr>
        <xdr:cNvPr id="136" name="楕円 135">
          <a:extLst>
            <a:ext uri="{FF2B5EF4-FFF2-40B4-BE49-F238E27FC236}">
              <a16:creationId xmlns:a16="http://schemas.microsoft.com/office/drawing/2014/main" id="{3996F6C1-6C7A-476D-9BAC-CCFEDBA27988}"/>
            </a:ext>
          </a:extLst>
        </xdr:cNvPr>
        <xdr:cNvSpPr/>
      </xdr:nvSpPr>
      <xdr:spPr>
        <a:xfrm>
          <a:off x="6921500" y="71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19762</xdr:rowOff>
    </xdr:from>
    <xdr:to>
      <xdr:col>41</xdr:col>
      <xdr:colOff>50800</xdr:colOff>
      <xdr:row>42</xdr:row>
      <xdr:rowOff>19786</xdr:rowOff>
    </xdr:to>
    <xdr:cxnSp macro="">
      <xdr:nvCxnSpPr>
        <xdr:cNvPr id="137" name="直線コネクタ 136">
          <a:extLst>
            <a:ext uri="{FF2B5EF4-FFF2-40B4-BE49-F238E27FC236}">
              <a16:creationId xmlns:a16="http://schemas.microsoft.com/office/drawing/2014/main" id="{20AE0F14-618E-4217-92F3-DA7359C51B28}"/>
            </a:ext>
          </a:extLst>
        </xdr:cNvPr>
        <xdr:cNvCxnSpPr/>
      </xdr:nvCxnSpPr>
      <xdr:spPr>
        <a:xfrm>
          <a:off x="6972300" y="722066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5BBF4875-835C-436E-AA8F-DB7D5CE72BF8}"/>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22179</xdr:rowOff>
    </xdr:from>
    <xdr:ext cx="469744" cy="259045"/>
    <xdr:sp macro="" textlink="">
      <xdr:nvSpPr>
        <xdr:cNvPr id="139" name="n_2aveValue【道路】&#10;一人当たり延長">
          <a:extLst>
            <a:ext uri="{FF2B5EF4-FFF2-40B4-BE49-F238E27FC236}">
              <a16:creationId xmlns:a16="http://schemas.microsoft.com/office/drawing/2014/main" id="{80ED8476-71B1-441D-906A-171CAE1D9593}"/>
            </a:ext>
          </a:extLst>
        </xdr:cNvPr>
        <xdr:cNvSpPr txBox="1"/>
      </xdr:nvSpPr>
      <xdr:spPr>
        <a:xfrm>
          <a:off x="8515427" y="68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22407</xdr:rowOff>
    </xdr:from>
    <xdr:ext cx="469744" cy="259045"/>
    <xdr:sp macro="" textlink="">
      <xdr:nvSpPr>
        <xdr:cNvPr id="140" name="n_3aveValue【道路】&#10;一人当たり延長">
          <a:extLst>
            <a:ext uri="{FF2B5EF4-FFF2-40B4-BE49-F238E27FC236}">
              <a16:creationId xmlns:a16="http://schemas.microsoft.com/office/drawing/2014/main" id="{86908D5C-D786-40CD-9A73-903BCF20D132}"/>
            </a:ext>
          </a:extLst>
        </xdr:cNvPr>
        <xdr:cNvSpPr txBox="1"/>
      </xdr:nvSpPr>
      <xdr:spPr>
        <a:xfrm>
          <a:off x="7626427" y="68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26928</xdr:rowOff>
    </xdr:from>
    <xdr:ext cx="469744" cy="259045"/>
    <xdr:sp macro="" textlink="">
      <xdr:nvSpPr>
        <xdr:cNvPr id="141" name="n_4aveValue【道路】&#10;一人当たり延長">
          <a:extLst>
            <a:ext uri="{FF2B5EF4-FFF2-40B4-BE49-F238E27FC236}">
              <a16:creationId xmlns:a16="http://schemas.microsoft.com/office/drawing/2014/main" id="{BEAE9202-B280-467F-98B8-DEC00D1B9E02}"/>
            </a:ext>
          </a:extLst>
        </xdr:cNvPr>
        <xdr:cNvSpPr txBox="1"/>
      </xdr:nvSpPr>
      <xdr:spPr>
        <a:xfrm>
          <a:off x="6737427" y="68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61892</xdr:rowOff>
    </xdr:from>
    <xdr:ext cx="469744" cy="259045"/>
    <xdr:sp macro="" textlink="">
      <xdr:nvSpPr>
        <xdr:cNvPr id="142" name="n_1mainValue【道路】&#10;一人当たり延長">
          <a:extLst>
            <a:ext uri="{FF2B5EF4-FFF2-40B4-BE49-F238E27FC236}">
              <a16:creationId xmlns:a16="http://schemas.microsoft.com/office/drawing/2014/main" id="{F41FB72D-6113-442F-BF71-22AD74452B79}"/>
            </a:ext>
          </a:extLst>
        </xdr:cNvPr>
        <xdr:cNvSpPr txBox="1"/>
      </xdr:nvSpPr>
      <xdr:spPr>
        <a:xfrm>
          <a:off x="9391727" y="72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61841</xdr:rowOff>
    </xdr:from>
    <xdr:ext cx="469744" cy="259045"/>
    <xdr:sp macro="" textlink="">
      <xdr:nvSpPr>
        <xdr:cNvPr id="143" name="n_2mainValue【道路】&#10;一人当たり延長">
          <a:extLst>
            <a:ext uri="{FF2B5EF4-FFF2-40B4-BE49-F238E27FC236}">
              <a16:creationId xmlns:a16="http://schemas.microsoft.com/office/drawing/2014/main" id="{761D3245-995E-4F98-AB50-9B1267F6EB23}"/>
            </a:ext>
          </a:extLst>
        </xdr:cNvPr>
        <xdr:cNvSpPr txBox="1"/>
      </xdr:nvSpPr>
      <xdr:spPr>
        <a:xfrm>
          <a:off x="8515427" y="726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61713</xdr:rowOff>
    </xdr:from>
    <xdr:ext cx="469744" cy="259045"/>
    <xdr:sp macro="" textlink="">
      <xdr:nvSpPr>
        <xdr:cNvPr id="144" name="n_3mainValue【道路】&#10;一人当たり延長">
          <a:extLst>
            <a:ext uri="{FF2B5EF4-FFF2-40B4-BE49-F238E27FC236}">
              <a16:creationId xmlns:a16="http://schemas.microsoft.com/office/drawing/2014/main" id="{C8B16516-E8B6-4E8E-AC4F-D5605CF80057}"/>
            </a:ext>
          </a:extLst>
        </xdr:cNvPr>
        <xdr:cNvSpPr txBox="1"/>
      </xdr:nvSpPr>
      <xdr:spPr>
        <a:xfrm>
          <a:off x="7626427" y="726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61689</xdr:rowOff>
    </xdr:from>
    <xdr:ext cx="469744" cy="259045"/>
    <xdr:sp macro="" textlink="">
      <xdr:nvSpPr>
        <xdr:cNvPr id="145" name="n_4mainValue【道路】&#10;一人当たり延長">
          <a:extLst>
            <a:ext uri="{FF2B5EF4-FFF2-40B4-BE49-F238E27FC236}">
              <a16:creationId xmlns:a16="http://schemas.microsoft.com/office/drawing/2014/main" id="{5D1D42A8-E682-40EE-94CC-F4B0E31D056E}"/>
            </a:ext>
          </a:extLst>
        </xdr:cNvPr>
        <xdr:cNvSpPr txBox="1"/>
      </xdr:nvSpPr>
      <xdr:spPr>
        <a:xfrm>
          <a:off x="6737427" y="726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3CAB97D-B8EF-4E02-BD75-A185F226D8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558EDFC-9BEE-424E-84ED-197FAE9AB7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A8F3993-3744-46B4-8A0B-378EB2796D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85A7183-7DBD-442E-BD54-A934A1E0022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F3F7A93-2558-4084-8DB2-E84587CF87A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2E0A5B3-C228-4395-A5CD-DE7F953DB2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1CE6ED7-0A2C-46AE-886B-44D34817B7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0A8D491-CCBA-4851-9BA2-02C7B4FAE06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9B1698D-D17E-4648-8B71-67AEA037ABD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E01CC77-B2D4-4214-87D8-36D41157487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F084C6C-0977-4D60-9213-019DD400F2A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B582635-B1C7-46F0-8270-B0A66DD8E02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4EC9227-9161-4070-B6B6-D900BB070E2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2A3FB9B-0D50-46DB-A605-8D283CAEBF9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D37D67F-F405-4CE7-AEDE-09763DBCB4F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5C2BBD2-46FC-4ABA-85F5-08FC703C0C8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51CB6E2-77F3-45F3-BBB4-ECA5486AC3E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EC57710-8223-413C-8520-26951986B68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1A7AC6C9-90DC-49CD-A8DF-20B05EB70FA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22E622FE-EF85-4ACA-9171-0DF12EA1829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7F90EBC-CAE2-4C0C-98AA-97EA425997A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C91FE50-9332-47C5-B715-5569660D05F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6F0B040-54FC-4210-B07A-0DE7AE1A3DC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EABD7FA-4D05-4CE6-882F-BF83C59C01D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71C90764-125F-4052-84A6-15361D11BF5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9E2E9B64-77DD-4E28-8793-90C03EC49413}"/>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28A39A8-2466-490D-A2F1-60CFE09BAB95}"/>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8877E732-3F97-4684-882A-8BBDAEA0ED29}"/>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8425DDE0-11DC-4C99-A1C8-75E225C5E603}"/>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160DA847-F782-4B9E-93D2-66A592657C25}"/>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7C163C5-26A1-481A-A595-9521659ACC30}"/>
            </a:ext>
          </a:extLst>
        </xdr:cNvPr>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DB828656-92A0-493F-B483-D473957A6CDD}"/>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21304D27-D397-421A-AC9E-1FFF274E2401}"/>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79" name="フローチャート: 判断 178">
          <a:extLst>
            <a:ext uri="{FF2B5EF4-FFF2-40B4-BE49-F238E27FC236}">
              <a16:creationId xmlns:a16="http://schemas.microsoft.com/office/drawing/2014/main" id="{9BD447D0-9951-415C-A069-B2BA33C08E68}"/>
            </a:ext>
          </a:extLst>
        </xdr:cNvPr>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0" name="フローチャート: 判断 179">
          <a:extLst>
            <a:ext uri="{FF2B5EF4-FFF2-40B4-BE49-F238E27FC236}">
              <a16:creationId xmlns:a16="http://schemas.microsoft.com/office/drawing/2014/main" id="{03AF3C5C-0800-4BE0-8313-6A6C3D4A988B}"/>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a:extLst>
            <a:ext uri="{FF2B5EF4-FFF2-40B4-BE49-F238E27FC236}">
              <a16:creationId xmlns:a16="http://schemas.microsoft.com/office/drawing/2014/main" id="{35188075-8C93-45AA-9617-280293D6B5B7}"/>
            </a:ext>
          </a:extLst>
        </xdr:cNvPr>
        <xdr:cNvSpPr/>
      </xdr:nvSpPr>
      <xdr:spPr>
        <a:xfrm>
          <a:off x="1079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56384D3-9B32-437C-9660-5B54B5F8A1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ECE5D3A-678B-4A52-A912-4E60A5AAF79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B83BA65-25A6-4F78-9D83-36EB26D4096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2FBA9B1-B065-40D9-86A4-38739E1603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A5BAF51-AF88-411C-B810-FEDCE993D8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7" name="楕円 186">
          <a:extLst>
            <a:ext uri="{FF2B5EF4-FFF2-40B4-BE49-F238E27FC236}">
              <a16:creationId xmlns:a16="http://schemas.microsoft.com/office/drawing/2014/main" id="{CB96C18C-3244-4060-9B85-9DAC9E576B52}"/>
            </a:ext>
          </a:extLst>
        </xdr:cNvPr>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A94F6663-17ED-44B5-B6C5-D838827FF9DC}"/>
            </a:ext>
          </a:extLst>
        </xdr:cNvPr>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89" name="楕円 188">
          <a:extLst>
            <a:ext uri="{FF2B5EF4-FFF2-40B4-BE49-F238E27FC236}">
              <a16:creationId xmlns:a16="http://schemas.microsoft.com/office/drawing/2014/main" id="{DF4FDA73-386A-45EA-A13A-050F3BE78A0E}"/>
            </a:ext>
          </a:extLst>
        </xdr:cNvPr>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70213</xdr:rowOff>
    </xdr:from>
    <xdr:to>
      <xdr:col>24</xdr:col>
      <xdr:colOff>63500</xdr:colOff>
      <xdr:row>60</xdr:row>
      <xdr:rowOff>102870</xdr:rowOff>
    </xdr:to>
    <xdr:cxnSp macro="">
      <xdr:nvCxnSpPr>
        <xdr:cNvPr id="190" name="直線コネクタ 189">
          <a:extLst>
            <a:ext uri="{FF2B5EF4-FFF2-40B4-BE49-F238E27FC236}">
              <a16:creationId xmlns:a16="http://schemas.microsoft.com/office/drawing/2014/main" id="{1EAA528E-999A-4404-AF29-AC207B19520D}"/>
            </a:ext>
          </a:extLst>
        </xdr:cNvPr>
        <xdr:cNvCxnSpPr/>
      </xdr:nvCxnSpPr>
      <xdr:spPr>
        <a:xfrm>
          <a:off x="3797300" y="103572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156573</xdr:rowOff>
    </xdr:from>
    <xdr:to>
      <xdr:col>15</xdr:col>
      <xdr:colOff>101600</xdr:colOff>
      <xdr:row>60</xdr:row>
      <xdr:rowOff>86723</xdr:rowOff>
    </xdr:to>
    <xdr:sp macro="" textlink="">
      <xdr:nvSpPr>
        <xdr:cNvPr id="191" name="楕円 190">
          <a:extLst>
            <a:ext uri="{FF2B5EF4-FFF2-40B4-BE49-F238E27FC236}">
              <a16:creationId xmlns:a16="http://schemas.microsoft.com/office/drawing/2014/main" id="{9BDA9D06-739C-4C0E-893B-EB5F91E1883A}"/>
            </a:ext>
          </a:extLst>
        </xdr:cNvPr>
        <xdr:cNvSpPr/>
      </xdr:nvSpPr>
      <xdr:spPr>
        <a:xfrm>
          <a:off x="2857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35923</xdr:rowOff>
    </xdr:from>
    <xdr:to>
      <xdr:col>19</xdr:col>
      <xdr:colOff>177800</xdr:colOff>
      <xdr:row>60</xdr:row>
      <xdr:rowOff>70213</xdr:rowOff>
    </xdr:to>
    <xdr:cxnSp macro="">
      <xdr:nvCxnSpPr>
        <xdr:cNvPr id="192" name="直線コネクタ 191">
          <a:extLst>
            <a:ext uri="{FF2B5EF4-FFF2-40B4-BE49-F238E27FC236}">
              <a16:creationId xmlns:a16="http://schemas.microsoft.com/office/drawing/2014/main" id="{E02825E7-E405-42CC-A971-B45A92B78EB0}"/>
            </a:ext>
          </a:extLst>
        </xdr:cNvPr>
        <xdr:cNvCxnSpPr/>
      </xdr:nvCxnSpPr>
      <xdr:spPr>
        <a:xfrm>
          <a:off x="2908300" y="103229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123916</xdr:rowOff>
    </xdr:from>
    <xdr:to>
      <xdr:col>10</xdr:col>
      <xdr:colOff>165100</xdr:colOff>
      <xdr:row>60</xdr:row>
      <xdr:rowOff>54066</xdr:rowOff>
    </xdr:to>
    <xdr:sp macro="" textlink="">
      <xdr:nvSpPr>
        <xdr:cNvPr id="193" name="楕円 192">
          <a:extLst>
            <a:ext uri="{FF2B5EF4-FFF2-40B4-BE49-F238E27FC236}">
              <a16:creationId xmlns:a16="http://schemas.microsoft.com/office/drawing/2014/main" id="{918318F2-2E91-4F24-BDA2-FEEBE145D317}"/>
            </a:ext>
          </a:extLst>
        </xdr:cNvPr>
        <xdr:cNvSpPr/>
      </xdr:nvSpPr>
      <xdr:spPr>
        <a:xfrm>
          <a:off x="1968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3266</xdr:rowOff>
    </xdr:from>
    <xdr:to>
      <xdr:col>15</xdr:col>
      <xdr:colOff>50800</xdr:colOff>
      <xdr:row>60</xdr:row>
      <xdr:rowOff>35923</xdr:rowOff>
    </xdr:to>
    <xdr:cxnSp macro="">
      <xdr:nvCxnSpPr>
        <xdr:cNvPr id="194" name="直線コネクタ 193">
          <a:extLst>
            <a:ext uri="{FF2B5EF4-FFF2-40B4-BE49-F238E27FC236}">
              <a16:creationId xmlns:a16="http://schemas.microsoft.com/office/drawing/2014/main" id="{61E883A7-E10D-464D-9C84-63E4C2F1AE9C}"/>
            </a:ext>
          </a:extLst>
        </xdr:cNvPr>
        <xdr:cNvCxnSpPr/>
      </xdr:nvCxnSpPr>
      <xdr:spPr>
        <a:xfrm>
          <a:off x="2019300" y="1029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112485</xdr:rowOff>
    </xdr:from>
    <xdr:to>
      <xdr:col>6</xdr:col>
      <xdr:colOff>38100</xdr:colOff>
      <xdr:row>60</xdr:row>
      <xdr:rowOff>42635</xdr:rowOff>
    </xdr:to>
    <xdr:sp macro="" textlink="">
      <xdr:nvSpPr>
        <xdr:cNvPr id="195" name="楕円 194">
          <a:extLst>
            <a:ext uri="{FF2B5EF4-FFF2-40B4-BE49-F238E27FC236}">
              <a16:creationId xmlns:a16="http://schemas.microsoft.com/office/drawing/2014/main" id="{5B7EAC1A-F426-44EF-B864-386819BFC06F}"/>
            </a:ext>
          </a:extLst>
        </xdr:cNvPr>
        <xdr:cNvSpPr/>
      </xdr:nvSpPr>
      <xdr:spPr>
        <a:xfrm>
          <a:off x="1079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163285</xdr:rowOff>
    </xdr:from>
    <xdr:to>
      <xdr:col>10</xdr:col>
      <xdr:colOff>114300</xdr:colOff>
      <xdr:row>60</xdr:row>
      <xdr:rowOff>3266</xdr:rowOff>
    </xdr:to>
    <xdr:cxnSp macro="">
      <xdr:nvCxnSpPr>
        <xdr:cNvPr id="196" name="直線コネクタ 195">
          <a:extLst>
            <a:ext uri="{FF2B5EF4-FFF2-40B4-BE49-F238E27FC236}">
              <a16:creationId xmlns:a16="http://schemas.microsoft.com/office/drawing/2014/main" id="{27C7F7F5-530D-4C51-A078-93EBC88E0EE2}"/>
            </a:ext>
          </a:extLst>
        </xdr:cNvPr>
        <xdr:cNvCxnSpPr/>
      </xdr:nvCxnSpPr>
      <xdr:spPr>
        <a:xfrm>
          <a:off x="1130300" y="1027883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124E610-6122-4480-8D72-7A9E2FC6FE61}"/>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E3C87D86-C707-495F-AEA0-0D029E0B482E}"/>
            </a:ext>
          </a:extLst>
        </xdr:cNvPr>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CD22219F-810F-4120-BD71-4362B8AA2EDA}"/>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B1F59A3-367B-46E7-AAD0-36DCE23EF624}"/>
            </a:ext>
          </a:extLst>
        </xdr:cNvPr>
        <xdr:cNvSpPr txBox="1"/>
      </xdr:nvSpPr>
      <xdr:spPr>
        <a:xfrm>
          <a:off x="927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137540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D80F86FA-95AC-4036-85AE-4D79F823AE60}"/>
            </a:ext>
          </a:extLst>
        </xdr:cNvPr>
        <xdr:cNvSpPr txBox="1"/>
      </xdr:nvSpPr>
      <xdr:spPr>
        <a:xfrm>
          <a:off x="35820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103250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ADC4CF3-20E9-42F2-BD5A-2D8DFB201C24}"/>
            </a:ext>
          </a:extLst>
        </xdr:cNvPr>
        <xdr:cNvSpPr txBox="1"/>
      </xdr:nvSpPr>
      <xdr:spPr>
        <a:xfrm>
          <a:off x="2705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70593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76F2357-56DA-4470-90E5-B2D82E0A1BF4}"/>
            </a:ext>
          </a:extLst>
        </xdr:cNvPr>
        <xdr:cNvSpPr txBox="1"/>
      </xdr:nvSpPr>
      <xdr:spPr>
        <a:xfrm>
          <a:off x="1816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59162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DE27D29-68D2-4CB8-8FB2-AE38E64312CB}"/>
            </a:ext>
          </a:extLst>
        </xdr:cNvPr>
        <xdr:cNvSpPr txBox="1"/>
      </xdr:nvSpPr>
      <xdr:spPr>
        <a:xfrm>
          <a:off x="927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650A031-E17A-4DE8-B28C-E4D213C852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9F92EB0-9936-472D-AABD-392C51DCD3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D6589F6-0908-4E78-935A-706E86CADA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D94F87B-9E55-43DB-9A43-2360CF4032C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1F19B9E-DB59-4193-8BB5-7A0301EB4C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F32C3A9-EFF0-477B-BA11-66E9D9F9C8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05D3179-110A-4448-93D5-742794E12F7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187EE6D-165A-4323-A76D-527B0EDA37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D8960B9-A585-446B-B792-45E99A8E1BD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BCAFFAB-8417-4671-B200-E5656E70E7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2E156AD-0F4C-4A8C-9F92-35C834BF607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D1FB7682-8801-41AF-ABF7-25FAC087AD7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EB8530B-56D1-456D-9D94-C116448AFE4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AED0612C-5C3E-4348-A5B3-D1244D9A694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C65B733-F984-4CBE-984C-F7117E2CE49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FCA3461F-43DD-469E-9B98-03D7101F51B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B5883E2-C429-4E9B-B205-8FFBAAEC902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5CD953D7-A400-4716-B48E-BE4455CF02C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4814084-0019-4A8C-AD89-75DE81AA87C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9A051FB7-A01D-451B-91AA-812029B47726}"/>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CBA57B8-F0B6-4E85-A485-5CACF8FA0EC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7FA354E3-51DF-4C40-8E1D-C43662694A8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8104CE1-9277-4018-84ED-216B1D49FAC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7C2CDB92-EB59-4A97-AA12-E6794E5976BF}"/>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F78D498C-C344-4E55-89B6-7D0260F08E4C}"/>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120C1E01-4D0B-4065-B292-C9F7ED3E9956}"/>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DADD567F-3349-4703-AC55-FBA4052D2744}"/>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C71B9499-90CB-4ED7-94CA-B45ACEB5C1CD}"/>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5A1723FC-0FB8-46EC-9952-2F6CA30BAC5A}"/>
            </a:ext>
          </a:extLst>
        </xdr:cNvPr>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8533F082-9569-4E02-902B-0EA3309622A5}"/>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2F196D1B-7042-480F-9E7C-8B2D842F17B4}"/>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82691</xdr:rowOff>
    </xdr:from>
    <xdr:to>
      <xdr:col>46</xdr:col>
      <xdr:colOff>38100</xdr:colOff>
      <xdr:row>63</xdr:row>
      <xdr:rowOff>12841</xdr:rowOff>
    </xdr:to>
    <xdr:sp macro="" textlink="">
      <xdr:nvSpPr>
        <xdr:cNvPr id="236" name="フローチャート: 判断 235">
          <a:extLst>
            <a:ext uri="{FF2B5EF4-FFF2-40B4-BE49-F238E27FC236}">
              <a16:creationId xmlns:a16="http://schemas.microsoft.com/office/drawing/2014/main" id="{BECD946E-05C0-4687-A0EF-FC6F733FA67E}"/>
            </a:ext>
          </a:extLst>
        </xdr:cNvPr>
        <xdr:cNvSpPr/>
      </xdr:nvSpPr>
      <xdr:spPr>
        <a:xfrm>
          <a:off x="8699500" y="107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63001</xdr:rowOff>
    </xdr:from>
    <xdr:to>
      <xdr:col>41</xdr:col>
      <xdr:colOff>101600</xdr:colOff>
      <xdr:row>62</xdr:row>
      <xdr:rowOff>164601</xdr:rowOff>
    </xdr:to>
    <xdr:sp macro="" textlink="">
      <xdr:nvSpPr>
        <xdr:cNvPr id="237" name="フローチャート: 判断 236">
          <a:extLst>
            <a:ext uri="{FF2B5EF4-FFF2-40B4-BE49-F238E27FC236}">
              <a16:creationId xmlns:a16="http://schemas.microsoft.com/office/drawing/2014/main" id="{DAE16E32-5407-45F0-A364-2B1639B519CD}"/>
            </a:ext>
          </a:extLst>
        </xdr:cNvPr>
        <xdr:cNvSpPr/>
      </xdr:nvSpPr>
      <xdr:spPr>
        <a:xfrm>
          <a:off x="7810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a:extLst>
            <a:ext uri="{FF2B5EF4-FFF2-40B4-BE49-F238E27FC236}">
              <a16:creationId xmlns:a16="http://schemas.microsoft.com/office/drawing/2014/main" id="{C4D2DE38-0FB8-47F4-83A4-6DC436539C95}"/>
            </a:ext>
          </a:extLst>
        </xdr:cNvPr>
        <xdr:cNvSpPr/>
      </xdr:nvSpPr>
      <xdr:spPr>
        <a:xfrm>
          <a:off x="6921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1F06254-59C4-41B0-ABF5-784F2AD2D39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388E53A-9842-4557-B486-303AC18E51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5EFA4BC-260E-4718-ADDB-277B9F9C5F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4E20AD5-4D86-4A07-A8B7-32B609A45F4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EE3ED60-1A06-481D-A207-24219E5C73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144150</xdr:rowOff>
    </xdr:from>
    <xdr:to>
      <xdr:col>55</xdr:col>
      <xdr:colOff>50800</xdr:colOff>
      <xdr:row>64</xdr:row>
      <xdr:rowOff>74300</xdr:rowOff>
    </xdr:to>
    <xdr:sp macro="" textlink="">
      <xdr:nvSpPr>
        <xdr:cNvPr id="244" name="楕円 243">
          <a:extLst>
            <a:ext uri="{FF2B5EF4-FFF2-40B4-BE49-F238E27FC236}">
              <a16:creationId xmlns:a16="http://schemas.microsoft.com/office/drawing/2014/main" id="{C98EAC96-766C-4D96-A499-21AE58F6C15D}"/>
            </a:ext>
          </a:extLst>
        </xdr:cNvPr>
        <xdr:cNvSpPr/>
      </xdr:nvSpPr>
      <xdr:spPr>
        <a:xfrm>
          <a:off x="10426700" y="1094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59077</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14AA04FD-82C0-4260-A034-227E8EBAE67C}"/>
            </a:ext>
          </a:extLst>
        </xdr:cNvPr>
        <xdr:cNvSpPr txBox="1"/>
      </xdr:nvSpPr>
      <xdr:spPr>
        <a:xfrm>
          <a:off x="10515600" y="1086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143766</xdr:rowOff>
    </xdr:from>
    <xdr:to>
      <xdr:col>50</xdr:col>
      <xdr:colOff>165100</xdr:colOff>
      <xdr:row>64</xdr:row>
      <xdr:rowOff>73916</xdr:rowOff>
    </xdr:to>
    <xdr:sp macro="" textlink="">
      <xdr:nvSpPr>
        <xdr:cNvPr id="246" name="楕円 245">
          <a:extLst>
            <a:ext uri="{FF2B5EF4-FFF2-40B4-BE49-F238E27FC236}">
              <a16:creationId xmlns:a16="http://schemas.microsoft.com/office/drawing/2014/main" id="{03722867-D21B-41A7-BB64-AA860DCE87BC}"/>
            </a:ext>
          </a:extLst>
        </xdr:cNvPr>
        <xdr:cNvSpPr/>
      </xdr:nvSpPr>
      <xdr:spPr>
        <a:xfrm>
          <a:off x="9588500" y="109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23116</xdr:rowOff>
    </xdr:from>
    <xdr:to>
      <xdr:col>55</xdr:col>
      <xdr:colOff>0</xdr:colOff>
      <xdr:row>64</xdr:row>
      <xdr:rowOff>23500</xdr:rowOff>
    </xdr:to>
    <xdr:cxnSp macro="">
      <xdr:nvCxnSpPr>
        <xdr:cNvPr id="247" name="直線コネクタ 246">
          <a:extLst>
            <a:ext uri="{FF2B5EF4-FFF2-40B4-BE49-F238E27FC236}">
              <a16:creationId xmlns:a16="http://schemas.microsoft.com/office/drawing/2014/main" id="{8431C357-441C-4D80-B48B-358C562265DB}"/>
            </a:ext>
          </a:extLst>
        </xdr:cNvPr>
        <xdr:cNvCxnSpPr/>
      </xdr:nvCxnSpPr>
      <xdr:spPr>
        <a:xfrm>
          <a:off x="9639300" y="10995916"/>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143404</xdr:rowOff>
    </xdr:from>
    <xdr:to>
      <xdr:col>46</xdr:col>
      <xdr:colOff>38100</xdr:colOff>
      <xdr:row>64</xdr:row>
      <xdr:rowOff>73554</xdr:rowOff>
    </xdr:to>
    <xdr:sp macro="" textlink="">
      <xdr:nvSpPr>
        <xdr:cNvPr id="248" name="楕円 247">
          <a:extLst>
            <a:ext uri="{FF2B5EF4-FFF2-40B4-BE49-F238E27FC236}">
              <a16:creationId xmlns:a16="http://schemas.microsoft.com/office/drawing/2014/main" id="{79669971-89DC-4C61-A289-E0A25051036F}"/>
            </a:ext>
          </a:extLst>
        </xdr:cNvPr>
        <xdr:cNvSpPr/>
      </xdr:nvSpPr>
      <xdr:spPr>
        <a:xfrm>
          <a:off x="8699500" y="109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22754</xdr:rowOff>
    </xdr:from>
    <xdr:to>
      <xdr:col>50</xdr:col>
      <xdr:colOff>114300</xdr:colOff>
      <xdr:row>64</xdr:row>
      <xdr:rowOff>23116</xdr:rowOff>
    </xdr:to>
    <xdr:cxnSp macro="">
      <xdr:nvCxnSpPr>
        <xdr:cNvPr id="249" name="直線コネクタ 248">
          <a:extLst>
            <a:ext uri="{FF2B5EF4-FFF2-40B4-BE49-F238E27FC236}">
              <a16:creationId xmlns:a16="http://schemas.microsoft.com/office/drawing/2014/main" id="{57140E48-C9BE-4C84-B605-1B00C38B0CE7}"/>
            </a:ext>
          </a:extLst>
        </xdr:cNvPr>
        <xdr:cNvCxnSpPr/>
      </xdr:nvCxnSpPr>
      <xdr:spPr>
        <a:xfrm>
          <a:off x="8750300" y="10995554"/>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143137</xdr:rowOff>
    </xdr:from>
    <xdr:to>
      <xdr:col>41</xdr:col>
      <xdr:colOff>101600</xdr:colOff>
      <xdr:row>64</xdr:row>
      <xdr:rowOff>73287</xdr:rowOff>
    </xdr:to>
    <xdr:sp macro="" textlink="">
      <xdr:nvSpPr>
        <xdr:cNvPr id="250" name="楕円 249">
          <a:extLst>
            <a:ext uri="{FF2B5EF4-FFF2-40B4-BE49-F238E27FC236}">
              <a16:creationId xmlns:a16="http://schemas.microsoft.com/office/drawing/2014/main" id="{63E078F2-DBF3-4C6A-8548-912AE7F2B10D}"/>
            </a:ext>
          </a:extLst>
        </xdr:cNvPr>
        <xdr:cNvSpPr/>
      </xdr:nvSpPr>
      <xdr:spPr>
        <a:xfrm>
          <a:off x="7810500" y="109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22487</xdr:rowOff>
    </xdr:from>
    <xdr:to>
      <xdr:col>45</xdr:col>
      <xdr:colOff>177800</xdr:colOff>
      <xdr:row>64</xdr:row>
      <xdr:rowOff>22754</xdr:rowOff>
    </xdr:to>
    <xdr:cxnSp macro="">
      <xdr:nvCxnSpPr>
        <xdr:cNvPr id="251" name="直線コネクタ 250">
          <a:extLst>
            <a:ext uri="{FF2B5EF4-FFF2-40B4-BE49-F238E27FC236}">
              <a16:creationId xmlns:a16="http://schemas.microsoft.com/office/drawing/2014/main" id="{6076ACBE-76A6-4D35-AC51-B08BD958AD74}"/>
            </a:ext>
          </a:extLst>
        </xdr:cNvPr>
        <xdr:cNvCxnSpPr/>
      </xdr:nvCxnSpPr>
      <xdr:spPr>
        <a:xfrm>
          <a:off x="7861300" y="1099528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142973</xdr:rowOff>
    </xdr:from>
    <xdr:to>
      <xdr:col>36</xdr:col>
      <xdr:colOff>165100</xdr:colOff>
      <xdr:row>64</xdr:row>
      <xdr:rowOff>73123</xdr:rowOff>
    </xdr:to>
    <xdr:sp macro="" textlink="">
      <xdr:nvSpPr>
        <xdr:cNvPr id="252" name="楕円 251">
          <a:extLst>
            <a:ext uri="{FF2B5EF4-FFF2-40B4-BE49-F238E27FC236}">
              <a16:creationId xmlns:a16="http://schemas.microsoft.com/office/drawing/2014/main" id="{76CA89A1-AFF9-4AC5-BCA3-3C67429A5755}"/>
            </a:ext>
          </a:extLst>
        </xdr:cNvPr>
        <xdr:cNvSpPr/>
      </xdr:nvSpPr>
      <xdr:spPr>
        <a:xfrm>
          <a:off x="6921500" y="109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22323</xdr:rowOff>
    </xdr:from>
    <xdr:to>
      <xdr:col>41</xdr:col>
      <xdr:colOff>50800</xdr:colOff>
      <xdr:row>64</xdr:row>
      <xdr:rowOff>22487</xdr:rowOff>
    </xdr:to>
    <xdr:cxnSp macro="">
      <xdr:nvCxnSpPr>
        <xdr:cNvPr id="253" name="直線コネクタ 252">
          <a:extLst>
            <a:ext uri="{FF2B5EF4-FFF2-40B4-BE49-F238E27FC236}">
              <a16:creationId xmlns:a16="http://schemas.microsoft.com/office/drawing/2014/main" id="{B1FE408A-1574-4E3F-8173-1D0DF37D7C5E}"/>
            </a:ext>
          </a:extLst>
        </xdr:cNvPr>
        <xdr:cNvCxnSpPr/>
      </xdr:nvCxnSpPr>
      <xdr:spPr>
        <a:xfrm>
          <a:off x="6972300" y="1099512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20D3C824-B902-4658-A3FE-8D6313E38DA6}"/>
            </a:ext>
          </a:extLst>
        </xdr:cNvPr>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29368</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EE3B0627-687A-41AF-AB2C-97A8E732B505}"/>
            </a:ext>
          </a:extLst>
        </xdr:cNvPr>
        <xdr:cNvSpPr txBox="1"/>
      </xdr:nvSpPr>
      <xdr:spPr>
        <a:xfrm>
          <a:off x="8483111" y="104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9678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9164D299-EDDC-4571-8A51-3EE945E64A60}"/>
            </a:ext>
          </a:extLst>
        </xdr:cNvPr>
        <xdr:cNvSpPr txBox="1"/>
      </xdr:nvSpPr>
      <xdr:spPr>
        <a:xfrm>
          <a:off x="7594111" y="10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1113</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54F7A5DF-288D-4623-A6FB-F1DB9BF19790}"/>
            </a:ext>
          </a:extLst>
        </xdr:cNvPr>
        <xdr:cNvSpPr txBox="1"/>
      </xdr:nvSpPr>
      <xdr:spPr>
        <a:xfrm>
          <a:off x="6705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65043</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AB302043-3309-4D14-9E14-5676792272C9}"/>
            </a:ext>
          </a:extLst>
        </xdr:cNvPr>
        <xdr:cNvSpPr txBox="1"/>
      </xdr:nvSpPr>
      <xdr:spPr>
        <a:xfrm>
          <a:off x="9359411" y="110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64681</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CA4019DD-7C42-430E-81FA-F4CAAAB195F8}"/>
            </a:ext>
          </a:extLst>
        </xdr:cNvPr>
        <xdr:cNvSpPr txBox="1"/>
      </xdr:nvSpPr>
      <xdr:spPr>
        <a:xfrm>
          <a:off x="8483111" y="1103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64414</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34475DAD-3F42-41FE-A4A8-BCCC985ADDB7}"/>
            </a:ext>
          </a:extLst>
        </xdr:cNvPr>
        <xdr:cNvSpPr txBox="1"/>
      </xdr:nvSpPr>
      <xdr:spPr>
        <a:xfrm>
          <a:off x="7594111" y="1103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64250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7887A5D4-EF3E-4B89-BF02-993E2A5492FA}"/>
            </a:ext>
          </a:extLst>
        </xdr:cNvPr>
        <xdr:cNvSpPr txBox="1"/>
      </xdr:nvSpPr>
      <xdr:spPr>
        <a:xfrm>
          <a:off x="6705111" y="11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262C764-BAFE-494D-8242-F2E6A7E82ED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CDB8943-DD71-4184-9B96-637B0C9B839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9826052-DC3B-4C15-B587-0493F07268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53FD4C5-AB57-4FA0-9B72-7AAB1B2FC9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54CF440-6298-483B-B089-C28178FF96D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55607FC-720A-4927-8499-350A25225E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9057C5A-4A15-4CAE-B06C-B2A28970EA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458898B-ACE5-46BD-BA53-E7AC4874A28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96FCB73-B524-4F6A-84C4-A25978D478B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461A60C-9911-4F2F-9500-9CA321DFAB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8DFAF07F-608A-4219-8797-0012D1CAFE5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CFC518E6-4F73-4262-9C34-2F7E539C2DC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AF559759-935C-44DC-A0BE-1B11573EE6A5}"/>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5639BA6-1447-422C-A9D6-539D6A00122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4ADE0C7-6BCC-4BB3-804F-7638C060C49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88A56BC7-BC8C-45D8-B2BC-90D244F9BAC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ED8AD20F-2DF4-4567-8414-56687BD1029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96FCA5E-4702-4AFD-A2E3-C3C84AF59B0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DC43A5E6-3E4B-41CD-94C4-F066DB420E5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30F7E50-8E69-42F2-B7ED-21FDAFBF1C1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62A56DC-03C6-4464-A1EF-6DB7BB160B8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7284DB3-D65E-48ED-9AAA-BE7B3E6D104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2C77E6EA-2C54-4A84-A6DF-D841F81B4B85}"/>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94510EC-60EB-46FB-BB84-542CBE2DAF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A7A5A4A2-C9C1-4588-91AA-31087487EE0E}"/>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8A4C406-76CE-4559-90E6-11BF800EB4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66A4A3C8-5211-42ED-B49C-C7BE5038958D}"/>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D33D85AB-B63B-464A-82B0-684042A8466F}"/>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D3945135-7B6B-42D2-8E8A-BC4479EBB0F8}"/>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A5C323E-C862-4844-A107-0928395AA05C}"/>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A1ADBD76-F1E7-4773-A34B-930997263477}"/>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5BF2C61-9791-42B3-B426-1749803DEF08}"/>
            </a:ext>
          </a:extLst>
        </xdr:cNvPr>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599D8396-562E-410A-8F7E-1EA47941D6F4}"/>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377ED293-D067-49CA-8C21-FCAB363C842D}"/>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103232</xdr:rowOff>
    </xdr:from>
    <xdr:to>
      <xdr:col>15</xdr:col>
      <xdr:colOff>101600</xdr:colOff>
      <xdr:row>82</xdr:row>
      <xdr:rowOff>33382</xdr:rowOff>
    </xdr:to>
    <xdr:sp macro="" textlink="">
      <xdr:nvSpPr>
        <xdr:cNvPr id="296" name="フローチャート: 判断 295">
          <a:extLst>
            <a:ext uri="{FF2B5EF4-FFF2-40B4-BE49-F238E27FC236}">
              <a16:creationId xmlns:a16="http://schemas.microsoft.com/office/drawing/2014/main" id="{F189185C-CDEA-41E1-A5F6-A4F16908B514}"/>
            </a:ext>
          </a:extLst>
        </xdr:cNvPr>
        <xdr:cNvSpPr/>
      </xdr:nvSpPr>
      <xdr:spPr>
        <a:xfrm>
          <a:off x="2857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97" name="フローチャート: 判断 296">
          <a:extLst>
            <a:ext uri="{FF2B5EF4-FFF2-40B4-BE49-F238E27FC236}">
              <a16:creationId xmlns:a16="http://schemas.microsoft.com/office/drawing/2014/main" id="{73AA8721-0653-4957-8245-AE59CAEB0D36}"/>
            </a:ext>
          </a:extLst>
        </xdr:cNvPr>
        <xdr:cNvSpPr/>
      </xdr:nvSpPr>
      <xdr:spPr>
        <a:xfrm>
          <a:off x="1968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a:extLst>
            <a:ext uri="{FF2B5EF4-FFF2-40B4-BE49-F238E27FC236}">
              <a16:creationId xmlns:a16="http://schemas.microsoft.com/office/drawing/2014/main" id="{382591D9-F7EF-45FB-B6C7-6BDA498F9DA3}"/>
            </a:ext>
          </a:extLst>
        </xdr:cNvPr>
        <xdr:cNvSpPr/>
      </xdr:nvSpPr>
      <xdr:spPr>
        <a:xfrm>
          <a:off x="1079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8701327-A1BC-4A3E-A0CC-61596D3EA04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2B1F50C-B504-4162-8BED-AEA66825A1D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CD8287C-1D49-4AF0-B02C-B7DF56C0D65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93F4CD7-F9C7-4175-9DF1-74EE63865FF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C2B8092-66DA-4F0C-A91D-95A0790AA2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139156</xdr:rowOff>
    </xdr:from>
    <xdr:to>
      <xdr:col>24</xdr:col>
      <xdr:colOff>114300</xdr:colOff>
      <xdr:row>78</xdr:row>
      <xdr:rowOff>69306</xdr:rowOff>
    </xdr:to>
    <xdr:sp macro="" textlink="">
      <xdr:nvSpPr>
        <xdr:cNvPr id="304" name="楕円 303">
          <a:extLst>
            <a:ext uri="{FF2B5EF4-FFF2-40B4-BE49-F238E27FC236}">
              <a16:creationId xmlns:a16="http://schemas.microsoft.com/office/drawing/2014/main" id="{AEA9BC05-6198-48E7-96CD-70CB0AAC2E7E}"/>
            </a:ext>
          </a:extLst>
        </xdr:cNvPr>
        <xdr:cNvSpPr/>
      </xdr:nvSpPr>
      <xdr:spPr>
        <a:xfrm>
          <a:off x="45847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54083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7E09E02-7325-426E-8520-09FD7ED40777}"/>
            </a:ext>
          </a:extLst>
        </xdr:cNvPr>
        <xdr:cNvSpPr txBox="1"/>
      </xdr:nvSpPr>
      <xdr:spPr>
        <a:xfrm>
          <a:off x="4673600" y="1325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98334</xdr:rowOff>
    </xdr:from>
    <xdr:to>
      <xdr:col>20</xdr:col>
      <xdr:colOff>38100</xdr:colOff>
      <xdr:row>79</xdr:row>
      <xdr:rowOff>28484</xdr:rowOff>
    </xdr:to>
    <xdr:sp macro="" textlink="">
      <xdr:nvSpPr>
        <xdr:cNvPr id="306" name="楕円 305">
          <a:extLst>
            <a:ext uri="{FF2B5EF4-FFF2-40B4-BE49-F238E27FC236}">
              <a16:creationId xmlns:a16="http://schemas.microsoft.com/office/drawing/2014/main" id="{1828B0E6-1017-4AD1-B1C0-EEB2706BCBF6}"/>
            </a:ext>
          </a:extLst>
        </xdr:cNvPr>
        <xdr:cNvSpPr/>
      </xdr:nvSpPr>
      <xdr:spPr>
        <a:xfrm>
          <a:off x="3746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18506</xdr:rowOff>
    </xdr:from>
    <xdr:to>
      <xdr:col>24</xdr:col>
      <xdr:colOff>63500</xdr:colOff>
      <xdr:row>78</xdr:row>
      <xdr:rowOff>149134</xdr:rowOff>
    </xdr:to>
    <xdr:cxnSp macro="">
      <xdr:nvCxnSpPr>
        <xdr:cNvPr id="307" name="直線コネクタ 306">
          <a:extLst>
            <a:ext uri="{FF2B5EF4-FFF2-40B4-BE49-F238E27FC236}">
              <a16:creationId xmlns:a16="http://schemas.microsoft.com/office/drawing/2014/main" id="{025131D9-98FF-40C0-AE8C-24F9F9192010}"/>
            </a:ext>
          </a:extLst>
        </xdr:cNvPr>
        <xdr:cNvCxnSpPr/>
      </xdr:nvCxnSpPr>
      <xdr:spPr>
        <a:xfrm flipV="1">
          <a:off x="3797300" y="1339160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36286</xdr:rowOff>
    </xdr:from>
    <xdr:to>
      <xdr:col>15</xdr:col>
      <xdr:colOff>101600</xdr:colOff>
      <xdr:row>78</xdr:row>
      <xdr:rowOff>137886</xdr:rowOff>
    </xdr:to>
    <xdr:sp macro="" textlink="">
      <xdr:nvSpPr>
        <xdr:cNvPr id="308" name="楕円 307">
          <a:extLst>
            <a:ext uri="{FF2B5EF4-FFF2-40B4-BE49-F238E27FC236}">
              <a16:creationId xmlns:a16="http://schemas.microsoft.com/office/drawing/2014/main" id="{6915DD33-E18C-4DFD-89C6-6E42C6BFD3B6}"/>
            </a:ext>
          </a:extLst>
        </xdr:cNvPr>
        <xdr:cNvSpPr/>
      </xdr:nvSpPr>
      <xdr:spPr>
        <a:xfrm>
          <a:off x="2857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87086</xdr:rowOff>
    </xdr:from>
    <xdr:to>
      <xdr:col>19</xdr:col>
      <xdr:colOff>177800</xdr:colOff>
      <xdr:row>78</xdr:row>
      <xdr:rowOff>149134</xdr:rowOff>
    </xdr:to>
    <xdr:cxnSp macro="">
      <xdr:nvCxnSpPr>
        <xdr:cNvPr id="309" name="直線コネクタ 308">
          <a:extLst>
            <a:ext uri="{FF2B5EF4-FFF2-40B4-BE49-F238E27FC236}">
              <a16:creationId xmlns:a16="http://schemas.microsoft.com/office/drawing/2014/main" id="{CC243830-5372-44E4-AD88-7A0CCE16CBA8}"/>
            </a:ext>
          </a:extLst>
        </xdr:cNvPr>
        <xdr:cNvCxnSpPr/>
      </xdr:nvCxnSpPr>
      <xdr:spPr>
        <a:xfrm>
          <a:off x="2908300" y="1346018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142421</xdr:rowOff>
    </xdr:from>
    <xdr:to>
      <xdr:col>10</xdr:col>
      <xdr:colOff>165100</xdr:colOff>
      <xdr:row>78</xdr:row>
      <xdr:rowOff>72571</xdr:rowOff>
    </xdr:to>
    <xdr:sp macro="" textlink="">
      <xdr:nvSpPr>
        <xdr:cNvPr id="310" name="楕円 309">
          <a:extLst>
            <a:ext uri="{FF2B5EF4-FFF2-40B4-BE49-F238E27FC236}">
              <a16:creationId xmlns:a16="http://schemas.microsoft.com/office/drawing/2014/main" id="{027B69D9-AB3B-44EE-A3BE-B11C5B1B8421}"/>
            </a:ext>
          </a:extLst>
        </xdr:cNvPr>
        <xdr:cNvSpPr/>
      </xdr:nvSpPr>
      <xdr:spPr>
        <a:xfrm>
          <a:off x="1968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21771</xdr:rowOff>
    </xdr:from>
    <xdr:to>
      <xdr:col>15</xdr:col>
      <xdr:colOff>50800</xdr:colOff>
      <xdr:row>78</xdr:row>
      <xdr:rowOff>87086</xdr:rowOff>
    </xdr:to>
    <xdr:cxnSp macro="">
      <xdr:nvCxnSpPr>
        <xdr:cNvPr id="311" name="直線コネクタ 310">
          <a:extLst>
            <a:ext uri="{FF2B5EF4-FFF2-40B4-BE49-F238E27FC236}">
              <a16:creationId xmlns:a16="http://schemas.microsoft.com/office/drawing/2014/main" id="{776A0D2B-D57B-406F-8023-A4962750FE7E}"/>
            </a:ext>
          </a:extLst>
        </xdr:cNvPr>
        <xdr:cNvCxnSpPr/>
      </xdr:nvCxnSpPr>
      <xdr:spPr>
        <a:xfrm>
          <a:off x="2019300" y="13394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116295</xdr:rowOff>
    </xdr:from>
    <xdr:to>
      <xdr:col>6</xdr:col>
      <xdr:colOff>38100</xdr:colOff>
      <xdr:row>78</xdr:row>
      <xdr:rowOff>46445</xdr:rowOff>
    </xdr:to>
    <xdr:sp macro="" textlink="">
      <xdr:nvSpPr>
        <xdr:cNvPr id="312" name="楕円 311">
          <a:extLst>
            <a:ext uri="{FF2B5EF4-FFF2-40B4-BE49-F238E27FC236}">
              <a16:creationId xmlns:a16="http://schemas.microsoft.com/office/drawing/2014/main" id="{1BFA3E96-B4A5-4299-B7D2-79883007BDAD}"/>
            </a:ext>
          </a:extLst>
        </xdr:cNvPr>
        <xdr:cNvSpPr/>
      </xdr:nvSpPr>
      <xdr:spPr>
        <a:xfrm>
          <a:off x="1079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167095</xdr:rowOff>
    </xdr:from>
    <xdr:to>
      <xdr:col>10</xdr:col>
      <xdr:colOff>114300</xdr:colOff>
      <xdr:row>78</xdr:row>
      <xdr:rowOff>21771</xdr:rowOff>
    </xdr:to>
    <xdr:cxnSp macro="">
      <xdr:nvCxnSpPr>
        <xdr:cNvPr id="313" name="直線コネクタ 312">
          <a:extLst>
            <a:ext uri="{FF2B5EF4-FFF2-40B4-BE49-F238E27FC236}">
              <a16:creationId xmlns:a16="http://schemas.microsoft.com/office/drawing/2014/main" id="{0EC9E5C2-F4AD-4594-8E03-E5747A4BE18D}"/>
            </a:ext>
          </a:extLst>
        </xdr:cNvPr>
        <xdr:cNvCxnSpPr/>
      </xdr:nvCxnSpPr>
      <xdr:spPr>
        <a:xfrm>
          <a:off x="1130300" y="133687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a:extLst>
            <a:ext uri="{FF2B5EF4-FFF2-40B4-BE49-F238E27FC236}">
              <a16:creationId xmlns:a16="http://schemas.microsoft.com/office/drawing/2014/main" id="{4F8746DA-ACF6-4EC6-8233-531600CC6FE1}"/>
            </a:ext>
          </a:extLst>
        </xdr:cNvPr>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24509</xdr:rowOff>
    </xdr:from>
    <xdr:ext cx="405111" cy="259045"/>
    <xdr:sp macro="" textlink="">
      <xdr:nvSpPr>
        <xdr:cNvPr id="315" name="n_2aveValue【公営住宅】&#10;有形固定資産減価償却率">
          <a:extLst>
            <a:ext uri="{FF2B5EF4-FFF2-40B4-BE49-F238E27FC236}">
              <a16:creationId xmlns:a16="http://schemas.microsoft.com/office/drawing/2014/main" id="{3BF47C43-F2EC-4208-8869-38E8949AF656}"/>
            </a:ext>
          </a:extLst>
        </xdr:cNvPr>
        <xdr:cNvSpPr txBox="1"/>
      </xdr:nvSpPr>
      <xdr:spPr>
        <a:xfrm>
          <a:off x="2705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140443</xdr:rowOff>
    </xdr:from>
    <xdr:ext cx="405111" cy="259045"/>
    <xdr:sp macro="" textlink="">
      <xdr:nvSpPr>
        <xdr:cNvPr id="316" name="n_3aveValue【公営住宅】&#10;有形固定資産減価償却率">
          <a:extLst>
            <a:ext uri="{FF2B5EF4-FFF2-40B4-BE49-F238E27FC236}">
              <a16:creationId xmlns:a16="http://schemas.microsoft.com/office/drawing/2014/main" id="{9F48AA4E-13A1-43C1-9B1E-474925148004}"/>
            </a:ext>
          </a:extLst>
        </xdr:cNvPr>
        <xdr:cNvSpPr txBox="1"/>
      </xdr:nvSpPr>
      <xdr:spPr>
        <a:xfrm>
          <a:off x="18167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127379</xdr:rowOff>
    </xdr:from>
    <xdr:ext cx="405111" cy="259045"/>
    <xdr:sp macro="" textlink="">
      <xdr:nvSpPr>
        <xdr:cNvPr id="317" name="n_4aveValue【公営住宅】&#10;有形固定資産減価償却率">
          <a:extLst>
            <a:ext uri="{FF2B5EF4-FFF2-40B4-BE49-F238E27FC236}">
              <a16:creationId xmlns:a16="http://schemas.microsoft.com/office/drawing/2014/main" id="{9F8FDB98-FDE9-43A6-A532-48D7AD0BD7A4}"/>
            </a:ext>
          </a:extLst>
        </xdr:cNvPr>
        <xdr:cNvSpPr txBox="1"/>
      </xdr:nvSpPr>
      <xdr:spPr>
        <a:xfrm>
          <a:off x="927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45011</xdr:rowOff>
    </xdr:from>
    <xdr:ext cx="405111" cy="259045"/>
    <xdr:sp macro="" textlink="">
      <xdr:nvSpPr>
        <xdr:cNvPr id="318" name="n_1mainValue【公営住宅】&#10;有形固定資産減価償却率">
          <a:extLst>
            <a:ext uri="{FF2B5EF4-FFF2-40B4-BE49-F238E27FC236}">
              <a16:creationId xmlns:a16="http://schemas.microsoft.com/office/drawing/2014/main" id="{10A38253-A68D-4DE6-B15F-8617624F6AD0}"/>
            </a:ext>
          </a:extLst>
        </xdr:cNvPr>
        <xdr:cNvSpPr txBox="1"/>
      </xdr:nvSpPr>
      <xdr:spPr>
        <a:xfrm>
          <a:off x="3582044" y="1324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154413</xdr:rowOff>
    </xdr:from>
    <xdr:ext cx="405111" cy="259045"/>
    <xdr:sp macro="" textlink="">
      <xdr:nvSpPr>
        <xdr:cNvPr id="319" name="n_2mainValue【公営住宅】&#10;有形固定資産減価償却率">
          <a:extLst>
            <a:ext uri="{FF2B5EF4-FFF2-40B4-BE49-F238E27FC236}">
              <a16:creationId xmlns:a16="http://schemas.microsoft.com/office/drawing/2014/main" id="{31166152-7EE2-4B48-B1C0-BFC504395567}"/>
            </a:ext>
          </a:extLst>
        </xdr:cNvPr>
        <xdr:cNvSpPr txBox="1"/>
      </xdr:nvSpPr>
      <xdr:spPr>
        <a:xfrm>
          <a:off x="27057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89098</xdr:rowOff>
    </xdr:from>
    <xdr:ext cx="405111" cy="259045"/>
    <xdr:sp macro="" textlink="">
      <xdr:nvSpPr>
        <xdr:cNvPr id="320" name="n_3mainValue【公営住宅】&#10;有形固定資産減価償却率">
          <a:extLst>
            <a:ext uri="{FF2B5EF4-FFF2-40B4-BE49-F238E27FC236}">
              <a16:creationId xmlns:a16="http://schemas.microsoft.com/office/drawing/2014/main" id="{2585AC74-A313-4DC4-9B40-C90FA6C7F5B0}"/>
            </a:ext>
          </a:extLst>
        </xdr:cNvPr>
        <xdr:cNvSpPr txBox="1"/>
      </xdr:nvSpPr>
      <xdr:spPr>
        <a:xfrm>
          <a:off x="1816744" y="1311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62972</xdr:rowOff>
    </xdr:from>
    <xdr:ext cx="405111" cy="259045"/>
    <xdr:sp macro="" textlink="">
      <xdr:nvSpPr>
        <xdr:cNvPr id="321" name="n_4mainValue【公営住宅】&#10;有形固定資産減価償却率">
          <a:extLst>
            <a:ext uri="{FF2B5EF4-FFF2-40B4-BE49-F238E27FC236}">
              <a16:creationId xmlns:a16="http://schemas.microsoft.com/office/drawing/2014/main" id="{3E60143C-F184-4A2E-9DC7-AAD358136D88}"/>
            </a:ext>
          </a:extLst>
        </xdr:cNvPr>
        <xdr:cNvSpPr txBox="1"/>
      </xdr:nvSpPr>
      <xdr:spPr>
        <a:xfrm>
          <a:off x="9277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403FC5C-BF10-4690-AAD7-5233238B00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772F1BD-6FD9-45FC-8739-049676CB23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7F019E9-9824-40F2-AD40-0717E256CDB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AE97224-3939-47DA-8605-E2C1721414E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03EFE47-7525-4767-B47D-9CB353ACF1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E344050-304A-48BE-9B23-8D77218207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EE81769-6447-471A-9161-F69CC627B7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A265163-7813-45D9-B364-63799F3D8B1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1662026-608E-4279-9A36-97D2E9E40C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C654ECC-47C2-4E4C-B62B-84B40B0151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10E4F1E2-40FB-4C64-866C-4895165AAE0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793A0C7-191B-412E-81F0-1CD01D52CED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97182B7-09BE-4ABA-81C3-88BACF0749E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EF679853-E2A1-49E1-B29E-311C4DDAAE3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3BA1DD1-1A17-4510-BAEC-2E171E3DA64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BA11A84B-36F5-4662-90C8-D9EBB9CF363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5C53037A-A5F9-47A8-B927-7ABF759F1B7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19873088-9DD9-4F55-A157-CDCEA662515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291F9267-4E44-4D13-9A1C-21948385E52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F3B62DD3-1E73-4CB5-B830-EE6A2C105CF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D5684E3-CB1F-41F9-BA89-0A37BC195EB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78453A6-99F1-429D-A4AF-854403D0639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FD1AC1DA-573D-403C-9315-0961BAFFBE8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B83F8FEB-6D7F-4DD3-AC8C-82ECF61E568D}"/>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4724DAEE-68D4-4F1B-A79B-A7E60B2542FE}"/>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648A7491-56CD-43A9-A171-4DE55294AD91}"/>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C8E88E7B-67DC-4577-84BE-67E2DB08C8B4}"/>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40AF5FAE-D65D-4A41-8EC9-DE84E0F94D61}"/>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ED4EA261-133F-4E3C-862C-3129DDE0A3AC}"/>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6F5DA393-3DD2-47F7-A426-381A340E9F16}"/>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CA8F2E50-94D2-4A51-82FF-967E9E40BBDB}"/>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133604</xdr:rowOff>
    </xdr:from>
    <xdr:to>
      <xdr:col>46</xdr:col>
      <xdr:colOff>38100</xdr:colOff>
      <xdr:row>85</xdr:row>
      <xdr:rowOff>63754</xdr:rowOff>
    </xdr:to>
    <xdr:sp macro="" textlink="">
      <xdr:nvSpPr>
        <xdr:cNvPr id="353" name="フローチャート: 判断 352">
          <a:extLst>
            <a:ext uri="{FF2B5EF4-FFF2-40B4-BE49-F238E27FC236}">
              <a16:creationId xmlns:a16="http://schemas.microsoft.com/office/drawing/2014/main" id="{C80A8B4D-6C37-4B2C-B66E-CD292E6EC410}"/>
            </a:ext>
          </a:extLst>
        </xdr:cNvPr>
        <xdr:cNvSpPr/>
      </xdr:nvSpPr>
      <xdr:spPr>
        <a:xfrm>
          <a:off x="8699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119126</xdr:rowOff>
    </xdr:from>
    <xdr:to>
      <xdr:col>41</xdr:col>
      <xdr:colOff>101600</xdr:colOff>
      <xdr:row>85</xdr:row>
      <xdr:rowOff>49276</xdr:rowOff>
    </xdr:to>
    <xdr:sp macro="" textlink="">
      <xdr:nvSpPr>
        <xdr:cNvPr id="354" name="フローチャート: 判断 353">
          <a:extLst>
            <a:ext uri="{FF2B5EF4-FFF2-40B4-BE49-F238E27FC236}">
              <a16:creationId xmlns:a16="http://schemas.microsoft.com/office/drawing/2014/main" id="{5AA7123A-5FFF-430A-8021-EC5A8A7AD885}"/>
            </a:ext>
          </a:extLst>
        </xdr:cNvPr>
        <xdr:cNvSpPr/>
      </xdr:nvSpPr>
      <xdr:spPr>
        <a:xfrm>
          <a:off x="7810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a:extLst>
            <a:ext uri="{FF2B5EF4-FFF2-40B4-BE49-F238E27FC236}">
              <a16:creationId xmlns:a16="http://schemas.microsoft.com/office/drawing/2014/main" id="{4E0BDE0B-BF33-4CDF-97CD-0F50425C3D25}"/>
            </a:ext>
          </a:extLst>
        </xdr:cNvPr>
        <xdr:cNvSpPr/>
      </xdr:nvSpPr>
      <xdr:spPr>
        <a:xfrm>
          <a:off x="6921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F127CFF-5C2D-4C34-91B7-C874940AB8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97FD435-6C51-4B80-9E5E-E67152D026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624FC24-78A9-4EEA-A0E0-18CC5B16D3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C4826BA-82F1-45CF-9CC2-3382626AA3C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0BF9A49-FAF9-41A5-B37F-2A6296C083F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61" name="楕円 360">
          <a:extLst>
            <a:ext uri="{FF2B5EF4-FFF2-40B4-BE49-F238E27FC236}">
              <a16:creationId xmlns:a16="http://schemas.microsoft.com/office/drawing/2014/main" id="{4503A964-B2E0-4774-B9F7-2AECA9C510E0}"/>
            </a:ext>
          </a:extLst>
        </xdr:cNvPr>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36592</xdr:rowOff>
    </xdr:from>
    <xdr:ext cx="469744" cy="259045"/>
    <xdr:sp macro="" textlink="">
      <xdr:nvSpPr>
        <xdr:cNvPr id="362" name="【公営住宅】&#10;一人当たり面積該当値テキスト">
          <a:extLst>
            <a:ext uri="{FF2B5EF4-FFF2-40B4-BE49-F238E27FC236}">
              <a16:creationId xmlns:a16="http://schemas.microsoft.com/office/drawing/2014/main" id="{1C4A94CD-E3F4-440D-A1F7-4535BEE31EC2}"/>
            </a:ext>
          </a:extLst>
        </xdr:cNvPr>
        <xdr:cNvSpPr txBox="1"/>
      </xdr:nvSpPr>
      <xdr:spPr>
        <a:xfrm>
          <a:off x="10515600"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68072</xdr:rowOff>
    </xdr:from>
    <xdr:to>
      <xdr:col>50</xdr:col>
      <xdr:colOff>165100</xdr:colOff>
      <xdr:row>85</xdr:row>
      <xdr:rowOff>169672</xdr:rowOff>
    </xdr:to>
    <xdr:sp macro="" textlink="">
      <xdr:nvSpPr>
        <xdr:cNvPr id="363" name="楕円 362">
          <a:extLst>
            <a:ext uri="{FF2B5EF4-FFF2-40B4-BE49-F238E27FC236}">
              <a16:creationId xmlns:a16="http://schemas.microsoft.com/office/drawing/2014/main" id="{5DF73FC5-057C-4F01-86EE-070DB1277E16}"/>
            </a:ext>
          </a:extLst>
        </xdr:cNvPr>
        <xdr:cNvSpPr/>
      </xdr:nvSpPr>
      <xdr:spPr>
        <a:xfrm>
          <a:off x="9588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118872</xdr:rowOff>
    </xdr:to>
    <xdr:cxnSp macro="">
      <xdr:nvCxnSpPr>
        <xdr:cNvPr id="364" name="直線コネクタ 363">
          <a:extLst>
            <a:ext uri="{FF2B5EF4-FFF2-40B4-BE49-F238E27FC236}">
              <a16:creationId xmlns:a16="http://schemas.microsoft.com/office/drawing/2014/main" id="{91577827-ECC8-4FD1-A135-8BA362313A6D}"/>
            </a:ext>
          </a:extLst>
        </xdr:cNvPr>
        <xdr:cNvCxnSpPr/>
      </xdr:nvCxnSpPr>
      <xdr:spPr>
        <a:xfrm flipV="1">
          <a:off x="9639300" y="14682215"/>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65024</xdr:rowOff>
    </xdr:from>
    <xdr:to>
      <xdr:col>46</xdr:col>
      <xdr:colOff>38100</xdr:colOff>
      <xdr:row>85</xdr:row>
      <xdr:rowOff>166624</xdr:rowOff>
    </xdr:to>
    <xdr:sp macro="" textlink="">
      <xdr:nvSpPr>
        <xdr:cNvPr id="365" name="楕円 364">
          <a:extLst>
            <a:ext uri="{FF2B5EF4-FFF2-40B4-BE49-F238E27FC236}">
              <a16:creationId xmlns:a16="http://schemas.microsoft.com/office/drawing/2014/main" id="{42488297-9628-4C2D-9989-A086137CA368}"/>
            </a:ext>
          </a:extLst>
        </xdr:cNvPr>
        <xdr:cNvSpPr/>
      </xdr:nvSpPr>
      <xdr:spPr>
        <a:xfrm>
          <a:off x="8699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115824</xdr:rowOff>
    </xdr:from>
    <xdr:to>
      <xdr:col>50</xdr:col>
      <xdr:colOff>114300</xdr:colOff>
      <xdr:row>85</xdr:row>
      <xdr:rowOff>118872</xdr:rowOff>
    </xdr:to>
    <xdr:cxnSp macro="">
      <xdr:nvCxnSpPr>
        <xdr:cNvPr id="366" name="直線コネクタ 365">
          <a:extLst>
            <a:ext uri="{FF2B5EF4-FFF2-40B4-BE49-F238E27FC236}">
              <a16:creationId xmlns:a16="http://schemas.microsoft.com/office/drawing/2014/main" id="{743893B0-E48E-4E66-9B46-2BFDDAC620BB}"/>
            </a:ext>
          </a:extLst>
        </xdr:cNvPr>
        <xdr:cNvCxnSpPr/>
      </xdr:nvCxnSpPr>
      <xdr:spPr>
        <a:xfrm>
          <a:off x="8750300" y="146890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64263</xdr:rowOff>
    </xdr:from>
    <xdr:to>
      <xdr:col>41</xdr:col>
      <xdr:colOff>101600</xdr:colOff>
      <xdr:row>85</xdr:row>
      <xdr:rowOff>165863</xdr:rowOff>
    </xdr:to>
    <xdr:sp macro="" textlink="">
      <xdr:nvSpPr>
        <xdr:cNvPr id="367" name="楕円 366">
          <a:extLst>
            <a:ext uri="{FF2B5EF4-FFF2-40B4-BE49-F238E27FC236}">
              <a16:creationId xmlns:a16="http://schemas.microsoft.com/office/drawing/2014/main" id="{A49F55D9-E4A8-4FAA-8C7E-F36408C32A39}"/>
            </a:ext>
          </a:extLst>
        </xdr:cNvPr>
        <xdr:cNvSpPr/>
      </xdr:nvSpPr>
      <xdr:spPr>
        <a:xfrm>
          <a:off x="7810500" y="146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115063</xdr:rowOff>
    </xdr:from>
    <xdr:to>
      <xdr:col>45</xdr:col>
      <xdr:colOff>177800</xdr:colOff>
      <xdr:row>85</xdr:row>
      <xdr:rowOff>115824</xdr:rowOff>
    </xdr:to>
    <xdr:cxnSp macro="">
      <xdr:nvCxnSpPr>
        <xdr:cNvPr id="368" name="直線コネクタ 367">
          <a:extLst>
            <a:ext uri="{FF2B5EF4-FFF2-40B4-BE49-F238E27FC236}">
              <a16:creationId xmlns:a16="http://schemas.microsoft.com/office/drawing/2014/main" id="{75B18900-F1CD-4585-96BF-41BC37D5DF73}"/>
            </a:ext>
          </a:extLst>
        </xdr:cNvPr>
        <xdr:cNvCxnSpPr/>
      </xdr:nvCxnSpPr>
      <xdr:spPr>
        <a:xfrm>
          <a:off x="7861300" y="146883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58928</xdr:rowOff>
    </xdr:from>
    <xdr:to>
      <xdr:col>36</xdr:col>
      <xdr:colOff>165100</xdr:colOff>
      <xdr:row>85</xdr:row>
      <xdr:rowOff>160528</xdr:rowOff>
    </xdr:to>
    <xdr:sp macro="" textlink="">
      <xdr:nvSpPr>
        <xdr:cNvPr id="369" name="楕円 368">
          <a:extLst>
            <a:ext uri="{FF2B5EF4-FFF2-40B4-BE49-F238E27FC236}">
              <a16:creationId xmlns:a16="http://schemas.microsoft.com/office/drawing/2014/main" id="{BB378295-37CA-45C6-B67D-FB68250A6621}"/>
            </a:ext>
          </a:extLst>
        </xdr:cNvPr>
        <xdr:cNvSpPr/>
      </xdr:nvSpPr>
      <xdr:spPr>
        <a:xfrm>
          <a:off x="6921500" y="146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109728</xdr:rowOff>
    </xdr:from>
    <xdr:to>
      <xdr:col>41</xdr:col>
      <xdr:colOff>50800</xdr:colOff>
      <xdr:row>85</xdr:row>
      <xdr:rowOff>115063</xdr:rowOff>
    </xdr:to>
    <xdr:cxnSp macro="">
      <xdr:nvCxnSpPr>
        <xdr:cNvPr id="370" name="直線コネクタ 369">
          <a:extLst>
            <a:ext uri="{FF2B5EF4-FFF2-40B4-BE49-F238E27FC236}">
              <a16:creationId xmlns:a16="http://schemas.microsoft.com/office/drawing/2014/main" id="{3127364F-DFF9-4749-8BD2-5B1A26C9D4D1}"/>
            </a:ext>
          </a:extLst>
        </xdr:cNvPr>
        <xdr:cNvCxnSpPr/>
      </xdr:nvCxnSpPr>
      <xdr:spPr>
        <a:xfrm>
          <a:off x="6972300" y="1468297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F9EA6DDC-C437-4780-AFA5-E927EB1B3E4F}"/>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80281</xdr:rowOff>
    </xdr:from>
    <xdr:ext cx="469744" cy="259045"/>
    <xdr:sp macro="" textlink="">
      <xdr:nvSpPr>
        <xdr:cNvPr id="372" name="n_2aveValue【公営住宅】&#10;一人当たり面積">
          <a:extLst>
            <a:ext uri="{FF2B5EF4-FFF2-40B4-BE49-F238E27FC236}">
              <a16:creationId xmlns:a16="http://schemas.microsoft.com/office/drawing/2014/main" id="{12FCC573-4926-4D7A-9F6D-A8354FA268ED}"/>
            </a:ext>
          </a:extLst>
        </xdr:cNvPr>
        <xdr:cNvSpPr txBox="1"/>
      </xdr:nvSpPr>
      <xdr:spPr>
        <a:xfrm>
          <a:off x="85154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65803</xdr:rowOff>
    </xdr:from>
    <xdr:ext cx="469744" cy="259045"/>
    <xdr:sp macro="" textlink="">
      <xdr:nvSpPr>
        <xdr:cNvPr id="373" name="n_3aveValue【公営住宅】&#10;一人当たり面積">
          <a:extLst>
            <a:ext uri="{FF2B5EF4-FFF2-40B4-BE49-F238E27FC236}">
              <a16:creationId xmlns:a16="http://schemas.microsoft.com/office/drawing/2014/main" id="{F4AED79E-6338-4874-8DE7-7DB83811D10C}"/>
            </a:ext>
          </a:extLst>
        </xdr:cNvPr>
        <xdr:cNvSpPr txBox="1"/>
      </xdr:nvSpPr>
      <xdr:spPr>
        <a:xfrm>
          <a:off x="7626427" y="1429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53612</xdr:rowOff>
    </xdr:from>
    <xdr:ext cx="469744" cy="259045"/>
    <xdr:sp macro="" textlink="">
      <xdr:nvSpPr>
        <xdr:cNvPr id="374" name="n_4aveValue【公営住宅】&#10;一人当たり面積">
          <a:extLst>
            <a:ext uri="{FF2B5EF4-FFF2-40B4-BE49-F238E27FC236}">
              <a16:creationId xmlns:a16="http://schemas.microsoft.com/office/drawing/2014/main" id="{09F5663D-4B8E-4206-8274-E31792EF7ACC}"/>
            </a:ext>
          </a:extLst>
        </xdr:cNvPr>
        <xdr:cNvSpPr txBox="1"/>
      </xdr:nvSpPr>
      <xdr:spPr>
        <a:xfrm>
          <a:off x="6737427"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160799</xdr:rowOff>
    </xdr:from>
    <xdr:ext cx="469744" cy="259045"/>
    <xdr:sp macro="" textlink="">
      <xdr:nvSpPr>
        <xdr:cNvPr id="375" name="n_1mainValue【公営住宅】&#10;一人当たり面積">
          <a:extLst>
            <a:ext uri="{FF2B5EF4-FFF2-40B4-BE49-F238E27FC236}">
              <a16:creationId xmlns:a16="http://schemas.microsoft.com/office/drawing/2014/main" id="{9C493299-67DC-4E65-B6D0-9D2523CFD71A}"/>
            </a:ext>
          </a:extLst>
        </xdr:cNvPr>
        <xdr:cNvSpPr txBox="1"/>
      </xdr:nvSpPr>
      <xdr:spPr>
        <a:xfrm>
          <a:off x="93917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157751</xdr:rowOff>
    </xdr:from>
    <xdr:ext cx="469744" cy="259045"/>
    <xdr:sp macro="" textlink="">
      <xdr:nvSpPr>
        <xdr:cNvPr id="376" name="n_2mainValue【公営住宅】&#10;一人当たり面積">
          <a:extLst>
            <a:ext uri="{FF2B5EF4-FFF2-40B4-BE49-F238E27FC236}">
              <a16:creationId xmlns:a16="http://schemas.microsoft.com/office/drawing/2014/main" id="{47E73581-70F7-400E-AE5A-59819C68DB24}"/>
            </a:ext>
          </a:extLst>
        </xdr:cNvPr>
        <xdr:cNvSpPr txBox="1"/>
      </xdr:nvSpPr>
      <xdr:spPr>
        <a:xfrm>
          <a:off x="8515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156990</xdr:rowOff>
    </xdr:from>
    <xdr:ext cx="469744" cy="259045"/>
    <xdr:sp macro="" textlink="">
      <xdr:nvSpPr>
        <xdr:cNvPr id="377" name="n_3mainValue【公営住宅】&#10;一人当たり面積">
          <a:extLst>
            <a:ext uri="{FF2B5EF4-FFF2-40B4-BE49-F238E27FC236}">
              <a16:creationId xmlns:a16="http://schemas.microsoft.com/office/drawing/2014/main" id="{3C29032E-1764-4C6D-BDB4-1AC53DDB49EB}"/>
            </a:ext>
          </a:extLst>
        </xdr:cNvPr>
        <xdr:cNvSpPr txBox="1"/>
      </xdr:nvSpPr>
      <xdr:spPr>
        <a:xfrm>
          <a:off x="7626427" y="147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151655</xdr:rowOff>
    </xdr:from>
    <xdr:ext cx="469744" cy="259045"/>
    <xdr:sp macro="" textlink="">
      <xdr:nvSpPr>
        <xdr:cNvPr id="378" name="n_4mainValue【公営住宅】&#10;一人当たり面積">
          <a:extLst>
            <a:ext uri="{FF2B5EF4-FFF2-40B4-BE49-F238E27FC236}">
              <a16:creationId xmlns:a16="http://schemas.microsoft.com/office/drawing/2014/main" id="{246DBC91-F29E-416B-BDC4-9E9CA6D141D4}"/>
            </a:ext>
          </a:extLst>
        </xdr:cNvPr>
        <xdr:cNvSpPr txBox="1"/>
      </xdr:nvSpPr>
      <xdr:spPr>
        <a:xfrm>
          <a:off x="6737427" y="1472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9EE1A1A-02CB-4CD2-9103-541AF70CE32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C88E5017-E4BF-44FA-BDE6-BB57C91D25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43D3B3C-910C-40D3-9DA9-49ABC1AA82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B4B2592-9587-4AB8-8316-4309D1A415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9DE32E8-D20B-4088-82BB-DFF0288278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42DD50EC-823D-4E58-A81F-B4DB6EC57E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0EC1B83-BCFE-434F-B898-81B6219C20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1C2D547-1CC9-45CF-A28F-766D47EE66F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831EC759-DE10-4571-9882-41751C557B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F3A0E7E-900C-4C52-8E7A-E06BBC2A3C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A45299D8-D9F8-4F07-B411-1587E943540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5572554A-367C-42ED-8AE5-35CDBA332EB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D1EFE04-1FDA-445C-A05B-E545B3FA2D4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382333A1-3EEE-4059-A219-1564D431E9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D2F09E7C-E3F7-460B-84EA-559C1F3C13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F531990D-4E2A-44DD-84B2-BB5D335FCBC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E7C48E0F-240D-495C-AE95-86D6931E751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8582538-FC7C-4D2B-981A-B6A3E28D017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F25CF999-19EC-4E1D-8986-FB7FC465FD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4D2F1543-B23F-4AE8-9573-B0C87AD6F5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164A9FCD-8310-446E-8196-5DDDF7641FB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EBCD3A9-0BF2-4518-BBE9-DD429D362A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9767ADF2-BB98-4595-A181-2D0743B0C7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77116431-2FE1-485A-B296-CF651F967D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CA68E3C8-26A7-4330-A8E9-904E8392D6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C0B8F23-7C7C-43FB-AF1A-A02D9E404E5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451A1827-9DE5-457D-89B2-8A330EE2E3C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AB3CC9F8-33CF-4F6C-A7DA-C940BA143D3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9DE6FDF9-0527-44B0-B9F6-BD494A58FD9E}"/>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2F30E3BA-B47B-4695-8624-095DF642A33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963A13B3-ABC6-4290-AA29-E9EEFE29A825}"/>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FD7B43E2-009A-4C93-9056-1FB42BAF58EF}"/>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14DF67C4-666B-48D8-B2B7-700F853CA8B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B3A7F498-2021-4D1E-B487-F3CE315A58B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EEBDC8E7-AB45-46AF-AEDF-D190710C3D05}"/>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161317E1-0099-4FE3-9AA0-005C36410B0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26D05BED-E8D8-4335-82DF-219F5864715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38EC8BFC-07E0-4A60-BD11-EFF8A2C8738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58A75A28-77FE-4C18-85A2-93C6857A5F68}"/>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31E63938-28C9-44DB-83D3-3E115AA5D9D4}"/>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9013A1EA-4E0E-4985-A756-3CC75AADA9D4}"/>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61B14309-922D-47A3-9B47-D068606FD757}"/>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60DF2A34-26EE-4146-A203-08D4B722CE4A}"/>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12EA2E78-6E91-490F-9022-183C2027402F}"/>
            </a:ext>
          </a:extLst>
        </xdr:cNvPr>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719198CE-00C9-40A2-AB41-021BEF9433FB}"/>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5B10D4F0-9077-434C-BB10-577DAEEB3298}"/>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5" name="フローチャート: 判断 424">
          <a:extLst>
            <a:ext uri="{FF2B5EF4-FFF2-40B4-BE49-F238E27FC236}">
              <a16:creationId xmlns:a16="http://schemas.microsoft.com/office/drawing/2014/main" id="{40A90ACF-D20D-4678-A780-E09655055CF3}"/>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6" name="フローチャート: 判断 425">
          <a:extLst>
            <a:ext uri="{FF2B5EF4-FFF2-40B4-BE49-F238E27FC236}">
              <a16:creationId xmlns:a16="http://schemas.microsoft.com/office/drawing/2014/main" id="{11874393-3B1B-4FA3-9B4A-590616ED9E25}"/>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950D9CE0-5789-44DA-A4D8-43DD24D12451}"/>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3A621CE-A3DF-43EC-8DE0-8188A076F4A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F9774C7-3586-49EA-92C6-8E221E2EFE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C9537E4-7797-4B46-A0DD-166AF4101DC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5B56B48-CF6F-41A1-94EF-0C025A5EA6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7DD8F6F-2921-4093-A1BF-9FB2E48DE03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57404</xdr:rowOff>
    </xdr:from>
    <xdr:to>
      <xdr:col>85</xdr:col>
      <xdr:colOff>177800</xdr:colOff>
      <xdr:row>40</xdr:row>
      <xdr:rowOff>159004</xdr:rowOff>
    </xdr:to>
    <xdr:sp macro="" textlink="">
      <xdr:nvSpPr>
        <xdr:cNvPr id="433" name="楕円 432">
          <a:extLst>
            <a:ext uri="{FF2B5EF4-FFF2-40B4-BE49-F238E27FC236}">
              <a16:creationId xmlns:a16="http://schemas.microsoft.com/office/drawing/2014/main" id="{08942FC5-43D1-4E7C-B68C-7D045107E9B7}"/>
            </a:ext>
          </a:extLst>
        </xdr:cNvPr>
        <xdr:cNvSpPr/>
      </xdr:nvSpPr>
      <xdr:spPr>
        <a:xfrm>
          <a:off x="16268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35831</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FADD84DA-096C-4815-A66F-C30571E328B0}"/>
            </a:ext>
          </a:extLst>
        </xdr:cNvPr>
        <xdr:cNvSpPr txBox="1"/>
      </xdr:nvSpPr>
      <xdr:spPr>
        <a:xfrm>
          <a:off x="16357600"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xdr:rowOff>
    </xdr:from>
    <xdr:to>
      <xdr:col>81</xdr:col>
      <xdr:colOff>101600</xdr:colOff>
      <xdr:row>40</xdr:row>
      <xdr:rowOff>117856</xdr:rowOff>
    </xdr:to>
    <xdr:sp macro="" textlink="">
      <xdr:nvSpPr>
        <xdr:cNvPr id="435" name="楕円 434">
          <a:extLst>
            <a:ext uri="{FF2B5EF4-FFF2-40B4-BE49-F238E27FC236}">
              <a16:creationId xmlns:a16="http://schemas.microsoft.com/office/drawing/2014/main" id="{C9C5E40D-F3C8-422A-80F6-37E4D3DE254D}"/>
            </a:ext>
          </a:extLst>
        </xdr:cNvPr>
        <xdr:cNvSpPr/>
      </xdr:nvSpPr>
      <xdr:spPr>
        <a:xfrm>
          <a:off x="15430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67056</xdr:rowOff>
    </xdr:from>
    <xdr:to>
      <xdr:col>85</xdr:col>
      <xdr:colOff>127000</xdr:colOff>
      <xdr:row>40</xdr:row>
      <xdr:rowOff>108204</xdr:rowOff>
    </xdr:to>
    <xdr:cxnSp macro="">
      <xdr:nvCxnSpPr>
        <xdr:cNvPr id="436" name="直線コネクタ 435">
          <a:extLst>
            <a:ext uri="{FF2B5EF4-FFF2-40B4-BE49-F238E27FC236}">
              <a16:creationId xmlns:a16="http://schemas.microsoft.com/office/drawing/2014/main" id="{25848D61-0A34-47EC-9E25-3B330B2B5BEE}"/>
            </a:ext>
          </a:extLst>
        </xdr:cNvPr>
        <xdr:cNvCxnSpPr/>
      </xdr:nvCxnSpPr>
      <xdr:spPr>
        <a:xfrm>
          <a:off x="15481300" y="6925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437" name="楕円 436">
          <a:extLst>
            <a:ext uri="{FF2B5EF4-FFF2-40B4-BE49-F238E27FC236}">
              <a16:creationId xmlns:a16="http://schemas.microsoft.com/office/drawing/2014/main" id="{3D6B432D-F34F-4712-9BB5-1A042A297CE2}"/>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67056</xdr:rowOff>
    </xdr:to>
    <xdr:cxnSp macro="">
      <xdr:nvCxnSpPr>
        <xdr:cNvPr id="438" name="直線コネクタ 437">
          <a:extLst>
            <a:ext uri="{FF2B5EF4-FFF2-40B4-BE49-F238E27FC236}">
              <a16:creationId xmlns:a16="http://schemas.microsoft.com/office/drawing/2014/main" id="{2F30E975-300F-4BE1-A1BB-510D50FE9367}"/>
            </a:ext>
          </a:extLst>
        </xdr:cNvPr>
        <xdr:cNvCxnSpPr/>
      </xdr:nvCxnSpPr>
      <xdr:spPr>
        <a:xfrm>
          <a:off x="14592300" y="6911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13970</xdr:rowOff>
    </xdr:from>
    <xdr:to>
      <xdr:col>72</xdr:col>
      <xdr:colOff>38100</xdr:colOff>
      <xdr:row>42</xdr:row>
      <xdr:rowOff>115570</xdr:rowOff>
    </xdr:to>
    <xdr:sp macro="" textlink="">
      <xdr:nvSpPr>
        <xdr:cNvPr id="439" name="楕円 438">
          <a:extLst>
            <a:ext uri="{FF2B5EF4-FFF2-40B4-BE49-F238E27FC236}">
              <a16:creationId xmlns:a16="http://schemas.microsoft.com/office/drawing/2014/main" id="{EE61A587-C800-43E3-B9D0-40AE3954E5E5}"/>
            </a:ext>
          </a:extLst>
        </xdr:cNvPr>
        <xdr:cNvSpPr/>
      </xdr:nvSpPr>
      <xdr:spPr>
        <a:xfrm>
          <a:off x="13652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42</xdr:row>
      <xdr:rowOff>64770</xdr:rowOff>
    </xdr:to>
    <xdr:cxnSp macro="">
      <xdr:nvCxnSpPr>
        <xdr:cNvPr id="440" name="直線コネクタ 439">
          <a:extLst>
            <a:ext uri="{FF2B5EF4-FFF2-40B4-BE49-F238E27FC236}">
              <a16:creationId xmlns:a16="http://schemas.microsoft.com/office/drawing/2014/main" id="{9C1E82B9-F471-4E42-97F1-A90D4E9FAB2E}"/>
            </a:ext>
          </a:extLst>
        </xdr:cNvPr>
        <xdr:cNvCxnSpPr/>
      </xdr:nvCxnSpPr>
      <xdr:spPr>
        <a:xfrm flipV="1">
          <a:off x="13703300" y="691134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160274</xdr:rowOff>
    </xdr:from>
    <xdr:to>
      <xdr:col>67</xdr:col>
      <xdr:colOff>101600</xdr:colOff>
      <xdr:row>42</xdr:row>
      <xdr:rowOff>90424</xdr:rowOff>
    </xdr:to>
    <xdr:sp macro="" textlink="">
      <xdr:nvSpPr>
        <xdr:cNvPr id="441" name="楕円 440">
          <a:extLst>
            <a:ext uri="{FF2B5EF4-FFF2-40B4-BE49-F238E27FC236}">
              <a16:creationId xmlns:a16="http://schemas.microsoft.com/office/drawing/2014/main" id="{994BA39B-82FA-460D-9231-168DD505B32C}"/>
            </a:ext>
          </a:extLst>
        </xdr:cNvPr>
        <xdr:cNvSpPr/>
      </xdr:nvSpPr>
      <xdr:spPr>
        <a:xfrm>
          <a:off x="12763500" y="71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39624</xdr:rowOff>
    </xdr:from>
    <xdr:to>
      <xdr:col>71</xdr:col>
      <xdr:colOff>177800</xdr:colOff>
      <xdr:row>42</xdr:row>
      <xdr:rowOff>64770</xdr:rowOff>
    </xdr:to>
    <xdr:cxnSp macro="">
      <xdr:nvCxnSpPr>
        <xdr:cNvPr id="442" name="直線コネクタ 441">
          <a:extLst>
            <a:ext uri="{FF2B5EF4-FFF2-40B4-BE49-F238E27FC236}">
              <a16:creationId xmlns:a16="http://schemas.microsoft.com/office/drawing/2014/main" id="{A9BECA19-A3FF-411F-94FA-C03554BD11DB}"/>
            </a:ext>
          </a:extLst>
        </xdr:cNvPr>
        <xdr:cNvCxnSpPr/>
      </xdr:nvCxnSpPr>
      <xdr:spPr>
        <a:xfrm>
          <a:off x="12814300" y="72405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18FD6B46-EBB7-41F1-8060-31F9B6382C83}"/>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E51D2387-0AFB-41C5-9E09-14443CAEC058}"/>
            </a:ext>
          </a:extLst>
        </xdr:cNvPr>
        <xdr:cNvSpPr txBox="1"/>
      </xdr:nvSpPr>
      <xdr:spPr>
        <a:xfrm>
          <a:off x="143897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7FF3CB87-0C0A-487A-B969-05DFCAA79B10}"/>
            </a:ext>
          </a:extLst>
        </xdr:cNvPr>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787778B8-BCDA-46F3-8D5C-762054D994DE}"/>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108983</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19B4D424-218B-403A-B9E8-EAE06CE0F220}"/>
            </a:ext>
          </a:extLst>
        </xdr:cNvPr>
        <xdr:cNvSpPr txBox="1"/>
      </xdr:nvSpPr>
      <xdr:spPr>
        <a:xfrm>
          <a:off x="15266044" y="696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DECCD493-1E53-4E62-801E-1F8A39395A9D}"/>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106697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BE1DAE59-10A6-431C-A170-1D27979A584D}"/>
            </a:ext>
          </a:extLst>
        </xdr:cNvPr>
        <xdr:cNvSpPr txBox="1"/>
      </xdr:nvSpPr>
      <xdr:spPr>
        <a:xfrm>
          <a:off x="135007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81551</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D2DC59B6-8F4B-4C9A-8B3B-70AE074AEC7E}"/>
            </a:ext>
          </a:extLst>
        </xdr:cNvPr>
        <xdr:cNvSpPr txBox="1"/>
      </xdr:nvSpPr>
      <xdr:spPr>
        <a:xfrm>
          <a:off x="12611744" y="728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A780F4E0-4257-4DF7-A71E-AF20FF9DF2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7B25812-D112-4F73-B766-E39BE34735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8286A773-DDE2-464E-909A-FE0BAB8CFC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624E4368-23F1-4B65-8759-4A1BDD5B52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FEF1F95E-B4EE-46D0-90BA-8650E4B053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A4DF7A1E-663C-41F5-AFF9-F2C8CB726A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2EACD12C-3B38-4B32-B592-940FDFEA1BC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7990B214-0E1B-4DB2-AA80-8941BD4B03C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4232B78C-FAF8-4C86-8A76-30FFB70EA1D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D260331F-0F08-47C9-9BDC-C2700E911FE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6C77791D-9C15-4650-87C8-FA44BC8F612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D7F842CF-50DC-4DF2-8777-A523F735228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2DDA56F7-E5DF-4816-AF86-6D4D6C81E13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A7A87FBD-3E39-4642-A0AF-A2E7C14740E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C4A644A8-291C-4810-837F-637317FA8A9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C79124D3-BC0C-45C7-BDE8-35660DFA7EF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8C6E8AFF-33FF-4D3C-81C8-974DE0FA7F2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CDCAC7E4-95EE-4CF5-9057-ACD404344E1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6B24BB65-8DAA-4CE1-81C3-A6138BAAD22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BF340E94-9D57-42FA-B371-030F962885F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57A8A1F7-EFDD-4841-8A95-0D803B1BBB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808FCCC-4259-4024-8500-646BAFFEC8F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92231AC7-32A1-47C8-B3AB-25ECAA4B8F4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4652794E-04A3-4D16-A7B9-3E26A4D621F3}"/>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D8955C9-1FEB-44F1-8096-71F11A55C86A}"/>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1C7B62C7-3D90-46D2-BB1E-36B1FE296E0E}"/>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7466869F-76BF-43C8-82E5-90B6744448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5C17B13A-DD3C-44F1-8A45-8F8A10DFE98F}"/>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24FCD5B8-B0A0-4710-A283-7A3E15E64D01}"/>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180654A8-5403-4537-BFB5-2E3986A29D8C}"/>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04B68D49-F599-4CD4-A29F-85F7475199F0}"/>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78740</xdr:rowOff>
    </xdr:from>
    <xdr:to>
      <xdr:col>107</xdr:col>
      <xdr:colOff>101600</xdr:colOff>
      <xdr:row>39</xdr:row>
      <xdr:rowOff>8890</xdr:rowOff>
    </xdr:to>
    <xdr:sp macro="" textlink="">
      <xdr:nvSpPr>
        <xdr:cNvPr id="482" name="フローチャート: 判断 481">
          <a:extLst>
            <a:ext uri="{FF2B5EF4-FFF2-40B4-BE49-F238E27FC236}">
              <a16:creationId xmlns:a16="http://schemas.microsoft.com/office/drawing/2014/main" id="{D27F84D8-C730-4773-BF58-4CE19ED28BE5}"/>
            </a:ext>
          </a:extLst>
        </xdr:cNvPr>
        <xdr:cNvSpPr/>
      </xdr:nvSpPr>
      <xdr:spPr>
        <a:xfrm>
          <a:off x="20383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3" name="フローチャート: 判断 482">
          <a:extLst>
            <a:ext uri="{FF2B5EF4-FFF2-40B4-BE49-F238E27FC236}">
              <a16:creationId xmlns:a16="http://schemas.microsoft.com/office/drawing/2014/main" id="{C47EE557-34A8-4265-BFE1-927BF2D41B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4" name="フローチャート: 判断 483">
          <a:extLst>
            <a:ext uri="{FF2B5EF4-FFF2-40B4-BE49-F238E27FC236}">
              <a16:creationId xmlns:a16="http://schemas.microsoft.com/office/drawing/2014/main" id="{80399F8C-7F43-4037-9A3F-97DC242EA7CA}"/>
            </a:ext>
          </a:extLst>
        </xdr:cNvPr>
        <xdr:cNvSpPr/>
      </xdr:nvSpPr>
      <xdr:spPr>
        <a:xfrm>
          <a:off x="18605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33D7592-5BCD-45C3-9265-09CEB85A35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1818B97-17C2-42E0-9AD2-23852590517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DFE1923-BEA4-451E-B0DC-7DFCD7A903C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3440FD1-C323-4A93-908A-8A5B49D20A9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883A378-2A48-4824-806E-6D29549237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124460</xdr:rowOff>
    </xdr:from>
    <xdr:to>
      <xdr:col>116</xdr:col>
      <xdr:colOff>114300</xdr:colOff>
      <xdr:row>39</xdr:row>
      <xdr:rowOff>54610</xdr:rowOff>
    </xdr:to>
    <xdr:sp macro="" textlink="">
      <xdr:nvSpPr>
        <xdr:cNvPr id="490" name="楕円 489">
          <a:extLst>
            <a:ext uri="{FF2B5EF4-FFF2-40B4-BE49-F238E27FC236}">
              <a16:creationId xmlns:a16="http://schemas.microsoft.com/office/drawing/2014/main" id="{02BDA3BD-E93D-4D55-A75C-A2E4C3562CCD}"/>
            </a:ext>
          </a:extLst>
        </xdr:cNvPr>
        <xdr:cNvSpPr/>
      </xdr:nvSpPr>
      <xdr:spPr>
        <a:xfrm>
          <a:off x="22110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147337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52FCAAB9-FECD-4839-B58E-3CC02C25A4E3}"/>
            </a:ext>
          </a:extLst>
        </xdr:cNvPr>
        <xdr:cNvSpPr txBox="1"/>
      </xdr:nvSpPr>
      <xdr:spPr>
        <a:xfrm>
          <a:off x="22199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124460</xdr:rowOff>
    </xdr:from>
    <xdr:to>
      <xdr:col>112</xdr:col>
      <xdr:colOff>38100</xdr:colOff>
      <xdr:row>39</xdr:row>
      <xdr:rowOff>54610</xdr:rowOff>
    </xdr:to>
    <xdr:sp macro="" textlink="">
      <xdr:nvSpPr>
        <xdr:cNvPr id="492" name="楕円 491">
          <a:extLst>
            <a:ext uri="{FF2B5EF4-FFF2-40B4-BE49-F238E27FC236}">
              <a16:creationId xmlns:a16="http://schemas.microsoft.com/office/drawing/2014/main" id="{7132126E-4FC9-4F00-BF59-7A07BF1D1D14}"/>
            </a:ext>
          </a:extLst>
        </xdr:cNvPr>
        <xdr:cNvSpPr/>
      </xdr:nvSpPr>
      <xdr:spPr>
        <a:xfrm>
          <a:off x="2127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xdr:rowOff>
    </xdr:from>
    <xdr:to>
      <xdr:col>116</xdr:col>
      <xdr:colOff>63500</xdr:colOff>
      <xdr:row>39</xdr:row>
      <xdr:rowOff>3810</xdr:rowOff>
    </xdr:to>
    <xdr:cxnSp macro="">
      <xdr:nvCxnSpPr>
        <xdr:cNvPr id="493" name="直線コネクタ 492">
          <a:extLst>
            <a:ext uri="{FF2B5EF4-FFF2-40B4-BE49-F238E27FC236}">
              <a16:creationId xmlns:a16="http://schemas.microsoft.com/office/drawing/2014/main" id="{283404DF-FB7B-42F0-89AE-738C59B1F024}"/>
            </a:ext>
          </a:extLst>
        </xdr:cNvPr>
        <xdr:cNvCxnSpPr/>
      </xdr:nvCxnSpPr>
      <xdr:spPr>
        <a:xfrm>
          <a:off x="21323300" y="6690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494" name="楕円 493">
          <a:extLst>
            <a:ext uri="{FF2B5EF4-FFF2-40B4-BE49-F238E27FC236}">
              <a16:creationId xmlns:a16="http://schemas.microsoft.com/office/drawing/2014/main" id="{36A32895-C62C-43D7-9ACA-071E4A45EA8C}"/>
            </a:ext>
          </a:extLst>
        </xdr:cNvPr>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xdr:rowOff>
    </xdr:from>
    <xdr:to>
      <xdr:col>111</xdr:col>
      <xdr:colOff>177800</xdr:colOff>
      <xdr:row>39</xdr:row>
      <xdr:rowOff>19050</xdr:rowOff>
    </xdr:to>
    <xdr:cxnSp macro="">
      <xdr:nvCxnSpPr>
        <xdr:cNvPr id="495" name="直線コネクタ 494">
          <a:extLst>
            <a:ext uri="{FF2B5EF4-FFF2-40B4-BE49-F238E27FC236}">
              <a16:creationId xmlns:a16="http://schemas.microsoft.com/office/drawing/2014/main" id="{0A941A21-41B0-4584-928F-7E0C306BA38C}"/>
            </a:ext>
          </a:extLst>
        </xdr:cNvPr>
        <xdr:cNvCxnSpPr/>
      </xdr:nvCxnSpPr>
      <xdr:spPr>
        <a:xfrm flipV="1">
          <a:off x="20434300" y="6690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96" name="楕円 495">
          <a:extLst>
            <a:ext uri="{FF2B5EF4-FFF2-40B4-BE49-F238E27FC236}">
              <a16:creationId xmlns:a16="http://schemas.microsoft.com/office/drawing/2014/main" id="{0C539898-5213-47B7-A8E1-1DFE151927A8}"/>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39</xdr:row>
      <xdr:rowOff>64770</xdr:rowOff>
    </xdr:to>
    <xdr:cxnSp macro="">
      <xdr:nvCxnSpPr>
        <xdr:cNvPr id="497" name="直線コネクタ 496">
          <a:extLst>
            <a:ext uri="{FF2B5EF4-FFF2-40B4-BE49-F238E27FC236}">
              <a16:creationId xmlns:a16="http://schemas.microsoft.com/office/drawing/2014/main" id="{1F061D57-901C-4D18-A1C7-883A57A0C28F}"/>
            </a:ext>
          </a:extLst>
        </xdr:cNvPr>
        <xdr:cNvCxnSpPr/>
      </xdr:nvCxnSpPr>
      <xdr:spPr>
        <a:xfrm flipV="1">
          <a:off x="19545300" y="670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498" name="楕円 497">
          <a:extLst>
            <a:ext uri="{FF2B5EF4-FFF2-40B4-BE49-F238E27FC236}">
              <a16:creationId xmlns:a16="http://schemas.microsoft.com/office/drawing/2014/main" id="{72DCD2D8-C88B-4A0F-BD30-77D01E0DC720}"/>
            </a:ext>
          </a:extLst>
        </xdr:cNvPr>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39</xdr:row>
      <xdr:rowOff>64770</xdr:rowOff>
    </xdr:to>
    <xdr:cxnSp macro="">
      <xdr:nvCxnSpPr>
        <xdr:cNvPr id="499" name="直線コネクタ 498">
          <a:extLst>
            <a:ext uri="{FF2B5EF4-FFF2-40B4-BE49-F238E27FC236}">
              <a16:creationId xmlns:a16="http://schemas.microsoft.com/office/drawing/2014/main" id="{60F17673-CED0-40D0-8DE5-2C54126C1FB5}"/>
            </a:ext>
          </a:extLst>
        </xdr:cNvPr>
        <xdr:cNvCxnSpPr/>
      </xdr:nvCxnSpPr>
      <xdr:spPr>
        <a:xfrm>
          <a:off x="18656300" y="6659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C6B40C41-2FA6-46CC-9827-193420BAF1C8}"/>
            </a:ext>
          </a:extLst>
        </xdr:cNvPr>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25417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728B271B-5A99-4F04-A862-3D7F5D3369D5}"/>
            </a:ext>
          </a:extLst>
        </xdr:cNvPr>
        <xdr:cNvSpPr txBox="1"/>
      </xdr:nvSpPr>
      <xdr:spPr>
        <a:xfrm>
          <a:off x="20199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69E4AE20-7285-4F6A-A6A7-7D906BED838D}"/>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9A381A5B-2846-48E0-8581-31D15A64901D}"/>
            </a:ext>
          </a:extLst>
        </xdr:cNvPr>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71137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AA212276-CA6F-468D-8681-1A32435FDF96}"/>
            </a:ext>
          </a:extLst>
        </xdr:cNvPr>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60977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35DD7904-EF20-41D0-AE54-6596C53052B6}"/>
            </a:ext>
          </a:extLst>
        </xdr:cNvPr>
        <xdr:cNvSpPr txBox="1"/>
      </xdr:nvSpPr>
      <xdr:spPr>
        <a:xfrm>
          <a:off x="20199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8089AFB0-6E1F-4D16-88A2-F9A01F02B103}"/>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85A4D417-644F-4BEA-8634-AD605562EE20}"/>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DC0AD87D-B99A-49A3-B0F5-020AF7E1EB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995C2EE4-4282-42D9-AC5F-C626E60FC6E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AC6531F5-13D6-431A-8D7E-D48E044CA1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B3F4BD3-976E-4496-8C31-9B78DC1CFD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6DDBE13-124B-4A15-AC28-D950F397D7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AAD16DF9-1123-418F-897C-6E50046D06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29FD4FD0-F2A7-4F20-AC95-7259954B413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11F2A862-3C58-46B2-8121-19182F0CE36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45916B40-AD79-41D3-A13A-8B595A568B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B9994724-0CED-47CE-B28F-103304C310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5AF75069-86B7-48B8-BE60-DDBD6C35A5B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EAC2C407-48EA-463E-AC0F-B7C559AF975A}"/>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0" name="テキスト ボックス 519">
          <a:extLst>
            <a:ext uri="{FF2B5EF4-FFF2-40B4-BE49-F238E27FC236}">
              <a16:creationId xmlns:a16="http://schemas.microsoft.com/office/drawing/2014/main" id="{89DB1767-5C26-4D8B-B004-23B46DE60B53}"/>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58C1338D-85B2-40F1-B3CC-21E6D34BA23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7589B02B-A995-46D4-91E8-8EA2566F6AE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B7A76701-C296-4C95-A558-00730898EE3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A1B7B111-DB73-438D-825B-C312BED9A9F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FE636F71-1B16-4A14-A9C2-42847CC45DA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854A7DBE-5AAD-4EC4-B2CA-5BF245C41315}"/>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C507479B-B4D6-4907-9D3C-BD44C43C94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BFDE19AA-8164-4087-AD0C-72F481516F5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51BD1C6E-DD40-48C5-BC06-1B5E0CDA8C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0</xdr:rowOff>
    </xdr:to>
    <xdr:cxnSp macro="">
      <xdr:nvCxnSpPr>
        <xdr:cNvPr id="530" name="直線コネクタ 529">
          <a:extLst>
            <a:ext uri="{FF2B5EF4-FFF2-40B4-BE49-F238E27FC236}">
              <a16:creationId xmlns:a16="http://schemas.microsoft.com/office/drawing/2014/main" id="{2792D6BE-D218-4CDF-86A1-FD8F267C8EE4}"/>
            </a:ext>
          </a:extLst>
        </xdr:cNvPr>
        <xdr:cNvCxnSpPr/>
      </xdr:nvCxnSpPr>
      <xdr:spPr>
        <a:xfrm flipV="1">
          <a:off x="16318864" y="9466326"/>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3827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15F14D30-7471-40A3-97DC-994A9386D88B}"/>
            </a:ext>
          </a:extLst>
        </xdr:cNvPr>
        <xdr:cNvSpPr txBox="1"/>
      </xdr:nvSpPr>
      <xdr:spPr>
        <a:xfrm>
          <a:off x="16357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0</xdr:rowOff>
    </xdr:from>
    <xdr:to>
      <xdr:col>86</xdr:col>
      <xdr:colOff>25400</xdr:colOff>
      <xdr:row>62</xdr:row>
      <xdr:rowOff>0</xdr:rowOff>
    </xdr:to>
    <xdr:cxnSp macro="">
      <xdr:nvCxnSpPr>
        <xdr:cNvPr id="532" name="直線コネクタ 531">
          <a:extLst>
            <a:ext uri="{FF2B5EF4-FFF2-40B4-BE49-F238E27FC236}">
              <a16:creationId xmlns:a16="http://schemas.microsoft.com/office/drawing/2014/main" id="{AB7E85E5-75F3-491C-913A-41921D9323B6}"/>
            </a:ext>
          </a:extLst>
        </xdr:cNvPr>
        <xdr:cNvCxnSpPr/>
      </xdr:nvCxnSpPr>
      <xdr:spPr>
        <a:xfrm>
          <a:off x="162306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9B0C541-CA74-458A-B358-5AF7AD2737D5}"/>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34" name="直線コネクタ 533">
          <a:extLst>
            <a:ext uri="{FF2B5EF4-FFF2-40B4-BE49-F238E27FC236}">
              <a16:creationId xmlns:a16="http://schemas.microsoft.com/office/drawing/2014/main" id="{5A9F4E2C-D0FC-481B-8841-99533674BD3C}"/>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20AC0FFC-4614-4E53-86B4-4CA4E926D192}"/>
            </a:ext>
          </a:extLst>
        </xdr:cNvPr>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36" name="フローチャート: 判断 535">
          <a:extLst>
            <a:ext uri="{FF2B5EF4-FFF2-40B4-BE49-F238E27FC236}">
              <a16:creationId xmlns:a16="http://schemas.microsoft.com/office/drawing/2014/main" id="{0CD13B82-AA5F-421A-B48B-12BB94EF64CF}"/>
            </a:ext>
          </a:extLst>
        </xdr:cNvPr>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31496</xdr:rowOff>
    </xdr:from>
    <xdr:to>
      <xdr:col>81</xdr:col>
      <xdr:colOff>101600</xdr:colOff>
      <xdr:row>59</xdr:row>
      <xdr:rowOff>133096</xdr:rowOff>
    </xdr:to>
    <xdr:sp macro="" textlink="">
      <xdr:nvSpPr>
        <xdr:cNvPr id="537" name="フローチャート: 判断 536">
          <a:extLst>
            <a:ext uri="{FF2B5EF4-FFF2-40B4-BE49-F238E27FC236}">
              <a16:creationId xmlns:a16="http://schemas.microsoft.com/office/drawing/2014/main" id="{C498AD92-8427-4741-AF71-FA93ABF1C0E6}"/>
            </a:ext>
          </a:extLst>
        </xdr:cNvPr>
        <xdr:cNvSpPr/>
      </xdr:nvSpPr>
      <xdr:spPr>
        <a:xfrm>
          <a:off x="15430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xdr:rowOff>
    </xdr:from>
    <xdr:to>
      <xdr:col>76</xdr:col>
      <xdr:colOff>165100</xdr:colOff>
      <xdr:row>59</xdr:row>
      <xdr:rowOff>110236</xdr:rowOff>
    </xdr:to>
    <xdr:sp macro="" textlink="">
      <xdr:nvSpPr>
        <xdr:cNvPr id="538" name="フローチャート: 判断 537">
          <a:extLst>
            <a:ext uri="{FF2B5EF4-FFF2-40B4-BE49-F238E27FC236}">
              <a16:creationId xmlns:a16="http://schemas.microsoft.com/office/drawing/2014/main" id="{371F33D8-5F24-41E5-A86E-B47D1DBDC1D0}"/>
            </a:ext>
          </a:extLst>
        </xdr:cNvPr>
        <xdr:cNvSpPr/>
      </xdr:nvSpPr>
      <xdr:spPr>
        <a:xfrm>
          <a:off x="14541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xdr:rowOff>
    </xdr:from>
    <xdr:to>
      <xdr:col>72</xdr:col>
      <xdr:colOff>38100</xdr:colOff>
      <xdr:row>59</xdr:row>
      <xdr:rowOff>103378</xdr:rowOff>
    </xdr:to>
    <xdr:sp macro="" textlink="">
      <xdr:nvSpPr>
        <xdr:cNvPr id="539" name="フローチャート: 判断 538">
          <a:extLst>
            <a:ext uri="{FF2B5EF4-FFF2-40B4-BE49-F238E27FC236}">
              <a16:creationId xmlns:a16="http://schemas.microsoft.com/office/drawing/2014/main" id="{E2F9160A-FC64-439D-BE8F-EF1649DDB079}"/>
            </a:ext>
          </a:extLst>
        </xdr:cNvPr>
        <xdr:cNvSpPr/>
      </xdr:nvSpPr>
      <xdr:spPr>
        <a:xfrm>
          <a:off x="13652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540" name="フローチャート: 判断 539">
          <a:extLst>
            <a:ext uri="{FF2B5EF4-FFF2-40B4-BE49-F238E27FC236}">
              <a16:creationId xmlns:a16="http://schemas.microsoft.com/office/drawing/2014/main" id="{FC6637D1-4F80-4C32-9E63-3ED1F3EE54F5}"/>
            </a:ext>
          </a:extLst>
        </xdr:cNvPr>
        <xdr:cNvSpPr/>
      </xdr:nvSpPr>
      <xdr:spPr>
        <a:xfrm>
          <a:off x="12763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E67C584-E145-4E1C-BF5D-19ED9BDD489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C8D8E11-227B-4349-B5C0-5F87616845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57E4ADA-D7C2-4891-AAF6-95B5E22C4DA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9C1486B-9FCD-4A47-A9A0-254D22906A0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447F7F4-BABE-4D5A-A893-E359282ED6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46" name="楕円 545">
          <a:extLst>
            <a:ext uri="{FF2B5EF4-FFF2-40B4-BE49-F238E27FC236}">
              <a16:creationId xmlns:a16="http://schemas.microsoft.com/office/drawing/2014/main" id="{6EF4B1D2-BCB8-4C48-9290-57A81A9822F2}"/>
            </a:ext>
          </a:extLst>
        </xdr:cNvPr>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35577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D48EEA33-E8B7-499E-8059-9A79D3498997}"/>
            </a:ext>
          </a:extLst>
        </xdr:cNvPr>
        <xdr:cNvSpPr txBox="1"/>
      </xdr:nvSpPr>
      <xdr:spPr>
        <a:xfrm>
          <a:off x="16357600" y="1049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122936</xdr:rowOff>
    </xdr:from>
    <xdr:to>
      <xdr:col>81</xdr:col>
      <xdr:colOff>101600</xdr:colOff>
      <xdr:row>62</xdr:row>
      <xdr:rowOff>53086</xdr:rowOff>
    </xdr:to>
    <xdr:sp macro="" textlink="">
      <xdr:nvSpPr>
        <xdr:cNvPr id="548" name="楕円 547">
          <a:extLst>
            <a:ext uri="{FF2B5EF4-FFF2-40B4-BE49-F238E27FC236}">
              <a16:creationId xmlns:a16="http://schemas.microsoft.com/office/drawing/2014/main" id="{ECA45064-DCA3-4B0D-9099-0E35852B2562}"/>
            </a:ext>
          </a:extLst>
        </xdr:cNvPr>
        <xdr:cNvSpPr/>
      </xdr:nvSpPr>
      <xdr:spPr>
        <a:xfrm>
          <a:off x="15430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2286</xdr:rowOff>
    </xdr:to>
    <xdr:cxnSp macro="">
      <xdr:nvCxnSpPr>
        <xdr:cNvPr id="549" name="直線コネクタ 548">
          <a:extLst>
            <a:ext uri="{FF2B5EF4-FFF2-40B4-BE49-F238E27FC236}">
              <a16:creationId xmlns:a16="http://schemas.microsoft.com/office/drawing/2014/main" id="{6F746B8E-F132-43A0-9643-62805DDFBE07}"/>
            </a:ext>
          </a:extLst>
        </xdr:cNvPr>
        <xdr:cNvCxnSpPr/>
      </xdr:nvCxnSpPr>
      <xdr:spPr>
        <a:xfrm flipV="1">
          <a:off x="15481300" y="1062990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50" name="楕円 549">
          <a:extLst>
            <a:ext uri="{FF2B5EF4-FFF2-40B4-BE49-F238E27FC236}">
              <a16:creationId xmlns:a16="http://schemas.microsoft.com/office/drawing/2014/main" id="{135F91D7-BA7D-460F-BC80-5FF90911F1EA}"/>
            </a:ext>
          </a:extLst>
        </xdr:cNvPr>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2286</xdr:rowOff>
    </xdr:to>
    <xdr:cxnSp macro="">
      <xdr:nvCxnSpPr>
        <xdr:cNvPr id="551" name="直線コネクタ 550">
          <a:extLst>
            <a:ext uri="{FF2B5EF4-FFF2-40B4-BE49-F238E27FC236}">
              <a16:creationId xmlns:a16="http://schemas.microsoft.com/office/drawing/2014/main" id="{9FEB3207-BF68-4CD0-9BD5-C3EB77FC5F61}"/>
            </a:ext>
          </a:extLst>
        </xdr:cNvPr>
        <xdr:cNvCxnSpPr/>
      </xdr:nvCxnSpPr>
      <xdr:spPr>
        <a:xfrm>
          <a:off x="14592300" y="1061847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552" name="楕円 551">
          <a:extLst>
            <a:ext uri="{FF2B5EF4-FFF2-40B4-BE49-F238E27FC236}">
              <a16:creationId xmlns:a16="http://schemas.microsoft.com/office/drawing/2014/main" id="{2893D10F-D874-46BF-8536-10D086FEB479}"/>
            </a:ext>
          </a:extLst>
        </xdr:cNvPr>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160020</xdr:rowOff>
    </xdr:to>
    <xdr:cxnSp macro="">
      <xdr:nvCxnSpPr>
        <xdr:cNvPr id="553" name="直線コネクタ 552">
          <a:extLst>
            <a:ext uri="{FF2B5EF4-FFF2-40B4-BE49-F238E27FC236}">
              <a16:creationId xmlns:a16="http://schemas.microsoft.com/office/drawing/2014/main" id="{CAB1B310-DF54-4166-B866-5D2FB61C79A0}"/>
            </a:ext>
          </a:extLst>
        </xdr:cNvPr>
        <xdr:cNvCxnSpPr/>
      </xdr:nvCxnSpPr>
      <xdr:spPr>
        <a:xfrm>
          <a:off x="13703300" y="10572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24638</xdr:rowOff>
    </xdr:from>
    <xdr:to>
      <xdr:col>67</xdr:col>
      <xdr:colOff>101600</xdr:colOff>
      <xdr:row>61</xdr:row>
      <xdr:rowOff>126238</xdr:rowOff>
    </xdr:to>
    <xdr:sp macro="" textlink="">
      <xdr:nvSpPr>
        <xdr:cNvPr id="554" name="楕円 553">
          <a:extLst>
            <a:ext uri="{FF2B5EF4-FFF2-40B4-BE49-F238E27FC236}">
              <a16:creationId xmlns:a16="http://schemas.microsoft.com/office/drawing/2014/main" id="{A88EBA0B-CC65-4606-9CAD-3F387D28E9BC}"/>
            </a:ext>
          </a:extLst>
        </xdr:cNvPr>
        <xdr:cNvSpPr/>
      </xdr:nvSpPr>
      <xdr:spPr>
        <a:xfrm>
          <a:off x="12763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75438</xdr:rowOff>
    </xdr:from>
    <xdr:to>
      <xdr:col>71</xdr:col>
      <xdr:colOff>177800</xdr:colOff>
      <xdr:row>61</xdr:row>
      <xdr:rowOff>114300</xdr:rowOff>
    </xdr:to>
    <xdr:cxnSp macro="">
      <xdr:nvCxnSpPr>
        <xdr:cNvPr id="555" name="直線コネクタ 554">
          <a:extLst>
            <a:ext uri="{FF2B5EF4-FFF2-40B4-BE49-F238E27FC236}">
              <a16:creationId xmlns:a16="http://schemas.microsoft.com/office/drawing/2014/main" id="{3BD5D375-267D-4D72-BCF4-EDEC9FABE1AE}"/>
            </a:ext>
          </a:extLst>
        </xdr:cNvPr>
        <xdr:cNvCxnSpPr/>
      </xdr:nvCxnSpPr>
      <xdr:spPr>
        <a:xfrm>
          <a:off x="12814300" y="1053388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149623</xdr:rowOff>
    </xdr:from>
    <xdr:ext cx="405111" cy="259045"/>
    <xdr:sp macro="" textlink="">
      <xdr:nvSpPr>
        <xdr:cNvPr id="556" name="n_1aveValue【学校施設】&#10;有形固定資産減価償却率">
          <a:extLst>
            <a:ext uri="{FF2B5EF4-FFF2-40B4-BE49-F238E27FC236}">
              <a16:creationId xmlns:a16="http://schemas.microsoft.com/office/drawing/2014/main" id="{F6600513-FA81-4FB6-BA9C-FC2EFD47AE0B}"/>
            </a:ext>
          </a:extLst>
        </xdr:cNvPr>
        <xdr:cNvSpPr txBox="1"/>
      </xdr:nvSpPr>
      <xdr:spPr>
        <a:xfrm>
          <a:off x="152660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126763</xdr:rowOff>
    </xdr:from>
    <xdr:ext cx="405111" cy="259045"/>
    <xdr:sp macro="" textlink="">
      <xdr:nvSpPr>
        <xdr:cNvPr id="557" name="n_2aveValue【学校施設】&#10;有形固定資産減価償却率">
          <a:extLst>
            <a:ext uri="{FF2B5EF4-FFF2-40B4-BE49-F238E27FC236}">
              <a16:creationId xmlns:a16="http://schemas.microsoft.com/office/drawing/2014/main" id="{ADACC956-B434-4387-8A0B-D0E33553F44B}"/>
            </a:ext>
          </a:extLst>
        </xdr:cNvPr>
        <xdr:cNvSpPr txBox="1"/>
      </xdr:nvSpPr>
      <xdr:spPr>
        <a:xfrm>
          <a:off x="14389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119905</xdr:rowOff>
    </xdr:from>
    <xdr:ext cx="405111" cy="259045"/>
    <xdr:sp macro="" textlink="">
      <xdr:nvSpPr>
        <xdr:cNvPr id="558" name="n_3aveValue【学校施設】&#10;有形固定資産減価償却率">
          <a:extLst>
            <a:ext uri="{FF2B5EF4-FFF2-40B4-BE49-F238E27FC236}">
              <a16:creationId xmlns:a16="http://schemas.microsoft.com/office/drawing/2014/main" id="{BAAA097C-3ACC-4401-B7BC-87A175D306F6}"/>
            </a:ext>
          </a:extLst>
        </xdr:cNvPr>
        <xdr:cNvSpPr txBox="1"/>
      </xdr:nvSpPr>
      <xdr:spPr>
        <a:xfrm>
          <a:off x="135007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76471</xdr:rowOff>
    </xdr:from>
    <xdr:ext cx="405111" cy="259045"/>
    <xdr:sp macro="" textlink="">
      <xdr:nvSpPr>
        <xdr:cNvPr id="559" name="n_4aveValue【学校施設】&#10;有形固定資産減価償却率">
          <a:extLst>
            <a:ext uri="{FF2B5EF4-FFF2-40B4-BE49-F238E27FC236}">
              <a16:creationId xmlns:a16="http://schemas.microsoft.com/office/drawing/2014/main" id="{F32E4F11-94A8-427A-931B-F1E5F8805014}"/>
            </a:ext>
          </a:extLst>
        </xdr:cNvPr>
        <xdr:cNvSpPr txBox="1"/>
      </xdr:nvSpPr>
      <xdr:spPr>
        <a:xfrm>
          <a:off x="12611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44213</xdr:rowOff>
    </xdr:from>
    <xdr:ext cx="405111" cy="259045"/>
    <xdr:sp macro="" textlink="">
      <xdr:nvSpPr>
        <xdr:cNvPr id="560" name="n_1mainValue【学校施設】&#10;有形固定資産減価償却率">
          <a:extLst>
            <a:ext uri="{FF2B5EF4-FFF2-40B4-BE49-F238E27FC236}">
              <a16:creationId xmlns:a16="http://schemas.microsoft.com/office/drawing/2014/main" id="{9497E463-FBE2-4D90-882B-A29E88703D6D}"/>
            </a:ext>
          </a:extLst>
        </xdr:cNvPr>
        <xdr:cNvSpPr txBox="1"/>
      </xdr:nvSpPr>
      <xdr:spPr>
        <a:xfrm>
          <a:off x="15266044" y="1067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61" name="n_2mainValue【学校施設】&#10;有形固定資産減価償却率">
          <a:extLst>
            <a:ext uri="{FF2B5EF4-FFF2-40B4-BE49-F238E27FC236}">
              <a16:creationId xmlns:a16="http://schemas.microsoft.com/office/drawing/2014/main" id="{7949D72E-AF3A-47A4-9D54-611187DF5D31}"/>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562" name="n_3mainValue【学校施設】&#10;有形固定資産減価償却率">
          <a:extLst>
            <a:ext uri="{FF2B5EF4-FFF2-40B4-BE49-F238E27FC236}">
              <a16:creationId xmlns:a16="http://schemas.microsoft.com/office/drawing/2014/main" id="{3C247411-6337-4320-BA72-76345074FE81}"/>
            </a:ext>
          </a:extLst>
        </xdr:cNvPr>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117365</xdr:rowOff>
    </xdr:from>
    <xdr:ext cx="405111" cy="259045"/>
    <xdr:sp macro="" textlink="">
      <xdr:nvSpPr>
        <xdr:cNvPr id="563" name="n_4mainValue【学校施設】&#10;有形固定資産減価償却率">
          <a:extLst>
            <a:ext uri="{FF2B5EF4-FFF2-40B4-BE49-F238E27FC236}">
              <a16:creationId xmlns:a16="http://schemas.microsoft.com/office/drawing/2014/main" id="{A96E6468-7D85-4FDC-A13D-06AF155BC227}"/>
            </a:ext>
          </a:extLst>
        </xdr:cNvPr>
        <xdr:cNvSpPr txBox="1"/>
      </xdr:nvSpPr>
      <xdr:spPr>
        <a:xfrm>
          <a:off x="12611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8ED4CB55-2768-4956-946E-FC3FBE1A91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251FF9AA-F063-4297-8EF6-E52BA62578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BBAB5135-EB4D-4692-B203-EB822C50B9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8A56E3C4-BBAF-4886-BBBA-2066F29259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9FF0F693-CD60-4769-B443-CAD7BE200B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8B8DEC97-F918-41FC-92D5-AC1CB93F3B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87EB69FC-7D69-43EC-989A-EC8C982F187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E90EFC26-0F8D-4343-B358-4966C22ABBC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C8926A9-8856-4E94-B6AA-98F1D05D45E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1CFF021E-A63C-42B8-BD70-440670F057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3B1E9862-E375-4D42-BD38-929BEFCEB1F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3A6E3166-B8A9-4D3B-99EA-9730329CF04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92D9CFE8-7156-4B21-9FD7-BAEF5E3B76F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E943BFBD-33EF-48B7-BA23-3849F36B924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22DE8F49-727C-4453-BBA5-54812DD4436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873A4BE6-0D6D-4238-8959-5B886BB2174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BD528773-04C4-4B43-8724-A69C3F9B624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458627D6-4142-4B31-BC18-23F07C7F425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83594912-FC90-49D7-9ACB-DC9A193DD47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EE011370-FAE7-4ACC-8BCE-D02B58AA797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8302ED10-703E-44A3-BE3E-8AC9CF64CFC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9B751FB0-E1D9-46CA-926C-B94FD98EFE7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45D3D7A8-F9AB-4CD0-8AFF-7CBFD611516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EBA3BA8-9017-424A-BA26-4E9F014BC13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5C9A7AA-220D-4BB5-AA94-9CD933BD80F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45110791-0E68-42EB-A540-87453787F12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90" name="直線コネクタ 589">
          <a:extLst>
            <a:ext uri="{FF2B5EF4-FFF2-40B4-BE49-F238E27FC236}">
              <a16:creationId xmlns:a16="http://schemas.microsoft.com/office/drawing/2014/main" id="{E51D8248-ED5C-4E02-ACFD-22B310294E9B}"/>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91" name="【学校施設】&#10;一人当たり面積最小値テキスト">
          <a:extLst>
            <a:ext uri="{FF2B5EF4-FFF2-40B4-BE49-F238E27FC236}">
              <a16:creationId xmlns:a16="http://schemas.microsoft.com/office/drawing/2014/main" id="{BCAC1302-AC7D-480D-9264-39AF6E2A2C0E}"/>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2" name="直線コネクタ 591">
          <a:extLst>
            <a:ext uri="{FF2B5EF4-FFF2-40B4-BE49-F238E27FC236}">
              <a16:creationId xmlns:a16="http://schemas.microsoft.com/office/drawing/2014/main" id="{A9ABB5F1-EF45-40AE-9489-59F80FB1C0D0}"/>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3" name="【学校施設】&#10;一人当たり面積最大値テキスト">
          <a:extLst>
            <a:ext uri="{FF2B5EF4-FFF2-40B4-BE49-F238E27FC236}">
              <a16:creationId xmlns:a16="http://schemas.microsoft.com/office/drawing/2014/main" id="{604F046C-8041-42F0-AF5A-830CB579F3AF}"/>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4" name="直線コネクタ 593">
          <a:extLst>
            <a:ext uri="{FF2B5EF4-FFF2-40B4-BE49-F238E27FC236}">
              <a16:creationId xmlns:a16="http://schemas.microsoft.com/office/drawing/2014/main" id="{9F3905EF-98A0-4F7F-8929-F150E58CACC7}"/>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5" name="【学校施設】&#10;一人当たり面積平均値テキスト">
          <a:extLst>
            <a:ext uri="{FF2B5EF4-FFF2-40B4-BE49-F238E27FC236}">
              <a16:creationId xmlns:a16="http://schemas.microsoft.com/office/drawing/2014/main" id="{0DC16189-1C91-48F8-B143-3CBAF99901DD}"/>
            </a:ext>
          </a:extLst>
        </xdr:cNvPr>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6" name="フローチャート: 判断 595">
          <a:extLst>
            <a:ext uri="{FF2B5EF4-FFF2-40B4-BE49-F238E27FC236}">
              <a16:creationId xmlns:a16="http://schemas.microsoft.com/office/drawing/2014/main" id="{B25F253D-2A8D-4621-9F35-28C8478D1902}"/>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7" name="フローチャート: 判断 596">
          <a:extLst>
            <a:ext uri="{FF2B5EF4-FFF2-40B4-BE49-F238E27FC236}">
              <a16:creationId xmlns:a16="http://schemas.microsoft.com/office/drawing/2014/main" id="{8B0DD057-8577-4CB3-9FEF-D02E8BAE0F48}"/>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158206</xdr:rowOff>
    </xdr:from>
    <xdr:to>
      <xdr:col>107</xdr:col>
      <xdr:colOff>101600</xdr:colOff>
      <xdr:row>60</xdr:row>
      <xdr:rowOff>88356</xdr:rowOff>
    </xdr:to>
    <xdr:sp macro="" textlink="">
      <xdr:nvSpPr>
        <xdr:cNvPr id="598" name="フローチャート: 判断 597">
          <a:extLst>
            <a:ext uri="{FF2B5EF4-FFF2-40B4-BE49-F238E27FC236}">
              <a16:creationId xmlns:a16="http://schemas.microsoft.com/office/drawing/2014/main" id="{ADCEE093-64B0-4542-B02A-CEC314BD9B92}"/>
            </a:ext>
          </a:extLst>
        </xdr:cNvPr>
        <xdr:cNvSpPr/>
      </xdr:nvSpPr>
      <xdr:spPr>
        <a:xfrm>
          <a:off x="20383500" y="102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112485</xdr:rowOff>
    </xdr:from>
    <xdr:to>
      <xdr:col>102</xdr:col>
      <xdr:colOff>165100</xdr:colOff>
      <xdr:row>60</xdr:row>
      <xdr:rowOff>42635</xdr:rowOff>
    </xdr:to>
    <xdr:sp macro="" textlink="">
      <xdr:nvSpPr>
        <xdr:cNvPr id="599" name="フローチャート: 判断 598">
          <a:extLst>
            <a:ext uri="{FF2B5EF4-FFF2-40B4-BE49-F238E27FC236}">
              <a16:creationId xmlns:a16="http://schemas.microsoft.com/office/drawing/2014/main" id="{564B7B4D-8C7E-4D21-9944-7AABC126EF98}"/>
            </a:ext>
          </a:extLst>
        </xdr:cNvPr>
        <xdr:cNvSpPr/>
      </xdr:nvSpPr>
      <xdr:spPr>
        <a:xfrm>
          <a:off x="19494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600" name="フローチャート: 判断 599">
          <a:extLst>
            <a:ext uri="{FF2B5EF4-FFF2-40B4-BE49-F238E27FC236}">
              <a16:creationId xmlns:a16="http://schemas.microsoft.com/office/drawing/2014/main" id="{52D552C7-66A3-4371-93A1-38515210A712}"/>
            </a:ext>
          </a:extLst>
        </xdr:cNvPr>
        <xdr:cNvSpPr/>
      </xdr:nvSpPr>
      <xdr:spPr>
        <a:xfrm>
          <a:off x="18605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5ACA0E1-366C-4CCF-AED8-D8C8A138E6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B60FBFC-70E1-4BA0-A40D-23CF01B433C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197390B-7285-43AD-879B-7BE6CCF6AD8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FE68DB4-A5E4-4714-BCED-18AC7F1335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E357C40-4C22-4DCC-B9FE-3291643C5DB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122283</xdr:rowOff>
    </xdr:from>
    <xdr:to>
      <xdr:col>116</xdr:col>
      <xdr:colOff>114300</xdr:colOff>
      <xdr:row>62</xdr:row>
      <xdr:rowOff>52433</xdr:rowOff>
    </xdr:to>
    <xdr:sp macro="" textlink="">
      <xdr:nvSpPr>
        <xdr:cNvPr id="606" name="楕円 605">
          <a:extLst>
            <a:ext uri="{FF2B5EF4-FFF2-40B4-BE49-F238E27FC236}">
              <a16:creationId xmlns:a16="http://schemas.microsoft.com/office/drawing/2014/main" id="{9A763EC1-C8E7-4F04-83F3-8B1DA809FD2B}"/>
            </a:ext>
          </a:extLst>
        </xdr:cNvPr>
        <xdr:cNvSpPr/>
      </xdr:nvSpPr>
      <xdr:spPr>
        <a:xfrm>
          <a:off x="221107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100710</xdr:rowOff>
    </xdr:from>
    <xdr:ext cx="469744" cy="259045"/>
    <xdr:sp macro="" textlink="">
      <xdr:nvSpPr>
        <xdr:cNvPr id="607" name="【学校施設】&#10;一人当たり面積該当値テキスト">
          <a:extLst>
            <a:ext uri="{FF2B5EF4-FFF2-40B4-BE49-F238E27FC236}">
              <a16:creationId xmlns:a16="http://schemas.microsoft.com/office/drawing/2014/main" id="{BCCF6CE1-3FBA-466B-A1BC-A1975DBD67CA}"/>
            </a:ext>
          </a:extLst>
        </xdr:cNvPr>
        <xdr:cNvSpPr txBox="1"/>
      </xdr:nvSpPr>
      <xdr:spPr>
        <a:xfrm>
          <a:off x="22199600" y="1055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128815</xdr:rowOff>
    </xdr:from>
    <xdr:to>
      <xdr:col>112</xdr:col>
      <xdr:colOff>38100</xdr:colOff>
      <xdr:row>62</xdr:row>
      <xdr:rowOff>58965</xdr:rowOff>
    </xdr:to>
    <xdr:sp macro="" textlink="">
      <xdr:nvSpPr>
        <xdr:cNvPr id="608" name="楕円 607">
          <a:extLst>
            <a:ext uri="{FF2B5EF4-FFF2-40B4-BE49-F238E27FC236}">
              <a16:creationId xmlns:a16="http://schemas.microsoft.com/office/drawing/2014/main" id="{7FB1BC4C-0F4C-4976-9751-C897BD36C131}"/>
            </a:ext>
          </a:extLst>
        </xdr:cNvPr>
        <xdr:cNvSpPr/>
      </xdr:nvSpPr>
      <xdr:spPr>
        <a:xfrm>
          <a:off x="21272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1633</xdr:rowOff>
    </xdr:from>
    <xdr:to>
      <xdr:col>116</xdr:col>
      <xdr:colOff>63500</xdr:colOff>
      <xdr:row>62</xdr:row>
      <xdr:rowOff>8165</xdr:rowOff>
    </xdr:to>
    <xdr:cxnSp macro="">
      <xdr:nvCxnSpPr>
        <xdr:cNvPr id="609" name="直線コネクタ 608">
          <a:extLst>
            <a:ext uri="{FF2B5EF4-FFF2-40B4-BE49-F238E27FC236}">
              <a16:creationId xmlns:a16="http://schemas.microsoft.com/office/drawing/2014/main" id="{3D2A8A29-279E-4EF2-B530-7C359755DC6A}"/>
            </a:ext>
          </a:extLst>
        </xdr:cNvPr>
        <xdr:cNvCxnSpPr/>
      </xdr:nvCxnSpPr>
      <xdr:spPr>
        <a:xfrm flipV="1">
          <a:off x="21323300" y="1063153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130447</xdr:rowOff>
    </xdr:from>
    <xdr:to>
      <xdr:col>107</xdr:col>
      <xdr:colOff>101600</xdr:colOff>
      <xdr:row>62</xdr:row>
      <xdr:rowOff>60597</xdr:rowOff>
    </xdr:to>
    <xdr:sp macro="" textlink="">
      <xdr:nvSpPr>
        <xdr:cNvPr id="610" name="楕円 609">
          <a:extLst>
            <a:ext uri="{FF2B5EF4-FFF2-40B4-BE49-F238E27FC236}">
              <a16:creationId xmlns:a16="http://schemas.microsoft.com/office/drawing/2014/main" id="{B93BE53D-8C3F-49D0-A48B-DC49E8D0494C}"/>
            </a:ext>
          </a:extLst>
        </xdr:cNvPr>
        <xdr:cNvSpPr/>
      </xdr:nvSpPr>
      <xdr:spPr>
        <a:xfrm>
          <a:off x="20383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8165</xdr:rowOff>
    </xdr:from>
    <xdr:to>
      <xdr:col>111</xdr:col>
      <xdr:colOff>177800</xdr:colOff>
      <xdr:row>62</xdr:row>
      <xdr:rowOff>9797</xdr:rowOff>
    </xdr:to>
    <xdr:cxnSp macro="">
      <xdr:nvCxnSpPr>
        <xdr:cNvPr id="611" name="直線コネクタ 610">
          <a:extLst>
            <a:ext uri="{FF2B5EF4-FFF2-40B4-BE49-F238E27FC236}">
              <a16:creationId xmlns:a16="http://schemas.microsoft.com/office/drawing/2014/main" id="{71FC8F98-FF37-49A8-B888-ADA833917F13}"/>
            </a:ext>
          </a:extLst>
        </xdr:cNvPr>
        <xdr:cNvCxnSpPr/>
      </xdr:nvCxnSpPr>
      <xdr:spPr>
        <a:xfrm flipV="1">
          <a:off x="20434300" y="1063806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123916</xdr:rowOff>
    </xdr:from>
    <xdr:to>
      <xdr:col>102</xdr:col>
      <xdr:colOff>165100</xdr:colOff>
      <xdr:row>62</xdr:row>
      <xdr:rowOff>54066</xdr:rowOff>
    </xdr:to>
    <xdr:sp macro="" textlink="">
      <xdr:nvSpPr>
        <xdr:cNvPr id="612" name="楕円 611">
          <a:extLst>
            <a:ext uri="{FF2B5EF4-FFF2-40B4-BE49-F238E27FC236}">
              <a16:creationId xmlns:a16="http://schemas.microsoft.com/office/drawing/2014/main" id="{76E57FE6-04EB-42A9-AACF-F246CD59B10F}"/>
            </a:ext>
          </a:extLst>
        </xdr:cNvPr>
        <xdr:cNvSpPr/>
      </xdr:nvSpPr>
      <xdr:spPr>
        <a:xfrm>
          <a:off x="19494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3266</xdr:rowOff>
    </xdr:from>
    <xdr:to>
      <xdr:col>107</xdr:col>
      <xdr:colOff>50800</xdr:colOff>
      <xdr:row>62</xdr:row>
      <xdr:rowOff>9797</xdr:rowOff>
    </xdr:to>
    <xdr:cxnSp macro="">
      <xdr:nvCxnSpPr>
        <xdr:cNvPr id="613" name="直線コネクタ 612">
          <a:extLst>
            <a:ext uri="{FF2B5EF4-FFF2-40B4-BE49-F238E27FC236}">
              <a16:creationId xmlns:a16="http://schemas.microsoft.com/office/drawing/2014/main" id="{58562C87-A48C-4FE9-803C-8160AE90DBD4}"/>
            </a:ext>
          </a:extLst>
        </xdr:cNvPr>
        <xdr:cNvCxnSpPr/>
      </xdr:nvCxnSpPr>
      <xdr:spPr>
        <a:xfrm>
          <a:off x="19545300" y="106331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14" name="楕円 613">
          <a:extLst>
            <a:ext uri="{FF2B5EF4-FFF2-40B4-BE49-F238E27FC236}">
              <a16:creationId xmlns:a16="http://schemas.microsoft.com/office/drawing/2014/main" id="{4CE5251A-A6B7-4FCB-B5F8-68C58DF49464}"/>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3266</xdr:rowOff>
    </xdr:to>
    <xdr:cxnSp macro="">
      <xdr:nvCxnSpPr>
        <xdr:cNvPr id="615" name="直線コネクタ 614">
          <a:extLst>
            <a:ext uri="{FF2B5EF4-FFF2-40B4-BE49-F238E27FC236}">
              <a16:creationId xmlns:a16="http://schemas.microsoft.com/office/drawing/2014/main" id="{B9C7F4A6-FE45-42E9-A408-31C5B9F79FA6}"/>
            </a:ext>
          </a:extLst>
        </xdr:cNvPr>
        <xdr:cNvCxnSpPr/>
      </xdr:nvCxnSpPr>
      <xdr:spPr>
        <a:xfrm>
          <a:off x="18656300" y="106299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6" name="n_1aveValue【学校施設】&#10;一人当たり面積">
          <a:extLst>
            <a:ext uri="{FF2B5EF4-FFF2-40B4-BE49-F238E27FC236}">
              <a16:creationId xmlns:a16="http://schemas.microsoft.com/office/drawing/2014/main" id="{D922D2A3-BFD4-448D-BC32-AF8146AAF899}"/>
            </a:ext>
          </a:extLst>
        </xdr:cNvPr>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104883</xdr:rowOff>
    </xdr:from>
    <xdr:ext cx="469744" cy="259045"/>
    <xdr:sp macro="" textlink="">
      <xdr:nvSpPr>
        <xdr:cNvPr id="617" name="n_2aveValue【学校施設】&#10;一人当たり面積">
          <a:extLst>
            <a:ext uri="{FF2B5EF4-FFF2-40B4-BE49-F238E27FC236}">
              <a16:creationId xmlns:a16="http://schemas.microsoft.com/office/drawing/2014/main" id="{721D30F1-CD61-49C1-8824-BF36F68400F7}"/>
            </a:ext>
          </a:extLst>
        </xdr:cNvPr>
        <xdr:cNvSpPr txBox="1"/>
      </xdr:nvSpPr>
      <xdr:spPr>
        <a:xfrm>
          <a:off x="20199427" y="1004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59162</xdr:rowOff>
    </xdr:from>
    <xdr:ext cx="469744" cy="259045"/>
    <xdr:sp macro="" textlink="">
      <xdr:nvSpPr>
        <xdr:cNvPr id="618" name="n_3aveValue【学校施設】&#10;一人当たり面積">
          <a:extLst>
            <a:ext uri="{FF2B5EF4-FFF2-40B4-BE49-F238E27FC236}">
              <a16:creationId xmlns:a16="http://schemas.microsoft.com/office/drawing/2014/main" id="{C4F629A5-1D8D-4BC2-BEB2-B721559885FF}"/>
            </a:ext>
          </a:extLst>
        </xdr:cNvPr>
        <xdr:cNvSpPr txBox="1"/>
      </xdr:nvSpPr>
      <xdr:spPr>
        <a:xfrm>
          <a:off x="193104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619" name="n_4aveValue【学校施設】&#10;一人当たり面積">
          <a:extLst>
            <a:ext uri="{FF2B5EF4-FFF2-40B4-BE49-F238E27FC236}">
              <a16:creationId xmlns:a16="http://schemas.microsoft.com/office/drawing/2014/main" id="{E93BA8A6-A6B8-45A1-A9CD-9F9E01BC1F2C}"/>
            </a:ext>
          </a:extLst>
        </xdr:cNvPr>
        <xdr:cNvSpPr txBox="1"/>
      </xdr:nvSpPr>
      <xdr:spPr>
        <a:xfrm>
          <a:off x="18421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50092</xdr:rowOff>
    </xdr:from>
    <xdr:ext cx="469744" cy="259045"/>
    <xdr:sp macro="" textlink="">
      <xdr:nvSpPr>
        <xdr:cNvPr id="620" name="n_1mainValue【学校施設】&#10;一人当たり面積">
          <a:extLst>
            <a:ext uri="{FF2B5EF4-FFF2-40B4-BE49-F238E27FC236}">
              <a16:creationId xmlns:a16="http://schemas.microsoft.com/office/drawing/2014/main" id="{805D168E-F713-4DF6-A7BE-165A432A2080}"/>
            </a:ext>
          </a:extLst>
        </xdr:cNvPr>
        <xdr:cNvSpPr txBox="1"/>
      </xdr:nvSpPr>
      <xdr:spPr>
        <a:xfrm>
          <a:off x="21075727" y="106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51724</xdr:rowOff>
    </xdr:from>
    <xdr:ext cx="469744" cy="259045"/>
    <xdr:sp macro="" textlink="">
      <xdr:nvSpPr>
        <xdr:cNvPr id="621" name="n_2mainValue【学校施設】&#10;一人当たり面積">
          <a:extLst>
            <a:ext uri="{FF2B5EF4-FFF2-40B4-BE49-F238E27FC236}">
              <a16:creationId xmlns:a16="http://schemas.microsoft.com/office/drawing/2014/main" id="{A74742C3-1F8F-48DD-8EF5-EF0A16A05F56}"/>
            </a:ext>
          </a:extLst>
        </xdr:cNvPr>
        <xdr:cNvSpPr txBox="1"/>
      </xdr:nvSpPr>
      <xdr:spPr>
        <a:xfrm>
          <a:off x="20199427" y="10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45193</xdr:rowOff>
    </xdr:from>
    <xdr:ext cx="469744" cy="259045"/>
    <xdr:sp macro="" textlink="">
      <xdr:nvSpPr>
        <xdr:cNvPr id="622" name="n_3mainValue【学校施設】&#10;一人当たり面積">
          <a:extLst>
            <a:ext uri="{FF2B5EF4-FFF2-40B4-BE49-F238E27FC236}">
              <a16:creationId xmlns:a16="http://schemas.microsoft.com/office/drawing/2014/main" id="{09917F67-C377-4541-928A-6B60582B876B}"/>
            </a:ext>
          </a:extLst>
        </xdr:cNvPr>
        <xdr:cNvSpPr txBox="1"/>
      </xdr:nvSpPr>
      <xdr:spPr>
        <a:xfrm>
          <a:off x="19310427" y="1067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23" name="n_4mainValue【学校施設】&#10;一人当たり面積">
          <a:extLst>
            <a:ext uri="{FF2B5EF4-FFF2-40B4-BE49-F238E27FC236}">
              <a16:creationId xmlns:a16="http://schemas.microsoft.com/office/drawing/2014/main" id="{2326C26B-03A2-4A85-AAF0-59D686FDB0F9}"/>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E3F7284F-8B13-43EF-B106-752499BFBB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5374675A-6E7D-4AE4-982A-4B58DB5900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FA14B376-F986-4F13-8839-5EAB51EF18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731A7656-5D28-4908-B261-6AD5C569F81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4C7B276A-A9B9-49E1-AF97-437887A6A2F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AD5CD7B0-FFD7-41F6-8A0C-5941C10203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5F77D2A9-F023-465C-831B-3FC4F6BD8C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16ACBAF5-ADD4-420F-9967-4F1EF300432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E58FF85B-EB73-4A8F-AA47-1F298E5A835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FE3BCEAD-4F7E-49A6-9916-146E95567E0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A127E995-E22C-438C-A93A-6FAF94109F6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8EA963BB-46B8-4651-BB2F-4E911C12FA6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E1DE5256-6367-44B9-B32C-C86E430A5FF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6A79DB1C-D52B-40A4-A12E-98A01401895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7A52D5D8-48BA-4908-872D-D31DEA6BCE8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2CD01C31-7233-4A42-8DC7-344DAAF3D4F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71C26663-E706-4C3E-8FAE-9B1DDAB3757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4D876F45-7506-4D96-8603-8D989FCD12E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D5855C04-50D9-4785-AF0D-E5C1E12B306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B6F34535-8D92-4C6E-8220-CBC12543F58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C3FA770E-030D-4108-A2D5-B2340403848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E5C9F7DB-76D3-4BB4-8947-0B7090734F9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B5F1FEC9-7485-4E3D-94A3-CE519A803B0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A7E43CF6-0C61-4326-9064-59B192962E7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1844C8BE-A70D-46FB-B98F-089986C954E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176F2F58-43BB-4B14-80C9-24DE70C7A067}"/>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53462B4E-9642-4497-B31F-FA6A720C1C3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77991700-B473-47B6-9805-CA36FFF1C1C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2" name="【児童館】&#10;有形固定資産減価償却率最大値テキスト">
          <a:extLst>
            <a:ext uri="{FF2B5EF4-FFF2-40B4-BE49-F238E27FC236}">
              <a16:creationId xmlns:a16="http://schemas.microsoft.com/office/drawing/2014/main" id="{61E8090A-3A9C-4C4D-AD50-1EA0A1E785AA}"/>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3" name="直線コネクタ 652">
          <a:extLst>
            <a:ext uri="{FF2B5EF4-FFF2-40B4-BE49-F238E27FC236}">
              <a16:creationId xmlns:a16="http://schemas.microsoft.com/office/drawing/2014/main" id="{3250EABE-413F-424B-BE67-E64EAB9B6A0B}"/>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4" name="【児童館】&#10;有形固定資産減価償却率平均値テキスト">
          <a:extLst>
            <a:ext uri="{FF2B5EF4-FFF2-40B4-BE49-F238E27FC236}">
              <a16:creationId xmlns:a16="http://schemas.microsoft.com/office/drawing/2014/main" id="{90936B2D-8DD1-41A9-B7BB-C0350DD564E9}"/>
            </a:ext>
          </a:extLst>
        </xdr:cNvPr>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5" name="フローチャート: 判断 654">
          <a:extLst>
            <a:ext uri="{FF2B5EF4-FFF2-40B4-BE49-F238E27FC236}">
              <a16:creationId xmlns:a16="http://schemas.microsoft.com/office/drawing/2014/main" id="{30AB2214-807F-4547-90A3-BDEC4B8713C3}"/>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6" name="フローチャート: 判断 655">
          <a:extLst>
            <a:ext uri="{FF2B5EF4-FFF2-40B4-BE49-F238E27FC236}">
              <a16:creationId xmlns:a16="http://schemas.microsoft.com/office/drawing/2014/main" id="{80562867-7C9A-4B7A-AAFE-5B1C03FFBE24}"/>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57" name="フローチャート: 判断 656">
          <a:extLst>
            <a:ext uri="{FF2B5EF4-FFF2-40B4-BE49-F238E27FC236}">
              <a16:creationId xmlns:a16="http://schemas.microsoft.com/office/drawing/2014/main" id="{6B5B94AC-1EE3-4F22-8673-7AA5EDA98094}"/>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58" name="フローチャート: 判断 657">
          <a:extLst>
            <a:ext uri="{FF2B5EF4-FFF2-40B4-BE49-F238E27FC236}">
              <a16:creationId xmlns:a16="http://schemas.microsoft.com/office/drawing/2014/main" id="{6902D994-91F5-4C94-A094-08CA4AFDE851}"/>
            </a:ext>
          </a:extLst>
        </xdr:cNvPr>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9" name="フローチャート: 判断 658">
          <a:extLst>
            <a:ext uri="{FF2B5EF4-FFF2-40B4-BE49-F238E27FC236}">
              <a16:creationId xmlns:a16="http://schemas.microsoft.com/office/drawing/2014/main" id="{C102AA43-FC44-419C-9866-A148F965638E}"/>
            </a:ext>
          </a:extLst>
        </xdr:cNvPr>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BC08FAC-76FF-45DE-9299-1AEE7ED5D4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30DAD1A-045A-41B5-912D-EB721988C33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C207D90-BBF0-4364-92F6-76E196B2FBF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06ECA48-5668-439D-9C59-2D910111F88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8A237A8-D7AC-43F2-8EF1-EAC78F152B9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65" name="楕円 664">
          <a:extLst>
            <a:ext uri="{FF2B5EF4-FFF2-40B4-BE49-F238E27FC236}">
              <a16:creationId xmlns:a16="http://schemas.microsoft.com/office/drawing/2014/main" id="{7F3BA48D-6118-417B-BF66-4FAD16ECBA53}"/>
            </a:ext>
          </a:extLst>
        </xdr:cNvPr>
        <xdr:cNvSpPr/>
      </xdr:nvSpPr>
      <xdr:spPr>
        <a:xfrm>
          <a:off x="162687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1650</xdr:rowOff>
    </xdr:from>
    <xdr:ext cx="405111" cy="259045"/>
    <xdr:sp macro="" textlink="">
      <xdr:nvSpPr>
        <xdr:cNvPr id="666" name="【児童館】&#10;有形固定資産減価償却率該当値テキスト">
          <a:extLst>
            <a:ext uri="{FF2B5EF4-FFF2-40B4-BE49-F238E27FC236}">
              <a16:creationId xmlns:a16="http://schemas.microsoft.com/office/drawing/2014/main" id="{7F504076-7620-4DEA-8E8C-A06C2C42DFED}"/>
            </a:ext>
          </a:extLst>
        </xdr:cNvPr>
        <xdr:cNvSpPr txBox="1"/>
      </xdr:nvSpPr>
      <xdr:spPr>
        <a:xfrm>
          <a:off x="16357600"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162016</xdr:rowOff>
    </xdr:from>
    <xdr:to>
      <xdr:col>81</xdr:col>
      <xdr:colOff>101600</xdr:colOff>
      <xdr:row>83</xdr:row>
      <xdr:rowOff>92166</xdr:rowOff>
    </xdr:to>
    <xdr:sp macro="" textlink="">
      <xdr:nvSpPr>
        <xdr:cNvPr id="667" name="楕円 666">
          <a:extLst>
            <a:ext uri="{FF2B5EF4-FFF2-40B4-BE49-F238E27FC236}">
              <a16:creationId xmlns:a16="http://schemas.microsoft.com/office/drawing/2014/main" id="{B0A9D25F-5ED4-4789-8D33-78584DCB5719}"/>
            </a:ext>
          </a:extLst>
        </xdr:cNvPr>
        <xdr:cNvSpPr/>
      </xdr:nvSpPr>
      <xdr:spPr>
        <a:xfrm>
          <a:off x="15430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41366</xdr:rowOff>
    </xdr:from>
    <xdr:to>
      <xdr:col>85</xdr:col>
      <xdr:colOff>127000</xdr:colOff>
      <xdr:row>83</xdr:row>
      <xdr:rowOff>74023</xdr:rowOff>
    </xdr:to>
    <xdr:cxnSp macro="">
      <xdr:nvCxnSpPr>
        <xdr:cNvPr id="668" name="直線コネクタ 667">
          <a:extLst>
            <a:ext uri="{FF2B5EF4-FFF2-40B4-BE49-F238E27FC236}">
              <a16:creationId xmlns:a16="http://schemas.microsoft.com/office/drawing/2014/main" id="{7E5B11FD-953D-4D92-94BF-7FE0C174DEE7}"/>
            </a:ext>
          </a:extLst>
        </xdr:cNvPr>
        <xdr:cNvCxnSpPr/>
      </xdr:nvCxnSpPr>
      <xdr:spPr>
        <a:xfrm>
          <a:off x="15481300" y="142717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129358</xdr:rowOff>
    </xdr:from>
    <xdr:to>
      <xdr:col>76</xdr:col>
      <xdr:colOff>165100</xdr:colOff>
      <xdr:row>83</xdr:row>
      <xdr:rowOff>59508</xdr:rowOff>
    </xdr:to>
    <xdr:sp macro="" textlink="">
      <xdr:nvSpPr>
        <xdr:cNvPr id="669" name="楕円 668">
          <a:extLst>
            <a:ext uri="{FF2B5EF4-FFF2-40B4-BE49-F238E27FC236}">
              <a16:creationId xmlns:a16="http://schemas.microsoft.com/office/drawing/2014/main" id="{542D6948-3CEC-4792-9C26-2F30AD6544C1}"/>
            </a:ext>
          </a:extLst>
        </xdr:cNvPr>
        <xdr:cNvSpPr/>
      </xdr:nvSpPr>
      <xdr:spPr>
        <a:xfrm>
          <a:off x="14541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8708</xdr:rowOff>
    </xdr:from>
    <xdr:to>
      <xdr:col>81</xdr:col>
      <xdr:colOff>50800</xdr:colOff>
      <xdr:row>83</xdr:row>
      <xdr:rowOff>41366</xdr:rowOff>
    </xdr:to>
    <xdr:cxnSp macro="">
      <xdr:nvCxnSpPr>
        <xdr:cNvPr id="670" name="直線コネクタ 669">
          <a:extLst>
            <a:ext uri="{FF2B5EF4-FFF2-40B4-BE49-F238E27FC236}">
              <a16:creationId xmlns:a16="http://schemas.microsoft.com/office/drawing/2014/main" id="{9C14270C-BC8F-4031-9E8B-C03BB16E0FB4}"/>
            </a:ext>
          </a:extLst>
        </xdr:cNvPr>
        <xdr:cNvCxnSpPr/>
      </xdr:nvCxnSpPr>
      <xdr:spPr>
        <a:xfrm>
          <a:off x="14592300" y="142390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96701</xdr:rowOff>
    </xdr:from>
    <xdr:to>
      <xdr:col>72</xdr:col>
      <xdr:colOff>38100</xdr:colOff>
      <xdr:row>83</xdr:row>
      <xdr:rowOff>26851</xdr:rowOff>
    </xdr:to>
    <xdr:sp macro="" textlink="">
      <xdr:nvSpPr>
        <xdr:cNvPr id="671" name="楕円 670">
          <a:extLst>
            <a:ext uri="{FF2B5EF4-FFF2-40B4-BE49-F238E27FC236}">
              <a16:creationId xmlns:a16="http://schemas.microsoft.com/office/drawing/2014/main" id="{2D8B1EC0-F754-4CDC-8826-B01077C086EF}"/>
            </a:ext>
          </a:extLst>
        </xdr:cNvPr>
        <xdr:cNvSpPr/>
      </xdr:nvSpPr>
      <xdr:spPr>
        <a:xfrm>
          <a:off x="13652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147501</xdr:rowOff>
    </xdr:from>
    <xdr:to>
      <xdr:col>76</xdr:col>
      <xdr:colOff>114300</xdr:colOff>
      <xdr:row>83</xdr:row>
      <xdr:rowOff>8708</xdr:rowOff>
    </xdr:to>
    <xdr:cxnSp macro="">
      <xdr:nvCxnSpPr>
        <xdr:cNvPr id="672" name="直線コネクタ 671">
          <a:extLst>
            <a:ext uri="{FF2B5EF4-FFF2-40B4-BE49-F238E27FC236}">
              <a16:creationId xmlns:a16="http://schemas.microsoft.com/office/drawing/2014/main" id="{337E0F22-0BC0-4E58-8C8A-5941FE5AC622}"/>
            </a:ext>
          </a:extLst>
        </xdr:cNvPr>
        <xdr:cNvCxnSpPr/>
      </xdr:nvCxnSpPr>
      <xdr:spPr>
        <a:xfrm>
          <a:off x="13703300" y="142064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65677</xdr:rowOff>
    </xdr:from>
    <xdr:to>
      <xdr:col>67</xdr:col>
      <xdr:colOff>101600</xdr:colOff>
      <xdr:row>82</xdr:row>
      <xdr:rowOff>167277</xdr:rowOff>
    </xdr:to>
    <xdr:sp macro="" textlink="">
      <xdr:nvSpPr>
        <xdr:cNvPr id="673" name="楕円 672">
          <a:extLst>
            <a:ext uri="{FF2B5EF4-FFF2-40B4-BE49-F238E27FC236}">
              <a16:creationId xmlns:a16="http://schemas.microsoft.com/office/drawing/2014/main" id="{843BCF5D-33B6-4AD1-9AD5-E0A95C392B43}"/>
            </a:ext>
          </a:extLst>
        </xdr:cNvPr>
        <xdr:cNvSpPr/>
      </xdr:nvSpPr>
      <xdr:spPr>
        <a:xfrm>
          <a:off x="12763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116477</xdr:rowOff>
    </xdr:from>
    <xdr:to>
      <xdr:col>71</xdr:col>
      <xdr:colOff>177800</xdr:colOff>
      <xdr:row>82</xdr:row>
      <xdr:rowOff>147501</xdr:rowOff>
    </xdr:to>
    <xdr:cxnSp macro="">
      <xdr:nvCxnSpPr>
        <xdr:cNvPr id="674" name="直線コネクタ 673">
          <a:extLst>
            <a:ext uri="{FF2B5EF4-FFF2-40B4-BE49-F238E27FC236}">
              <a16:creationId xmlns:a16="http://schemas.microsoft.com/office/drawing/2014/main" id="{AF0F4D88-CA6C-4923-91FD-3C1B15452653}"/>
            </a:ext>
          </a:extLst>
        </xdr:cNvPr>
        <xdr:cNvCxnSpPr/>
      </xdr:nvCxnSpPr>
      <xdr:spPr>
        <a:xfrm>
          <a:off x="12814300" y="1417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5" name="n_1aveValue【児童館】&#10;有形固定資産減価償却率">
          <a:extLst>
            <a:ext uri="{FF2B5EF4-FFF2-40B4-BE49-F238E27FC236}">
              <a16:creationId xmlns:a16="http://schemas.microsoft.com/office/drawing/2014/main" id="{3D8234CF-C8F0-40F6-AC81-8BB2F65435F4}"/>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76" name="n_2aveValue【児童館】&#10;有形固定資産減価償却率">
          <a:extLst>
            <a:ext uri="{FF2B5EF4-FFF2-40B4-BE49-F238E27FC236}">
              <a16:creationId xmlns:a16="http://schemas.microsoft.com/office/drawing/2014/main" id="{F9A277C9-7C56-4259-8226-EE2B705E971A}"/>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10721</xdr:rowOff>
    </xdr:from>
    <xdr:ext cx="405111" cy="259045"/>
    <xdr:sp macro="" textlink="">
      <xdr:nvSpPr>
        <xdr:cNvPr id="677" name="n_3aveValue【児童館】&#10;有形固定資産減価償却率">
          <a:extLst>
            <a:ext uri="{FF2B5EF4-FFF2-40B4-BE49-F238E27FC236}">
              <a16:creationId xmlns:a16="http://schemas.microsoft.com/office/drawing/2014/main" id="{1E74EE3B-C4BC-4475-9132-2E0A8C732ACA}"/>
            </a:ext>
          </a:extLst>
        </xdr:cNvPr>
        <xdr:cNvSpPr txBox="1"/>
      </xdr:nvSpPr>
      <xdr:spPr>
        <a:xfrm>
          <a:off x="13500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161670</xdr:rowOff>
    </xdr:from>
    <xdr:ext cx="405111" cy="259045"/>
    <xdr:sp macro="" textlink="">
      <xdr:nvSpPr>
        <xdr:cNvPr id="678" name="n_4aveValue【児童館】&#10;有形固定資産減価償却率">
          <a:extLst>
            <a:ext uri="{FF2B5EF4-FFF2-40B4-BE49-F238E27FC236}">
              <a16:creationId xmlns:a16="http://schemas.microsoft.com/office/drawing/2014/main" id="{FC254497-76CA-46EC-98B5-41A8C786BCEC}"/>
            </a:ext>
          </a:extLst>
        </xdr:cNvPr>
        <xdr:cNvSpPr txBox="1"/>
      </xdr:nvSpPr>
      <xdr:spPr>
        <a:xfrm>
          <a:off x="12611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108693</xdr:rowOff>
    </xdr:from>
    <xdr:ext cx="405111" cy="259045"/>
    <xdr:sp macro="" textlink="">
      <xdr:nvSpPr>
        <xdr:cNvPr id="679" name="n_1mainValue【児童館】&#10;有形固定資産減価償却率">
          <a:extLst>
            <a:ext uri="{FF2B5EF4-FFF2-40B4-BE49-F238E27FC236}">
              <a16:creationId xmlns:a16="http://schemas.microsoft.com/office/drawing/2014/main" id="{B8FCDAA0-A5DB-44F4-967E-0481E3D7C86F}"/>
            </a:ext>
          </a:extLst>
        </xdr:cNvPr>
        <xdr:cNvSpPr txBox="1"/>
      </xdr:nvSpPr>
      <xdr:spPr>
        <a:xfrm>
          <a:off x="152660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680" name="n_2mainValue【児童館】&#10;有形固定資産減価償却率">
          <a:extLst>
            <a:ext uri="{FF2B5EF4-FFF2-40B4-BE49-F238E27FC236}">
              <a16:creationId xmlns:a16="http://schemas.microsoft.com/office/drawing/2014/main" id="{F3AA6565-D37C-4B94-A070-4CEF52780CB0}"/>
            </a:ext>
          </a:extLst>
        </xdr:cNvPr>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17978</xdr:rowOff>
    </xdr:from>
    <xdr:ext cx="405111" cy="259045"/>
    <xdr:sp macro="" textlink="">
      <xdr:nvSpPr>
        <xdr:cNvPr id="681" name="n_3mainValue【児童館】&#10;有形固定資産減価償却率">
          <a:extLst>
            <a:ext uri="{FF2B5EF4-FFF2-40B4-BE49-F238E27FC236}">
              <a16:creationId xmlns:a16="http://schemas.microsoft.com/office/drawing/2014/main" id="{7ECDF44A-509C-49F5-921E-CAF092FCF132}"/>
            </a:ext>
          </a:extLst>
        </xdr:cNvPr>
        <xdr:cNvSpPr txBox="1"/>
      </xdr:nvSpPr>
      <xdr:spPr>
        <a:xfrm>
          <a:off x="13500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2" name="n_4mainValue【児童館】&#10;有形固定資産減価償却率">
          <a:extLst>
            <a:ext uri="{FF2B5EF4-FFF2-40B4-BE49-F238E27FC236}">
              <a16:creationId xmlns:a16="http://schemas.microsoft.com/office/drawing/2014/main" id="{7A38AFE4-E614-4014-AF4D-2FF178C3E059}"/>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9B8573D2-2021-41FA-903F-97E5F2F1AA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C1241F57-D2C4-4D1F-891E-0F7B61F0FF4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3E820014-89B5-4795-BF2E-D83431B88A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E0C02E69-09D2-400A-9AC8-34E94F1E04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E359DCB4-EBB7-4D72-B1D7-F09F4F1155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ECE423DE-AB48-4FA1-B195-8B4EEAD94A3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3FA46CD9-70DB-40F4-A7EB-96D0876CFD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3518BEAD-EAD4-458F-AC1D-4F59DE5AF1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7C1064C2-6BC2-4E38-BFFE-1CB1844F11B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140AB19B-FBA6-42AF-B7CE-C2380F2F98E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49A8BC17-AD9F-4F7E-B891-884673D9397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1ABCE4CA-CD0C-48A3-AB59-8F221D26529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FBB5F8DD-E44A-4ECA-A28F-C9EF3DE6344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289AEC45-CB53-43AD-A6CD-F7BEC21B8DA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9C97E706-EB77-46F8-82C4-8A2D86DD730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CDF814DF-BECD-4165-A533-629E197989E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44B9D5A6-555A-4A0F-8123-C475A6E4A43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F0BC7262-CC2E-48ED-B47C-5D97D53EA8D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6ED0CE35-67EA-4302-913A-22717DA2A2D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8C70F428-8C4B-4A7A-94A4-B8B7B3F331F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23FA0E5A-FF23-4ED8-B3DC-58486DC6E4B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4" name="直線コネクタ 703">
          <a:extLst>
            <a:ext uri="{FF2B5EF4-FFF2-40B4-BE49-F238E27FC236}">
              <a16:creationId xmlns:a16="http://schemas.microsoft.com/office/drawing/2014/main" id="{99AF7083-643A-4E48-81E1-97ADA3C2AB9E}"/>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5" name="【児童館】&#10;一人当たり面積最小値テキスト">
          <a:extLst>
            <a:ext uri="{FF2B5EF4-FFF2-40B4-BE49-F238E27FC236}">
              <a16:creationId xmlns:a16="http://schemas.microsoft.com/office/drawing/2014/main" id="{02E73900-501B-4CAF-8EBC-E6E4FB2EE289}"/>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6" name="直線コネクタ 705">
          <a:extLst>
            <a:ext uri="{FF2B5EF4-FFF2-40B4-BE49-F238E27FC236}">
              <a16:creationId xmlns:a16="http://schemas.microsoft.com/office/drawing/2014/main" id="{992834D8-B44F-480A-855C-FD2D0FE2F99E}"/>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7" name="【児童館】&#10;一人当たり面積最大値テキスト">
          <a:extLst>
            <a:ext uri="{FF2B5EF4-FFF2-40B4-BE49-F238E27FC236}">
              <a16:creationId xmlns:a16="http://schemas.microsoft.com/office/drawing/2014/main" id="{7F8D7E89-ABE9-4E70-B725-18D8DE2D17BC}"/>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8" name="直線コネクタ 707">
          <a:extLst>
            <a:ext uri="{FF2B5EF4-FFF2-40B4-BE49-F238E27FC236}">
              <a16:creationId xmlns:a16="http://schemas.microsoft.com/office/drawing/2014/main" id="{C3F40671-A639-418A-893B-0F4C7C2AEC5B}"/>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9" name="【児童館】&#10;一人当たり面積平均値テキスト">
          <a:extLst>
            <a:ext uri="{FF2B5EF4-FFF2-40B4-BE49-F238E27FC236}">
              <a16:creationId xmlns:a16="http://schemas.microsoft.com/office/drawing/2014/main" id="{7F0971C0-6096-46D2-B9C7-1E7D4F6431DF}"/>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0" name="フローチャート: 判断 709">
          <a:extLst>
            <a:ext uri="{FF2B5EF4-FFF2-40B4-BE49-F238E27FC236}">
              <a16:creationId xmlns:a16="http://schemas.microsoft.com/office/drawing/2014/main" id="{8E3DB366-7CEE-423F-B025-FB6CFFFFEE77}"/>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11" name="フローチャート: 判断 710">
          <a:extLst>
            <a:ext uri="{FF2B5EF4-FFF2-40B4-BE49-F238E27FC236}">
              <a16:creationId xmlns:a16="http://schemas.microsoft.com/office/drawing/2014/main" id="{65D08917-D1B0-40EE-933B-3C0A8126DC46}"/>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12" name="フローチャート: 判断 711">
          <a:extLst>
            <a:ext uri="{FF2B5EF4-FFF2-40B4-BE49-F238E27FC236}">
              <a16:creationId xmlns:a16="http://schemas.microsoft.com/office/drawing/2014/main" id="{39F5443B-CBE2-4928-BEBF-9A3A05A30638}"/>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13" name="フローチャート: 判断 712">
          <a:extLst>
            <a:ext uri="{FF2B5EF4-FFF2-40B4-BE49-F238E27FC236}">
              <a16:creationId xmlns:a16="http://schemas.microsoft.com/office/drawing/2014/main" id="{0AEE26BC-D9F1-487E-9A17-BB9613FC43E7}"/>
            </a:ext>
          </a:extLst>
        </xdr:cNvPr>
        <xdr:cNvSpPr/>
      </xdr:nvSpPr>
      <xdr:spPr>
        <a:xfrm>
          <a:off x="19494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4" name="フローチャート: 判断 713">
          <a:extLst>
            <a:ext uri="{FF2B5EF4-FFF2-40B4-BE49-F238E27FC236}">
              <a16:creationId xmlns:a16="http://schemas.microsoft.com/office/drawing/2014/main" id="{D6F9A153-1CEB-47AD-ACBB-4AEACC121757}"/>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AC9C07F-DF4C-4997-8525-F1DC4A72309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26078D4-E645-4010-9F3E-BA748255A26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4EDB3EB-9ABB-4263-A18B-5792D0E754A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6CD3CDB-9567-46A1-AEA2-12961826A4A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EED201C4-3790-49E6-838B-E9976D813EE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20" name="楕円 719">
          <a:extLst>
            <a:ext uri="{FF2B5EF4-FFF2-40B4-BE49-F238E27FC236}">
              <a16:creationId xmlns:a16="http://schemas.microsoft.com/office/drawing/2014/main" id="{53436D54-6720-40A1-ADAD-5B6372F53FB5}"/>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721" name="【児童館】&#10;一人当たり面積該当値テキスト">
          <a:extLst>
            <a:ext uri="{FF2B5EF4-FFF2-40B4-BE49-F238E27FC236}">
              <a16:creationId xmlns:a16="http://schemas.microsoft.com/office/drawing/2014/main" id="{FDAEFD7E-DA7A-4291-9223-F736C25EF45B}"/>
            </a:ext>
          </a:extLst>
        </xdr:cNvPr>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22" name="楕円 721">
          <a:extLst>
            <a:ext uri="{FF2B5EF4-FFF2-40B4-BE49-F238E27FC236}">
              <a16:creationId xmlns:a16="http://schemas.microsoft.com/office/drawing/2014/main" id="{617AE555-CA94-455E-80CA-B062244F4DF5}"/>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723" name="直線コネクタ 722">
          <a:extLst>
            <a:ext uri="{FF2B5EF4-FFF2-40B4-BE49-F238E27FC236}">
              <a16:creationId xmlns:a16="http://schemas.microsoft.com/office/drawing/2014/main" id="{9609A847-58AF-427C-907D-76C698199643}"/>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24" name="楕円 723">
          <a:extLst>
            <a:ext uri="{FF2B5EF4-FFF2-40B4-BE49-F238E27FC236}">
              <a16:creationId xmlns:a16="http://schemas.microsoft.com/office/drawing/2014/main" id="{A14E0A72-5418-4745-915A-DA9800FBCD24}"/>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25" name="直線コネクタ 724">
          <a:extLst>
            <a:ext uri="{FF2B5EF4-FFF2-40B4-BE49-F238E27FC236}">
              <a16:creationId xmlns:a16="http://schemas.microsoft.com/office/drawing/2014/main" id="{116E664E-0D9F-4652-A00D-3FD5AE39E979}"/>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6" name="楕円 725">
          <a:extLst>
            <a:ext uri="{FF2B5EF4-FFF2-40B4-BE49-F238E27FC236}">
              <a16:creationId xmlns:a16="http://schemas.microsoft.com/office/drawing/2014/main" id="{644D829C-3BD9-4B5D-9DB2-0BD1933F445C}"/>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727" name="直線コネクタ 726">
          <a:extLst>
            <a:ext uri="{FF2B5EF4-FFF2-40B4-BE49-F238E27FC236}">
              <a16:creationId xmlns:a16="http://schemas.microsoft.com/office/drawing/2014/main" id="{20B34FE2-C06F-46E0-9F36-7C7D112B5A5B}"/>
            </a:ext>
          </a:extLst>
        </xdr:cNvPr>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28" name="楕円 727">
          <a:extLst>
            <a:ext uri="{FF2B5EF4-FFF2-40B4-BE49-F238E27FC236}">
              <a16:creationId xmlns:a16="http://schemas.microsoft.com/office/drawing/2014/main" id="{A4F9134F-C9F7-43D9-83A8-F054AB0E27B8}"/>
            </a:ext>
          </a:extLst>
        </xdr:cNvPr>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729" name="直線コネクタ 728">
          <a:extLst>
            <a:ext uri="{FF2B5EF4-FFF2-40B4-BE49-F238E27FC236}">
              <a16:creationId xmlns:a16="http://schemas.microsoft.com/office/drawing/2014/main" id="{7C5765DE-DCB4-4CE8-9317-2C7F198F8237}"/>
            </a:ext>
          </a:extLst>
        </xdr:cNvPr>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30" name="n_1aveValue【児童館】&#10;一人当たり面積">
          <a:extLst>
            <a:ext uri="{FF2B5EF4-FFF2-40B4-BE49-F238E27FC236}">
              <a16:creationId xmlns:a16="http://schemas.microsoft.com/office/drawing/2014/main" id="{87A6DB50-3CA5-40F3-B4AD-B8AD03D4F5F8}"/>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31" name="n_2aveValue【児童館】&#10;一人当たり面積">
          <a:extLst>
            <a:ext uri="{FF2B5EF4-FFF2-40B4-BE49-F238E27FC236}">
              <a16:creationId xmlns:a16="http://schemas.microsoft.com/office/drawing/2014/main" id="{6AB91AE0-7040-49BB-A54E-057C4ABDA21C}"/>
            </a:ext>
          </a:extLst>
        </xdr:cNvPr>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732" name="n_3aveValue【児童館】&#10;一人当たり面積">
          <a:extLst>
            <a:ext uri="{FF2B5EF4-FFF2-40B4-BE49-F238E27FC236}">
              <a16:creationId xmlns:a16="http://schemas.microsoft.com/office/drawing/2014/main" id="{21693539-BE09-46F2-88B0-1700839AE3CF}"/>
            </a:ext>
          </a:extLst>
        </xdr:cNvPr>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3" name="n_4aveValue【児童館】&#10;一人当たり面積">
          <a:extLst>
            <a:ext uri="{FF2B5EF4-FFF2-40B4-BE49-F238E27FC236}">
              <a16:creationId xmlns:a16="http://schemas.microsoft.com/office/drawing/2014/main" id="{800561AD-7406-4833-99C1-35162F82CAC4}"/>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734" name="n_1mainValue【児童館】&#10;一人当たり面積">
          <a:extLst>
            <a:ext uri="{FF2B5EF4-FFF2-40B4-BE49-F238E27FC236}">
              <a16:creationId xmlns:a16="http://schemas.microsoft.com/office/drawing/2014/main" id="{7E0511B6-00A5-4725-9735-D6E717968DC2}"/>
            </a:ext>
          </a:extLst>
        </xdr:cNvPr>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35" name="n_2mainValue【児童館】&#10;一人当たり面積">
          <a:extLst>
            <a:ext uri="{FF2B5EF4-FFF2-40B4-BE49-F238E27FC236}">
              <a16:creationId xmlns:a16="http://schemas.microsoft.com/office/drawing/2014/main" id="{6DB25674-0373-4B64-9EDF-7AC6FD7013F4}"/>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36" name="n_3mainValue【児童館】&#10;一人当たり面積">
          <a:extLst>
            <a:ext uri="{FF2B5EF4-FFF2-40B4-BE49-F238E27FC236}">
              <a16:creationId xmlns:a16="http://schemas.microsoft.com/office/drawing/2014/main" id="{1FF28631-074F-4D2E-B7E4-C3F189919E0E}"/>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7" name="n_4mainValue【児童館】&#10;一人当たり面積">
          <a:extLst>
            <a:ext uri="{FF2B5EF4-FFF2-40B4-BE49-F238E27FC236}">
              <a16:creationId xmlns:a16="http://schemas.microsoft.com/office/drawing/2014/main" id="{5672FA19-EC47-4974-91D1-0A442239E0A1}"/>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5616D4F4-D142-4A26-AA49-1D4CBB07D6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CD0A981D-E886-434A-86BA-E069387C2D7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99A0F71D-ED94-43B9-AB4F-C31AFFB62E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29458C71-84E7-44D2-A438-A25BC516ED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20D03453-6EC4-499C-9B44-899A50F8EC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4B4644E1-74F6-478D-8B2D-09DAB7C290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414513D4-AA1E-4F53-853F-D51CB92194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E36F1E11-6DE4-4D91-A693-A3E3A81569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91691F81-980B-41F0-BF1D-64D5763FA0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14FA304B-FEDF-4ECC-BAA4-F1600F5F3A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581F081C-6DEE-4A4C-8295-0D698DA483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7C3CBE5D-A9CF-4D44-AC99-A02FB347AD5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37B0F049-4FE2-404D-9255-B4660737EA8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5E05D637-F319-46ED-B448-3411DA2B70A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2312DD65-5687-4F95-BC22-4643709123A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D538C584-C753-4375-9FB4-1A366C83085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85BACC03-B385-4A37-91FF-4F8A8B3B7D9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531B202B-0F00-4998-AD20-8112B4B27DD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7277DE9B-BE3C-482C-B0AF-580E660AF80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9781DC40-C0CD-42A8-826B-C841CA5F58E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id="{5C4E70A3-97E2-4D36-81EF-FC3064CCD7C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69A73D45-D9E8-4929-8ED1-02B4E9F855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38033926-1AD6-44C6-8210-F6F1EFD51DC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C1CD0FD0-16BA-4329-823C-00CD42126F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2" name="直線コネクタ 761">
          <a:extLst>
            <a:ext uri="{FF2B5EF4-FFF2-40B4-BE49-F238E27FC236}">
              <a16:creationId xmlns:a16="http://schemas.microsoft.com/office/drawing/2014/main" id="{C3F242D6-DCA3-40C7-BE2A-DA9AE4326BD5}"/>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a:extLst>
            <a:ext uri="{FF2B5EF4-FFF2-40B4-BE49-F238E27FC236}">
              <a16:creationId xmlns:a16="http://schemas.microsoft.com/office/drawing/2014/main" id="{84443106-4340-4B3B-8620-A1C17ACE96D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a:extLst>
            <a:ext uri="{FF2B5EF4-FFF2-40B4-BE49-F238E27FC236}">
              <a16:creationId xmlns:a16="http://schemas.microsoft.com/office/drawing/2014/main" id="{D35F95C4-AC9F-4318-A281-862D65CC2D8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5" name="【公民館】&#10;有形固定資産減価償却率最大値テキスト">
          <a:extLst>
            <a:ext uri="{FF2B5EF4-FFF2-40B4-BE49-F238E27FC236}">
              <a16:creationId xmlns:a16="http://schemas.microsoft.com/office/drawing/2014/main" id="{253D1EAF-AB60-4EFE-90ED-00509D4E5CF1}"/>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6" name="直線コネクタ 765">
          <a:extLst>
            <a:ext uri="{FF2B5EF4-FFF2-40B4-BE49-F238E27FC236}">
              <a16:creationId xmlns:a16="http://schemas.microsoft.com/office/drawing/2014/main" id="{606F86CE-EAAF-47D3-BF3B-B1F45243128C}"/>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7" name="【公民館】&#10;有形固定資産減価償却率平均値テキスト">
          <a:extLst>
            <a:ext uri="{FF2B5EF4-FFF2-40B4-BE49-F238E27FC236}">
              <a16:creationId xmlns:a16="http://schemas.microsoft.com/office/drawing/2014/main" id="{C5811E3C-C9C3-4B76-9557-849C9AED11E6}"/>
            </a:ext>
          </a:extLst>
        </xdr:cNvPr>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8" name="フローチャート: 判断 767">
          <a:extLst>
            <a:ext uri="{FF2B5EF4-FFF2-40B4-BE49-F238E27FC236}">
              <a16:creationId xmlns:a16="http://schemas.microsoft.com/office/drawing/2014/main" id="{10E549B6-1904-4C46-94AC-91B493DE7034}"/>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9" name="フローチャート: 判断 768">
          <a:extLst>
            <a:ext uri="{FF2B5EF4-FFF2-40B4-BE49-F238E27FC236}">
              <a16:creationId xmlns:a16="http://schemas.microsoft.com/office/drawing/2014/main" id="{5F04F341-7C35-4197-8F4D-9A9B6D3A5930}"/>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770" name="フローチャート: 判断 769">
          <a:extLst>
            <a:ext uri="{FF2B5EF4-FFF2-40B4-BE49-F238E27FC236}">
              <a16:creationId xmlns:a16="http://schemas.microsoft.com/office/drawing/2014/main" id="{C4D4A4B2-58AE-4AAD-9ABA-A5140BC18D77}"/>
            </a:ext>
          </a:extLst>
        </xdr:cNvPr>
        <xdr:cNvSpPr/>
      </xdr:nvSpPr>
      <xdr:spPr>
        <a:xfrm>
          <a:off x="14541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71" name="フローチャート: 判断 770">
          <a:extLst>
            <a:ext uri="{FF2B5EF4-FFF2-40B4-BE49-F238E27FC236}">
              <a16:creationId xmlns:a16="http://schemas.microsoft.com/office/drawing/2014/main" id="{86069E0A-1270-42D1-A1C2-A3164CFCF62E}"/>
            </a:ext>
          </a:extLst>
        </xdr:cNvPr>
        <xdr:cNvSpPr/>
      </xdr:nvSpPr>
      <xdr:spPr>
        <a:xfrm>
          <a:off x="13652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772" name="フローチャート: 判断 771">
          <a:extLst>
            <a:ext uri="{FF2B5EF4-FFF2-40B4-BE49-F238E27FC236}">
              <a16:creationId xmlns:a16="http://schemas.microsoft.com/office/drawing/2014/main" id="{F6BFDFD6-C108-48A3-BBEC-568871976CB6}"/>
            </a:ext>
          </a:extLst>
        </xdr:cNvPr>
        <xdr:cNvSpPr/>
      </xdr:nvSpPr>
      <xdr:spPr>
        <a:xfrm>
          <a:off x="12763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AE9C63B-4695-47BB-A52E-12F6B4F504C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55EE9F2-FAE7-48F5-9689-D2DFDE5067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29C0C0B-DCE1-447D-A398-AA1B384344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1B5BC41-0093-4340-80E9-2D424DCAA92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FEB88FD-03DB-420C-A63A-373DF43BAAC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132080</xdr:rowOff>
    </xdr:from>
    <xdr:to>
      <xdr:col>85</xdr:col>
      <xdr:colOff>177800</xdr:colOff>
      <xdr:row>104</xdr:row>
      <xdr:rowOff>62230</xdr:rowOff>
    </xdr:to>
    <xdr:sp macro="" textlink="">
      <xdr:nvSpPr>
        <xdr:cNvPr id="778" name="楕円 777">
          <a:extLst>
            <a:ext uri="{FF2B5EF4-FFF2-40B4-BE49-F238E27FC236}">
              <a16:creationId xmlns:a16="http://schemas.microsoft.com/office/drawing/2014/main" id="{7FE8CEB1-075A-455A-BC62-14D24D9173AA}"/>
            </a:ext>
          </a:extLst>
        </xdr:cNvPr>
        <xdr:cNvSpPr/>
      </xdr:nvSpPr>
      <xdr:spPr>
        <a:xfrm>
          <a:off x="16268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154957</xdr:rowOff>
    </xdr:from>
    <xdr:ext cx="405111" cy="259045"/>
    <xdr:sp macro="" textlink="">
      <xdr:nvSpPr>
        <xdr:cNvPr id="779" name="【公民館】&#10;有形固定資産減価償却率該当値テキスト">
          <a:extLst>
            <a:ext uri="{FF2B5EF4-FFF2-40B4-BE49-F238E27FC236}">
              <a16:creationId xmlns:a16="http://schemas.microsoft.com/office/drawing/2014/main" id="{217E9559-E54C-4BF9-B688-EE4DC958CF80}"/>
            </a:ext>
          </a:extLst>
        </xdr:cNvPr>
        <xdr:cNvSpPr txBox="1"/>
      </xdr:nvSpPr>
      <xdr:spPr>
        <a:xfrm>
          <a:off x="16357600"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92075</xdr:rowOff>
    </xdr:from>
    <xdr:to>
      <xdr:col>81</xdr:col>
      <xdr:colOff>101600</xdr:colOff>
      <xdr:row>104</xdr:row>
      <xdr:rowOff>22225</xdr:rowOff>
    </xdr:to>
    <xdr:sp macro="" textlink="">
      <xdr:nvSpPr>
        <xdr:cNvPr id="780" name="楕円 779">
          <a:extLst>
            <a:ext uri="{FF2B5EF4-FFF2-40B4-BE49-F238E27FC236}">
              <a16:creationId xmlns:a16="http://schemas.microsoft.com/office/drawing/2014/main" id="{3F4C8B77-AA0C-4FE5-B868-E0A765B51EDD}"/>
            </a:ext>
          </a:extLst>
        </xdr:cNvPr>
        <xdr:cNvSpPr/>
      </xdr:nvSpPr>
      <xdr:spPr>
        <a:xfrm>
          <a:off x="15430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142875</xdr:rowOff>
    </xdr:from>
    <xdr:to>
      <xdr:col>85</xdr:col>
      <xdr:colOff>127000</xdr:colOff>
      <xdr:row>104</xdr:row>
      <xdr:rowOff>11430</xdr:rowOff>
    </xdr:to>
    <xdr:cxnSp macro="">
      <xdr:nvCxnSpPr>
        <xdr:cNvPr id="781" name="直線コネクタ 780">
          <a:extLst>
            <a:ext uri="{FF2B5EF4-FFF2-40B4-BE49-F238E27FC236}">
              <a16:creationId xmlns:a16="http://schemas.microsoft.com/office/drawing/2014/main" id="{83A00EEB-C8A7-47E1-AF43-26FAA4EE3EDE}"/>
            </a:ext>
          </a:extLst>
        </xdr:cNvPr>
        <xdr:cNvCxnSpPr/>
      </xdr:nvCxnSpPr>
      <xdr:spPr>
        <a:xfrm>
          <a:off x="15481300" y="17802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52070</xdr:rowOff>
    </xdr:from>
    <xdr:to>
      <xdr:col>76</xdr:col>
      <xdr:colOff>165100</xdr:colOff>
      <xdr:row>103</xdr:row>
      <xdr:rowOff>153670</xdr:rowOff>
    </xdr:to>
    <xdr:sp macro="" textlink="">
      <xdr:nvSpPr>
        <xdr:cNvPr id="782" name="楕円 781">
          <a:extLst>
            <a:ext uri="{FF2B5EF4-FFF2-40B4-BE49-F238E27FC236}">
              <a16:creationId xmlns:a16="http://schemas.microsoft.com/office/drawing/2014/main" id="{6FDC4B97-6F3A-42E0-91E0-1E8006091DBD}"/>
            </a:ext>
          </a:extLst>
        </xdr:cNvPr>
        <xdr:cNvSpPr/>
      </xdr:nvSpPr>
      <xdr:spPr>
        <a:xfrm>
          <a:off x="14541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102870</xdr:rowOff>
    </xdr:from>
    <xdr:to>
      <xdr:col>81</xdr:col>
      <xdr:colOff>50800</xdr:colOff>
      <xdr:row>103</xdr:row>
      <xdr:rowOff>142875</xdr:rowOff>
    </xdr:to>
    <xdr:cxnSp macro="">
      <xdr:nvCxnSpPr>
        <xdr:cNvPr id="783" name="直線コネクタ 782">
          <a:extLst>
            <a:ext uri="{FF2B5EF4-FFF2-40B4-BE49-F238E27FC236}">
              <a16:creationId xmlns:a16="http://schemas.microsoft.com/office/drawing/2014/main" id="{96F9DAED-969F-4F75-B2E5-796C8DAFE10F}"/>
            </a:ext>
          </a:extLst>
        </xdr:cNvPr>
        <xdr:cNvCxnSpPr/>
      </xdr:nvCxnSpPr>
      <xdr:spPr>
        <a:xfrm>
          <a:off x="14592300" y="17762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12064</xdr:rowOff>
    </xdr:from>
    <xdr:to>
      <xdr:col>72</xdr:col>
      <xdr:colOff>38100</xdr:colOff>
      <xdr:row>103</xdr:row>
      <xdr:rowOff>113664</xdr:rowOff>
    </xdr:to>
    <xdr:sp macro="" textlink="">
      <xdr:nvSpPr>
        <xdr:cNvPr id="784" name="楕円 783">
          <a:extLst>
            <a:ext uri="{FF2B5EF4-FFF2-40B4-BE49-F238E27FC236}">
              <a16:creationId xmlns:a16="http://schemas.microsoft.com/office/drawing/2014/main" id="{A4FA67C4-0C6B-4142-9294-D45FCF25BCF5}"/>
            </a:ext>
          </a:extLst>
        </xdr:cNvPr>
        <xdr:cNvSpPr/>
      </xdr:nvSpPr>
      <xdr:spPr>
        <a:xfrm>
          <a:off x="13652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62864</xdr:rowOff>
    </xdr:from>
    <xdr:to>
      <xdr:col>76</xdr:col>
      <xdr:colOff>114300</xdr:colOff>
      <xdr:row>103</xdr:row>
      <xdr:rowOff>102870</xdr:rowOff>
    </xdr:to>
    <xdr:cxnSp macro="">
      <xdr:nvCxnSpPr>
        <xdr:cNvPr id="785" name="直線コネクタ 784">
          <a:extLst>
            <a:ext uri="{FF2B5EF4-FFF2-40B4-BE49-F238E27FC236}">
              <a16:creationId xmlns:a16="http://schemas.microsoft.com/office/drawing/2014/main" id="{88E30F6E-DFD9-4A07-A764-F69360377801}"/>
            </a:ext>
          </a:extLst>
        </xdr:cNvPr>
        <xdr:cNvCxnSpPr/>
      </xdr:nvCxnSpPr>
      <xdr:spPr>
        <a:xfrm>
          <a:off x="13703300" y="177222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97789</xdr:rowOff>
    </xdr:from>
    <xdr:to>
      <xdr:col>67</xdr:col>
      <xdr:colOff>101600</xdr:colOff>
      <xdr:row>104</xdr:row>
      <xdr:rowOff>27939</xdr:rowOff>
    </xdr:to>
    <xdr:sp macro="" textlink="">
      <xdr:nvSpPr>
        <xdr:cNvPr id="786" name="楕円 785">
          <a:extLst>
            <a:ext uri="{FF2B5EF4-FFF2-40B4-BE49-F238E27FC236}">
              <a16:creationId xmlns:a16="http://schemas.microsoft.com/office/drawing/2014/main" id="{4D05F277-7B20-407C-9625-7115F4D4A79C}"/>
            </a:ext>
          </a:extLst>
        </xdr:cNvPr>
        <xdr:cNvSpPr/>
      </xdr:nvSpPr>
      <xdr:spPr>
        <a:xfrm>
          <a:off x="12763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62864</xdr:rowOff>
    </xdr:from>
    <xdr:to>
      <xdr:col>71</xdr:col>
      <xdr:colOff>177800</xdr:colOff>
      <xdr:row>103</xdr:row>
      <xdr:rowOff>148589</xdr:rowOff>
    </xdr:to>
    <xdr:cxnSp macro="">
      <xdr:nvCxnSpPr>
        <xdr:cNvPr id="787" name="直線コネクタ 786">
          <a:extLst>
            <a:ext uri="{FF2B5EF4-FFF2-40B4-BE49-F238E27FC236}">
              <a16:creationId xmlns:a16="http://schemas.microsoft.com/office/drawing/2014/main" id="{97A1D317-3092-42AF-B067-3FA582A24C95}"/>
            </a:ext>
          </a:extLst>
        </xdr:cNvPr>
        <xdr:cNvCxnSpPr/>
      </xdr:nvCxnSpPr>
      <xdr:spPr>
        <a:xfrm flipV="1">
          <a:off x="12814300" y="177222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8" name="n_1aveValue【公民館】&#10;有形固定資産減価償却率">
          <a:extLst>
            <a:ext uri="{FF2B5EF4-FFF2-40B4-BE49-F238E27FC236}">
              <a16:creationId xmlns:a16="http://schemas.microsoft.com/office/drawing/2014/main" id="{F12C2ED6-B476-4678-89A1-B57B60BC65CD}"/>
            </a:ext>
          </a:extLst>
        </xdr:cNvPr>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789" name="n_2aveValue【公民館】&#10;有形固定資産減価償却率">
          <a:extLst>
            <a:ext uri="{FF2B5EF4-FFF2-40B4-BE49-F238E27FC236}">
              <a16:creationId xmlns:a16="http://schemas.microsoft.com/office/drawing/2014/main" id="{ED1D2624-128D-42E2-87DF-B25ECB31F90E}"/>
            </a:ext>
          </a:extLst>
        </xdr:cNvPr>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118127</xdr:rowOff>
    </xdr:from>
    <xdr:ext cx="405111" cy="259045"/>
    <xdr:sp macro="" textlink="">
      <xdr:nvSpPr>
        <xdr:cNvPr id="790" name="n_3aveValue【公民館】&#10;有形固定資産減価償却率">
          <a:extLst>
            <a:ext uri="{FF2B5EF4-FFF2-40B4-BE49-F238E27FC236}">
              <a16:creationId xmlns:a16="http://schemas.microsoft.com/office/drawing/2014/main" id="{DCEFA921-B7B1-4D30-B5F3-51245B0C948D}"/>
            </a:ext>
          </a:extLst>
        </xdr:cNvPr>
        <xdr:cNvSpPr txBox="1"/>
      </xdr:nvSpPr>
      <xdr:spPr>
        <a:xfrm>
          <a:off x="13500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791" name="n_4aveValue【公民館】&#10;有形固定資産減価償却率">
          <a:extLst>
            <a:ext uri="{FF2B5EF4-FFF2-40B4-BE49-F238E27FC236}">
              <a16:creationId xmlns:a16="http://schemas.microsoft.com/office/drawing/2014/main" id="{BE2CAE7A-9B6A-4372-B1E3-2538642D7235}"/>
            </a:ext>
          </a:extLst>
        </xdr:cNvPr>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38752</xdr:rowOff>
    </xdr:from>
    <xdr:ext cx="405111" cy="259045"/>
    <xdr:sp macro="" textlink="">
      <xdr:nvSpPr>
        <xdr:cNvPr id="792" name="n_1mainValue【公民館】&#10;有形固定資産減価償却率">
          <a:extLst>
            <a:ext uri="{FF2B5EF4-FFF2-40B4-BE49-F238E27FC236}">
              <a16:creationId xmlns:a16="http://schemas.microsoft.com/office/drawing/2014/main" id="{248D199C-9E97-4798-B88B-A375D2A32CFC}"/>
            </a:ext>
          </a:extLst>
        </xdr:cNvPr>
        <xdr:cNvSpPr txBox="1"/>
      </xdr:nvSpPr>
      <xdr:spPr>
        <a:xfrm>
          <a:off x="152660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144797</xdr:rowOff>
    </xdr:from>
    <xdr:ext cx="405111" cy="259045"/>
    <xdr:sp macro="" textlink="">
      <xdr:nvSpPr>
        <xdr:cNvPr id="793" name="n_2mainValue【公民館】&#10;有形固定資産減価償却率">
          <a:extLst>
            <a:ext uri="{FF2B5EF4-FFF2-40B4-BE49-F238E27FC236}">
              <a16:creationId xmlns:a16="http://schemas.microsoft.com/office/drawing/2014/main" id="{8105308B-7A1C-4FDD-91BA-9E4C17D82D6A}"/>
            </a:ext>
          </a:extLst>
        </xdr:cNvPr>
        <xdr:cNvSpPr txBox="1"/>
      </xdr:nvSpPr>
      <xdr:spPr>
        <a:xfrm>
          <a:off x="14389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130191</xdr:rowOff>
    </xdr:from>
    <xdr:ext cx="405111" cy="259045"/>
    <xdr:sp macro="" textlink="">
      <xdr:nvSpPr>
        <xdr:cNvPr id="794" name="n_3mainValue【公民館】&#10;有形固定資産減価償却率">
          <a:extLst>
            <a:ext uri="{FF2B5EF4-FFF2-40B4-BE49-F238E27FC236}">
              <a16:creationId xmlns:a16="http://schemas.microsoft.com/office/drawing/2014/main" id="{1784104C-1CA7-4AEF-8F7C-1AAE7CB169E1}"/>
            </a:ext>
          </a:extLst>
        </xdr:cNvPr>
        <xdr:cNvSpPr txBox="1"/>
      </xdr:nvSpPr>
      <xdr:spPr>
        <a:xfrm>
          <a:off x="13500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795" name="n_4mainValue【公民館】&#10;有形固定資産減価償却率">
          <a:extLst>
            <a:ext uri="{FF2B5EF4-FFF2-40B4-BE49-F238E27FC236}">
              <a16:creationId xmlns:a16="http://schemas.microsoft.com/office/drawing/2014/main" id="{74279676-6545-42BD-B91B-EC5A1977DC84}"/>
            </a:ext>
          </a:extLst>
        </xdr:cNvPr>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541D87A8-D9FC-480D-93AB-3793AF7F9A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41973630-FA16-420F-832B-53E821EA4F9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750E7F6F-18F7-495B-9DC6-0602372915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2D7F0EAC-AF12-4174-9A59-98ECF1F46B0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8A199248-F64F-4C47-BEE1-2DC75795E28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E43AD764-2089-4297-8665-C2C2A6153D7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484FD0CC-4B3D-478A-827A-32F2A1FAC0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491AC91B-52A7-402E-9593-68F90C35B3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647BAAFD-E7DC-4DAD-913A-675D747CA72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EB77B03B-329E-42F9-B2C0-6EE37EB4704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80A1B4F7-415C-4124-B7BF-82CD7B1C505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54AB2363-3F78-4137-B6D0-344230B3428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3465114B-B807-4082-9DB3-44F848F2598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E2CB0372-D39C-417F-BC4D-C54CDA803A4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1974DC2F-3F73-464D-A98D-34395E01739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7FF6E80C-8858-46AE-8F6E-24440D43F4C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604D0157-34A3-470D-AC63-0CCE30132BC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6FD04D86-DC39-42B3-A17A-F1A1109D352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D9FD67C0-F2F2-4773-BAD2-0380A5F68AF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A010F0B0-4626-4488-AA59-41514A18FC4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DFBAD168-C49F-4143-BC55-9A385CC7CD3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9F6C864A-3164-4F50-B27A-B4C89BA4CC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5C0A29AB-DC28-45CB-B100-53607396D05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9" name="直線コネクタ 818">
          <a:extLst>
            <a:ext uri="{FF2B5EF4-FFF2-40B4-BE49-F238E27FC236}">
              <a16:creationId xmlns:a16="http://schemas.microsoft.com/office/drawing/2014/main" id="{09643955-4BED-43A7-BF05-947D909E27FC}"/>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20" name="【公民館】&#10;一人当たり面積最小値テキスト">
          <a:extLst>
            <a:ext uri="{FF2B5EF4-FFF2-40B4-BE49-F238E27FC236}">
              <a16:creationId xmlns:a16="http://schemas.microsoft.com/office/drawing/2014/main" id="{37180870-33CD-4DAC-95A8-84D2F11C1225}"/>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1" name="直線コネクタ 820">
          <a:extLst>
            <a:ext uri="{FF2B5EF4-FFF2-40B4-BE49-F238E27FC236}">
              <a16:creationId xmlns:a16="http://schemas.microsoft.com/office/drawing/2014/main" id="{451E0772-9542-4496-808B-61635C08C131}"/>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2" name="【公民館】&#10;一人当たり面積最大値テキスト">
          <a:extLst>
            <a:ext uri="{FF2B5EF4-FFF2-40B4-BE49-F238E27FC236}">
              <a16:creationId xmlns:a16="http://schemas.microsoft.com/office/drawing/2014/main" id="{6029BC28-91F2-4433-A9CD-1C5BAB7480F3}"/>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3" name="直線コネクタ 822">
          <a:extLst>
            <a:ext uri="{FF2B5EF4-FFF2-40B4-BE49-F238E27FC236}">
              <a16:creationId xmlns:a16="http://schemas.microsoft.com/office/drawing/2014/main" id="{DC2B58E8-39C3-4320-9CEE-1893CCE79BFD}"/>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4" name="【公民館】&#10;一人当たり面積平均値テキスト">
          <a:extLst>
            <a:ext uri="{FF2B5EF4-FFF2-40B4-BE49-F238E27FC236}">
              <a16:creationId xmlns:a16="http://schemas.microsoft.com/office/drawing/2014/main" id="{14AAAA3C-8E67-4900-B0FD-95EEBEA3EB3C}"/>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5" name="フローチャート: 判断 824">
          <a:extLst>
            <a:ext uri="{FF2B5EF4-FFF2-40B4-BE49-F238E27FC236}">
              <a16:creationId xmlns:a16="http://schemas.microsoft.com/office/drawing/2014/main" id="{1090B24F-08F7-446A-9C4E-C0ACF3D764C8}"/>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6" name="フローチャート: 判断 825">
          <a:extLst>
            <a:ext uri="{FF2B5EF4-FFF2-40B4-BE49-F238E27FC236}">
              <a16:creationId xmlns:a16="http://schemas.microsoft.com/office/drawing/2014/main" id="{5445CB6F-2659-4DEA-A942-8CEC9B032593}"/>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7" name="フローチャート: 判断 826">
          <a:extLst>
            <a:ext uri="{FF2B5EF4-FFF2-40B4-BE49-F238E27FC236}">
              <a16:creationId xmlns:a16="http://schemas.microsoft.com/office/drawing/2014/main" id="{B30B5FF5-C870-4F26-A590-04DF5A4808C9}"/>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8" name="フローチャート: 判断 827">
          <a:extLst>
            <a:ext uri="{FF2B5EF4-FFF2-40B4-BE49-F238E27FC236}">
              <a16:creationId xmlns:a16="http://schemas.microsoft.com/office/drawing/2014/main" id="{C12E6645-64E8-4789-8EF6-A09C4A0D8EB3}"/>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9" name="フローチャート: 判断 828">
          <a:extLst>
            <a:ext uri="{FF2B5EF4-FFF2-40B4-BE49-F238E27FC236}">
              <a16:creationId xmlns:a16="http://schemas.microsoft.com/office/drawing/2014/main" id="{B4EBA191-2E3F-4409-850B-280C83664203}"/>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CADA907-400C-40A9-9479-B083BF1C97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02C4A9D-C434-4363-AEFC-97AD054BC6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503F7A7-8725-43C0-8B94-4BFAB720F7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7927DDC-817B-47B1-BCA6-F7615B0F37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CDB7588-113B-4B87-9824-488FB474C1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5" name="楕円 834">
          <a:extLst>
            <a:ext uri="{FF2B5EF4-FFF2-40B4-BE49-F238E27FC236}">
              <a16:creationId xmlns:a16="http://schemas.microsoft.com/office/drawing/2014/main" id="{460E4EC4-BB60-4B50-9A85-EB6FBCCA467D}"/>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36" name="【公民館】&#10;一人当たり面積該当値テキスト">
          <a:extLst>
            <a:ext uri="{FF2B5EF4-FFF2-40B4-BE49-F238E27FC236}">
              <a16:creationId xmlns:a16="http://schemas.microsoft.com/office/drawing/2014/main" id="{369E69C6-7CB2-4020-BA33-BBBEB3718E53}"/>
            </a:ext>
          </a:extLst>
        </xdr:cNvPr>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7" name="楕円 836">
          <a:extLst>
            <a:ext uri="{FF2B5EF4-FFF2-40B4-BE49-F238E27FC236}">
              <a16:creationId xmlns:a16="http://schemas.microsoft.com/office/drawing/2014/main" id="{5DB0EB31-3E2B-4D77-8D12-EDA9C7DD1D6D}"/>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838" name="直線コネクタ 837">
          <a:extLst>
            <a:ext uri="{FF2B5EF4-FFF2-40B4-BE49-F238E27FC236}">
              <a16:creationId xmlns:a16="http://schemas.microsoft.com/office/drawing/2014/main" id="{3A65254E-C77D-40D7-A1C5-88319D0E6040}"/>
            </a:ext>
          </a:extLst>
        </xdr:cNvPr>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39" name="楕円 838">
          <a:extLst>
            <a:ext uri="{FF2B5EF4-FFF2-40B4-BE49-F238E27FC236}">
              <a16:creationId xmlns:a16="http://schemas.microsoft.com/office/drawing/2014/main" id="{98438ACA-A1E1-4849-A230-B12F89BF6B0A}"/>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840" name="直線コネクタ 839">
          <a:extLst>
            <a:ext uri="{FF2B5EF4-FFF2-40B4-BE49-F238E27FC236}">
              <a16:creationId xmlns:a16="http://schemas.microsoft.com/office/drawing/2014/main" id="{8C6FB569-FD1C-45A6-A9D6-792859C50799}"/>
            </a:ext>
          </a:extLst>
        </xdr:cNvPr>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41" name="楕円 840">
          <a:extLst>
            <a:ext uri="{FF2B5EF4-FFF2-40B4-BE49-F238E27FC236}">
              <a16:creationId xmlns:a16="http://schemas.microsoft.com/office/drawing/2014/main" id="{9FD6EFF7-8361-4DDC-8135-44BF8C49E084}"/>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842" name="直線コネクタ 841">
          <a:extLst>
            <a:ext uri="{FF2B5EF4-FFF2-40B4-BE49-F238E27FC236}">
              <a16:creationId xmlns:a16="http://schemas.microsoft.com/office/drawing/2014/main" id="{E4D1A09B-E677-4B2F-A019-DFF2B39D6162}"/>
            </a:ext>
          </a:extLst>
        </xdr:cNvPr>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43" name="楕円 842">
          <a:extLst>
            <a:ext uri="{FF2B5EF4-FFF2-40B4-BE49-F238E27FC236}">
              <a16:creationId xmlns:a16="http://schemas.microsoft.com/office/drawing/2014/main" id="{86B4D938-C8EC-408C-8706-01C52C7D799F}"/>
            </a:ext>
          </a:extLst>
        </xdr:cNvPr>
        <xdr:cNvSpPr/>
      </xdr:nvSpPr>
      <xdr:spPr>
        <a:xfrm>
          <a:off x="18605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95250</xdr:rowOff>
    </xdr:to>
    <xdr:cxnSp macro="">
      <xdr:nvCxnSpPr>
        <xdr:cNvPr id="844" name="直線コネクタ 843">
          <a:extLst>
            <a:ext uri="{FF2B5EF4-FFF2-40B4-BE49-F238E27FC236}">
              <a16:creationId xmlns:a16="http://schemas.microsoft.com/office/drawing/2014/main" id="{E1DB8550-E480-4357-B374-7D3D111FDA05}"/>
            </a:ext>
          </a:extLst>
        </xdr:cNvPr>
        <xdr:cNvCxnSpPr/>
      </xdr:nvCxnSpPr>
      <xdr:spPr>
        <a:xfrm flipV="1">
          <a:off x="18656300" y="1843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5" name="n_1aveValue【公民館】&#10;一人当たり面積">
          <a:extLst>
            <a:ext uri="{FF2B5EF4-FFF2-40B4-BE49-F238E27FC236}">
              <a16:creationId xmlns:a16="http://schemas.microsoft.com/office/drawing/2014/main" id="{4D92CC5C-B208-4AB4-B033-A6F0E705B36F}"/>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6" name="n_2aveValue【公民館】&#10;一人当たり面積">
          <a:extLst>
            <a:ext uri="{FF2B5EF4-FFF2-40B4-BE49-F238E27FC236}">
              <a16:creationId xmlns:a16="http://schemas.microsoft.com/office/drawing/2014/main" id="{E0FE455E-006E-4137-831E-1910345EF05E}"/>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7" name="n_3aveValue【公民館】&#10;一人当たり面積">
          <a:extLst>
            <a:ext uri="{FF2B5EF4-FFF2-40B4-BE49-F238E27FC236}">
              <a16:creationId xmlns:a16="http://schemas.microsoft.com/office/drawing/2014/main" id="{A01CA36F-6BD7-4CB0-A2D2-4625106B75CE}"/>
            </a:ext>
          </a:extLst>
        </xdr:cNvPr>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8" name="n_4aveValue【公民館】&#10;一人当たり面積">
          <a:extLst>
            <a:ext uri="{FF2B5EF4-FFF2-40B4-BE49-F238E27FC236}">
              <a16:creationId xmlns:a16="http://schemas.microsoft.com/office/drawing/2014/main" id="{E62ABAF6-4B56-4A61-9359-60AA01BCC29B}"/>
            </a:ext>
          </a:extLst>
        </xdr:cNvPr>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49" name="n_1mainValue【公民館】&#10;一人当たり面積">
          <a:extLst>
            <a:ext uri="{FF2B5EF4-FFF2-40B4-BE49-F238E27FC236}">
              <a16:creationId xmlns:a16="http://schemas.microsoft.com/office/drawing/2014/main" id="{D20364CA-D98F-4451-AC1C-EAEE13A98A7D}"/>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50" name="n_2mainValue【公民館】&#10;一人当たり面積">
          <a:extLst>
            <a:ext uri="{FF2B5EF4-FFF2-40B4-BE49-F238E27FC236}">
              <a16:creationId xmlns:a16="http://schemas.microsoft.com/office/drawing/2014/main" id="{4278DB66-1C83-41F3-8B6E-28388EB6847C}"/>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51" name="n_3mainValue【公民館】&#10;一人当たり面積">
          <a:extLst>
            <a:ext uri="{FF2B5EF4-FFF2-40B4-BE49-F238E27FC236}">
              <a16:creationId xmlns:a16="http://schemas.microsoft.com/office/drawing/2014/main" id="{E47DE339-D3A1-452E-AC20-D3D103DDFFCD}"/>
            </a:ext>
          </a:extLst>
        </xdr:cNvPr>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852" name="n_4mainValue【公民館】&#10;一人当たり面積">
          <a:extLst>
            <a:ext uri="{FF2B5EF4-FFF2-40B4-BE49-F238E27FC236}">
              <a16:creationId xmlns:a16="http://schemas.microsoft.com/office/drawing/2014/main" id="{CA242CE1-31D7-416F-84F9-1300CB6E3833}"/>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1793563F-911C-431E-91F5-FF7C770C579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D949E365-F0FE-412A-B4A2-65E40D47648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1737746B-77EF-4545-8732-A347090585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については、集約建替により、類似団体内平均値より比較的低い状態にある。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については、令和元年度にいずみ小規模園の整備や吹田市立認定こども園吹田南幼稚園の建設等により低下したが、類似団体内平均値より高い状態にある。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となっており、本市施設類型の中でも最も高く、類似団体内でも高い状態にある。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3BF945-61F8-4F1B-B4F0-095337F03B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728544E-3A64-4116-8563-B4E7501C47A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2BF62C-8C9C-429C-BC07-09B2BFF429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5859B8-B2E7-4C0F-9F0E-908024CBD56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591729-A7B0-4989-9645-2480FF902A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FF7EFE-C839-476C-AFA7-3C19CDB139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B60B93-1C1B-4298-808F-CDC57B290C9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D851DF-6121-4516-81E1-623629F9EA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693D252-1BAB-4EA1-AAAE-C291C172C4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FB8E45-EC9B-4D53-891F-550056D027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378,869
373,383
36.09
154,367,159
151,237,056
2,613,643
79,439,365
55,713,749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4B3AF8-396A-4407-9F86-E3FEFCF5A7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B1756E-5E54-4DAD-99B5-6CBD8FB017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6715A0-B8F4-41AF-A848-F93989FFDF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FAA9D9-4079-463A-B6F5-E0EFDD2DB1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75B29FD-D761-46F5-B311-E016B3778D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B73983B-CCC2-4711-875D-ECCA1570904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56FBB1-7245-47C9-9F71-2F637D7ED1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316299-0B4A-4730-B1A7-C270B97CC5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9658A6-1299-4665-A99B-6AEE85CCB9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07E524-6D7A-45DA-A401-D16E3608D0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07595D-D01F-415A-BDB2-C89C9E5D52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41D3D4-5FDA-40E4-989C-AE2BDB645E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22892A-1B18-4430-B3CD-374254E8DE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47E3A4-3974-4BAE-8D83-F0DB247B8B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C1B02F-96F0-4998-976D-2506235B91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5627E7-390B-4EA7-98FE-10EAD8C6E88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CCDCBC-83A4-4997-8E8F-5DFD43F927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82F2F95-4AC0-4EBB-9BDF-89539EA43FE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E0FBB6-243C-4924-8E5B-271E8F6353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09D81E4-6344-4740-991F-FEEA836273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1B43390-209F-47FE-AE03-83431929DE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0E3864-0C83-49C0-BD3F-DDABE606729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646895B-9F87-4336-88A3-FE3F0D7B25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560BC42-C100-499E-8799-06D41C515C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FC535C1-3BE2-4AD5-AC77-2F3E9BFCD3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D40A10-B89B-4287-8EBC-356AE5036B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E3FFE4-977A-4FB4-8FBB-3BD567CD9E5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F6CEBC-FA3B-43CD-9BC9-F0DFB3FA1F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6BE2A9-EEBC-43CC-8C7B-569702420B9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2FFCB4-E774-4891-94F3-CCE199A266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775462-B6EB-4657-A3D6-1444F321A0F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4FAC3AF-86F7-4902-96BE-2A9D70A2F21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37ACC54-3B7A-429D-AD8C-A84BE212AF5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AD9649F-1582-4A82-845F-AF485C08A0F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1DDB51B-B4F2-4C8D-8A48-5211F1B2B06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A40D3DA-A6C2-43B3-A05E-A3F1D86FEC6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2FCC34E-5B11-451F-BE2E-00E3A8520CB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6892787-37E0-4E5D-87AC-26698C076A5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B5EEC75-AD83-4587-A5E0-B7FB7164297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1EE7EBF-EF8F-4348-9BBB-213734A992F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91DF917-5347-4276-9C5C-33A0C35A433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3FF645A-82DE-4F84-B131-045D4F8B84F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9A63F9C-B179-4B87-89AB-3192478726B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C8A1A0A-9367-41D5-B165-40F7451644B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64CDF77-C819-4A9E-9D4A-EB922FAF8D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CE5AF36B-3A6A-4489-B51E-02F08F30B572}"/>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0A9AFB74-DF1D-4285-AD2B-CAF324B8C049}"/>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BA717C4C-E82B-4FDF-BF6D-635078E8517E}"/>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74F166ED-724C-4525-9952-4DED8899E855}"/>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6F6F572E-193F-4E21-A4EF-B6CDCC732B0E}"/>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BCEA94C9-6509-4AB8-95B3-D121F8857175}"/>
            </a:ext>
          </a:extLst>
        </xdr:cNvPr>
        <xdr:cNvSpPr txBox="1"/>
      </xdr:nvSpPr>
      <xdr:spPr>
        <a:xfrm>
          <a:off x="46736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0A0BF1E3-BB8C-40DD-B330-7911079C684D}"/>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D239AF7A-6053-4E9E-BE60-B71CA3676B00}"/>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23495</xdr:rowOff>
    </xdr:from>
    <xdr:to>
      <xdr:col>15</xdr:col>
      <xdr:colOff>101600</xdr:colOff>
      <xdr:row>36</xdr:row>
      <xdr:rowOff>125095</xdr:rowOff>
    </xdr:to>
    <xdr:sp macro="" textlink="">
      <xdr:nvSpPr>
        <xdr:cNvPr id="65" name="フローチャート: 判断 64">
          <a:extLst>
            <a:ext uri="{FF2B5EF4-FFF2-40B4-BE49-F238E27FC236}">
              <a16:creationId xmlns:a16="http://schemas.microsoft.com/office/drawing/2014/main" id="{6F83FB96-A809-4AF8-BF76-E1FFC4377D1B}"/>
            </a:ext>
          </a:extLst>
        </xdr:cNvPr>
        <xdr:cNvSpPr/>
      </xdr:nvSpPr>
      <xdr:spPr>
        <a:xfrm>
          <a:off x="2857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34925</xdr:rowOff>
    </xdr:from>
    <xdr:to>
      <xdr:col>10</xdr:col>
      <xdr:colOff>165100</xdr:colOff>
      <xdr:row>36</xdr:row>
      <xdr:rowOff>136525</xdr:rowOff>
    </xdr:to>
    <xdr:sp macro="" textlink="">
      <xdr:nvSpPr>
        <xdr:cNvPr id="66" name="フローチャート: 判断 65">
          <a:extLst>
            <a:ext uri="{FF2B5EF4-FFF2-40B4-BE49-F238E27FC236}">
              <a16:creationId xmlns:a16="http://schemas.microsoft.com/office/drawing/2014/main" id="{F9B9503D-CAC9-46E2-9555-209AA874BB42}"/>
            </a:ext>
          </a:extLst>
        </xdr:cNvPr>
        <xdr:cNvSpPr/>
      </xdr:nvSpPr>
      <xdr:spPr>
        <a:xfrm>
          <a:off x="1968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a:extLst>
            <a:ext uri="{FF2B5EF4-FFF2-40B4-BE49-F238E27FC236}">
              <a16:creationId xmlns:a16="http://schemas.microsoft.com/office/drawing/2014/main" id="{E3783BB4-54DA-44F7-9BE7-A1AB6D4781FD}"/>
            </a:ext>
          </a:extLst>
        </xdr:cNvPr>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166AE5-DB24-4E89-956E-8108AA57C31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8057D8-DE59-4E8D-9EC4-1839FD00A75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6D8B9A-21AC-442C-A5D9-B252E8F7682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51F3FB6-87B9-4CC1-81E2-D8E7F592254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FC535B2-FA41-47B5-919C-DE56B59935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3" name="楕円 72">
          <a:extLst>
            <a:ext uri="{FF2B5EF4-FFF2-40B4-BE49-F238E27FC236}">
              <a16:creationId xmlns:a16="http://schemas.microsoft.com/office/drawing/2014/main" id="{CD28A777-3FDE-4EF1-9E6A-EE25A8E19124}"/>
            </a:ext>
          </a:extLst>
        </xdr:cNvPr>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4" name="【図書館】&#10;有形固定資産減価償却率該当値テキスト">
          <a:extLst>
            <a:ext uri="{FF2B5EF4-FFF2-40B4-BE49-F238E27FC236}">
              <a16:creationId xmlns:a16="http://schemas.microsoft.com/office/drawing/2014/main" id="{FAE904E0-7138-4CAA-AD03-6973001BF714}"/>
            </a:ext>
          </a:extLst>
        </xdr:cNvPr>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105410</xdr:rowOff>
    </xdr:from>
    <xdr:to>
      <xdr:col>20</xdr:col>
      <xdr:colOff>38100</xdr:colOff>
      <xdr:row>35</xdr:row>
      <xdr:rowOff>35560</xdr:rowOff>
    </xdr:to>
    <xdr:sp macro="" textlink="">
      <xdr:nvSpPr>
        <xdr:cNvPr id="75" name="楕円 74">
          <a:extLst>
            <a:ext uri="{FF2B5EF4-FFF2-40B4-BE49-F238E27FC236}">
              <a16:creationId xmlns:a16="http://schemas.microsoft.com/office/drawing/2014/main" id="{C3CCC875-E3E3-4A3C-85A4-D61C157A57BA}"/>
            </a:ext>
          </a:extLst>
        </xdr:cNvPr>
        <xdr:cNvSpPr/>
      </xdr:nvSpPr>
      <xdr:spPr>
        <a:xfrm>
          <a:off x="3746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156210</xdr:rowOff>
    </xdr:from>
    <xdr:to>
      <xdr:col>24</xdr:col>
      <xdr:colOff>63500</xdr:colOff>
      <xdr:row>35</xdr:row>
      <xdr:rowOff>19050</xdr:rowOff>
    </xdr:to>
    <xdr:cxnSp macro="">
      <xdr:nvCxnSpPr>
        <xdr:cNvPr id="76" name="直線コネクタ 75">
          <a:extLst>
            <a:ext uri="{FF2B5EF4-FFF2-40B4-BE49-F238E27FC236}">
              <a16:creationId xmlns:a16="http://schemas.microsoft.com/office/drawing/2014/main" id="{FB5A33AB-0563-463C-BC87-05038684613F}"/>
            </a:ext>
          </a:extLst>
        </xdr:cNvPr>
        <xdr:cNvCxnSpPr/>
      </xdr:nvCxnSpPr>
      <xdr:spPr>
        <a:xfrm>
          <a:off x="3797300" y="59855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77" name="楕円 76">
          <a:extLst>
            <a:ext uri="{FF2B5EF4-FFF2-40B4-BE49-F238E27FC236}">
              <a16:creationId xmlns:a16="http://schemas.microsoft.com/office/drawing/2014/main" id="{C2E1C00A-1EB9-4078-9731-0A2485B8F8B3}"/>
            </a:ext>
          </a:extLst>
        </xdr:cNvPr>
        <xdr:cNvSpPr/>
      </xdr:nvSpPr>
      <xdr:spPr>
        <a:xfrm>
          <a:off x="2857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156210</xdr:rowOff>
    </xdr:from>
    <xdr:to>
      <xdr:col>19</xdr:col>
      <xdr:colOff>177800</xdr:colOff>
      <xdr:row>35</xdr:row>
      <xdr:rowOff>137160</xdr:rowOff>
    </xdr:to>
    <xdr:cxnSp macro="">
      <xdr:nvCxnSpPr>
        <xdr:cNvPr id="78" name="直線コネクタ 77">
          <a:extLst>
            <a:ext uri="{FF2B5EF4-FFF2-40B4-BE49-F238E27FC236}">
              <a16:creationId xmlns:a16="http://schemas.microsoft.com/office/drawing/2014/main" id="{43CC73BD-4C51-4EFA-B99A-08974473BDFE}"/>
            </a:ext>
          </a:extLst>
        </xdr:cNvPr>
        <xdr:cNvCxnSpPr/>
      </xdr:nvCxnSpPr>
      <xdr:spPr>
        <a:xfrm flipV="1">
          <a:off x="2908300" y="598551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44450</xdr:rowOff>
    </xdr:from>
    <xdr:to>
      <xdr:col>10</xdr:col>
      <xdr:colOff>165100</xdr:colOff>
      <xdr:row>35</xdr:row>
      <xdr:rowOff>146050</xdr:rowOff>
    </xdr:to>
    <xdr:sp macro="" textlink="">
      <xdr:nvSpPr>
        <xdr:cNvPr id="79" name="楕円 78">
          <a:extLst>
            <a:ext uri="{FF2B5EF4-FFF2-40B4-BE49-F238E27FC236}">
              <a16:creationId xmlns:a16="http://schemas.microsoft.com/office/drawing/2014/main" id="{3A960EAB-5681-4FF0-BB21-AE9353FCB0BE}"/>
            </a:ext>
          </a:extLst>
        </xdr:cNvPr>
        <xdr:cNvSpPr/>
      </xdr:nvSpPr>
      <xdr:spPr>
        <a:xfrm>
          <a:off x="196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95250</xdr:rowOff>
    </xdr:from>
    <xdr:to>
      <xdr:col>15</xdr:col>
      <xdr:colOff>50800</xdr:colOff>
      <xdr:row>35</xdr:row>
      <xdr:rowOff>137160</xdr:rowOff>
    </xdr:to>
    <xdr:cxnSp macro="">
      <xdr:nvCxnSpPr>
        <xdr:cNvPr id="80" name="直線コネクタ 79">
          <a:extLst>
            <a:ext uri="{FF2B5EF4-FFF2-40B4-BE49-F238E27FC236}">
              <a16:creationId xmlns:a16="http://schemas.microsoft.com/office/drawing/2014/main" id="{AC734C7C-D517-4F29-BDA3-CCB7484994EA}"/>
            </a:ext>
          </a:extLst>
        </xdr:cNvPr>
        <xdr:cNvCxnSpPr/>
      </xdr:nvCxnSpPr>
      <xdr:spPr>
        <a:xfrm>
          <a:off x="2019300" y="6096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xdr:rowOff>
    </xdr:from>
    <xdr:to>
      <xdr:col>6</xdr:col>
      <xdr:colOff>38100</xdr:colOff>
      <xdr:row>35</xdr:row>
      <xdr:rowOff>102235</xdr:rowOff>
    </xdr:to>
    <xdr:sp macro="" textlink="">
      <xdr:nvSpPr>
        <xdr:cNvPr id="81" name="楕円 80">
          <a:extLst>
            <a:ext uri="{FF2B5EF4-FFF2-40B4-BE49-F238E27FC236}">
              <a16:creationId xmlns:a16="http://schemas.microsoft.com/office/drawing/2014/main" id="{8CC2B7D6-581C-4FCA-B325-BAF2BFE993F5}"/>
            </a:ext>
          </a:extLst>
        </xdr:cNvPr>
        <xdr:cNvSpPr/>
      </xdr:nvSpPr>
      <xdr:spPr>
        <a:xfrm>
          <a:off x="1079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51435</xdr:rowOff>
    </xdr:from>
    <xdr:to>
      <xdr:col>10</xdr:col>
      <xdr:colOff>114300</xdr:colOff>
      <xdr:row>35</xdr:row>
      <xdr:rowOff>95250</xdr:rowOff>
    </xdr:to>
    <xdr:cxnSp macro="">
      <xdr:nvCxnSpPr>
        <xdr:cNvPr id="82" name="直線コネクタ 81">
          <a:extLst>
            <a:ext uri="{FF2B5EF4-FFF2-40B4-BE49-F238E27FC236}">
              <a16:creationId xmlns:a16="http://schemas.microsoft.com/office/drawing/2014/main" id="{A0808AA5-1DB7-4CF9-82EE-21B5BBF81A5A}"/>
            </a:ext>
          </a:extLst>
        </xdr:cNvPr>
        <xdr:cNvCxnSpPr/>
      </xdr:nvCxnSpPr>
      <xdr:spPr>
        <a:xfrm>
          <a:off x="1130300" y="60521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a:extLst>
            <a:ext uri="{FF2B5EF4-FFF2-40B4-BE49-F238E27FC236}">
              <a16:creationId xmlns:a16="http://schemas.microsoft.com/office/drawing/2014/main" id="{AF78C4D5-F21F-42B0-8622-0CC14801B78D}"/>
            </a:ext>
          </a:extLst>
        </xdr:cNvPr>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116222</xdr:rowOff>
    </xdr:from>
    <xdr:ext cx="405111" cy="259045"/>
    <xdr:sp macro="" textlink="">
      <xdr:nvSpPr>
        <xdr:cNvPr id="84" name="n_2aveValue【図書館】&#10;有形固定資産減価償却率">
          <a:extLst>
            <a:ext uri="{FF2B5EF4-FFF2-40B4-BE49-F238E27FC236}">
              <a16:creationId xmlns:a16="http://schemas.microsoft.com/office/drawing/2014/main" id="{C9DF7AAD-60D5-4CB1-AF21-2F126F54E5DB}"/>
            </a:ext>
          </a:extLst>
        </xdr:cNvPr>
        <xdr:cNvSpPr txBox="1"/>
      </xdr:nvSpPr>
      <xdr:spPr>
        <a:xfrm>
          <a:off x="2705744" y="628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127652</xdr:rowOff>
    </xdr:from>
    <xdr:ext cx="405111" cy="259045"/>
    <xdr:sp macro="" textlink="">
      <xdr:nvSpPr>
        <xdr:cNvPr id="85" name="n_3aveValue【図書館】&#10;有形固定資産減価償却率">
          <a:extLst>
            <a:ext uri="{FF2B5EF4-FFF2-40B4-BE49-F238E27FC236}">
              <a16:creationId xmlns:a16="http://schemas.microsoft.com/office/drawing/2014/main" id="{BB73B714-A5E8-43BF-95A7-B3CC8D3A2669}"/>
            </a:ext>
          </a:extLst>
        </xdr:cNvPr>
        <xdr:cNvSpPr txBox="1"/>
      </xdr:nvSpPr>
      <xdr:spPr>
        <a:xfrm>
          <a:off x="18167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86" name="n_4aveValue【図書館】&#10;有形固定資産減価償却率">
          <a:extLst>
            <a:ext uri="{FF2B5EF4-FFF2-40B4-BE49-F238E27FC236}">
              <a16:creationId xmlns:a16="http://schemas.microsoft.com/office/drawing/2014/main" id="{E6A945B1-4CAF-417A-9509-9E921D396AAB}"/>
            </a:ext>
          </a:extLst>
        </xdr:cNvPr>
        <xdr:cNvSpPr txBox="1"/>
      </xdr:nvSpPr>
      <xdr:spPr>
        <a:xfrm>
          <a:off x="927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52087</xdr:rowOff>
    </xdr:from>
    <xdr:ext cx="405111" cy="259045"/>
    <xdr:sp macro="" textlink="">
      <xdr:nvSpPr>
        <xdr:cNvPr id="87" name="n_1mainValue【図書館】&#10;有形固定資産減価償却率">
          <a:extLst>
            <a:ext uri="{FF2B5EF4-FFF2-40B4-BE49-F238E27FC236}">
              <a16:creationId xmlns:a16="http://schemas.microsoft.com/office/drawing/2014/main" id="{F87CCB38-582E-4296-A163-16EBD66711B8}"/>
            </a:ext>
          </a:extLst>
        </xdr:cNvPr>
        <xdr:cNvSpPr txBox="1"/>
      </xdr:nvSpPr>
      <xdr:spPr>
        <a:xfrm>
          <a:off x="3582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33037</xdr:rowOff>
    </xdr:from>
    <xdr:ext cx="405111" cy="259045"/>
    <xdr:sp macro="" textlink="">
      <xdr:nvSpPr>
        <xdr:cNvPr id="88" name="n_2mainValue【図書館】&#10;有形固定資産減価償却率">
          <a:extLst>
            <a:ext uri="{FF2B5EF4-FFF2-40B4-BE49-F238E27FC236}">
              <a16:creationId xmlns:a16="http://schemas.microsoft.com/office/drawing/2014/main" id="{47F50564-BA92-4986-9293-7220C273890A}"/>
            </a:ext>
          </a:extLst>
        </xdr:cNvPr>
        <xdr:cNvSpPr txBox="1"/>
      </xdr:nvSpPr>
      <xdr:spPr>
        <a:xfrm>
          <a:off x="2705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162577</xdr:rowOff>
    </xdr:from>
    <xdr:ext cx="405111" cy="259045"/>
    <xdr:sp macro="" textlink="">
      <xdr:nvSpPr>
        <xdr:cNvPr id="89" name="n_3mainValue【図書館】&#10;有形固定資産減価償却率">
          <a:extLst>
            <a:ext uri="{FF2B5EF4-FFF2-40B4-BE49-F238E27FC236}">
              <a16:creationId xmlns:a16="http://schemas.microsoft.com/office/drawing/2014/main" id="{98DFC835-B464-40EB-BF82-6B3D954C0187}"/>
            </a:ext>
          </a:extLst>
        </xdr:cNvPr>
        <xdr:cNvSpPr txBox="1"/>
      </xdr:nvSpPr>
      <xdr:spPr>
        <a:xfrm>
          <a:off x="1816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118762</xdr:rowOff>
    </xdr:from>
    <xdr:ext cx="405111" cy="259045"/>
    <xdr:sp macro="" textlink="">
      <xdr:nvSpPr>
        <xdr:cNvPr id="90" name="n_4mainValue【図書館】&#10;有形固定資産減価償却率">
          <a:extLst>
            <a:ext uri="{FF2B5EF4-FFF2-40B4-BE49-F238E27FC236}">
              <a16:creationId xmlns:a16="http://schemas.microsoft.com/office/drawing/2014/main" id="{0A8112D4-6765-4BD1-B22D-88EF8DE2FAF0}"/>
            </a:ext>
          </a:extLst>
        </xdr:cNvPr>
        <xdr:cNvSpPr txBox="1"/>
      </xdr:nvSpPr>
      <xdr:spPr>
        <a:xfrm>
          <a:off x="927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241F503-7518-462B-A9BC-02A48E14C5F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B2C3EE6-8409-43F4-9407-49579ABA56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E74EE5A-C565-49C5-B52D-DFAD24F415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B05E6B1-5096-4ACD-8C4B-C2565F4508F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80B63C1-F51C-45C4-890F-77E7C2706F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AD5EAA5-1A9D-44EA-979A-484863DB71B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7DA935D-CBAF-4D41-B29F-8913D80F53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AE9D2C8-487C-4BAD-A375-1675E0789FF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82CE6BDC-46BE-41F1-B650-9A74E995C2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015733C-1400-4470-96A2-27351BFDCFD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31845DA-80AC-4961-BACB-6C6E7A5C0F8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FA33E91-AB48-4B7D-BDDF-033181AFDD6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22E2C84-4600-4809-8C11-D7F134B4B78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F35A8B3A-CBF9-497C-B75B-EEF119A4270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7F64BCE-3606-4225-B34F-C0A48EBE79F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1F79F03D-531E-4BC3-8AF5-1B4A2C090B6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99D665D-B82B-425A-ABC2-F64E80BE967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CECFA680-84D6-434A-A6FF-9193B658867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AFD1305-3EB1-42F6-B39C-85146507625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92E00DAA-C886-4C85-8998-B7B6D02795F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94D86545-1219-40F3-AB43-8C5E75EC372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5B12BED8-CF88-4E60-9F61-EDC58FA802DF}"/>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B35CD80D-C2B2-48AE-97DF-823E70BF62CA}"/>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F40C3F78-444C-4EA3-A7E9-84953CABFC6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EBDCA90F-686E-4A49-A984-CEF8407B3A23}"/>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EB7403CA-2860-4DFD-BD28-70082B505113}"/>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69EB7706-2D06-43A0-B76F-80B362952027}"/>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48220B72-764C-4F2C-A162-9B3D20803D83}"/>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0A015C92-31CB-4EB9-A442-30A0FF5C01FF}"/>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0" name="フローチャート: 判断 119">
          <a:extLst>
            <a:ext uri="{FF2B5EF4-FFF2-40B4-BE49-F238E27FC236}">
              <a16:creationId xmlns:a16="http://schemas.microsoft.com/office/drawing/2014/main" id="{0767C736-6121-42FA-B64A-1537DD650E1D}"/>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a:extLst>
            <a:ext uri="{FF2B5EF4-FFF2-40B4-BE49-F238E27FC236}">
              <a16:creationId xmlns:a16="http://schemas.microsoft.com/office/drawing/2014/main" id="{9333B75F-15FE-440D-A1AE-1D23EC4F09EA}"/>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a:extLst>
            <a:ext uri="{FF2B5EF4-FFF2-40B4-BE49-F238E27FC236}">
              <a16:creationId xmlns:a16="http://schemas.microsoft.com/office/drawing/2014/main" id="{04D5EB78-5CC4-4DB0-8C53-2F83BE887D4C}"/>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AE71968-A3DD-407E-BCEB-3612C0CB086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0CBD2A-A7E1-4F7D-AAC8-0D729ACCD0F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C01B969-4F1F-4970-91AE-527E511CF1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525442-F805-4FBE-9DDB-9E4828722D7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7312836-A343-4FD7-B72C-59FDE5896D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28" name="楕円 127">
          <a:extLst>
            <a:ext uri="{FF2B5EF4-FFF2-40B4-BE49-F238E27FC236}">
              <a16:creationId xmlns:a16="http://schemas.microsoft.com/office/drawing/2014/main" id="{9F7DFC75-790D-43BF-9C1E-225EAC1C09FB}"/>
            </a:ext>
          </a:extLst>
        </xdr:cNvPr>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29" name="【図書館】&#10;一人当たり面積該当値テキスト">
          <a:extLst>
            <a:ext uri="{FF2B5EF4-FFF2-40B4-BE49-F238E27FC236}">
              <a16:creationId xmlns:a16="http://schemas.microsoft.com/office/drawing/2014/main" id="{B813B07B-549A-4CBD-9F59-A8CC545A8B89}"/>
            </a:ext>
          </a:extLst>
        </xdr:cNvPr>
        <xdr:cNvSpPr txBox="1"/>
      </xdr:nvSpPr>
      <xdr:spPr>
        <a:xfrm>
          <a:off x="10515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30" name="楕円 129">
          <a:extLst>
            <a:ext uri="{FF2B5EF4-FFF2-40B4-BE49-F238E27FC236}">
              <a16:creationId xmlns:a16="http://schemas.microsoft.com/office/drawing/2014/main" id="{63F66DFF-DFAF-4269-947B-73AD24F19471}"/>
            </a:ext>
          </a:extLst>
        </xdr:cNvPr>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41910</xdr:rowOff>
    </xdr:to>
    <xdr:cxnSp macro="">
      <xdr:nvCxnSpPr>
        <xdr:cNvPr id="131" name="直線コネクタ 130">
          <a:extLst>
            <a:ext uri="{FF2B5EF4-FFF2-40B4-BE49-F238E27FC236}">
              <a16:creationId xmlns:a16="http://schemas.microsoft.com/office/drawing/2014/main" id="{1981060E-3610-4B8E-895E-E46C8667C598}"/>
            </a:ext>
          </a:extLst>
        </xdr:cNvPr>
        <xdr:cNvCxnSpPr/>
      </xdr:nvCxnSpPr>
      <xdr:spPr>
        <a:xfrm>
          <a:off x="9639300" y="6385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a:extLst>
            <a:ext uri="{FF2B5EF4-FFF2-40B4-BE49-F238E27FC236}">
              <a16:creationId xmlns:a16="http://schemas.microsoft.com/office/drawing/2014/main" id="{4BF7CCC5-1BC7-4F83-95BF-96F9F9FB86E4}"/>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133350</xdr:rowOff>
    </xdr:to>
    <xdr:cxnSp macro="">
      <xdr:nvCxnSpPr>
        <xdr:cNvPr id="133" name="直線コネクタ 132">
          <a:extLst>
            <a:ext uri="{FF2B5EF4-FFF2-40B4-BE49-F238E27FC236}">
              <a16:creationId xmlns:a16="http://schemas.microsoft.com/office/drawing/2014/main" id="{D0366135-74FF-4A3D-81F5-8525272892F5}"/>
            </a:ext>
          </a:extLst>
        </xdr:cNvPr>
        <xdr:cNvCxnSpPr/>
      </xdr:nvCxnSpPr>
      <xdr:spPr>
        <a:xfrm flipV="1">
          <a:off x="8750300" y="6385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4" name="楕円 133">
          <a:extLst>
            <a:ext uri="{FF2B5EF4-FFF2-40B4-BE49-F238E27FC236}">
              <a16:creationId xmlns:a16="http://schemas.microsoft.com/office/drawing/2014/main" id="{E0848614-8626-4200-A056-3EDA28AFA69D}"/>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5" name="直線コネクタ 134">
          <a:extLst>
            <a:ext uri="{FF2B5EF4-FFF2-40B4-BE49-F238E27FC236}">
              <a16:creationId xmlns:a16="http://schemas.microsoft.com/office/drawing/2014/main" id="{31A04E97-9C1E-41CB-95CC-7D70C4BC5BFC}"/>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6" name="楕円 135">
          <a:extLst>
            <a:ext uri="{FF2B5EF4-FFF2-40B4-BE49-F238E27FC236}">
              <a16:creationId xmlns:a16="http://schemas.microsoft.com/office/drawing/2014/main" id="{C0ED54B1-ACF3-48C8-88CC-44BC8691D847}"/>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7" name="直線コネクタ 136">
          <a:extLst>
            <a:ext uri="{FF2B5EF4-FFF2-40B4-BE49-F238E27FC236}">
              <a16:creationId xmlns:a16="http://schemas.microsoft.com/office/drawing/2014/main" id="{6C49B126-A107-47CE-A467-9D5C4A487F9D}"/>
            </a:ext>
          </a:extLst>
        </xdr:cNvPr>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a:extLst>
            <a:ext uri="{FF2B5EF4-FFF2-40B4-BE49-F238E27FC236}">
              <a16:creationId xmlns:a16="http://schemas.microsoft.com/office/drawing/2014/main" id="{AC4DC0A8-5FD0-4608-8438-4F46DDA8E620}"/>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39" name="n_2aveValue【図書館】&#10;一人当たり面積">
          <a:extLst>
            <a:ext uri="{FF2B5EF4-FFF2-40B4-BE49-F238E27FC236}">
              <a16:creationId xmlns:a16="http://schemas.microsoft.com/office/drawing/2014/main" id="{7C82E565-E2E3-4EEF-ACF4-5E108A8ADD3E}"/>
            </a:ext>
          </a:extLst>
        </xdr:cNvPr>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0" name="n_3aveValue【図書館】&#10;一人当たり面積">
          <a:extLst>
            <a:ext uri="{FF2B5EF4-FFF2-40B4-BE49-F238E27FC236}">
              <a16:creationId xmlns:a16="http://schemas.microsoft.com/office/drawing/2014/main" id="{86B6BCDD-70A6-42BA-A215-0CF6C19DAFFE}"/>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1" name="n_4aveValue【図書館】&#10;一人当たり面積">
          <a:extLst>
            <a:ext uri="{FF2B5EF4-FFF2-40B4-BE49-F238E27FC236}">
              <a16:creationId xmlns:a16="http://schemas.microsoft.com/office/drawing/2014/main" id="{C5BB4CC6-7105-4A16-A406-F1F76EDE325B}"/>
            </a:ext>
          </a:extLst>
        </xdr:cNvPr>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42" name="n_1mainValue【図書館】&#10;一人当たり面積">
          <a:extLst>
            <a:ext uri="{FF2B5EF4-FFF2-40B4-BE49-F238E27FC236}">
              <a16:creationId xmlns:a16="http://schemas.microsoft.com/office/drawing/2014/main" id="{286BA4A5-8FD1-4C7F-871B-C9110E46F6C8}"/>
            </a:ext>
          </a:extLst>
        </xdr:cNvPr>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a:extLst>
            <a:ext uri="{FF2B5EF4-FFF2-40B4-BE49-F238E27FC236}">
              <a16:creationId xmlns:a16="http://schemas.microsoft.com/office/drawing/2014/main" id="{CA66A4BE-0243-4E40-B353-216A85F6552B}"/>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4" name="n_3mainValue【図書館】&#10;一人当たり面積">
          <a:extLst>
            <a:ext uri="{FF2B5EF4-FFF2-40B4-BE49-F238E27FC236}">
              <a16:creationId xmlns:a16="http://schemas.microsoft.com/office/drawing/2014/main" id="{4798976C-0BEC-4004-A6B9-E62E4CCC36C3}"/>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5" name="n_4mainValue【図書館】&#10;一人当たり面積">
          <a:extLst>
            <a:ext uri="{FF2B5EF4-FFF2-40B4-BE49-F238E27FC236}">
              <a16:creationId xmlns:a16="http://schemas.microsoft.com/office/drawing/2014/main" id="{7F69B349-5FA3-4218-AE8B-D6164D9F44BA}"/>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B9DE3ED-90C4-4D04-B167-B0E2F823FA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DE282F2-A12A-49C9-A06B-74B0992321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0B6248C-99B1-4F0A-B32E-55014A942D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235300A-8B69-4CB2-97C3-0A730F0EEC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73EED14-34CE-4302-AFF7-1EB9622F257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04408BF-6301-4B38-B285-76392D7F9A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3B2F5A8-D6A8-4464-8854-998658CFF49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5DC7D4D-9456-48B7-B955-FEB8623047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A06E3EC-24D3-4775-B64D-41CED1E06B7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56EA94B-01B0-4F0E-84F2-791ED7804E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19B7FDB-095A-4EF4-8CBB-E1694D16F60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A9888AB6-1564-497E-8141-962DADEE60F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843E0725-0554-4E04-BA69-C5E7392F54A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A1E30B7F-DE87-43CA-8F2B-4D14D249B42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B5FD8797-BDA3-42E0-8A11-CDDD6642CB3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C9D0BA72-2C32-4843-A583-9B91944BC0F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BA52FE51-062F-4619-B41A-9E1D0EE3A09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36E72CD3-A4BE-4873-8F6B-C875571AF32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8FE6FDB4-3F21-4149-A517-6C9868963C8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5560846-6900-483B-9E27-0F6CE137494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FCB1E97A-F229-47B9-9D08-728675D546E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5710F7FF-10AE-45DC-851A-FD60BE84E2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18D80E75-212D-41EF-9A05-8D614DB3CE2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732BF335-91E9-44F1-9254-EE21E40396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B6E4DB52-3EA7-4F7B-8663-9F7CE2D7A241}"/>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87FEA07A-4953-4455-BA9A-0ECA025EAB9E}"/>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E31F5178-A4B5-439F-AAB2-5150CAD6E1B9}"/>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1DF42BCF-A0C0-45AE-A232-AC953AAA455C}"/>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E0B1A155-CD10-4603-A7F0-A0521A58C098}"/>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40A299D2-309E-4013-A237-1B0DC68BEECA}"/>
            </a:ext>
          </a:extLst>
        </xdr:cNvPr>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5B31E0EE-1207-4054-BCE7-D87B410DC28F}"/>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114AD173-7C3A-4713-BFC4-548046FD9F7C}"/>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8" name="フローチャート: 判断 177">
          <a:extLst>
            <a:ext uri="{FF2B5EF4-FFF2-40B4-BE49-F238E27FC236}">
              <a16:creationId xmlns:a16="http://schemas.microsoft.com/office/drawing/2014/main" id="{94520F4F-DEFE-4E87-8DF4-70B07153C3D1}"/>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9" name="フローチャート: 判断 178">
          <a:extLst>
            <a:ext uri="{FF2B5EF4-FFF2-40B4-BE49-F238E27FC236}">
              <a16:creationId xmlns:a16="http://schemas.microsoft.com/office/drawing/2014/main" id="{B51B6B3A-F86D-4730-85C9-3025EFEF322F}"/>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a:extLst>
            <a:ext uri="{FF2B5EF4-FFF2-40B4-BE49-F238E27FC236}">
              <a16:creationId xmlns:a16="http://schemas.microsoft.com/office/drawing/2014/main" id="{CB7EC03E-D617-4F89-8B25-41132FA7E575}"/>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838046D-C83B-42CD-98FE-878E40A05B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ED8B3DA-11AE-4682-A281-7CD0ECCEAC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3A5E08D-0887-457C-A3F5-EE2E8D1353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953253B-1589-40D9-8318-B5603A79AD7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11C1157-324E-4031-9807-6E6FE53BB4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6" name="楕円 185">
          <a:extLst>
            <a:ext uri="{FF2B5EF4-FFF2-40B4-BE49-F238E27FC236}">
              <a16:creationId xmlns:a16="http://schemas.microsoft.com/office/drawing/2014/main" id="{0469E1E4-2126-49AD-B588-C86467F1323B}"/>
            </a:ext>
          </a:extLst>
        </xdr:cNvPr>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BEC578A8-C131-4777-BBD6-F64358B740CF}"/>
            </a:ext>
          </a:extLst>
        </xdr:cNvPr>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88" name="楕円 187">
          <a:extLst>
            <a:ext uri="{FF2B5EF4-FFF2-40B4-BE49-F238E27FC236}">
              <a16:creationId xmlns:a16="http://schemas.microsoft.com/office/drawing/2014/main" id="{54658A06-D19E-40F1-8B10-13585D99AAF1}"/>
            </a:ext>
          </a:extLst>
        </xdr:cNvPr>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45720</xdr:rowOff>
    </xdr:to>
    <xdr:cxnSp macro="">
      <xdr:nvCxnSpPr>
        <xdr:cNvPr id="189" name="直線コネクタ 188">
          <a:extLst>
            <a:ext uri="{FF2B5EF4-FFF2-40B4-BE49-F238E27FC236}">
              <a16:creationId xmlns:a16="http://schemas.microsoft.com/office/drawing/2014/main" id="{C5CA945F-DDDD-4788-BB6A-8CBAFCC93261}"/>
            </a:ext>
          </a:extLst>
        </xdr:cNvPr>
        <xdr:cNvCxnSpPr/>
      </xdr:nvCxnSpPr>
      <xdr:spPr>
        <a:xfrm>
          <a:off x="3797300" y="102889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0" name="楕円 189">
          <a:extLst>
            <a:ext uri="{FF2B5EF4-FFF2-40B4-BE49-F238E27FC236}">
              <a16:creationId xmlns:a16="http://schemas.microsoft.com/office/drawing/2014/main" id="{27DB273B-D538-4252-9C2C-1BBC77AF6366}"/>
            </a:ext>
          </a:extLst>
        </xdr:cNvPr>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60</xdr:row>
      <xdr:rowOff>1905</xdr:rowOff>
    </xdr:to>
    <xdr:cxnSp macro="">
      <xdr:nvCxnSpPr>
        <xdr:cNvPr id="191" name="直線コネクタ 190">
          <a:extLst>
            <a:ext uri="{FF2B5EF4-FFF2-40B4-BE49-F238E27FC236}">
              <a16:creationId xmlns:a16="http://schemas.microsoft.com/office/drawing/2014/main" id="{118EB57F-F242-4744-AD93-B939DF125E9A}"/>
            </a:ext>
          </a:extLst>
        </xdr:cNvPr>
        <xdr:cNvCxnSpPr/>
      </xdr:nvCxnSpPr>
      <xdr:spPr>
        <a:xfrm>
          <a:off x="2908300" y="10246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92" name="楕円 191">
          <a:extLst>
            <a:ext uri="{FF2B5EF4-FFF2-40B4-BE49-F238E27FC236}">
              <a16:creationId xmlns:a16="http://schemas.microsoft.com/office/drawing/2014/main" id="{AD07560F-9DEF-4F80-AB01-591F8760B3D5}"/>
            </a:ext>
          </a:extLst>
        </xdr:cNvPr>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131445</xdr:rowOff>
    </xdr:to>
    <xdr:cxnSp macro="">
      <xdr:nvCxnSpPr>
        <xdr:cNvPr id="193" name="直線コネクタ 192">
          <a:extLst>
            <a:ext uri="{FF2B5EF4-FFF2-40B4-BE49-F238E27FC236}">
              <a16:creationId xmlns:a16="http://schemas.microsoft.com/office/drawing/2014/main" id="{DB05E136-E4C0-42CE-AFFD-74E79D6E47C0}"/>
            </a:ext>
          </a:extLst>
        </xdr:cNvPr>
        <xdr:cNvCxnSpPr/>
      </xdr:nvCxnSpPr>
      <xdr:spPr>
        <a:xfrm>
          <a:off x="2019300" y="10212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4445</xdr:rowOff>
    </xdr:from>
    <xdr:to>
      <xdr:col>6</xdr:col>
      <xdr:colOff>38100</xdr:colOff>
      <xdr:row>59</xdr:row>
      <xdr:rowOff>106045</xdr:rowOff>
    </xdr:to>
    <xdr:sp macro="" textlink="">
      <xdr:nvSpPr>
        <xdr:cNvPr id="194" name="楕円 193">
          <a:extLst>
            <a:ext uri="{FF2B5EF4-FFF2-40B4-BE49-F238E27FC236}">
              <a16:creationId xmlns:a16="http://schemas.microsoft.com/office/drawing/2014/main" id="{9E443DD0-2C82-48F1-92BC-2653461C55CB}"/>
            </a:ext>
          </a:extLst>
        </xdr:cNvPr>
        <xdr:cNvSpPr/>
      </xdr:nvSpPr>
      <xdr:spPr>
        <a:xfrm>
          <a:off x="1079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55245</xdr:rowOff>
    </xdr:from>
    <xdr:to>
      <xdr:col>10</xdr:col>
      <xdr:colOff>114300</xdr:colOff>
      <xdr:row>59</xdr:row>
      <xdr:rowOff>97155</xdr:rowOff>
    </xdr:to>
    <xdr:cxnSp macro="">
      <xdr:nvCxnSpPr>
        <xdr:cNvPr id="195" name="直線コネクタ 194">
          <a:extLst>
            <a:ext uri="{FF2B5EF4-FFF2-40B4-BE49-F238E27FC236}">
              <a16:creationId xmlns:a16="http://schemas.microsoft.com/office/drawing/2014/main" id="{C0E9EA05-3063-4FDA-9AF3-061C92E3FC74}"/>
            </a:ext>
          </a:extLst>
        </xdr:cNvPr>
        <xdr:cNvCxnSpPr/>
      </xdr:nvCxnSpPr>
      <xdr:spPr>
        <a:xfrm>
          <a:off x="1130300" y="1017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6DCDE7EA-F64E-4AEB-80FE-E58DD045E5FD}"/>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7" name="n_2aveValue【体育館・プール】&#10;有形固定資産減価償却率">
          <a:extLst>
            <a:ext uri="{FF2B5EF4-FFF2-40B4-BE49-F238E27FC236}">
              <a16:creationId xmlns:a16="http://schemas.microsoft.com/office/drawing/2014/main" id="{5B0CF70D-2C08-4AC2-A5DF-ED772E1064E7}"/>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8" name="n_3aveValue【体育館・プール】&#10;有形固定資産減価償却率">
          <a:extLst>
            <a:ext uri="{FF2B5EF4-FFF2-40B4-BE49-F238E27FC236}">
              <a16:creationId xmlns:a16="http://schemas.microsoft.com/office/drawing/2014/main" id="{DE3BC5BE-7D93-4583-9AA2-9F85B128D44A}"/>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199" name="n_4aveValue【体育館・プール】&#10;有形固定資産減価償却率">
          <a:extLst>
            <a:ext uri="{FF2B5EF4-FFF2-40B4-BE49-F238E27FC236}">
              <a16:creationId xmlns:a16="http://schemas.microsoft.com/office/drawing/2014/main" id="{B750B910-635E-45C3-AD58-1D21580D1DD4}"/>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43832</xdr:rowOff>
    </xdr:from>
    <xdr:ext cx="405111" cy="259045"/>
    <xdr:sp macro="" textlink="">
      <xdr:nvSpPr>
        <xdr:cNvPr id="200" name="n_1mainValue【体育館・プール】&#10;有形固定資産減価償却率">
          <a:extLst>
            <a:ext uri="{FF2B5EF4-FFF2-40B4-BE49-F238E27FC236}">
              <a16:creationId xmlns:a16="http://schemas.microsoft.com/office/drawing/2014/main" id="{CA2172C7-63D4-4C3C-9277-37881AFCF5BA}"/>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1922</xdr:rowOff>
    </xdr:from>
    <xdr:ext cx="405111" cy="259045"/>
    <xdr:sp macro="" textlink="">
      <xdr:nvSpPr>
        <xdr:cNvPr id="201" name="n_2mainValue【体育館・プール】&#10;有形固定資産減価償却率">
          <a:extLst>
            <a:ext uri="{FF2B5EF4-FFF2-40B4-BE49-F238E27FC236}">
              <a16:creationId xmlns:a16="http://schemas.microsoft.com/office/drawing/2014/main" id="{AAB65B04-6F25-42DB-A9C6-CF223FF76B65}"/>
            </a:ext>
          </a:extLst>
        </xdr:cNvPr>
        <xdr:cNvSpPr txBox="1"/>
      </xdr:nvSpPr>
      <xdr:spPr>
        <a:xfrm>
          <a:off x="2705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202" name="n_3mainValue【体育館・プール】&#10;有形固定資産減価償却率">
          <a:extLst>
            <a:ext uri="{FF2B5EF4-FFF2-40B4-BE49-F238E27FC236}">
              <a16:creationId xmlns:a16="http://schemas.microsoft.com/office/drawing/2014/main" id="{76939AE9-C346-4A83-B7B1-6B052DA9E9F0}"/>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97172</xdr:rowOff>
    </xdr:from>
    <xdr:ext cx="405111" cy="259045"/>
    <xdr:sp macro="" textlink="">
      <xdr:nvSpPr>
        <xdr:cNvPr id="203" name="n_4mainValue【体育館・プール】&#10;有形固定資産減価償却率">
          <a:extLst>
            <a:ext uri="{FF2B5EF4-FFF2-40B4-BE49-F238E27FC236}">
              <a16:creationId xmlns:a16="http://schemas.microsoft.com/office/drawing/2014/main" id="{76D52B6F-0646-4F56-8C63-2302990695B7}"/>
            </a:ext>
          </a:extLst>
        </xdr:cNvPr>
        <xdr:cNvSpPr txBox="1"/>
      </xdr:nvSpPr>
      <xdr:spPr>
        <a:xfrm>
          <a:off x="927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1656DC98-C51F-4C05-A887-C1AEB91510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2A571B14-5CA5-47FA-872F-34936E7B649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848D1474-1DE8-4EE9-96FA-1B753C8DD11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D2BC9939-44B7-4C35-9963-F84CE8820A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FB21D871-1CA5-4FA5-AD14-8BE65986951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7FBF9C7-C423-41B4-9B86-3D8E24D2FF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827E666-FDD9-41FD-A4DA-E087289B5A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430B2A2F-2839-4F6A-B032-CB163B2162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F83DA1BA-9488-4DDE-8B57-F83F739B19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B8AEBDA1-3708-4043-93A5-1ECA704A5A3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CCCF0F5E-3AD2-4551-BF92-6B2A41B3445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666CF2D5-393D-492C-9337-A5163C6F3F4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B34C7004-4E3E-4D28-A4F7-D6E23479680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D94552-14FF-4437-9D89-FE990787BB4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132C4670-DCB3-4FCC-8690-9FE87039B35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9CF7E2CD-E33F-4A9B-AD32-A21D120EC266}"/>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42768689-A2C4-4614-810B-C6FC5FC89FE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5FC579FC-7A18-424E-8550-0EBFE6C4470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67664736-4CEF-4759-878E-38E7414CFA7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F76C8B5A-DE37-43FB-B69B-AE466B3F32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560F1CE0-0DA2-4346-8F41-9B1FE0BC34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4ADF82F4-8BFD-4F2A-95C9-8E667F7C283E}"/>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19A71910-D0EB-4C66-9B1A-F810A6373B18}"/>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EEC6E138-61E4-4D70-8908-4FFBD233F9CF}"/>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F4F61DD1-992D-475C-A7D1-C632A6CBD0AE}"/>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24751990-D65B-4F77-820E-85CF9F55F3B9}"/>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9942F796-0D93-49C1-B34F-65388E752740}"/>
            </a:ext>
          </a:extLst>
        </xdr:cNvPr>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C0FB5EED-95BB-426E-BD50-8F7977333577}"/>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72E025E6-A239-4BA6-BF2D-C61EFEC6921A}"/>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3" name="フローチャート: 判断 232">
          <a:extLst>
            <a:ext uri="{FF2B5EF4-FFF2-40B4-BE49-F238E27FC236}">
              <a16:creationId xmlns:a16="http://schemas.microsoft.com/office/drawing/2014/main" id="{A46FEBDD-E3ED-4433-859D-6C259179AE61}"/>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xdr:rowOff>
    </xdr:from>
    <xdr:to>
      <xdr:col>41</xdr:col>
      <xdr:colOff>101600</xdr:colOff>
      <xdr:row>62</xdr:row>
      <xdr:rowOff>114808</xdr:rowOff>
    </xdr:to>
    <xdr:sp macro="" textlink="">
      <xdr:nvSpPr>
        <xdr:cNvPr id="234" name="フローチャート: 判断 233">
          <a:extLst>
            <a:ext uri="{FF2B5EF4-FFF2-40B4-BE49-F238E27FC236}">
              <a16:creationId xmlns:a16="http://schemas.microsoft.com/office/drawing/2014/main" id="{81E091A7-D585-45E1-84CD-0E488C967C79}"/>
            </a:ext>
          </a:extLst>
        </xdr:cNvPr>
        <xdr:cNvSpPr/>
      </xdr:nvSpPr>
      <xdr:spPr>
        <a:xfrm>
          <a:off x="7810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a:extLst>
            <a:ext uri="{FF2B5EF4-FFF2-40B4-BE49-F238E27FC236}">
              <a16:creationId xmlns:a16="http://schemas.microsoft.com/office/drawing/2014/main" id="{8F04DE49-6881-4F16-AE84-D8CB21C4C6EA}"/>
            </a:ext>
          </a:extLst>
        </xdr:cNvPr>
        <xdr:cNvSpPr/>
      </xdr:nvSpPr>
      <xdr:spPr>
        <a:xfrm>
          <a:off x="6921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F706E17-31A2-412F-AD86-F5CEDEDA01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D6DCBCC-E50F-4F2D-A585-56ECF091C7C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44F4445-9F0E-4541-8578-D719987BE7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3B37BC9-0526-420C-91C0-E9D60CE76F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8485DDD-3D0F-4EB0-A7F8-F757160657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79502</xdr:rowOff>
    </xdr:from>
    <xdr:to>
      <xdr:col>55</xdr:col>
      <xdr:colOff>50800</xdr:colOff>
      <xdr:row>63</xdr:row>
      <xdr:rowOff>9652</xdr:rowOff>
    </xdr:to>
    <xdr:sp macro="" textlink="">
      <xdr:nvSpPr>
        <xdr:cNvPr id="241" name="楕円 240">
          <a:extLst>
            <a:ext uri="{FF2B5EF4-FFF2-40B4-BE49-F238E27FC236}">
              <a16:creationId xmlns:a16="http://schemas.microsoft.com/office/drawing/2014/main" id="{DCED8D0B-06C4-4C11-A4A2-DBC837A4DB6A}"/>
            </a:ext>
          </a:extLst>
        </xdr:cNvPr>
        <xdr:cNvSpPr/>
      </xdr:nvSpPr>
      <xdr:spPr>
        <a:xfrm>
          <a:off x="10426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57929</xdr:rowOff>
    </xdr:from>
    <xdr:ext cx="469744" cy="259045"/>
    <xdr:sp macro="" textlink="">
      <xdr:nvSpPr>
        <xdr:cNvPr id="242" name="【体育館・プール】&#10;一人当たり面積該当値テキスト">
          <a:extLst>
            <a:ext uri="{FF2B5EF4-FFF2-40B4-BE49-F238E27FC236}">
              <a16:creationId xmlns:a16="http://schemas.microsoft.com/office/drawing/2014/main" id="{ADB9B850-FE00-4114-90D0-6FC8B6640CE1}"/>
            </a:ext>
          </a:extLst>
        </xdr:cNvPr>
        <xdr:cNvSpPr txBox="1"/>
      </xdr:nvSpPr>
      <xdr:spPr>
        <a:xfrm>
          <a:off x="10515600"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77216</xdr:rowOff>
    </xdr:from>
    <xdr:to>
      <xdr:col>50</xdr:col>
      <xdr:colOff>165100</xdr:colOff>
      <xdr:row>63</xdr:row>
      <xdr:rowOff>7366</xdr:rowOff>
    </xdr:to>
    <xdr:sp macro="" textlink="">
      <xdr:nvSpPr>
        <xdr:cNvPr id="243" name="楕円 242">
          <a:extLst>
            <a:ext uri="{FF2B5EF4-FFF2-40B4-BE49-F238E27FC236}">
              <a16:creationId xmlns:a16="http://schemas.microsoft.com/office/drawing/2014/main" id="{52438361-673A-458D-B9D7-BA2CD656EA3B}"/>
            </a:ext>
          </a:extLst>
        </xdr:cNvPr>
        <xdr:cNvSpPr/>
      </xdr:nvSpPr>
      <xdr:spPr>
        <a:xfrm>
          <a:off x="958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128016</xdr:rowOff>
    </xdr:from>
    <xdr:to>
      <xdr:col>55</xdr:col>
      <xdr:colOff>0</xdr:colOff>
      <xdr:row>62</xdr:row>
      <xdr:rowOff>130302</xdr:rowOff>
    </xdr:to>
    <xdr:cxnSp macro="">
      <xdr:nvCxnSpPr>
        <xdr:cNvPr id="244" name="直線コネクタ 243">
          <a:extLst>
            <a:ext uri="{FF2B5EF4-FFF2-40B4-BE49-F238E27FC236}">
              <a16:creationId xmlns:a16="http://schemas.microsoft.com/office/drawing/2014/main" id="{F9370CC4-B822-4708-8501-74B9F0EC27A3}"/>
            </a:ext>
          </a:extLst>
        </xdr:cNvPr>
        <xdr:cNvCxnSpPr/>
      </xdr:nvCxnSpPr>
      <xdr:spPr>
        <a:xfrm>
          <a:off x="9639300" y="107579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77216</xdr:rowOff>
    </xdr:from>
    <xdr:to>
      <xdr:col>46</xdr:col>
      <xdr:colOff>38100</xdr:colOff>
      <xdr:row>63</xdr:row>
      <xdr:rowOff>7366</xdr:rowOff>
    </xdr:to>
    <xdr:sp macro="" textlink="">
      <xdr:nvSpPr>
        <xdr:cNvPr id="245" name="楕円 244">
          <a:extLst>
            <a:ext uri="{FF2B5EF4-FFF2-40B4-BE49-F238E27FC236}">
              <a16:creationId xmlns:a16="http://schemas.microsoft.com/office/drawing/2014/main" id="{C41316BF-36BF-415D-80C3-D60135CDDD81}"/>
            </a:ext>
          </a:extLst>
        </xdr:cNvPr>
        <xdr:cNvSpPr/>
      </xdr:nvSpPr>
      <xdr:spPr>
        <a:xfrm>
          <a:off x="8699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128016</xdr:rowOff>
    </xdr:from>
    <xdr:to>
      <xdr:col>50</xdr:col>
      <xdr:colOff>114300</xdr:colOff>
      <xdr:row>62</xdr:row>
      <xdr:rowOff>128016</xdr:rowOff>
    </xdr:to>
    <xdr:cxnSp macro="">
      <xdr:nvCxnSpPr>
        <xdr:cNvPr id="246" name="直線コネクタ 245">
          <a:extLst>
            <a:ext uri="{FF2B5EF4-FFF2-40B4-BE49-F238E27FC236}">
              <a16:creationId xmlns:a16="http://schemas.microsoft.com/office/drawing/2014/main" id="{90F42F8D-C41D-4A82-987C-A76B1858E110}"/>
            </a:ext>
          </a:extLst>
        </xdr:cNvPr>
        <xdr:cNvCxnSpPr/>
      </xdr:nvCxnSpPr>
      <xdr:spPr>
        <a:xfrm>
          <a:off x="8750300" y="1075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72644</xdr:rowOff>
    </xdr:from>
    <xdr:to>
      <xdr:col>41</xdr:col>
      <xdr:colOff>101600</xdr:colOff>
      <xdr:row>63</xdr:row>
      <xdr:rowOff>2794</xdr:rowOff>
    </xdr:to>
    <xdr:sp macro="" textlink="">
      <xdr:nvSpPr>
        <xdr:cNvPr id="247" name="楕円 246">
          <a:extLst>
            <a:ext uri="{FF2B5EF4-FFF2-40B4-BE49-F238E27FC236}">
              <a16:creationId xmlns:a16="http://schemas.microsoft.com/office/drawing/2014/main" id="{9A3BA9FC-5033-4113-9C06-2EC750C99937}"/>
            </a:ext>
          </a:extLst>
        </xdr:cNvPr>
        <xdr:cNvSpPr/>
      </xdr:nvSpPr>
      <xdr:spPr>
        <a:xfrm>
          <a:off x="7810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123444</xdr:rowOff>
    </xdr:from>
    <xdr:to>
      <xdr:col>45</xdr:col>
      <xdr:colOff>177800</xdr:colOff>
      <xdr:row>62</xdr:row>
      <xdr:rowOff>128016</xdr:rowOff>
    </xdr:to>
    <xdr:cxnSp macro="">
      <xdr:nvCxnSpPr>
        <xdr:cNvPr id="248" name="直線コネクタ 247">
          <a:extLst>
            <a:ext uri="{FF2B5EF4-FFF2-40B4-BE49-F238E27FC236}">
              <a16:creationId xmlns:a16="http://schemas.microsoft.com/office/drawing/2014/main" id="{A16AFC6B-17F6-40CD-953B-25ADD881820E}"/>
            </a:ext>
          </a:extLst>
        </xdr:cNvPr>
        <xdr:cNvCxnSpPr/>
      </xdr:nvCxnSpPr>
      <xdr:spPr>
        <a:xfrm>
          <a:off x="7861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72644</xdr:rowOff>
    </xdr:from>
    <xdr:to>
      <xdr:col>36</xdr:col>
      <xdr:colOff>165100</xdr:colOff>
      <xdr:row>63</xdr:row>
      <xdr:rowOff>2794</xdr:rowOff>
    </xdr:to>
    <xdr:sp macro="" textlink="">
      <xdr:nvSpPr>
        <xdr:cNvPr id="249" name="楕円 248">
          <a:extLst>
            <a:ext uri="{FF2B5EF4-FFF2-40B4-BE49-F238E27FC236}">
              <a16:creationId xmlns:a16="http://schemas.microsoft.com/office/drawing/2014/main" id="{C9673646-D5A7-42B5-B7FB-74D6ED5FACC1}"/>
            </a:ext>
          </a:extLst>
        </xdr:cNvPr>
        <xdr:cNvSpPr/>
      </xdr:nvSpPr>
      <xdr:spPr>
        <a:xfrm>
          <a:off x="6921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123444</xdr:rowOff>
    </xdr:from>
    <xdr:to>
      <xdr:col>41</xdr:col>
      <xdr:colOff>50800</xdr:colOff>
      <xdr:row>62</xdr:row>
      <xdr:rowOff>123444</xdr:rowOff>
    </xdr:to>
    <xdr:cxnSp macro="">
      <xdr:nvCxnSpPr>
        <xdr:cNvPr id="250" name="直線コネクタ 249">
          <a:extLst>
            <a:ext uri="{FF2B5EF4-FFF2-40B4-BE49-F238E27FC236}">
              <a16:creationId xmlns:a16="http://schemas.microsoft.com/office/drawing/2014/main" id="{1F680A65-9FA1-4740-BA24-C99A9027C34E}"/>
            </a:ext>
          </a:extLst>
        </xdr:cNvPr>
        <xdr:cNvCxnSpPr/>
      </xdr:nvCxnSpPr>
      <xdr:spPr>
        <a:xfrm>
          <a:off x="6972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D799698B-AE55-4F48-8C8C-C11E79BCE3CA}"/>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2" name="n_2aveValue【体育館・プール】&#10;一人当たり面積">
          <a:extLst>
            <a:ext uri="{FF2B5EF4-FFF2-40B4-BE49-F238E27FC236}">
              <a16:creationId xmlns:a16="http://schemas.microsoft.com/office/drawing/2014/main" id="{2D90F505-A86D-4BA4-B95D-4BF625AE216A}"/>
            </a:ext>
          </a:extLst>
        </xdr:cNvPr>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131335</xdr:rowOff>
    </xdr:from>
    <xdr:ext cx="469744" cy="259045"/>
    <xdr:sp macro="" textlink="">
      <xdr:nvSpPr>
        <xdr:cNvPr id="253" name="n_3aveValue【体育館・プール】&#10;一人当たり面積">
          <a:extLst>
            <a:ext uri="{FF2B5EF4-FFF2-40B4-BE49-F238E27FC236}">
              <a16:creationId xmlns:a16="http://schemas.microsoft.com/office/drawing/2014/main" id="{323D64FB-927D-4687-BCF4-8FA1E449CF9C}"/>
            </a:ext>
          </a:extLst>
        </xdr:cNvPr>
        <xdr:cNvSpPr txBox="1"/>
      </xdr:nvSpPr>
      <xdr:spPr>
        <a:xfrm>
          <a:off x="7626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54" name="n_4aveValue【体育館・プール】&#10;一人当たり面積">
          <a:extLst>
            <a:ext uri="{FF2B5EF4-FFF2-40B4-BE49-F238E27FC236}">
              <a16:creationId xmlns:a16="http://schemas.microsoft.com/office/drawing/2014/main" id="{ECA6B147-AA50-4045-B13C-E651BD036352}"/>
            </a:ext>
          </a:extLst>
        </xdr:cNvPr>
        <xdr:cNvSpPr txBox="1"/>
      </xdr:nvSpPr>
      <xdr:spPr>
        <a:xfrm>
          <a:off x="6737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169943</xdr:rowOff>
    </xdr:from>
    <xdr:ext cx="469744" cy="259045"/>
    <xdr:sp macro="" textlink="">
      <xdr:nvSpPr>
        <xdr:cNvPr id="255" name="n_1mainValue【体育館・プール】&#10;一人当たり面積">
          <a:extLst>
            <a:ext uri="{FF2B5EF4-FFF2-40B4-BE49-F238E27FC236}">
              <a16:creationId xmlns:a16="http://schemas.microsoft.com/office/drawing/2014/main" id="{F1727924-744D-4B0C-8599-7C6EDAFE5AB6}"/>
            </a:ext>
          </a:extLst>
        </xdr:cNvPr>
        <xdr:cNvSpPr txBox="1"/>
      </xdr:nvSpPr>
      <xdr:spPr>
        <a:xfrm>
          <a:off x="9391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169943</xdr:rowOff>
    </xdr:from>
    <xdr:ext cx="469744" cy="259045"/>
    <xdr:sp macro="" textlink="">
      <xdr:nvSpPr>
        <xdr:cNvPr id="256" name="n_2mainValue【体育館・プール】&#10;一人当たり面積">
          <a:extLst>
            <a:ext uri="{FF2B5EF4-FFF2-40B4-BE49-F238E27FC236}">
              <a16:creationId xmlns:a16="http://schemas.microsoft.com/office/drawing/2014/main" id="{213C8F07-0D84-4C60-88C7-1E71AC7FE02E}"/>
            </a:ext>
          </a:extLst>
        </xdr:cNvPr>
        <xdr:cNvSpPr txBox="1"/>
      </xdr:nvSpPr>
      <xdr:spPr>
        <a:xfrm>
          <a:off x="8515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165371</xdr:rowOff>
    </xdr:from>
    <xdr:ext cx="469744" cy="259045"/>
    <xdr:sp macro="" textlink="">
      <xdr:nvSpPr>
        <xdr:cNvPr id="257" name="n_3mainValue【体育館・プール】&#10;一人当たり面積">
          <a:extLst>
            <a:ext uri="{FF2B5EF4-FFF2-40B4-BE49-F238E27FC236}">
              <a16:creationId xmlns:a16="http://schemas.microsoft.com/office/drawing/2014/main" id="{8B6A4432-ECA2-4477-8F0F-C8DAE9264FA7}"/>
            </a:ext>
          </a:extLst>
        </xdr:cNvPr>
        <xdr:cNvSpPr txBox="1"/>
      </xdr:nvSpPr>
      <xdr:spPr>
        <a:xfrm>
          <a:off x="7626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165371</xdr:rowOff>
    </xdr:from>
    <xdr:ext cx="469744" cy="259045"/>
    <xdr:sp macro="" textlink="">
      <xdr:nvSpPr>
        <xdr:cNvPr id="258" name="n_4mainValue【体育館・プール】&#10;一人当たり面積">
          <a:extLst>
            <a:ext uri="{FF2B5EF4-FFF2-40B4-BE49-F238E27FC236}">
              <a16:creationId xmlns:a16="http://schemas.microsoft.com/office/drawing/2014/main" id="{E3DF0B69-FA0A-49A3-8BE4-6B3FCAF776CD}"/>
            </a:ext>
          </a:extLst>
        </xdr:cNvPr>
        <xdr:cNvSpPr txBox="1"/>
      </xdr:nvSpPr>
      <xdr:spPr>
        <a:xfrm>
          <a:off x="6737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E810450D-D49C-4AB0-8B60-2E6FD97150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8F2C2F3-26C6-4F54-98EF-327DC9C54B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6E67775F-087E-4536-81D4-0E6F661961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5996D6-7734-484F-9A7F-58224F0312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EA668F91-AA54-455D-BC86-FAF4F937E20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97215863-EC9C-44C9-8D50-D78D57EB04F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79E12434-552B-46CF-83D1-1CE7908195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71FA16BA-FAFD-4B40-BA95-DB65BA65AD2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F29F092C-20DA-4D95-A17A-15C8E5E36B7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1B9718E1-9A3A-4B1B-85EF-F3569455EFE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386D8728-83AD-4C39-97D5-856607303D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F4B9CEC3-0A4E-4C58-9F0A-6A3CFCA5289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F4BE755E-706D-49F1-B8D9-2EB328AE7D7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4BFA970B-9AF9-4B51-8926-DEA70443F9C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E77D6E9E-0336-4159-B153-09B90C8F7D2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106986B3-010C-4B39-B383-1059717DF26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317ABA96-4327-45E1-BE12-C64BD893FC3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ADE183B7-C9AA-4677-AB85-E00B5A682E9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B90AE7CA-3D2F-4507-BC15-57D3EEC11B8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65B9745A-3DED-4163-8114-D48B63A370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6D623-7CA9-4EC3-B4F7-3E23F4FC8D8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53845F9C-3D14-4520-9724-0D4BE25816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92CEFB6C-2E26-48D8-B8FE-5D8AB902C5D1}"/>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4B74A90-2523-4CBC-AB49-96DDE2E0A6A3}"/>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6C5E97E0-35FE-461A-B680-947AA5F5A1DF}"/>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4F43CFE1-2DD5-4F7F-9DF8-B6D34E3F4D3B}"/>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B3373AC5-75D5-4948-87BE-1FFA49D48E4E}"/>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454BAF7C-7DB1-4050-BBC4-9367B18491D5}"/>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A79BD37D-B8C0-4B28-A82F-C670D75C2DBE}"/>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3209E1E2-8637-44FA-90DC-EB696FC0386B}"/>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99313</xdr:rowOff>
    </xdr:from>
    <xdr:to>
      <xdr:col>15</xdr:col>
      <xdr:colOff>101600</xdr:colOff>
      <xdr:row>80</xdr:row>
      <xdr:rowOff>29463</xdr:rowOff>
    </xdr:to>
    <xdr:sp macro="" textlink="">
      <xdr:nvSpPr>
        <xdr:cNvPr id="289" name="フローチャート: 判断 288">
          <a:extLst>
            <a:ext uri="{FF2B5EF4-FFF2-40B4-BE49-F238E27FC236}">
              <a16:creationId xmlns:a16="http://schemas.microsoft.com/office/drawing/2014/main" id="{CD447989-515B-482D-A079-DE80FCAA633A}"/>
            </a:ext>
          </a:extLst>
        </xdr:cNvPr>
        <xdr:cNvSpPr/>
      </xdr:nvSpPr>
      <xdr:spPr>
        <a:xfrm>
          <a:off x="2857500" y="136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58165</xdr:rowOff>
    </xdr:from>
    <xdr:to>
      <xdr:col>10</xdr:col>
      <xdr:colOff>165100</xdr:colOff>
      <xdr:row>79</xdr:row>
      <xdr:rowOff>159765</xdr:rowOff>
    </xdr:to>
    <xdr:sp macro="" textlink="">
      <xdr:nvSpPr>
        <xdr:cNvPr id="290" name="フローチャート: 判断 289">
          <a:extLst>
            <a:ext uri="{FF2B5EF4-FFF2-40B4-BE49-F238E27FC236}">
              <a16:creationId xmlns:a16="http://schemas.microsoft.com/office/drawing/2014/main" id="{E4EEF2C7-393F-44FF-A011-03F2B2CE9900}"/>
            </a:ext>
          </a:extLst>
        </xdr:cNvPr>
        <xdr:cNvSpPr/>
      </xdr:nvSpPr>
      <xdr:spPr>
        <a:xfrm>
          <a:off x="1968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a:extLst>
            <a:ext uri="{FF2B5EF4-FFF2-40B4-BE49-F238E27FC236}">
              <a16:creationId xmlns:a16="http://schemas.microsoft.com/office/drawing/2014/main" id="{1BE8031B-8400-43E6-9962-93405C23905D}"/>
            </a:ext>
          </a:extLst>
        </xdr:cNvPr>
        <xdr:cNvSpPr/>
      </xdr:nvSpPr>
      <xdr:spPr>
        <a:xfrm>
          <a:off x="1079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C887516-B8AD-4F59-9ECD-22397F4A905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EA13D17-9FDA-4549-8E39-9E86610C23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EF305F2-F050-4223-85FC-F38E8E74B63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B26833F-3856-4F46-9686-0BEAA5FAD15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2D27877-E780-44A3-8B31-606661C522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44450</xdr:rowOff>
    </xdr:from>
    <xdr:to>
      <xdr:col>24</xdr:col>
      <xdr:colOff>114300</xdr:colOff>
      <xdr:row>78</xdr:row>
      <xdr:rowOff>146050</xdr:rowOff>
    </xdr:to>
    <xdr:sp macro="" textlink="">
      <xdr:nvSpPr>
        <xdr:cNvPr id="297" name="楕円 296">
          <a:extLst>
            <a:ext uri="{FF2B5EF4-FFF2-40B4-BE49-F238E27FC236}">
              <a16:creationId xmlns:a16="http://schemas.microsoft.com/office/drawing/2014/main" id="{5E058983-F608-4AAE-A288-CD38F5CCEBAD}"/>
            </a:ext>
          </a:extLst>
        </xdr:cNvPr>
        <xdr:cNvSpPr/>
      </xdr:nvSpPr>
      <xdr:spPr>
        <a:xfrm>
          <a:off x="4584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130827</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1371CA16-D4D7-48A1-87E9-5EB09ED6402F}"/>
            </a:ext>
          </a:extLst>
        </xdr:cNvPr>
        <xdr:cNvSpPr txBox="1"/>
      </xdr:nvSpPr>
      <xdr:spPr>
        <a:xfrm>
          <a:off x="4673600" y="1333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1015</xdr:rowOff>
    </xdr:from>
    <xdr:to>
      <xdr:col>20</xdr:col>
      <xdr:colOff>38100</xdr:colOff>
      <xdr:row>78</xdr:row>
      <xdr:rowOff>102615</xdr:rowOff>
    </xdr:to>
    <xdr:sp macro="" textlink="">
      <xdr:nvSpPr>
        <xdr:cNvPr id="299" name="楕円 298">
          <a:extLst>
            <a:ext uri="{FF2B5EF4-FFF2-40B4-BE49-F238E27FC236}">
              <a16:creationId xmlns:a16="http://schemas.microsoft.com/office/drawing/2014/main" id="{664E5FB7-ADF8-4B52-9B39-AD286F1B76C0}"/>
            </a:ext>
          </a:extLst>
        </xdr:cNvPr>
        <xdr:cNvSpPr/>
      </xdr:nvSpPr>
      <xdr:spPr>
        <a:xfrm>
          <a:off x="3746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51815</xdr:rowOff>
    </xdr:from>
    <xdr:to>
      <xdr:col>24</xdr:col>
      <xdr:colOff>63500</xdr:colOff>
      <xdr:row>78</xdr:row>
      <xdr:rowOff>95250</xdr:rowOff>
    </xdr:to>
    <xdr:cxnSp macro="">
      <xdr:nvCxnSpPr>
        <xdr:cNvPr id="300" name="直線コネクタ 299">
          <a:extLst>
            <a:ext uri="{FF2B5EF4-FFF2-40B4-BE49-F238E27FC236}">
              <a16:creationId xmlns:a16="http://schemas.microsoft.com/office/drawing/2014/main" id="{FEC641C0-16A5-4D50-8BDA-F74176464FA9}"/>
            </a:ext>
          </a:extLst>
        </xdr:cNvPr>
        <xdr:cNvCxnSpPr/>
      </xdr:nvCxnSpPr>
      <xdr:spPr>
        <a:xfrm>
          <a:off x="3797300" y="1342491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129032</xdr:rowOff>
    </xdr:from>
    <xdr:to>
      <xdr:col>15</xdr:col>
      <xdr:colOff>101600</xdr:colOff>
      <xdr:row>78</xdr:row>
      <xdr:rowOff>59182</xdr:rowOff>
    </xdr:to>
    <xdr:sp macro="" textlink="">
      <xdr:nvSpPr>
        <xdr:cNvPr id="301" name="楕円 300">
          <a:extLst>
            <a:ext uri="{FF2B5EF4-FFF2-40B4-BE49-F238E27FC236}">
              <a16:creationId xmlns:a16="http://schemas.microsoft.com/office/drawing/2014/main" id="{35BC9B7B-553A-46D1-860A-F8F119AAFDCA}"/>
            </a:ext>
          </a:extLst>
        </xdr:cNvPr>
        <xdr:cNvSpPr/>
      </xdr:nvSpPr>
      <xdr:spPr>
        <a:xfrm>
          <a:off x="2857500" y="133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8382</xdr:rowOff>
    </xdr:from>
    <xdr:to>
      <xdr:col>19</xdr:col>
      <xdr:colOff>177800</xdr:colOff>
      <xdr:row>78</xdr:row>
      <xdr:rowOff>51815</xdr:rowOff>
    </xdr:to>
    <xdr:cxnSp macro="">
      <xdr:nvCxnSpPr>
        <xdr:cNvPr id="302" name="直線コネクタ 301">
          <a:extLst>
            <a:ext uri="{FF2B5EF4-FFF2-40B4-BE49-F238E27FC236}">
              <a16:creationId xmlns:a16="http://schemas.microsoft.com/office/drawing/2014/main" id="{09D1750A-AD5F-4100-BD9C-02C7E8086B75}"/>
            </a:ext>
          </a:extLst>
        </xdr:cNvPr>
        <xdr:cNvCxnSpPr/>
      </xdr:nvCxnSpPr>
      <xdr:spPr>
        <a:xfrm>
          <a:off x="2908300" y="1338148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83313</xdr:rowOff>
    </xdr:from>
    <xdr:to>
      <xdr:col>10</xdr:col>
      <xdr:colOff>165100</xdr:colOff>
      <xdr:row>78</xdr:row>
      <xdr:rowOff>13463</xdr:rowOff>
    </xdr:to>
    <xdr:sp macro="" textlink="">
      <xdr:nvSpPr>
        <xdr:cNvPr id="303" name="楕円 302">
          <a:extLst>
            <a:ext uri="{FF2B5EF4-FFF2-40B4-BE49-F238E27FC236}">
              <a16:creationId xmlns:a16="http://schemas.microsoft.com/office/drawing/2014/main" id="{D05BD394-7055-4CF1-B065-723856E04043}"/>
            </a:ext>
          </a:extLst>
        </xdr:cNvPr>
        <xdr:cNvSpPr/>
      </xdr:nvSpPr>
      <xdr:spPr>
        <a:xfrm>
          <a:off x="1968500" y="132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134113</xdr:rowOff>
    </xdr:from>
    <xdr:to>
      <xdr:col>15</xdr:col>
      <xdr:colOff>50800</xdr:colOff>
      <xdr:row>78</xdr:row>
      <xdr:rowOff>8382</xdr:rowOff>
    </xdr:to>
    <xdr:cxnSp macro="">
      <xdr:nvCxnSpPr>
        <xdr:cNvPr id="304" name="直線コネクタ 303">
          <a:extLst>
            <a:ext uri="{FF2B5EF4-FFF2-40B4-BE49-F238E27FC236}">
              <a16:creationId xmlns:a16="http://schemas.microsoft.com/office/drawing/2014/main" id="{5519CD7D-EADD-4952-85C4-BD0EF184A3AB}"/>
            </a:ext>
          </a:extLst>
        </xdr:cNvPr>
        <xdr:cNvCxnSpPr/>
      </xdr:nvCxnSpPr>
      <xdr:spPr>
        <a:xfrm>
          <a:off x="2019300" y="133357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87885</xdr:rowOff>
    </xdr:from>
    <xdr:to>
      <xdr:col>6</xdr:col>
      <xdr:colOff>38100</xdr:colOff>
      <xdr:row>78</xdr:row>
      <xdr:rowOff>18035</xdr:rowOff>
    </xdr:to>
    <xdr:sp macro="" textlink="">
      <xdr:nvSpPr>
        <xdr:cNvPr id="305" name="楕円 304">
          <a:extLst>
            <a:ext uri="{FF2B5EF4-FFF2-40B4-BE49-F238E27FC236}">
              <a16:creationId xmlns:a16="http://schemas.microsoft.com/office/drawing/2014/main" id="{4FC61240-FBC9-4C76-8F17-3EAD7DC34B93}"/>
            </a:ext>
          </a:extLst>
        </xdr:cNvPr>
        <xdr:cNvSpPr/>
      </xdr:nvSpPr>
      <xdr:spPr>
        <a:xfrm>
          <a:off x="10795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134113</xdr:rowOff>
    </xdr:from>
    <xdr:to>
      <xdr:col>10</xdr:col>
      <xdr:colOff>114300</xdr:colOff>
      <xdr:row>77</xdr:row>
      <xdr:rowOff>138685</xdr:rowOff>
    </xdr:to>
    <xdr:cxnSp macro="">
      <xdr:nvCxnSpPr>
        <xdr:cNvPr id="306" name="直線コネクタ 305">
          <a:extLst>
            <a:ext uri="{FF2B5EF4-FFF2-40B4-BE49-F238E27FC236}">
              <a16:creationId xmlns:a16="http://schemas.microsoft.com/office/drawing/2014/main" id="{8C3B6DD2-2F0F-4FD7-80EB-A39A995F0157}"/>
            </a:ext>
          </a:extLst>
        </xdr:cNvPr>
        <xdr:cNvCxnSpPr/>
      </xdr:nvCxnSpPr>
      <xdr:spPr>
        <a:xfrm flipV="1">
          <a:off x="1130300" y="133357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a:extLst>
            <a:ext uri="{FF2B5EF4-FFF2-40B4-BE49-F238E27FC236}">
              <a16:creationId xmlns:a16="http://schemas.microsoft.com/office/drawing/2014/main" id="{4A55F346-D5E6-414E-860E-67414F9112C1}"/>
            </a:ext>
          </a:extLst>
        </xdr:cNvPr>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20590</xdr:rowOff>
    </xdr:from>
    <xdr:ext cx="405111" cy="259045"/>
    <xdr:sp macro="" textlink="">
      <xdr:nvSpPr>
        <xdr:cNvPr id="308" name="n_2aveValue【福祉施設】&#10;有形固定資産減価償却率">
          <a:extLst>
            <a:ext uri="{FF2B5EF4-FFF2-40B4-BE49-F238E27FC236}">
              <a16:creationId xmlns:a16="http://schemas.microsoft.com/office/drawing/2014/main" id="{DC020C70-49A5-4E0A-AB7B-3FF233FC7472}"/>
            </a:ext>
          </a:extLst>
        </xdr:cNvPr>
        <xdr:cNvSpPr txBox="1"/>
      </xdr:nvSpPr>
      <xdr:spPr>
        <a:xfrm>
          <a:off x="2705744" y="13736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150892</xdr:rowOff>
    </xdr:from>
    <xdr:ext cx="405111" cy="259045"/>
    <xdr:sp macro="" textlink="">
      <xdr:nvSpPr>
        <xdr:cNvPr id="309" name="n_3aveValue【福祉施設】&#10;有形固定資産減価償却率">
          <a:extLst>
            <a:ext uri="{FF2B5EF4-FFF2-40B4-BE49-F238E27FC236}">
              <a16:creationId xmlns:a16="http://schemas.microsoft.com/office/drawing/2014/main" id="{6A914D0A-2593-42BD-B755-ADE0953117DB}"/>
            </a:ext>
          </a:extLst>
        </xdr:cNvPr>
        <xdr:cNvSpPr txBox="1"/>
      </xdr:nvSpPr>
      <xdr:spPr>
        <a:xfrm>
          <a:off x="1816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130319</xdr:rowOff>
    </xdr:from>
    <xdr:ext cx="405111" cy="259045"/>
    <xdr:sp macro="" textlink="">
      <xdr:nvSpPr>
        <xdr:cNvPr id="310" name="n_4aveValue【福祉施設】&#10;有形固定資産減価償却率">
          <a:extLst>
            <a:ext uri="{FF2B5EF4-FFF2-40B4-BE49-F238E27FC236}">
              <a16:creationId xmlns:a16="http://schemas.microsoft.com/office/drawing/2014/main" id="{D33CB0CA-0F13-4D3C-A835-5230FB75DDD6}"/>
            </a:ext>
          </a:extLst>
        </xdr:cNvPr>
        <xdr:cNvSpPr txBox="1"/>
      </xdr:nvSpPr>
      <xdr:spPr>
        <a:xfrm>
          <a:off x="927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119142</xdr:rowOff>
    </xdr:from>
    <xdr:ext cx="405111" cy="259045"/>
    <xdr:sp macro="" textlink="">
      <xdr:nvSpPr>
        <xdr:cNvPr id="311" name="n_1mainValue【福祉施設】&#10;有形固定資産減価償却率">
          <a:extLst>
            <a:ext uri="{FF2B5EF4-FFF2-40B4-BE49-F238E27FC236}">
              <a16:creationId xmlns:a16="http://schemas.microsoft.com/office/drawing/2014/main" id="{7897FCD3-24E6-4351-8C19-1B82D780E027}"/>
            </a:ext>
          </a:extLst>
        </xdr:cNvPr>
        <xdr:cNvSpPr txBox="1"/>
      </xdr:nvSpPr>
      <xdr:spPr>
        <a:xfrm>
          <a:off x="3582044" y="131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75709</xdr:rowOff>
    </xdr:from>
    <xdr:ext cx="405111" cy="259045"/>
    <xdr:sp macro="" textlink="">
      <xdr:nvSpPr>
        <xdr:cNvPr id="312" name="n_2mainValue【福祉施設】&#10;有形固定資産減価償却率">
          <a:extLst>
            <a:ext uri="{FF2B5EF4-FFF2-40B4-BE49-F238E27FC236}">
              <a16:creationId xmlns:a16="http://schemas.microsoft.com/office/drawing/2014/main" id="{ED4EFC0C-7A29-4237-9E6D-FF28D2452CD9}"/>
            </a:ext>
          </a:extLst>
        </xdr:cNvPr>
        <xdr:cNvSpPr txBox="1"/>
      </xdr:nvSpPr>
      <xdr:spPr>
        <a:xfrm>
          <a:off x="2705744" y="1310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29990</xdr:rowOff>
    </xdr:from>
    <xdr:ext cx="405111" cy="259045"/>
    <xdr:sp macro="" textlink="">
      <xdr:nvSpPr>
        <xdr:cNvPr id="313" name="n_3mainValue【福祉施設】&#10;有形固定資産減価償却率">
          <a:extLst>
            <a:ext uri="{FF2B5EF4-FFF2-40B4-BE49-F238E27FC236}">
              <a16:creationId xmlns:a16="http://schemas.microsoft.com/office/drawing/2014/main" id="{C062B020-DD2A-4B61-8BD6-106CFDD04741}"/>
            </a:ext>
          </a:extLst>
        </xdr:cNvPr>
        <xdr:cNvSpPr txBox="1"/>
      </xdr:nvSpPr>
      <xdr:spPr>
        <a:xfrm>
          <a:off x="1816744" y="1306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34562</xdr:rowOff>
    </xdr:from>
    <xdr:ext cx="405111" cy="259045"/>
    <xdr:sp macro="" textlink="">
      <xdr:nvSpPr>
        <xdr:cNvPr id="314" name="n_4mainValue【福祉施設】&#10;有形固定資産減価償却率">
          <a:extLst>
            <a:ext uri="{FF2B5EF4-FFF2-40B4-BE49-F238E27FC236}">
              <a16:creationId xmlns:a16="http://schemas.microsoft.com/office/drawing/2014/main" id="{35C5D4EC-DC19-43A9-90CF-DFF6548E997D}"/>
            </a:ext>
          </a:extLst>
        </xdr:cNvPr>
        <xdr:cNvSpPr txBox="1"/>
      </xdr:nvSpPr>
      <xdr:spPr>
        <a:xfrm>
          <a:off x="927744" y="1306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F54341ED-B2EB-4C4F-BED7-42DF8200EE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C3ECD112-E7F2-4D4F-832B-D7EAE446D17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DE93919C-A22A-4F81-AAA0-2EADE6BCDF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2FDCF6C2-8793-4469-8A32-56C8A936BB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20E1518B-79A7-4B83-8AF1-B7A92D58B52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46CB4CC5-735C-4238-9EE2-6ECF1E9FB6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A20212A6-1B08-4F34-ACA1-7E2D98A244C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4CEF5C6B-0D9C-4709-9E36-8A8FED125A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819AAAD0-20D6-4486-A95C-6915091FE6E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A9776838-FEBF-4358-BCC2-0FC447EC43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C086B27A-44D8-4375-BB35-8633B96932B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DAEA1E0D-3454-406B-9763-C5644F14A22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F12F6217-98D0-400B-8E0B-EE0E71F82EA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417F4C6E-FDA7-4CD8-92DC-20B8A2134A6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FC7D914-D197-48C0-840D-2B7FE2ADA21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D0C7F83C-863B-49AA-820A-DC197D7A913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EC55236D-3D88-4292-9236-F13392FA02D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1FC42623-874D-41E3-A6F2-B55E01814DD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8BE0AB93-E3EA-444E-876C-7D4ACFB3B18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320A3EFF-1C94-4822-8328-4AAB67734C2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77CE7F04-9EE4-4365-9011-E37749A49C9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68B90709-2B9E-4F67-ADF9-A31E718805A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15DC553F-A87F-4FEC-9103-06651D05BE7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51090E1F-398B-44D6-96FD-FCF098CAAE7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68AC45B2-F4E6-4FDA-A95D-3CCD7B680CA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C28621E9-0BD9-4938-B5BD-2AFBF1063F5E}"/>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9B6C6F01-B75C-4D08-B78A-F14A9776CD5F}"/>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DA8CE1C1-8C3B-47A5-A751-2ED0161CE9C7}"/>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0FC00F36-ADB4-4649-AC52-D097E9F9366A}"/>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B6C5E158-6D34-4FD4-8554-1D0F57E574BE}"/>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A2220403-699C-4DFD-B8DE-CD1931431369}"/>
            </a:ext>
          </a:extLst>
        </xdr:cNvPr>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AB5FCD33-F644-4470-A643-36B3D529C586}"/>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4636A7EC-E9C8-448F-B788-95B48B71BC4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48" name="フローチャート: 判断 347">
          <a:extLst>
            <a:ext uri="{FF2B5EF4-FFF2-40B4-BE49-F238E27FC236}">
              <a16:creationId xmlns:a16="http://schemas.microsoft.com/office/drawing/2014/main" id="{CDDD97F6-2A25-4789-A8CF-85A87DD60FEE}"/>
            </a:ext>
          </a:extLst>
        </xdr:cNvPr>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C16D0681-F9A1-4C61-9292-CC7C9179CD08}"/>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7037B121-EFC9-4CB3-9A07-704E35E6B9C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8EE87CF-BE9A-4368-BD0C-7953B867BE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6F24CBC-AC99-423E-B11B-38FEDD2ECF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1954874-DE5A-45F8-86F0-B3C8DBDF48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DCEEBDE-1955-47C0-A626-7888A29154A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62B5694-F0C1-41EA-9780-DF67FC6D21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123371</xdr:rowOff>
    </xdr:from>
    <xdr:to>
      <xdr:col>55</xdr:col>
      <xdr:colOff>50800</xdr:colOff>
      <xdr:row>85</xdr:row>
      <xdr:rowOff>53521</xdr:rowOff>
    </xdr:to>
    <xdr:sp macro="" textlink="">
      <xdr:nvSpPr>
        <xdr:cNvPr id="356" name="楕円 355">
          <a:extLst>
            <a:ext uri="{FF2B5EF4-FFF2-40B4-BE49-F238E27FC236}">
              <a16:creationId xmlns:a16="http://schemas.microsoft.com/office/drawing/2014/main" id="{1DFE8F2D-E0A9-42DA-BB3B-1D6EF9516355}"/>
            </a:ext>
          </a:extLst>
        </xdr:cNvPr>
        <xdr:cNvSpPr/>
      </xdr:nvSpPr>
      <xdr:spPr>
        <a:xfrm>
          <a:off x="10426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101798</xdr:rowOff>
    </xdr:from>
    <xdr:ext cx="469744" cy="259045"/>
    <xdr:sp macro="" textlink="">
      <xdr:nvSpPr>
        <xdr:cNvPr id="357" name="【福祉施設】&#10;一人当たり面積該当値テキスト">
          <a:extLst>
            <a:ext uri="{FF2B5EF4-FFF2-40B4-BE49-F238E27FC236}">
              <a16:creationId xmlns:a16="http://schemas.microsoft.com/office/drawing/2014/main" id="{100619C3-F45F-4F3E-865E-BF0F19B343B2}"/>
            </a:ext>
          </a:extLst>
        </xdr:cNvPr>
        <xdr:cNvSpPr txBox="1"/>
      </xdr:nvSpPr>
      <xdr:spPr>
        <a:xfrm>
          <a:off x="10515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123371</xdr:rowOff>
    </xdr:from>
    <xdr:to>
      <xdr:col>50</xdr:col>
      <xdr:colOff>165100</xdr:colOff>
      <xdr:row>85</xdr:row>
      <xdr:rowOff>53521</xdr:rowOff>
    </xdr:to>
    <xdr:sp macro="" textlink="">
      <xdr:nvSpPr>
        <xdr:cNvPr id="358" name="楕円 357">
          <a:extLst>
            <a:ext uri="{FF2B5EF4-FFF2-40B4-BE49-F238E27FC236}">
              <a16:creationId xmlns:a16="http://schemas.microsoft.com/office/drawing/2014/main" id="{9A519F45-7556-44E7-BB22-BCBD17705F68}"/>
            </a:ext>
          </a:extLst>
        </xdr:cNvPr>
        <xdr:cNvSpPr/>
      </xdr:nvSpPr>
      <xdr:spPr>
        <a:xfrm>
          <a:off x="9588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2721</xdr:rowOff>
    </xdr:from>
    <xdr:to>
      <xdr:col>55</xdr:col>
      <xdr:colOff>0</xdr:colOff>
      <xdr:row>85</xdr:row>
      <xdr:rowOff>2721</xdr:rowOff>
    </xdr:to>
    <xdr:cxnSp macro="">
      <xdr:nvCxnSpPr>
        <xdr:cNvPr id="359" name="直線コネクタ 358">
          <a:extLst>
            <a:ext uri="{FF2B5EF4-FFF2-40B4-BE49-F238E27FC236}">
              <a16:creationId xmlns:a16="http://schemas.microsoft.com/office/drawing/2014/main" id="{17418A3D-1135-456D-9993-A7F388E9E620}"/>
            </a:ext>
          </a:extLst>
        </xdr:cNvPr>
        <xdr:cNvCxnSpPr/>
      </xdr:nvCxnSpPr>
      <xdr:spPr>
        <a:xfrm>
          <a:off x="9639300" y="14575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123371</xdr:rowOff>
    </xdr:from>
    <xdr:to>
      <xdr:col>46</xdr:col>
      <xdr:colOff>38100</xdr:colOff>
      <xdr:row>85</xdr:row>
      <xdr:rowOff>53521</xdr:rowOff>
    </xdr:to>
    <xdr:sp macro="" textlink="">
      <xdr:nvSpPr>
        <xdr:cNvPr id="360" name="楕円 359">
          <a:extLst>
            <a:ext uri="{FF2B5EF4-FFF2-40B4-BE49-F238E27FC236}">
              <a16:creationId xmlns:a16="http://schemas.microsoft.com/office/drawing/2014/main" id="{8FC63E5D-4ADC-4732-966B-DFD619C48B43}"/>
            </a:ext>
          </a:extLst>
        </xdr:cNvPr>
        <xdr:cNvSpPr/>
      </xdr:nvSpPr>
      <xdr:spPr>
        <a:xfrm>
          <a:off x="8699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2721</xdr:rowOff>
    </xdr:from>
    <xdr:to>
      <xdr:col>50</xdr:col>
      <xdr:colOff>114300</xdr:colOff>
      <xdr:row>85</xdr:row>
      <xdr:rowOff>2721</xdr:rowOff>
    </xdr:to>
    <xdr:cxnSp macro="">
      <xdr:nvCxnSpPr>
        <xdr:cNvPr id="361" name="直線コネクタ 360">
          <a:extLst>
            <a:ext uri="{FF2B5EF4-FFF2-40B4-BE49-F238E27FC236}">
              <a16:creationId xmlns:a16="http://schemas.microsoft.com/office/drawing/2014/main" id="{F298A5CD-B7F3-478D-8671-C2B15767F579}"/>
            </a:ext>
          </a:extLst>
        </xdr:cNvPr>
        <xdr:cNvCxnSpPr/>
      </xdr:nvCxnSpPr>
      <xdr:spPr>
        <a:xfrm>
          <a:off x="8750300" y="14575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123371</xdr:rowOff>
    </xdr:from>
    <xdr:to>
      <xdr:col>41</xdr:col>
      <xdr:colOff>101600</xdr:colOff>
      <xdr:row>85</xdr:row>
      <xdr:rowOff>53521</xdr:rowOff>
    </xdr:to>
    <xdr:sp macro="" textlink="">
      <xdr:nvSpPr>
        <xdr:cNvPr id="362" name="楕円 361">
          <a:extLst>
            <a:ext uri="{FF2B5EF4-FFF2-40B4-BE49-F238E27FC236}">
              <a16:creationId xmlns:a16="http://schemas.microsoft.com/office/drawing/2014/main" id="{106B56AF-0065-46F7-9306-FC77B2F0601E}"/>
            </a:ext>
          </a:extLst>
        </xdr:cNvPr>
        <xdr:cNvSpPr/>
      </xdr:nvSpPr>
      <xdr:spPr>
        <a:xfrm>
          <a:off x="7810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2721</xdr:rowOff>
    </xdr:from>
    <xdr:to>
      <xdr:col>45</xdr:col>
      <xdr:colOff>177800</xdr:colOff>
      <xdr:row>85</xdr:row>
      <xdr:rowOff>2721</xdr:rowOff>
    </xdr:to>
    <xdr:cxnSp macro="">
      <xdr:nvCxnSpPr>
        <xdr:cNvPr id="363" name="直線コネクタ 362">
          <a:extLst>
            <a:ext uri="{FF2B5EF4-FFF2-40B4-BE49-F238E27FC236}">
              <a16:creationId xmlns:a16="http://schemas.microsoft.com/office/drawing/2014/main" id="{53715170-1588-4615-8110-C8DBEF1E2E21}"/>
            </a:ext>
          </a:extLst>
        </xdr:cNvPr>
        <xdr:cNvCxnSpPr/>
      </xdr:nvCxnSpPr>
      <xdr:spPr>
        <a:xfrm>
          <a:off x="7861300" y="14575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58057</xdr:rowOff>
    </xdr:from>
    <xdr:to>
      <xdr:col>36</xdr:col>
      <xdr:colOff>165100</xdr:colOff>
      <xdr:row>84</xdr:row>
      <xdr:rowOff>159657</xdr:rowOff>
    </xdr:to>
    <xdr:sp macro="" textlink="">
      <xdr:nvSpPr>
        <xdr:cNvPr id="364" name="楕円 363">
          <a:extLst>
            <a:ext uri="{FF2B5EF4-FFF2-40B4-BE49-F238E27FC236}">
              <a16:creationId xmlns:a16="http://schemas.microsoft.com/office/drawing/2014/main" id="{760FF0E8-CB7F-4CE4-AB1B-166D1C98C382}"/>
            </a:ext>
          </a:extLst>
        </xdr:cNvPr>
        <xdr:cNvSpPr/>
      </xdr:nvSpPr>
      <xdr:spPr>
        <a:xfrm>
          <a:off x="6921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108857</xdr:rowOff>
    </xdr:from>
    <xdr:to>
      <xdr:col>41</xdr:col>
      <xdr:colOff>50800</xdr:colOff>
      <xdr:row>85</xdr:row>
      <xdr:rowOff>2721</xdr:rowOff>
    </xdr:to>
    <xdr:cxnSp macro="">
      <xdr:nvCxnSpPr>
        <xdr:cNvPr id="365" name="直線コネクタ 364">
          <a:extLst>
            <a:ext uri="{FF2B5EF4-FFF2-40B4-BE49-F238E27FC236}">
              <a16:creationId xmlns:a16="http://schemas.microsoft.com/office/drawing/2014/main" id="{E2F32311-CC10-41E6-B8E6-225550FEAF28}"/>
            </a:ext>
          </a:extLst>
        </xdr:cNvPr>
        <xdr:cNvCxnSpPr/>
      </xdr:nvCxnSpPr>
      <xdr:spPr>
        <a:xfrm>
          <a:off x="6972300" y="145106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9FB300A4-EA45-46DD-B4FE-1BAA855D35B3}"/>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67" name="n_2aveValue【福祉施設】&#10;一人当たり面積">
          <a:extLst>
            <a:ext uri="{FF2B5EF4-FFF2-40B4-BE49-F238E27FC236}">
              <a16:creationId xmlns:a16="http://schemas.microsoft.com/office/drawing/2014/main" id="{534469B2-0D7C-4A38-8A35-992836515CD6}"/>
            </a:ext>
          </a:extLst>
        </xdr:cNvPr>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E31C9969-35EF-46D2-9669-700B9BDD3817}"/>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16D5308C-69D7-47A9-8DC7-A463033B9145}"/>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44648</xdr:rowOff>
    </xdr:from>
    <xdr:ext cx="469744" cy="259045"/>
    <xdr:sp macro="" textlink="">
      <xdr:nvSpPr>
        <xdr:cNvPr id="370" name="n_1mainValue【福祉施設】&#10;一人当たり面積">
          <a:extLst>
            <a:ext uri="{FF2B5EF4-FFF2-40B4-BE49-F238E27FC236}">
              <a16:creationId xmlns:a16="http://schemas.microsoft.com/office/drawing/2014/main" id="{4606982D-C2A9-4A8A-8F1F-990E3629E928}"/>
            </a:ext>
          </a:extLst>
        </xdr:cNvPr>
        <xdr:cNvSpPr txBox="1"/>
      </xdr:nvSpPr>
      <xdr:spPr>
        <a:xfrm>
          <a:off x="9391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44648</xdr:rowOff>
    </xdr:from>
    <xdr:ext cx="469744" cy="259045"/>
    <xdr:sp macro="" textlink="">
      <xdr:nvSpPr>
        <xdr:cNvPr id="371" name="n_2mainValue【福祉施設】&#10;一人当たり面積">
          <a:extLst>
            <a:ext uri="{FF2B5EF4-FFF2-40B4-BE49-F238E27FC236}">
              <a16:creationId xmlns:a16="http://schemas.microsoft.com/office/drawing/2014/main" id="{69F55358-8812-44EF-8A24-242935F588F3}"/>
            </a:ext>
          </a:extLst>
        </xdr:cNvPr>
        <xdr:cNvSpPr txBox="1"/>
      </xdr:nvSpPr>
      <xdr:spPr>
        <a:xfrm>
          <a:off x="8515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44648</xdr:rowOff>
    </xdr:from>
    <xdr:ext cx="469744" cy="259045"/>
    <xdr:sp macro="" textlink="">
      <xdr:nvSpPr>
        <xdr:cNvPr id="372" name="n_3mainValue【福祉施設】&#10;一人当たり面積">
          <a:extLst>
            <a:ext uri="{FF2B5EF4-FFF2-40B4-BE49-F238E27FC236}">
              <a16:creationId xmlns:a16="http://schemas.microsoft.com/office/drawing/2014/main" id="{14F571A7-7225-439D-BAB7-E989F9DF994C}"/>
            </a:ext>
          </a:extLst>
        </xdr:cNvPr>
        <xdr:cNvSpPr txBox="1"/>
      </xdr:nvSpPr>
      <xdr:spPr>
        <a:xfrm>
          <a:off x="7626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150784</xdr:rowOff>
    </xdr:from>
    <xdr:ext cx="469744" cy="259045"/>
    <xdr:sp macro="" textlink="">
      <xdr:nvSpPr>
        <xdr:cNvPr id="373" name="n_4mainValue【福祉施設】&#10;一人当たり面積">
          <a:extLst>
            <a:ext uri="{FF2B5EF4-FFF2-40B4-BE49-F238E27FC236}">
              <a16:creationId xmlns:a16="http://schemas.microsoft.com/office/drawing/2014/main" id="{6A4B5A47-2C55-45A1-A181-DC35778C1A8D}"/>
            </a:ext>
          </a:extLst>
        </xdr:cNvPr>
        <xdr:cNvSpPr txBox="1"/>
      </xdr:nvSpPr>
      <xdr:spPr>
        <a:xfrm>
          <a:off x="6737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14E1EEE7-BA6F-4091-97C0-3997AEC917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D153546A-FAB2-481B-B265-D52C9FD349F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6600E01F-2672-4AA7-97F7-04B9EE4141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A5137AAA-2227-438F-86CE-BC70C43D8CE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D8FB211D-F3DC-4965-8649-AE5D862B1D5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645F38A1-A6B4-48CB-AF55-23E2206D04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D110D4A-2799-4BBC-BF07-16E5918953B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7F524848-A93E-499C-94C0-F768C64AFC9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81B055E4-3C74-428B-AD4C-CF15AE41C3C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4BDD2826-7E86-4597-A72A-3588657ACC5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938C3843-3A21-411A-B3D0-A8D44554503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9F579AA6-F1CB-475D-B064-788675C3CE8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F2B826E0-B396-42C8-8D9B-CA8A6042EA4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767279EF-FF57-4939-B163-4D009A2D2DD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4CCDECD9-114A-4982-8150-9632EE7F2F4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FF70E879-34D0-421E-9070-35D8E386884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BDC8D03B-6672-48D9-9603-50A2F4F5A8F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DC29FB84-C53F-44A1-9D88-BAB640313EE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CE42DB34-0E6F-4785-A63B-18091315F42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FA939CEF-3FE3-406D-AF83-C0C53ADC2F0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D6D4A439-6A58-4D6D-8CAA-5DAC969769A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725E3A0F-C04E-4B7F-A9F4-429CFDBAE3E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3ECF31E1-BD32-4AA7-BA85-850BC85E9C2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5BC7A979-88EE-4BCB-929F-2B0B57B786A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E60815E9-378D-41FB-8904-86FF7BD9FED7}"/>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22160C62-9A73-47DF-896D-36257646EE8B}"/>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D733024F-504B-4BCD-9E16-5462578FD47D}"/>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AB2AFFFD-46EA-463F-AED4-6496E89E0B05}"/>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DB8606E1-FA03-4A17-AFDF-A08D96BA30E2}"/>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748EECFB-A136-4174-BCC0-80F2CD337076}"/>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8C82819D-5B53-41AB-81D2-E30CAA2E80A5}"/>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CA57EEC9-69CE-4CFE-B2DB-2834C96D152E}"/>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406" name="フローチャート: 判断 405">
          <a:extLst>
            <a:ext uri="{FF2B5EF4-FFF2-40B4-BE49-F238E27FC236}">
              <a16:creationId xmlns:a16="http://schemas.microsoft.com/office/drawing/2014/main" id="{7054DE13-95B7-41C9-9DBE-EC29A873F7FB}"/>
            </a:ext>
          </a:extLst>
        </xdr:cNvPr>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07" name="フローチャート: 判断 406">
          <a:extLst>
            <a:ext uri="{FF2B5EF4-FFF2-40B4-BE49-F238E27FC236}">
              <a16:creationId xmlns:a16="http://schemas.microsoft.com/office/drawing/2014/main" id="{5212B7C6-6317-4690-B239-932D414BAD27}"/>
            </a:ext>
          </a:extLst>
        </xdr:cNvPr>
        <xdr:cNvSpPr/>
      </xdr:nvSpPr>
      <xdr:spPr>
        <a:xfrm>
          <a:off x="1968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a:extLst>
            <a:ext uri="{FF2B5EF4-FFF2-40B4-BE49-F238E27FC236}">
              <a16:creationId xmlns:a16="http://schemas.microsoft.com/office/drawing/2014/main" id="{31277EB0-D2FF-462C-A943-25DEA7F90BB3}"/>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98524724-F0CA-43CB-A53E-A43007649A8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A4E966A-970A-41E2-9CF4-A8654A94B0C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FFCC889-F79A-4EA6-8B8C-84370A26C0A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DC56D8E-4849-4872-8255-30AA2F4A847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A64EB49-58E6-4DA8-8510-36D0F64E13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414" name="楕円 413">
          <a:extLst>
            <a:ext uri="{FF2B5EF4-FFF2-40B4-BE49-F238E27FC236}">
              <a16:creationId xmlns:a16="http://schemas.microsoft.com/office/drawing/2014/main" id="{10F62DF5-BD1B-4FB9-A717-E834583BA7BA}"/>
            </a:ext>
          </a:extLst>
        </xdr:cNvPr>
        <xdr:cNvSpPr/>
      </xdr:nvSpPr>
      <xdr:spPr>
        <a:xfrm>
          <a:off x="4584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45738</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DFFC73EF-4B5C-4B8E-B74E-5F6F03D37BFD}"/>
            </a:ext>
          </a:extLst>
        </xdr:cNvPr>
        <xdr:cNvSpPr txBox="1"/>
      </xdr:nvSpPr>
      <xdr:spPr>
        <a:xfrm>
          <a:off x="4673600"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19686</xdr:rowOff>
    </xdr:from>
    <xdr:to>
      <xdr:col>20</xdr:col>
      <xdr:colOff>38100</xdr:colOff>
      <xdr:row>105</xdr:row>
      <xdr:rowOff>121286</xdr:rowOff>
    </xdr:to>
    <xdr:sp macro="" textlink="">
      <xdr:nvSpPr>
        <xdr:cNvPr id="416" name="楕円 415">
          <a:extLst>
            <a:ext uri="{FF2B5EF4-FFF2-40B4-BE49-F238E27FC236}">
              <a16:creationId xmlns:a16="http://schemas.microsoft.com/office/drawing/2014/main" id="{DDA4CA55-397E-4BAA-96A0-1483ADF3C668}"/>
            </a:ext>
          </a:extLst>
        </xdr:cNvPr>
        <xdr:cNvSpPr/>
      </xdr:nvSpPr>
      <xdr:spPr>
        <a:xfrm>
          <a:off x="3746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70486</xdr:rowOff>
    </xdr:from>
    <xdr:to>
      <xdr:col>24</xdr:col>
      <xdr:colOff>63500</xdr:colOff>
      <xdr:row>105</xdr:row>
      <xdr:rowOff>118111</xdr:rowOff>
    </xdr:to>
    <xdr:cxnSp macro="">
      <xdr:nvCxnSpPr>
        <xdr:cNvPr id="417" name="直線コネクタ 416">
          <a:extLst>
            <a:ext uri="{FF2B5EF4-FFF2-40B4-BE49-F238E27FC236}">
              <a16:creationId xmlns:a16="http://schemas.microsoft.com/office/drawing/2014/main" id="{C83B4E69-B0CD-47FC-B37B-8E7D81508781}"/>
            </a:ext>
          </a:extLst>
        </xdr:cNvPr>
        <xdr:cNvCxnSpPr/>
      </xdr:nvCxnSpPr>
      <xdr:spPr>
        <a:xfrm>
          <a:off x="3797300" y="1807273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145414</xdr:rowOff>
    </xdr:from>
    <xdr:to>
      <xdr:col>15</xdr:col>
      <xdr:colOff>101600</xdr:colOff>
      <xdr:row>105</xdr:row>
      <xdr:rowOff>75564</xdr:rowOff>
    </xdr:to>
    <xdr:sp macro="" textlink="">
      <xdr:nvSpPr>
        <xdr:cNvPr id="418" name="楕円 417">
          <a:extLst>
            <a:ext uri="{FF2B5EF4-FFF2-40B4-BE49-F238E27FC236}">
              <a16:creationId xmlns:a16="http://schemas.microsoft.com/office/drawing/2014/main" id="{BD8AE3E7-D395-4CF0-8048-14CE85FB1F39}"/>
            </a:ext>
          </a:extLst>
        </xdr:cNvPr>
        <xdr:cNvSpPr/>
      </xdr:nvSpPr>
      <xdr:spPr>
        <a:xfrm>
          <a:off x="2857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24764</xdr:rowOff>
    </xdr:from>
    <xdr:to>
      <xdr:col>19</xdr:col>
      <xdr:colOff>177800</xdr:colOff>
      <xdr:row>105</xdr:row>
      <xdr:rowOff>70486</xdr:rowOff>
    </xdr:to>
    <xdr:cxnSp macro="">
      <xdr:nvCxnSpPr>
        <xdr:cNvPr id="419" name="直線コネクタ 418">
          <a:extLst>
            <a:ext uri="{FF2B5EF4-FFF2-40B4-BE49-F238E27FC236}">
              <a16:creationId xmlns:a16="http://schemas.microsoft.com/office/drawing/2014/main" id="{609F8DA9-BC8E-4809-87E5-4F81C39A240A}"/>
            </a:ext>
          </a:extLst>
        </xdr:cNvPr>
        <xdr:cNvCxnSpPr/>
      </xdr:nvCxnSpPr>
      <xdr:spPr>
        <a:xfrm>
          <a:off x="2908300" y="180270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99695</xdr:rowOff>
    </xdr:from>
    <xdr:to>
      <xdr:col>10</xdr:col>
      <xdr:colOff>165100</xdr:colOff>
      <xdr:row>105</xdr:row>
      <xdr:rowOff>29845</xdr:rowOff>
    </xdr:to>
    <xdr:sp macro="" textlink="">
      <xdr:nvSpPr>
        <xdr:cNvPr id="420" name="楕円 419">
          <a:extLst>
            <a:ext uri="{FF2B5EF4-FFF2-40B4-BE49-F238E27FC236}">
              <a16:creationId xmlns:a16="http://schemas.microsoft.com/office/drawing/2014/main" id="{8EE5105A-4E46-4978-A42D-06D33B98084E}"/>
            </a:ext>
          </a:extLst>
        </xdr:cNvPr>
        <xdr:cNvSpPr/>
      </xdr:nvSpPr>
      <xdr:spPr>
        <a:xfrm>
          <a:off x="1968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150495</xdr:rowOff>
    </xdr:from>
    <xdr:to>
      <xdr:col>15</xdr:col>
      <xdr:colOff>50800</xdr:colOff>
      <xdr:row>105</xdr:row>
      <xdr:rowOff>24764</xdr:rowOff>
    </xdr:to>
    <xdr:cxnSp macro="">
      <xdr:nvCxnSpPr>
        <xdr:cNvPr id="421" name="直線コネクタ 420">
          <a:extLst>
            <a:ext uri="{FF2B5EF4-FFF2-40B4-BE49-F238E27FC236}">
              <a16:creationId xmlns:a16="http://schemas.microsoft.com/office/drawing/2014/main" id="{19A4D11F-75C6-45C7-87A3-EA019A4A59ED}"/>
            </a:ext>
          </a:extLst>
        </xdr:cNvPr>
        <xdr:cNvCxnSpPr/>
      </xdr:nvCxnSpPr>
      <xdr:spPr>
        <a:xfrm>
          <a:off x="2019300" y="179812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59689</xdr:rowOff>
    </xdr:from>
    <xdr:to>
      <xdr:col>6</xdr:col>
      <xdr:colOff>38100</xdr:colOff>
      <xdr:row>104</xdr:row>
      <xdr:rowOff>161289</xdr:rowOff>
    </xdr:to>
    <xdr:sp macro="" textlink="">
      <xdr:nvSpPr>
        <xdr:cNvPr id="422" name="楕円 421">
          <a:extLst>
            <a:ext uri="{FF2B5EF4-FFF2-40B4-BE49-F238E27FC236}">
              <a16:creationId xmlns:a16="http://schemas.microsoft.com/office/drawing/2014/main" id="{73035081-2BFB-4D2F-9834-0ACD336245FB}"/>
            </a:ext>
          </a:extLst>
        </xdr:cNvPr>
        <xdr:cNvSpPr/>
      </xdr:nvSpPr>
      <xdr:spPr>
        <a:xfrm>
          <a:off x="1079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110489</xdr:rowOff>
    </xdr:from>
    <xdr:to>
      <xdr:col>10</xdr:col>
      <xdr:colOff>114300</xdr:colOff>
      <xdr:row>104</xdr:row>
      <xdr:rowOff>150495</xdr:rowOff>
    </xdr:to>
    <xdr:cxnSp macro="">
      <xdr:nvCxnSpPr>
        <xdr:cNvPr id="423" name="直線コネクタ 422">
          <a:extLst>
            <a:ext uri="{FF2B5EF4-FFF2-40B4-BE49-F238E27FC236}">
              <a16:creationId xmlns:a16="http://schemas.microsoft.com/office/drawing/2014/main" id="{34C53F4B-4862-4C3B-AA57-4A6B242CD70D}"/>
            </a:ext>
          </a:extLst>
        </xdr:cNvPr>
        <xdr:cNvCxnSpPr/>
      </xdr:nvCxnSpPr>
      <xdr:spPr>
        <a:xfrm>
          <a:off x="1130300" y="17941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F97B4234-158F-448D-A2F6-9F05AC6EFC44}"/>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425" name="n_2aveValue【市民会館】&#10;有形固定資産減価償却率">
          <a:extLst>
            <a:ext uri="{FF2B5EF4-FFF2-40B4-BE49-F238E27FC236}">
              <a16:creationId xmlns:a16="http://schemas.microsoft.com/office/drawing/2014/main" id="{596A06BE-0D5C-4492-A2F1-858852878175}"/>
            </a:ext>
          </a:extLst>
        </xdr:cNvPr>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426" name="n_3aveValue【市民会館】&#10;有形固定資産減価償却率">
          <a:extLst>
            <a:ext uri="{FF2B5EF4-FFF2-40B4-BE49-F238E27FC236}">
              <a16:creationId xmlns:a16="http://schemas.microsoft.com/office/drawing/2014/main" id="{6D8BE6DB-DA9D-41BA-9DBB-DCE7FCFCFA45}"/>
            </a:ext>
          </a:extLst>
        </xdr:cNvPr>
        <xdr:cNvSpPr txBox="1"/>
      </xdr:nvSpPr>
      <xdr:spPr>
        <a:xfrm>
          <a:off x="1816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27" name="n_4aveValue【市民会館】&#10;有形固定資産減価償却率">
          <a:extLst>
            <a:ext uri="{FF2B5EF4-FFF2-40B4-BE49-F238E27FC236}">
              <a16:creationId xmlns:a16="http://schemas.microsoft.com/office/drawing/2014/main" id="{B11C5901-D05E-44C6-A094-5BAB37F69149}"/>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112413</xdr:rowOff>
    </xdr:from>
    <xdr:ext cx="405111" cy="259045"/>
    <xdr:sp macro="" textlink="">
      <xdr:nvSpPr>
        <xdr:cNvPr id="428" name="n_1mainValue【市民会館】&#10;有形固定資産減価償却率">
          <a:extLst>
            <a:ext uri="{FF2B5EF4-FFF2-40B4-BE49-F238E27FC236}">
              <a16:creationId xmlns:a16="http://schemas.microsoft.com/office/drawing/2014/main" id="{F6813615-7E5A-482C-94AB-FC67BA9982AB}"/>
            </a:ext>
          </a:extLst>
        </xdr:cNvPr>
        <xdr:cNvSpPr txBox="1"/>
      </xdr:nvSpPr>
      <xdr:spPr>
        <a:xfrm>
          <a:off x="35820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66691</xdr:rowOff>
    </xdr:from>
    <xdr:ext cx="405111" cy="259045"/>
    <xdr:sp macro="" textlink="">
      <xdr:nvSpPr>
        <xdr:cNvPr id="429" name="n_2mainValue【市民会館】&#10;有形固定資産減価償却率">
          <a:extLst>
            <a:ext uri="{FF2B5EF4-FFF2-40B4-BE49-F238E27FC236}">
              <a16:creationId xmlns:a16="http://schemas.microsoft.com/office/drawing/2014/main" id="{78373455-6AD4-459C-8453-C76948F85D6D}"/>
            </a:ext>
          </a:extLst>
        </xdr:cNvPr>
        <xdr:cNvSpPr txBox="1"/>
      </xdr:nvSpPr>
      <xdr:spPr>
        <a:xfrm>
          <a:off x="2705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20972</xdr:rowOff>
    </xdr:from>
    <xdr:ext cx="405111" cy="259045"/>
    <xdr:sp macro="" textlink="">
      <xdr:nvSpPr>
        <xdr:cNvPr id="430" name="n_3mainValue【市民会館】&#10;有形固定資産減価償却率">
          <a:extLst>
            <a:ext uri="{FF2B5EF4-FFF2-40B4-BE49-F238E27FC236}">
              <a16:creationId xmlns:a16="http://schemas.microsoft.com/office/drawing/2014/main" id="{2954146F-E76C-444B-9A96-197BD495CB52}"/>
            </a:ext>
          </a:extLst>
        </xdr:cNvPr>
        <xdr:cNvSpPr txBox="1"/>
      </xdr:nvSpPr>
      <xdr:spPr>
        <a:xfrm>
          <a:off x="1816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152416</xdr:rowOff>
    </xdr:from>
    <xdr:ext cx="405111" cy="259045"/>
    <xdr:sp macro="" textlink="">
      <xdr:nvSpPr>
        <xdr:cNvPr id="431" name="n_4mainValue【市民会館】&#10;有形固定資産減価償却率">
          <a:extLst>
            <a:ext uri="{FF2B5EF4-FFF2-40B4-BE49-F238E27FC236}">
              <a16:creationId xmlns:a16="http://schemas.microsoft.com/office/drawing/2014/main" id="{01C80849-B10C-4558-A73D-514FEC6918A2}"/>
            </a:ext>
          </a:extLst>
        </xdr:cNvPr>
        <xdr:cNvSpPr txBox="1"/>
      </xdr:nvSpPr>
      <xdr:spPr>
        <a:xfrm>
          <a:off x="927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97A429E4-6A46-4FCB-942B-18283154A95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3A6EB8BC-2915-4720-87CF-5087C446B7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84261718-EF25-4C6F-BF41-250B036EFD8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6664B77D-3387-4D05-BE9F-F949F55E72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53D56ACA-8D2E-48AA-9C34-C93E1DF575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FFA323B8-67F4-4C6C-B050-F45C529075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8DA772C-4813-419F-972A-A12435E6525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40B7BE93-1FB9-4153-8F62-5E775258349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E75BDFE2-6A60-4B5A-9AF8-9FA74283829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CEACF270-F363-4902-8643-3B2B4B98C00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F3DC3A1-3FCD-46E3-8658-0BE14DDF393E}"/>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6EA8D25F-0558-4CDE-AEE2-61B6497226D9}"/>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F0A1DCD1-A552-4DFD-BB28-6BD0FFCE720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AA923DF1-95CC-452C-A07E-A0A0CF0B5DF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4A51C3A0-A152-46F9-88E1-B984E6E7669C}"/>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D365868C-72D5-4E9F-BD24-243C40890886}"/>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2E4E5B81-BAAF-485B-9FBC-9D6947AA91E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B9ACB619-E933-4EF2-94E2-458C9E97637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895776CD-9B11-4A7D-BF7C-8A22233EA72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29E7271C-CFFD-45A8-B4BA-DD34A7C91437}"/>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22D88814-93EF-4826-9310-605681E5C869}"/>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F0FCD151-3830-4F42-9443-C3264FF714EE}"/>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E29F1FD-BEF1-4DB8-AD90-7B056C893905}"/>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C030D31B-FEF0-435C-A666-3D37C2B8C06D}"/>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a:extLst>
            <a:ext uri="{FF2B5EF4-FFF2-40B4-BE49-F238E27FC236}">
              <a16:creationId xmlns:a16="http://schemas.microsoft.com/office/drawing/2014/main" id="{2AC8F821-2681-4F32-9010-76D924481597}"/>
            </a:ext>
          </a:extLst>
        </xdr:cNvPr>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B62E07DE-B76B-48BB-8DE6-5C4275EA9EF9}"/>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BFF8AAB5-5E04-461F-98E6-F02DACCCB4A8}"/>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59" name="フローチャート: 判断 458">
          <a:extLst>
            <a:ext uri="{FF2B5EF4-FFF2-40B4-BE49-F238E27FC236}">
              <a16:creationId xmlns:a16="http://schemas.microsoft.com/office/drawing/2014/main" id="{A6739CC9-0C3F-4E15-9773-0B615931F900}"/>
            </a:ext>
          </a:extLst>
        </xdr:cNvPr>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156845</xdr:rowOff>
    </xdr:from>
    <xdr:to>
      <xdr:col>41</xdr:col>
      <xdr:colOff>101600</xdr:colOff>
      <xdr:row>105</xdr:row>
      <xdr:rowOff>86995</xdr:rowOff>
    </xdr:to>
    <xdr:sp macro="" textlink="">
      <xdr:nvSpPr>
        <xdr:cNvPr id="460" name="フローチャート: 判断 459">
          <a:extLst>
            <a:ext uri="{FF2B5EF4-FFF2-40B4-BE49-F238E27FC236}">
              <a16:creationId xmlns:a16="http://schemas.microsoft.com/office/drawing/2014/main" id="{0B8B21E4-3400-4E68-BB3F-FEA7A54146E1}"/>
            </a:ext>
          </a:extLst>
        </xdr:cNvPr>
        <xdr:cNvSpPr/>
      </xdr:nvSpPr>
      <xdr:spPr>
        <a:xfrm>
          <a:off x="7810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a:extLst>
            <a:ext uri="{FF2B5EF4-FFF2-40B4-BE49-F238E27FC236}">
              <a16:creationId xmlns:a16="http://schemas.microsoft.com/office/drawing/2014/main" id="{F7837EA7-A6D3-4BF6-BC79-75FC7D7976E6}"/>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D49C74E6-161D-4748-94AE-4630E780F7E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A6AE7CB8-3CA2-4C92-8CF1-1EDB2B37DC4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52E80396-8AC2-444D-980F-5BE2BB1C3EB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21C84733-6E49-485F-BD86-5B3EB972481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4867755-AB82-45C7-9551-3632212037F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7" name="楕円 466">
          <a:extLst>
            <a:ext uri="{FF2B5EF4-FFF2-40B4-BE49-F238E27FC236}">
              <a16:creationId xmlns:a16="http://schemas.microsoft.com/office/drawing/2014/main" id="{CD083CE4-3FB8-455E-8972-0B8F5195CB55}"/>
            </a:ext>
          </a:extLst>
        </xdr:cNvPr>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162577</xdr:rowOff>
    </xdr:from>
    <xdr:ext cx="469744" cy="259045"/>
    <xdr:sp macro="" textlink="">
      <xdr:nvSpPr>
        <xdr:cNvPr id="468" name="【市民会館】&#10;一人当たり面積該当値テキスト">
          <a:extLst>
            <a:ext uri="{FF2B5EF4-FFF2-40B4-BE49-F238E27FC236}">
              <a16:creationId xmlns:a16="http://schemas.microsoft.com/office/drawing/2014/main" id="{58A5876B-BD28-467B-AD41-4BCBA9B779C0}"/>
            </a:ext>
          </a:extLst>
        </xdr:cNvPr>
        <xdr:cNvSpPr txBox="1"/>
      </xdr:nvSpPr>
      <xdr:spPr>
        <a:xfrm>
          <a:off x="10515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139700</xdr:rowOff>
    </xdr:from>
    <xdr:to>
      <xdr:col>50</xdr:col>
      <xdr:colOff>165100</xdr:colOff>
      <xdr:row>105</xdr:row>
      <xdr:rowOff>69850</xdr:rowOff>
    </xdr:to>
    <xdr:sp macro="" textlink="">
      <xdr:nvSpPr>
        <xdr:cNvPr id="469" name="楕円 468">
          <a:extLst>
            <a:ext uri="{FF2B5EF4-FFF2-40B4-BE49-F238E27FC236}">
              <a16:creationId xmlns:a16="http://schemas.microsoft.com/office/drawing/2014/main" id="{53DDDF23-A37B-4CA2-B005-F2F8F118645C}"/>
            </a:ext>
          </a:extLst>
        </xdr:cNvPr>
        <xdr:cNvSpPr/>
      </xdr:nvSpPr>
      <xdr:spPr>
        <a:xfrm>
          <a:off x="958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19050</xdr:rowOff>
    </xdr:from>
    <xdr:to>
      <xdr:col>55</xdr:col>
      <xdr:colOff>0</xdr:colOff>
      <xdr:row>105</xdr:row>
      <xdr:rowOff>19050</xdr:rowOff>
    </xdr:to>
    <xdr:cxnSp macro="">
      <xdr:nvCxnSpPr>
        <xdr:cNvPr id="470" name="直線コネクタ 469">
          <a:extLst>
            <a:ext uri="{FF2B5EF4-FFF2-40B4-BE49-F238E27FC236}">
              <a16:creationId xmlns:a16="http://schemas.microsoft.com/office/drawing/2014/main" id="{D73E4AEC-155A-40DE-B569-ED5E013C900D}"/>
            </a:ext>
          </a:extLst>
        </xdr:cNvPr>
        <xdr:cNvCxnSpPr/>
      </xdr:nvCxnSpPr>
      <xdr:spPr>
        <a:xfrm>
          <a:off x="9639300" y="1802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133986</xdr:rowOff>
    </xdr:from>
    <xdr:to>
      <xdr:col>46</xdr:col>
      <xdr:colOff>38100</xdr:colOff>
      <xdr:row>105</xdr:row>
      <xdr:rowOff>64136</xdr:rowOff>
    </xdr:to>
    <xdr:sp macro="" textlink="">
      <xdr:nvSpPr>
        <xdr:cNvPr id="471" name="楕円 470">
          <a:extLst>
            <a:ext uri="{FF2B5EF4-FFF2-40B4-BE49-F238E27FC236}">
              <a16:creationId xmlns:a16="http://schemas.microsoft.com/office/drawing/2014/main" id="{F332A009-127A-4C0D-9CEF-95F1B251C6B6}"/>
            </a:ext>
          </a:extLst>
        </xdr:cNvPr>
        <xdr:cNvSpPr/>
      </xdr:nvSpPr>
      <xdr:spPr>
        <a:xfrm>
          <a:off x="8699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13336</xdr:rowOff>
    </xdr:from>
    <xdr:to>
      <xdr:col>50</xdr:col>
      <xdr:colOff>114300</xdr:colOff>
      <xdr:row>105</xdr:row>
      <xdr:rowOff>19050</xdr:rowOff>
    </xdr:to>
    <xdr:cxnSp macro="">
      <xdr:nvCxnSpPr>
        <xdr:cNvPr id="472" name="直線コネクタ 471">
          <a:extLst>
            <a:ext uri="{FF2B5EF4-FFF2-40B4-BE49-F238E27FC236}">
              <a16:creationId xmlns:a16="http://schemas.microsoft.com/office/drawing/2014/main" id="{A87BA066-3173-4A93-A468-1EF8B818421B}"/>
            </a:ext>
          </a:extLst>
        </xdr:cNvPr>
        <xdr:cNvCxnSpPr/>
      </xdr:nvCxnSpPr>
      <xdr:spPr>
        <a:xfrm>
          <a:off x="8750300" y="180155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133986</xdr:rowOff>
    </xdr:from>
    <xdr:to>
      <xdr:col>41</xdr:col>
      <xdr:colOff>101600</xdr:colOff>
      <xdr:row>105</xdr:row>
      <xdr:rowOff>64136</xdr:rowOff>
    </xdr:to>
    <xdr:sp macro="" textlink="">
      <xdr:nvSpPr>
        <xdr:cNvPr id="473" name="楕円 472">
          <a:extLst>
            <a:ext uri="{FF2B5EF4-FFF2-40B4-BE49-F238E27FC236}">
              <a16:creationId xmlns:a16="http://schemas.microsoft.com/office/drawing/2014/main" id="{02E7AA98-7437-4608-8D85-953DD6CCED62}"/>
            </a:ext>
          </a:extLst>
        </xdr:cNvPr>
        <xdr:cNvSpPr/>
      </xdr:nvSpPr>
      <xdr:spPr>
        <a:xfrm>
          <a:off x="7810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13336</xdr:rowOff>
    </xdr:from>
    <xdr:to>
      <xdr:col>45</xdr:col>
      <xdr:colOff>177800</xdr:colOff>
      <xdr:row>105</xdr:row>
      <xdr:rowOff>13336</xdr:rowOff>
    </xdr:to>
    <xdr:cxnSp macro="">
      <xdr:nvCxnSpPr>
        <xdr:cNvPr id="474" name="直線コネクタ 473">
          <a:extLst>
            <a:ext uri="{FF2B5EF4-FFF2-40B4-BE49-F238E27FC236}">
              <a16:creationId xmlns:a16="http://schemas.microsoft.com/office/drawing/2014/main" id="{834982A8-4200-4034-B4BC-DE279CC2C30B}"/>
            </a:ext>
          </a:extLst>
        </xdr:cNvPr>
        <xdr:cNvCxnSpPr/>
      </xdr:nvCxnSpPr>
      <xdr:spPr>
        <a:xfrm>
          <a:off x="7861300" y="18015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133986</xdr:rowOff>
    </xdr:from>
    <xdr:to>
      <xdr:col>36</xdr:col>
      <xdr:colOff>165100</xdr:colOff>
      <xdr:row>105</xdr:row>
      <xdr:rowOff>64136</xdr:rowOff>
    </xdr:to>
    <xdr:sp macro="" textlink="">
      <xdr:nvSpPr>
        <xdr:cNvPr id="475" name="楕円 474">
          <a:extLst>
            <a:ext uri="{FF2B5EF4-FFF2-40B4-BE49-F238E27FC236}">
              <a16:creationId xmlns:a16="http://schemas.microsoft.com/office/drawing/2014/main" id="{15F9096E-90F3-41F7-AE41-34034AAD4996}"/>
            </a:ext>
          </a:extLst>
        </xdr:cNvPr>
        <xdr:cNvSpPr/>
      </xdr:nvSpPr>
      <xdr:spPr>
        <a:xfrm>
          <a:off x="6921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13336</xdr:rowOff>
    </xdr:from>
    <xdr:to>
      <xdr:col>41</xdr:col>
      <xdr:colOff>50800</xdr:colOff>
      <xdr:row>105</xdr:row>
      <xdr:rowOff>13336</xdr:rowOff>
    </xdr:to>
    <xdr:cxnSp macro="">
      <xdr:nvCxnSpPr>
        <xdr:cNvPr id="476" name="直線コネクタ 475">
          <a:extLst>
            <a:ext uri="{FF2B5EF4-FFF2-40B4-BE49-F238E27FC236}">
              <a16:creationId xmlns:a16="http://schemas.microsoft.com/office/drawing/2014/main" id="{ED430335-8342-4F78-8326-86F7379A9FEF}"/>
            </a:ext>
          </a:extLst>
        </xdr:cNvPr>
        <xdr:cNvCxnSpPr/>
      </xdr:nvCxnSpPr>
      <xdr:spPr>
        <a:xfrm>
          <a:off x="6972300" y="18015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4F0F40DC-93A2-4D1B-911B-0F5059EECC62}"/>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78" name="n_2aveValue【市民会館】&#10;一人当たり面積">
          <a:extLst>
            <a:ext uri="{FF2B5EF4-FFF2-40B4-BE49-F238E27FC236}">
              <a16:creationId xmlns:a16="http://schemas.microsoft.com/office/drawing/2014/main" id="{6C867BFE-7E96-4E58-BC22-BDF19FDA99FF}"/>
            </a:ext>
          </a:extLst>
        </xdr:cNvPr>
        <xdr:cNvSpPr txBox="1"/>
      </xdr:nvSpPr>
      <xdr:spPr>
        <a:xfrm>
          <a:off x="8515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78122</xdr:rowOff>
    </xdr:from>
    <xdr:ext cx="469744" cy="259045"/>
    <xdr:sp macro="" textlink="">
      <xdr:nvSpPr>
        <xdr:cNvPr id="479" name="n_3aveValue【市民会館】&#10;一人当たり面積">
          <a:extLst>
            <a:ext uri="{FF2B5EF4-FFF2-40B4-BE49-F238E27FC236}">
              <a16:creationId xmlns:a16="http://schemas.microsoft.com/office/drawing/2014/main" id="{1BFF8570-49C9-47E6-8E54-AE5168F1BA74}"/>
            </a:ext>
          </a:extLst>
        </xdr:cNvPr>
        <xdr:cNvSpPr txBox="1"/>
      </xdr:nvSpPr>
      <xdr:spPr>
        <a:xfrm>
          <a:off x="7626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0" name="n_4aveValue【市民会館】&#10;一人当たり面積">
          <a:extLst>
            <a:ext uri="{FF2B5EF4-FFF2-40B4-BE49-F238E27FC236}">
              <a16:creationId xmlns:a16="http://schemas.microsoft.com/office/drawing/2014/main" id="{C7CC4E04-A71B-4BE9-A9BC-6D619B5C713D}"/>
            </a:ext>
          </a:extLst>
        </xdr:cNvPr>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86377</xdr:rowOff>
    </xdr:from>
    <xdr:ext cx="469744" cy="259045"/>
    <xdr:sp macro="" textlink="">
      <xdr:nvSpPr>
        <xdr:cNvPr id="481" name="n_1mainValue【市民会館】&#10;一人当たり面積">
          <a:extLst>
            <a:ext uri="{FF2B5EF4-FFF2-40B4-BE49-F238E27FC236}">
              <a16:creationId xmlns:a16="http://schemas.microsoft.com/office/drawing/2014/main" id="{E6D9C591-7823-4FE0-B9E6-3D716B86F5C0}"/>
            </a:ext>
          </a:extLst>
        </xdr:cNvPr>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80663</xdr:rowOff>
    </xdr:from>
    <xdr:ext cx="469744" cy="259045"/>
    <xdr:sp macro="" textlink="">
      <xdr:nvSpPr>
        <xdr:cNvPr id="482" name="n_2mainValue【市民会館】&#10;一人当たり面積">
          <a:extLst>
            <a:ext uri="{FF2B5EF4-FFF2-40B4-BE49-F238E27FC236}">
              <a16:creationId xmlns:a16="http://schemas.microsoft.com/office/drawing/2014/main" id="{29AA8C35-A4B5-45D6-9A16-1183500BF64A}"/>
            </a:ext>
          </a:extLst>
        </xdr:cNvPr>
        <xdr:cNvSpPr txBox="1"/>
      </xdr:nvSpPr>
      <xdr:spPr>
        <a:xfrm>
          <a:off x="8515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80663</xdr:rowOff>
    </xdr:from>
    <xdr:ext cx="469744" cy="259045"/>
    <xdr:sp macro="" textlink="">
      <xdr:nvSpPr>
        <xdr:cNvPr id="483" name="n_3mainValue【市民会館】&#10;一人当たり面積">
          <a:extLst>
            <a:ext uri="{FF2B5EF4-FFF2-40B4-BE49-F238E27FC236}">
              <a16:creationId xmlns:a16="http://schemas.microsoft.com/office/drawing/2014/main" id="{1983DDD3-1231-4E55-B555-E446E332616E}"/>
            </a:ext>
          </a:extLst>
        </xdr:cNvPr>
        <xdr:cNvSpPr txBox="1"/>
      </xdr:nvSpPr>
      <xdr:spPr>
        <a:xfrm>
          <a:off x="7626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80663</xdr:rowOff>
    </xdr:from>
    <xdr:ext cx="469744" cy="259045"/>
    <xdr:sp macro="" textlink="">
      <xdr:nvSpPr>
        <xdr:cNvPr id="484" name="n_4mainValue【市民会館】&#10;一人当たり面積">
          <a:extLst>
            <a:ext uri="{FF2B5EF4-FFF2-40B4-BE49-F238E27FC236}">
              <a16:creationId xmlns:a16="http://schemas.microsoft.com/office/drawing/2014/main" id="{11DB5B19-A18D-4668-A1B7-213866891A09}"/>
            </a:ext>
          </a:extLst>
        </xdr:cNvPr>
        <xdr:cNvSpPr txBox="1"/>
      </xdr:nvSpPr>
      <xdr:spPr>
        <a:xfrm>
          <a:off x="6737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C6F8A947-3695-45A5-BC95-B39EC086C86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112890C0-31E8-4283-9DDD-947934C108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2F9F5CEB-C2E2-4D67-923B-EA047AD2EC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27217645-A1C7-40D8-9A4C-AEEB5FC009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8C53112E-668F-4CF6-B3E1-E06AA40895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8B1E9328-4BF9-4475-B335-28DE3487B8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378738F0-FBC6-4D70-BC66-00A82A0D32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BCD655C6-E1BD-4EBD-9516-B221517CA11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5DC83556-7ED1-4053-AB2D-70AC7FC2582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A8047E28-2476-41EB-AD1F-E93E029D532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7349964F-D254-470F-BD6E-5A5548CFC7C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62195E4F-E8B4-4ABB-AD3A-902926D94D2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6525454E-76C0-4C91-A22C-95F21E8E155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304B1E13-4CC9-4E41-9ACE-DCA92BBD9E8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4638FDDE-67E1-4EE4-8A51-45948AB7B9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19C04093-ACD3-42D5-B96D-7779247602C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349377EF-C280-462F-9A78-5A4A9B6FF9B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58BA8ED3-4013-49E2-832D-84267C8A2E5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A6C4B544-EEE0-4D87-8843-08B565D98EA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F63E6CF5-3510-4B9C-8EE1-485FC82D2EC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9582015F-3513-4A9A-B065-9BDD3EDB041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B1366697-358B-4D02-86FF-FAA5305ABFC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CDA162A3-F72F-4F84-9439-E19872C82A0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AF3ED738-6D41-4402-93A8-0F44B04F597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09E81F1F-382C-4E23-9892-ADA74A39933F}"/>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DC4E6922-73C3-41B6-ACE8-A60957737B36}"/>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3DEB7C18-FD69-4423-8FA9-3A7691A7B886}"/>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83F3E0D5-855A-4357-8390-1037F85B242B}"/>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83686743-5826-474F-AE05-9FB46381F0F4}"/>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31D3822E-69B6-42F9-9419-A126CCEC0205}"/>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93A19E2B-7449-4CEE-BC6E-249392CFF5F1}"/>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59808B59-7543-4497-B4AB-1E333966AECB}"/>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7" name="フローチャート: 判断 516">
          <a:extLst>
            <a:ext uri="{FF2B5EF4-FFF2-40B4-BE49-F238E27FC236}">
              <a16:creationId xmlns:a16="http://schemas.microsoft.com/office/drawing/2014/main" id="{290CF360-5BED-442C-A482-5DCF8EA573C7}"/>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8" name="フローチャート: 判断 517">
          <a:extLst>
            <a:ext uri="{FF2B5EF4-FFF2-40B4-BE49-F238E27FC236}">
              <a16:creationId xmlns:a16="http://schemas.microsoft.com/office/drawing/2014/main" id="{73DE9938-11B6-4FC9-AF8A-7EE4C55C5F75}"/>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a:extLst>
            <a:ext uri="{FF2B5EF4-FFF2-40B4-BE49-F238E27FC236}">
              <a16:creationId xmlns:a16="http://schemas.microsoft.com/office/drawing/2014/main" id="{76EE6616-D3B6-4958-94FE-D9638B7C5052}"/>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CA4FA19-E437-4725-AF15-E463FB3056E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27BDE98B-B817-4636-BFE6-D4C5B9B951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5C21EAC1-6060-46CA-85FF-349DA488956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8E654210-21F5-4F5B-A228-DD5775F9CD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55CB1A9-E0EE-4021-88B9-B35018DB45F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107315</xdr:rowOff>
    </xdr:from>
    <xdr:to>
      <xdr:col>85</xdr:col>
      <xdr:colOff>177800</xdr:colOff>
      <xdr:row>36</xdr:row>
      <xdr:rowOff>37465</xdr:rowOff>
    </xdr:to>
    <xdr:sp macro="" textlink="">
      <xdr:nvSpPr>
        <xdr:cNvPr id="525" name="楕円 524">
          <a:extLst>
            <a:ext uri="{FF2B5EF4-FFF2-40B4-BE49-F238E27FC236}">
              <a16:creationId xmlns:a16="http://schemas.microsoft.com/office/drawing/2014/main" id="{B122B62F-011C-486A-B030-B348315D9980}"/>
            </a:ext>
          </a:extLst>
        </xdr:cNvPr>
        <xdr:cNvSpPr/>
      </xdr:nvSpPr>
      <xdr:spPr>
        <a:xfrm>
          <a:off x="16268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130192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746BF678-6C3F-4388-B055-551D6C095B6C}"/>
            </a:ext>
          </a:extLst>
        </xdr:cNvPr>
        <xdr:cNvSpPr txBox="1"/>
      </xdr:nvSpPr>
      <xdr:spPr>
        <a:xfrm>
          <a:off x="16357600"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55880</xdr:rowOff>
    </xdr:from>
    <xdr:to>
      <xdr:col>81</xdr:col>
      <xdr:colOff>101600</xdr:colOff>
      <xdr:row>35</xdr:row>
      <xdr:rowOff>157480</xdr:rowOff>
    </xdr:to>
    <xdr:sp macro="" textlink="">
      <xdr:nvSpPr>
        <xdr:cNvPr id="527" name="楕円 526">
          <a:extLst>
            <a:ext uri="{FF2B5EF4-FFF2-40B4-BE49-F238E27FC236}">
              <a16:creationId xmlns:a16="http://schemas.microsoft.com/office/drawing/2014/main" id="{D3FB29CB-C815-4C9D-8BB1-37A160B65D89}"/>
            </a:ext>
          </a:extLst>
        </xdr:cNvPr>
        <xdr:cNvSpPr/>
      </xdr:nvSpPr>
      <xdr:spPr>
        <a:xfrm>
          <a:off x="15430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106680</xdr:rowOff>
    </xdr:from>
    <xdr:to>
      <xdr:col>85</xdr:col>
      <xdr:colOff>127000</xdr:colOff>
      <xdr:row>35</xdr:row>
      <xdr:rowOff>158115</xdr:rowOff>
    </xdr:to>
    <xdr:cxnSp macro="">
      <xdr:nvCxnSpPr>
        <xdr:cNvPr id="528" name="直線コネクタ 527">
          <a:extLst>
            <a:ext uri="{FF2B5EF4-FFF2-40B4-BE49-F238E27FC236}">
              <a16:creationId xmlns:a16="http://schemas.microsoft.com/office/drawing/2014/main" id="{F22B2D5B-55B8-4ADC-9F47-E7B663863A93}"/>
            </a:ext>
          </a:extLst>
        </xdr:cNvPr>
        <xdr:cNvCxnSpPr/>
      </xdr:nvCxnSpPr>
      <xdr:spPr>
        <a:xfrm>
          <a:off x="15481300" y="61074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xdr:rowOff>
    </xdr:from>
    <xdr:to>
      <xdr:col>76</xdr:col>
      <xdr:colOff>165100</xdr:colOff>
      <xdr:row>35</xdr:row>
      <xdr:rowOff>106045</xdr:rowOff>
    </xdr:to>
    <xdr:sp macro="" textlink="">
      <xdr:nvSpPr>
        <xdr:cNvPr id="529" name="楕円 528">
          <a:extLst>
            <a:ext uri="{FF2B5EF4-FFF2-40B4-BE49-F238E27FC236}">
              <a16:creationId xmlns:a16="http://schemas.microsoft.com/office/drawing/2014/main" id="{607C313E-327E-4A02-8603-8B0C8ADDF931}"/>
            </a:ext>
          </a:extLst>
        </xdr:cNvPr>
        <xdr:cNvSpPr/>
      </xdr:nvSpPr>
      <xdr:spPr>
        <a:xfrm>
          <a:off x="14541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55245</xdr:rowOff>
    </xdr:from>
    <xdr:to>
      <xdr:col>81</xdr:col>
      <xdr:colOff>50800</xdr:colOff>
      <xdr:row>35</xdr:row>
      <xdr:rowOff>106680</xdr:rowOff>
    </xdr:to>
    <xdr:cxnSp macro="">
      <xdr:nvCxnSpPr>
        <xdr:cNvPr id="530" name="直線コネクタ 529">
          <a:extLst>
            <a:ext uri="{FF2B5EF4-FFF2-40B4-BE49-F238E27FC236}">
              <a16:creationId xmlns:a16="http://schemas.microsoft.com/office/drawing/2014/main" id="{27A7AC52-D837-4ED3-880B-59475EE42ECD}"/>
            </a:ext>
          </a:extLst>
        </xdr:cNvPr>
        <xdr:cNvCxnSpPr/>
      </xdr:nvCxnSpPr>
      <xdr:spPr>
        <a:xfrm>
          <a:off x="14592300" y="60559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531" name="楕円 530">
          <a:extLst>
            <a:ext uri="{FF2B5EF4-FFF2-40B4-BE49-F238E27FC236}">
              <a16:creationId xmlns:a16="http://schemas.microsoft.com/office/drawing/2014/main" id="{1ACC1548-9A40-44FF-A103-510079A011C4}"/>
            </a:ext>
          </a:extLst>
        </xdr:cNvPr>
        <xdr:cNvSpPr/>
      </xdr:nvSpPr>
      <xdr:spPr>
        <a:xfrm>
          <a:off x="13652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xdr:rowOff>
    </xdr:from>
    <xdr:to>
      <xdr:col>76</xdr:col>
      <xdr:colOff>114300</xdr:colOff>
      <xdr:row>35</xdr:row>
      <xdr:rowOff>55245</xdr:rowOff>
    </xdr:to>
    <xdr:cxnSp macro="">
      <xdr:nvCxnSpPr>
        <xdr:cNvPr id="532" name="直線コネクタ 531">
          <a:extLst>
            <a:ext uri="{FF2B5EF4-FFF2-40B4-BE49-F238E27FC236}">
              <a16:creationId xmlns:a16="http://schemas.microsoft.com/office/drawing/2014/main" id="{88EA6A85-C09F-4141-BDD0-8D8BA2619B1C}"/>
            </a:ext>
          </a:extLst>
        </xdr:cNvPr>
        <xdr:cNvCxnSpPr/>
      </xdr:nvCxnSpPr>
      <xdr:spPr>
        <a:xfrm>
          <a:off x="13703300" y="60064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74930</xdr:rowOff>
    </xdr:from>
    <xdr:to>
      <xdr:col>67</xdr:col>
      <xdr:colOff>101600</xdr:colOff>
      <xdr:row>35</xdr:row>
      <xdr:rowOff>5080</xdr:rowOff>
    </xdr:to>
    <xdr:sp macro="" textlink="">
      <xdr:nvSpPr>
        <xdr:cNvPr id="533" name="楕円 532">
          <a:extLst>
            <a:ext uri="{FF2B5EF4-FFF2-40B4-BE49-F238E27FC236}">
              <a16:creationId xmlns:a16="http://schemas.microsoft.com/office/drawing/2014/main" id="{F030A427-ADB2-4ABE-8825-E169B84CCB2C}"/>
            </a:ext>
          </a:extLst>
        </xdr:cNvPr>
        <xdr:cNvSpPr/>
      </xdr:nvSpPr>
      <xdr:spPr>
        <a:xfrm>
          <a:off x="12763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125730</xdr:rowOff>
    </xdr:from>
    <xdr:to>
      <xdr:col>71</xdr:col>
      <xdr:colOff>177800</xdr:colOff>
      <xdr:row>35</xdr:row>
      <xdr:rowOff>5715</xdr:rowOff>
    </xdr:to>
    <xdr:cxnSp macro="">
      <xdr:nvCxnSpPr>
        <xdr:cNvPr id="534" name="直線コネクタ 533">
          <a:extLst>
            <a:ext uri="{FF2B5EF4-FFF2-40B4-BE49-F238E27FC236}">
              <a16:creationId xmlns:a16="http://schemas.microsoft.com/office/drawing/2014/main" id="{8EEDA926-30E4-4209-9CE1-6015C193A642}"/>
            </a:ext>
          </a:extLst>
        </xdr:cNvPr>
        <xdr:cNvCxnSpPr/>
      </xdr:nvCxnSpPr>
      <xdr:spPr>
        <a:xfrm>
          <a:off x="12814300" y="59550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4002B941-C060-4418-9E5B-64712AA911AB}"/>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AFB3B339-371E-4524-B204-D4FB34E050D8}"/>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D43B5563-CA8A-43B6-8719-7418482E4268}"/>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AFAC56DF-54A3-4B96-BAF2-28DDBBB17994}"/>
            </a:ext>
          </a:extLst>
        </xdr:cNvPr>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2557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FB3E07DD-16D1-46E9-88E8-204D0CDF74E1}"/>
            </a:ext>
          </a:extLst>
        </xdr:cNvPr>
        <xdr:cNvSpPr txBox="1"/>
      </xdr:nvSpPr>
      <xdr:spPr>
        <a:xfrm>
          <a:off x="15266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122572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A4ACF173-D5DB-44EF-8B11-27DE9EE728EC}"/>
            </a:ext>
          </a:extLst>
        </xdr:cNvPr>
        <xdr:cNvSpPr txBox="1"/>
      </xdr:nvSpPr>
      <xdr:spPr>
        <a:xfrm>
          <a:off x="143897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73042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D8081735-C888-49AB-BD16-77A6C5EC79E9}"/>
            </a:ext>
          </a:extLst>
        </xdr:cNvPr>
        <xdr:cNvSpPr txBox="1"/>
      </xdr:nvSpPr>
      <xdr:spPr>
        <a:xfrm>
          <a:off x="13500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21607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F3CEE031-49AA-4727-B1D5-77A8F2C45887}"/>
            </a:ext>
          </a:extLst>
        </xdr:cNvPr>
        <xdr:cNvSpPr txBox="1"/>
      </xdr:nvSpPr>
      <xdr:spPr>
        <a:xfrm>
          <a:off x="12611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405E4BEB-C463-4823-8407-E79DDF7A2C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603F01D9-A7EA-4FF9-8020-3B853C2E5A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E78E8206-C232-4237-9E6B-2D8BE6C990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C1D03EE0-32AE-4305-AEA3-DDB42A541E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2C9FB848-67D0-4E59-878C-599C088E61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65EEC9CB-D35A-4E71-B371-8030C677FD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3F7F04BC-B202-4CB6-B9D5-72C2901D4E7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C37CEA6-482A-4F10-81C9-4E2B4CD4F7E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75960988-280E-486F-88C7-61268425DA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9C5B8C6A-C6BB-4D49-A71A-0C55A93480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AC21875B-3333-492F-A57D-6B6350CC456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1645086A-FBA3-41A6-83C6-46E8E4FA1C4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8B771465-D484-463C-B718-CBEE58FE503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C3967222-54C3-4119-873D-BCA53BEECBA3}"/>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42DC6DC2-CB85-4C15-9E5D-1F983FB60A2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F468E170-5BAE-4B16-8B05-49EE13BC194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D84E0981-4CF7-4647-ABE1-9312B52655F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B34D42C2-7F19-484F-9722-702479FFEBC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3804AAB6-E0B3-41DF-AE23-5A4FF8A0367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81759606-F1DA-4510-A272-8C185FD9769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3C5838D8-5889-40F7-A98C-6F5832A502A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BB38AE4E-8621-46F5-8973-AD219679D9F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9AA78107-6B23-4014-B745-C744EE6224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91AD9F34-977F-42CE-9758-29359DB58117}"/>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9E4DDCE7-8209-456D-90E5-A4A08121F8E8}"/>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4243FCA3-7265-4A95-8CB7-B3AB66A12F25}"/>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3DDE6BE0-06AD-4EB5-A784-63B779083E41}"/>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786CC64E-7D05-4033-94E7-D17869827266}"/>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5964AA82-E647-4D48-9EB2-50BE38DAF855}"/>
            </a:ext>
          </a:extLst>
        </xdr:cNvPr>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4798D1FE-16C0-49FE-88BC-1EE60E098631}"/>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5C2D9AE3-A33C-4406-83FE-41AC1A8EF817}"/>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xdr:rowOff>
    </xdr:from>
    <xdr:to>
      <xdr:col>107</xdr:col>
      <xdr:colOff>101600</xdr:colOff>
      <xdr:row>39</xdr:row>
      <xdr:rowOff>102525</xdr:rowOff>
    </xdr:to>
    <xdr:sp macro="" textlink="">
      <xdr:nvSpPr>
        <xdr:cNvPr id="574" name="フローチャート: 判断 573">
          <a:extLst>
            <a:ext uri="{FF2B5EF4-FFF2-40B4-BE49-F238E27FC236}">
              <a16:creationId xmlns:a16="http://schemas.microsoft.com/office/drawing/2014/main" id="{9F2880A1-426C-4501-AC85-20137B13BBAD}"/>
            </a:ext>
          </a:extLst>
        </xdr:cNvPr>
        <xdr:cNvSpPr/>
      </xdr:nvSpPr>
      <xdr:spPr>
        <a:xfrm>
          <a:off x="20383500" y="66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49151</xdr:rowOff>
    </xdr:from>
    <xdr:to>
      <xdr:col>102</xdr:col>
      <xdr:colOff>165100</xdr:colOff>
      <xdr:row>39</xdr:row>
      <xdr:rowOff>150751</xdr:rowOff>
    </xdr:to>
    <xdr:sp macro="" textlink="">
      <xdr:nvSpPr>
        <xdr:cNvPr id="575" name="フローチャート: 判断 574">
          <a:extLst>
            <a:ext uri="{FF2B5EF4-FFF2-40B4-BE49-F238E27FC236}">
              <a16:creationId xmlns:a16="http://schemas.microsoft.com/office/drawing/2014/main" id="{B72C4405-93AE-41A3-82C3-9557B4866DFB}"/>
            </a:ext>
          </a:extLst>
        </xdr:cNvPr>
        <xdr:cNvSpPr/>
      </xdr:nvSpPr>
      <xdr:spPr>
        <a:xfrm>
          <a:off x="19494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a:extLst>
            <a:ext uri="{FF2B5EF4-FFF2-40B4-BE49-F238E27FC236}">
              <a16:creationId xmlns:a16="http://schemas.microsoft.com/office/drawing/2014/main" id="{7E5DF437-7E4D-4A3A-88D0-3B033C02B75B}"/>
            </a:ext>
          </a:extLst>
        </xdr:cNvPr>
        <xdr:cNvSpPr/>
      </xdr:nvSpPr>
      <xdr:spPr>
        <a:xfrm>
          <a:off x="18605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54888B42-5EF9-4157-85B4-4C0AD80F392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31FBADF1-053F-45D2-A91F-DDAC3C334D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6EAA9DB9-F90B-442C-82FB-CC23C09725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377CA96A-0406-467E-AF64-2EC3FC45EC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40200210-B96A-48D4-9EED-E2CE55E09D6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170897</xdr:rowOff>
    </xdr:from>
    <xdr:to>
      <xdr:col>116</xdr:col>
      <xdr:colOff>114300</xdr:colOff>
      <xdr:row>41</xdr:row>
      <xdr:rowOff>101047</xdr:rowOff>
    </xdr:to>
    <xdr:sp macro="" textlink="">
      <xdr:nvSpPr>
        <xdr:cNvPr id="582" name="楕円 581">
          <a:extLst>
            <a:ext uri="{FF2B5EF4-FFF2-40B4-BE49-F238E27FC236}">
              <a16:creationId xmlns:a16="http://schemas.microsoft.com/office/drawing/2014/main" id="{A231A5A5-257D-462B-B239-3D190199BF47}"/>
            </a:ext>
          </a:extLst>
        </xdr:cNvPr>
        <xdr:cNvSpPr/>
      </xdr:nvSpPr>
      <xdr:spPr>
        <a:xfrm>
          <a:off x="22110700" y="702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149324</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9C27B0B4-6EBB-4729-8F0B-8149513898DD}"/>
            </a:ext>
          </a:extLst>
        </xdr:cNvPr>
        <xdr:cNvSpPr txBox="1"/>
      </xdr:nvSpPr>
      <xdr:spPr>
        <a:xfrm>
          <a:off x="22199600" y="700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169723</xdr:rowOff>
    </xdr:from>
    <xdr:to>
      <xdr:col>112</xdr:col>
      <xdr:colOff>38100</xdr:colOff>
      <xdr:row>41</xdr:row>
      <xdr:rowOff>99873</xdr:rowOff>
    </xdr:to>
    <xdr:sp macro="" textlink="">
      <xdr:nvSpPr>
        <xdr:cNvPr id="584" name="楕円 583">
          <a:extLst>
            <a:ext uri="{FF2B5EF4-FFF2-40B4-BE49-F238E27FC236}">
              <a16:creationId xmlns:a16="http://schemas.microsoft.com/office/drawing/2014/main" id="{8EBA477B-84B7-4C63-B21D-3DAB58C91314}"/>
            </a:ext>
          </a:extLst>
        </xdr:cNvPr>
        <xdr:cNvSpPr/>
      </xdr:nvSpPr>
      <xdr:spPr>
        <a:xfrm>
          <a:off x="21272500" y="70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49073</xdr:rowOff>
    </xdr:from>
    <xdr:to>
      <xdr:col>116</xdr:col>
      <xdr:colOff>63500</xdr:colOff>
      <xdr:row>41</xdr:row>
      <xdr:rowOff>50247</xdr:rowOff>
    </xdr:to>
    <xdr:cxnSp macro="">
      <xdr:nvCxnSpPr>
        <xdr:cNvPr id="585" name="直線コネクタ 584">
          <a:extLst>
            <a:ext uri="{FF2B5EF4-FFF2-40B4-BE49-F238E27FC236}">
              <a16:creationId xmlns:a16="http://schemas.microsoft.com/office/drawing/2014/main" id="{39C7DB74-FDDA-44E7-8779-7502BBE43BEA}"/>
            </a:ext>
          </a:extLst>
        </xdr:cNvPr>
        <xdr:cNvCxnSpPr/>
      </xdr:nvCxnSpPr>
      <xdr:spPr>
        <a:xfrm>
          <a:off x="21323300" y="7078523"/>
          <a:ext cx="8382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168633</xdr:rowOff>
    </xdr:from>
    <xdr:to>
      <xdr:col>107</xdr:col>
      <xdr:colOff>101600</xdr:colOff>
      <xdr:row>41</xdr:row>
      <xdr:rowOff>98783</xdr:rowOff>
    </xdr:to>
    <xdr:sp macro="" textlink="">
      <xdr:nvSpPr>
        <xdr:cNvPr id="586" name="楕円 585">
          <a:extLst>
            <a:ext uri="{FF2B5EF4-FFF2-40B4-BE49-F238E27FC236}">
              <a16:creationId xmlns:a16="http://schemas.microsoft.com/office/drawing/2014/main" id="{27D48F9E-8AE1-4AC5-98BB-A158A2E8B108}"/>
            </a:ext>
          </a:extLst>
        </xdr:cNvPr>
        <xdr:cNvSpPr/>
      </xdr:nvSpPr>
      <xdr:spPr>
        <a:xfrm>
          <a:off x="20383500" y="70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47983</xdr:rowOff>
    </xdr:from>
    <xdr:to>
      <xdr:col>111</xdr:col>
      <xdr:colOff>177800</xdr:colOff>
      <xdr:row>41</xdr:row>
      <xdr:rowOff>49073</xdr:rowOff>
    </xdr:to>
    <xdr:cxnSp macro="">
      <xdr:nvCxnSpPr>
        <xdr:cNvPr id="587" name="直線コネクタ 586">
          <a:extLst>
            <a:ext uri="{FF2B5EF4-FFF2-40B4-BE49-F238E27FC236}">
              <a16:creationId xmlns:a16="http://schemas.microsoft.com/office/drawing/2014/main" id="{05A15D80-6FAF-49FA-BB26-727578D206A8}"/>
            </a:ext>
          </a:extLst>
        </xdr:cNvPr>
        <xdr:cNvCxnSpPr/>
      </xdr:nvCxnSpPr>
      <xdr:spPr>
        <a:xfrm>
          <a:off x="20434300" y="7077433"/>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167833</xdr:rowOff>
    </xdr:from>
    <xdr:to>
      <xdr:col>102</xdr:col>
      <xdr:colOff>165100</xdr:colOff>
      <xdr:row>41</xdr:row>
      <xdr:rowOff>97983</xdr:rowOff>
    </xdr:to>
    <xdr:sp macro="" textlink="">
      <xdr:nvSpPr>
        <xdr:cNvPr id="588" name="楕円 587">
          <a:extLst>
            <a:ext uri="{FF2B5EF4-FFF2-40B4-BE49-F238E27FC236}">
              <a16:creationId xmlns:a16="http://schemas.microsoft.com/office/drawing/2014/main" id="{FBB999D3-9F62-4749-9C62-E32F7E29FFF2}"/>
            </a:ext>
          </a:extLst>
        </xdr:cNvPr>
        <xdr:cNvSpPr/>
      </xdr:nvSpPr>
      <xdr:spPr>
        <a:xfrm>
          <a:off x="19494500" y="70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47183</xdr:rowOff>
    </xdr:from>
    <xdr:to>
      <xdr:col>107</xdr:col>
      <xdr:colOff>50800</xdr:colOff>
      <xdr:row>41</xdr:row>
      <xdr:rowOff>47983</xdr:rowOff>
    </xdr:to>
    <xdr:cxnSp macro="">
      <xdr:nvCxnSpPr>
        <xdr:cNvPr id="589" name="直線コネクタ 588">
          <a:extLst>
            <a:ext uri="{FF2B5EF4-FFF2-40B4-BE49-F238E27FC236}">
              <a16:creationId xmlns:a16="http://schemas.microsoft.com/office/drawing/2014/main" id="{3704E805-EDED-41AA-8E84-127A3F0926CC}"/>
            </a:ext>
          </a:extLst>
        </xdr:cNvPr>
        <xdr:cNvCxnSpPr/>
      </xdr:nvCxnSpPr>
      <xdr:spPr>
        <a:xfrm>
          <a:off x="19545300" y="707663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167338</xdr:rowOff>
    </xdr:from>
    <xdr:to>
      <xdr:col>98</xdr:col>
      <xdr:colOff>38100</xdr:colOff>
      <xdr:row>41</xdr:row>
      <xdr:rowOff>97488</xdr:rowOff>
    </xdr:to>
    <xdr:sp macro="" textlink="">
      <xdr:nvSpPr>
        <xdr:cNvPr id="590" name="楕円 589">
          <a:extLst>
            <a:ext uri="{FF2B5EF4-FFF2-40B4-BE49-F238E27FC236}">
              <a16:creationId xmlns:a16="http://schemas.microsoft.com/office/drawing/2014/main" id="{D4C14A0F-336B-4AAC-B3ED-AB6B824238E4}"/>
            </a:ext>
          </a:extLst>
        </xdr:cNvPr>
        <xdr:cNvSpPr/>
      </xdr:nvSpPr>
      <xdr:spPr>
        <a:xfrm>
          <a:off x="18605500" y="702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46688</xdr:rowOff>
    </xdr:from>
    <xdr:to>
      <xdr:col>102</xdr:col>
      <xdr:colOff>114300</xdr:colOff>
      <xdr:row>41</xdr:row>
      <xdr:rowOff>47183</xdr:rowOff>
    </xdr:to>
    <xdr:cxnSp macro="">
      <xdr:nvCxnSpPr>
        <xdr:cNvPr id="591" name="直線コネクタ 590">
          <a:extLst>
            <a:ext uri="{FF2B5EF4-FFF2-40B4-BE49-F238E27FC236}">
              <a16:creationId xmlns:a16="http://schemas.microsoft.com/office/drawing/2014/main" id="{FB8C9021-2738-4467-A864-E4D37DBA36A3}"/>
            </a:ext>
          </a:extLst>
        </xdr:cNvPr>
        <xdr:cNvCxnSpPr/>
      </xdr:nvCxnSpPr>
      <xdr:spPr>
        <a:xfrm>
          <a:off x="18656300" y="707613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D683808B-1D3A-4BAA-A370-B5903B5ED9EA}"/>
            </a:ext>
          </a:extLst>
        </xdr:cNvPr>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119052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A167AD69-A9EB-4991-9E01-D63162904462}"/>
            </a:ext>
          </a:extLst>
        </xdr:cNvPr>
        <xdr:cNvSpPr txBox="1"/>
      </xdr:nvSpPr>
      <xdr:spPr>
        <a:xfrm>
          <a:off x="20167111" y="64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167278</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21CE0753-E27F-403B-9A04-0D677F231EBC}"/>
            </a:ext>
          </a:extLst>
        </xdr:cNvPr>
        <xdr:cNvSpPr txBox="1"/>
      </xdr:nvSpPr>
      <xdr:spPr>
        <a:xfrm>
          <a:off x="19278111" y="65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9AF503B6-DFA5-47EF-B5F5-ADA3E0077EC9}"/>
            </a:ext>
          </a:extLst>
        </xdr:cNvPr>
        <xdr:cNvSpPr txBox="1"/>
      </xdr:nvSpPr>
      <xdr:spPr>
        <a:xfrm>
          <a:off x="18389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91000</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A9245566-B765-41C9-ABC0-2A37C66F3241}"/>
            </a:ext>
          </a:extLst>
        </xdr:cNvPr>
        <xdr:cNvSpPr txBox="1"/>
      </xdr:nvSpPr>
      <xdr:spPr>
        <a:xfrm>
          <a:off x="21043411" y="712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89910</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203BB067-3CE8-4C56-B186-614D03464588}"/>
            </a:ext>
          </a:extLst>
        </xdr:cNvPr>
        <xdr:cNvSpPr txBox="1"/>
      </xdr:nvSpPr>
      <xdr:spPr>
        <a:xfrm>
          <a:off x="20167111" y="71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89110</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DDFD046-EEF3-45E3-8AB4-E79F1950D17B}"/>
            </a:ext>
          </a:extLst>
        </xdr:cNvPr>
        <xdr:cNvSpPr txBox="1"/>
      </xdr:nvSpPr>
      <xdr:spPr>
        <a:xfrm>
          <a:off x="19278111" y="711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88615</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204F243-0DD3-4B9B-BF76-B4A1B785E4D4}"/>
            </a:ext>
          </a:extLst>
        </xdr:cNvPr>
        <xdr:cNvSpPr txBox="1"/>
      </xdr:nvSpPr>
      <xdr:spPr>
        <a:xfrm>
          <a:off x="18389111" y="711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466911FD-6C7E-4A29-8ABF-77788D63D9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6510C7AF-7D48-4A4F-82F3-80DD9362F9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9FD2A38A-8CDB-49AF-9161-082E0ED150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4CED2A2-F45A-429D-AF5A-DE110952185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CA5775CD-DDFA-48DF-967F-EB597603864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7D30A9DF-11DF-42E4-9F8F-8EC571F62D5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A7671A07-8E16-45C6-93AB-97CC23D0D0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266CD614-1227-4C58-85E5-D86685BBF1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C8692456-943B-49A9-8C9F-36786B32120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FAD4E97D-3D16-44CE-B0F1-A826258EFF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8B60ACE0-CE20-4615-A84A-CD381B3D920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5FE8AA3-2DA3-40F8-BCB3-3C835E4A060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C7750995-E10F-4705-80AE-93C883A13F4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DDCEF86E-F4DF-45C2-8EE2-CF258E79746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FF8EC023-F8B8-4BD9-8B42-15DC589E742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591BA4D-1614-4348-83B5-8DB4B984D0E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FA560F12-E188-4003-B2CF-A84C5BABBAC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48D7D8CC-0935-481F-9162-68B7BFA7E61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42E6678A-80F1-4E8F-B6DB-060EAF6DF1C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1E88DA82-2257-4ADF-BBCB-E857A268905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E3FF5F7C-BD62-4A8A-821D-70276B6351A2}"/>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9DFC36AF-9DB8-4466-8BFF-90F1FB9792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96E72F7-D75E-4CDF-A3B8-C0152AFB490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6A535AC8-25F4-4453-A6E5-290FC4212CD8}"/>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7EBCA987-8939-4D69-AA9B-8503408DFA74}"/>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3CC0F058-3E29-4E0B-B06C-DB803E685A73}"/>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4D240D96-3CDB-47DA-B407-2628887EC911}"/>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BE8B64BD-79A7-4DFC-8092-1FB0C548F3D1}"/>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F76621CB-08B8-453D-B8BC-6DCE0D581A86}"/>
            </a:ext>
          </a:extLst>
        </xdr:cNvPr>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3D507FE9-75AC-4975-8EF6-7722E27E9C5E}"/>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FBA53097-BA0C-4561-9B68-B62D2D6E07FF}"/>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631" name="フローチャート: 判断 630">
          <a:extLst>
            <a:ext uri="{FF2B5EF4-FFF2-40B4-BE49-F238E27FC236}">
              <a16:creationId xmlns:a16="http://schemas.microsoft.com/office/drawing/2014/main" id="{2FBF87DA-94DE-4117-AD4F-3144324A2077}"/>
            </a:ext>
          </a:extLst>
        </xdr:cNvPr>
        <xdr:cNvSpPr/>
      </xdr:nvSpPr>
      <xdr:spPr>
        <a:xfrm>
          <a:off x="14541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80645</xdr:rowOff>
    </xdr:from>
    <xdr:to>
      <xdr:col>72</xdr:col>
      <xdr:colOff>38100</xdr:colOff>
      <xdr:row>61</xdr:row>
      <xdr:rowOff>10795</xdr:rowOff>
    </xdr:to>
    <xdr:sp macro="" textlink="">
      <xdr:nvSpPr>
        <xdr:cNvPr id="632" name="フローチャート: 判断 631">
          <a:extLst>
            <a:ext uri="{FF2B5EF4-FFF2-40B4-BE49-F238E27FC236}">
              <a16:creationId xmlns:a16="http://schemas.microsoft.com/office/drawing/2014/main" id="{017073B9-04CC-4327-A361-3A25C7B65C87}"/>
            </a:ext>
          </a:extLst>
        </xdr:cNvPr>
        <xdr:cNvSpPr/>
      </xdr:nvSpPr>
      <xdr:spPr>
        <a:xfrm>
          <a:off x="13652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a:extLst>
            <a:ext uri="{FF2B5EF4-FFF2-40B4-BE49-F238E27FC236}">
              <a16:creationId xmlns:a16="http://schemas.microsoft.com/office/drawing/2014/main" id="{23E7E590-E9B0-4CA9-95EB-29D59F0B5E46}"/>
            </a:ext>
          </a:extLst>
        </xdr:cNvPr>
        <xdr:cNvSpPr/>
      </xdr:nvSpPr>
      <xdr:spPr>
        <a:xfrm>
          <a:off x="12763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317BFC7-C5E1-4700-83E7-28260BD8F4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D833D923-F781-4B72-AA8F-51CC7EF0483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3445CCF1-C885-4B2D-945C-E94C735BF5A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B2991A32-199B-4331-9FF1-8CF78FF4A35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46F31E6C-02F4-4FE2-B418-42E5E54731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65405</xdr:rowOff>
    </xdr:from>
    <xdr:to>
      <xdr:col>85</xdr:col>
      <xdr:colOff>177800</xdr:colOff>
      <xdr:row>56</xdr:row>
      <xdr:rowOff>167005</xdr:rowOff>
    </xdr:to>
    <xdr:sp macro="" textlink="">
      <xdr:nvSpPr>
        <xdr:cNvPr id="639" name="楕円 638">
          <a:extLst>
            <a:ext uri="{FF2B5EF4-FFF2-40B4-BE49-F238E27FC236}">
              <a16:creationId xmlns:a16="http://schemas.microsoft.com/office/drawing/2014/main" id="{695820A5-851E-4474-8D33-763A77E17A71}"/>
            </a:ext>
          </a:extLst>
        </xdr:cNvPr>
        <xdr:cNvSpPr/>
      </xdr:nvSpPr>
      <xdr:spPr>
        <a:xfrm>
          <a:off x="162687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151782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26998C3C-52E2-4BED-859A-B95D7074275F}"/>
            </a:ext>
          </a:extLst>
        </xdr:cNvPr>
        <xdr:cNvSpPr txBox="1"/>
      </xdr:nvSpPr>
      <xdr:spPr>
        <a:xfrm>
          <a:off x="16357600"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xdr:rowOff>
    </xdr:from>
    <xdr:to>
      <xdr:col>81</xdr:col>
      <xdr:colOff>101600</xdr:colOff>
      <xdr:row>56</xdr:row>
      <xdr:rowOff>115570</xdr:rowOff>
    </xdr:to>
    <xdr:sp macro="" textlink="">
      <xdr:nvSpPr>
        <xdr:cNvPr id="641" name="楕円 640">
          <a:extLst>
            <a:ext uri="{FF2B5EF4-FFF2-40B4-BE49-F238E27FC236}">
              <a16:creationId xmlns:a16="http://schemas.microsoft.com/office/drawing/2014/main" id="{C7363DA7-15DA-4983-847E-4B5BDAF87DD6}"/>
            </a:ext>
          </a:extLst>
        </xdr:cNvPr>
        <xdr:cNvSpPr/>
      </xdr:nvSpPr>
      <xdr:spPr>
        <a:xfrm>
          <a:off x="15430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64770</xdr:rowOff>
    </xdr:from>
    <xdr:to>
      <xdr:col>85</xdr:col>
      <xdr:colOff>127000</xdr:colOff>
      <xdr:row>56</xdr:row>
      <xdr:rowOff>116205</xdr:rowOff>
    </xdr:to>
    <xdr:cxnSp macro="">
      <xdr:nvCxnSpPr>
        <xdr:cNvPr id="642" name="直線コネクタ 641">
          <a:extLst>
            <a:ext uri="{FF2B5EF4-FFF2-40B4-BE49-F238E27FC236}">
              <a16:creationId xmlns:a16="http://schemas.microsoft.com/office/drawing/2014/main" id="{B245C6D1-347D-4917-B877-36C18D89A798}"/>
            </a:ext>
          </a:extLst>
        </xdr:cNvPr>
        <xdr:cNvCxnSpPr/>
      </xdr:nvCxnSpPr>
      <xdr:spPr>
        <a:xfrm>
          <a:off x="15481300" y="96659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168275</xdr:rowOff>
    </xdr:from>
    <xdr:to>
      <xdr:col>76</xdr:col>
      <xdr:colOff>165100</xdr:colOff>
      <xdr:row>57</xdr:row>
      <xdr:rowOff>98425</xdr:rowOff>
    </xdr:to>
    <xdr:sp macro="" textlink="">
      <xdr:nvSpPr>
        <xdr:cNvPr id="643" name="楕円 642">
          <a:extLst>
            <a:ext uri="{FF2B5EF4-FFF2-40B4-BE49-F238E27FC236}">
              <a16:creationId xmlns:a16="http://schemas.microsoft.com/office/drawing/2014/main" id="{DD971D92-35AE-4F02-A4A4-933904DD6018}"/>
            </a:ext>
          </a:extLst>
        </xdr:cNvPr>
        <xdr:cNvSpPr/>
      </xdr:nvSpPr>
      <xdr:spPr>
        <a:xfrm>
          <a:off x="14541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64770</xdr:rowOff>
    </xdr:from>
    <xdr:to>
      <xdr:col>81</xdr:col>
      <xdr:colOff>50800</xdr:colOff>
      <xdr:row>57</xdr:row>
      <xdr:rowOff>47625</xdr:rowOff>
    </xdr:to>
    <xdr:cxnSp macro="">
      <xdr:nvCxnSpPr>
        <xdr:cNvPr id="644" name="直線コネクタ 643">
          <a:extLst>
            <a:ext uri="{FF2B5EF4-FFF2-40B4-BE49-F238E27FC236}">
              <a16:creationId xmlns:a16="http://schemas.microsoft.com/office/drawing/2014/main" id="{DA332135-F4A6-4A18-8CF8-DBD8786349A9}"/>
            </a:ext>
          </a:extLst>
        </xdr:cNvPr>
        <xdr:cNvCxnSpPr/>
      </xdr:nvCxnSpPr>
      <xdr:spPr>
        <a:xfrm flipV="1">
          <a:off x="14592300" y="966597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130175</xdr:rowOff>
    </xdr:from>
    <xdr:to>
      <xdr:col>72</xdr:col>
      <xdr:colOff>38100</xdr:colOff>
      <xdr:row>57</xdr:row>
      <xdr:rowOff>60325</xdr:rowOff>
    </xdr:to>
    <xdr:sp macro="" textlink="">
      <xdr:nvSpPr>
        <xdr:cNvPr id="645" name="楕円 644">
          <a:extLst>
            <a:ext uri="{FF2B5EF4-FFF2-40B4-BE49-F238E27FC236}">
              <a16:creationId xmlns:a16="http://schemas.microsoft.com/office/drawing/2014/main" id="{01109E6F-1370-4C8B-965F-CE9ACEC6608B}"/>
            </a:ext>
          </a:extLst>
        </xdr:cNvPr>
        <xdr:cNvSpPr/>
      </xdr:nvSpPr>
      <xdr:spPr>
        <a:xfrm>
          <a:off x="13652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xdr:rowOff>
    </xdr:from>
    <xdr:to>
      <xdr:col>76</xdr:col>
      <xdr:colOff>114300</xdr:colOff>
      <xdr:row>57</xdr:row>
      <xdr:rowOff>47625</xdr:rowOff>
    </xdr:to>
    <xdr:cxnSp macro="">
      <xdr:nvCxnSpPr>
        <xdr:cNvPr id="646" name="直線コネクタ 645">
          <a:extLst>
            <a:ext uri="{FF2B5EF4-FFF2-40B4-BE49-F238E27FC236}">
              <a16:creationId xmlns:a16="http://schemas.microsoft.com/office/drawing/2014/main" id="{9829E81E-9547-4A8B-869F-CDCDDC4A329C}"/>
            </a:ext>
          </a:extLst>
        </xdr:cNvPr>
        <xdr:cNvCxnSpPr/>
      </xdr:nvCxnSpPr>
      <xdr:spPr>
        <a:xfrm>
          <a:off x="13703300" y="9782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92075</xdr:rowOff>
    </xdr:from>
    <xdr:to>
      <xdr:col>67</xdr:col>
      <xdr:colOff>101600</xdr:colOff>
      <xdr:row>57</xdr:row>
      <xdr:rowOff>22225</xdr:rowOff>
    </xdr:to>
    <xdr:sp macro="" textlink="">
      <xdr:nvSpPr>
        <xdr:cNvPr id="647" name="楕円 646">
          <a:extLst>
            <a:ext uri="{FF2B5EF4-FFF2-40B4-BE49-F238E27FC236}">
              <a16:creationId xmlns:a16="http://schemas.microsoft.com/office/drawing/2014/main" id="{BF8B27F3-82A8-4BFF-A03E-27E71C51F5B0}"/>
            </a:ext>
          </a:extLst>
        </xdr:cNvPr>
        <xdr:cNvSpPr/>
      </xdr:nvSpPr>
      <xdr:spPr>
        <a:xfrm>
          <a:off x="12763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142875</xdr:rowOff>
    </xdr:from>
    <xdr:to>
      <xdr:col>71</xdr:col>
      <xdr:colOff>177800</xdr:colOff>
      <xdr:row>57</xdr:row>
      <xdr:rowOff>9525</xdr:rowOff>
    </xdr:to>
    <xdr:cxnSp macro="">
      <xdr:nvCxnSpPr>
        <xdr:cNvPr id="648" name="直線コネクタ 647">
          <a:extLst>
            <a:ext uri="{FF2B5EF4-FFF2-40B4-BE49-F238E27FC236}">
              <a16:creationId xmlns:a16="http://schemas.microsoft.com/office/drawing/2014/main" id="{8B56B08A-2FF1-4BB7-AFC1-983460DF0B5A}"/>
            </a:ext>
          </a:extLst>
        </xdr:cNvPr>
        <xdr:cNvCxnSpPr/>
      </xdr:nvCxnSpPr>
      <xdr:spPr>
        <a:xfrm>
          <a:off x="12814300" y="9744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624E5705-4746-490A-995E-765CFB98FCA9}"/>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EC2A4194-CCAB-44FC-B015-2F6D38CB932C}"/>
            </a:ext>
          </a:extLst>
        </xdr:cNvPr>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367326AF-79A6-441A-9973-B68544BD077A}"/>
            </a:ext>
          </a:extLst>
        </xdr:cNvPr>
        <xdr:cNvSpPr txBox="1"/>
      </xdr:nvSpPr>
      <xdr:spPr>
        <a:xfrm>
          <a:off x="13500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C7AD8D73-2265-4CD0-ADD0-D633F95E0876}"/>
            </a:ext>
          </a:extLst>
        </xdr:cNvPr>
        <xdr:cNvSpPr txBox="1"/>
      </xdr:nvSpPr>
      <xdr:spPr>
        <a:xfrm>
          <a:off x="12611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132097</xdr:rowOff>
    </xdr:from>
    <xdr:ext cx="340478" cy="259045"/>
    <xdr:sp macro="" textlink="">
      <xdr:nvSpPr>
        <xdr:cNvPr id="653" name="n_1mainValue【保健センター・保健所】&#10;有形固定資産減価償却率">
          <a:extLst>
            <a:ext uri="{FF2B5EF4-FFF2-40B4-BE49-F238E27FC236}">
              <a16:creationId xmlns:a16="http://schemas.microsoft.com/office/drawing/2014/main" id="{1E4A3F93-D9CF-4B2B-A2A2-ABE3F47E887B}"/>
            </a:ext>
          </a:extLst>
        </xdr:cNvPr>
        <xdr:cNvSpPr txBox="1"/>
      </xdr:nvSpPr>
      <xdr:spPr>
        <a:xfrm>
          <a:off x="15298361" y="93903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114952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1EAFFB1E-2453-4BAC-B12D-741104C77BD9}"/>
            </a:ext>
          </a:extLst>
        </xdr:cNvPr>
        <xdr:cNvSpPr txBox="1"/>
      </xdr:nvSpPr>
      <xdr:spPr>
        <a:xfrm>
          <a:off x="14389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76852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7D741227-E030-4FFC-A6E3-C0D4A4964B25}"/>
            </a:ext>
          </a:extLst>
        </xdr:cNvPr>
        <xdr:cNvSpPr txBox="1"/>
      </xdr:nvSpPr>
      <xdr:spPr>
        <a:xfrm>
          <a:off x="135007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38752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DA57D266-1F1F-4635-BE6C-2764D4FE90BB}"/>
            </a:ext>
          </a:extLst>
        </xdr:cNvPr>
        <xdr:cNvSpPr txBox="1"/>
      </xdr:nvSpPr>
      <xdr:spPr>
        <a:xfrm>
          <a:off x="126117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F1D2C398-C202-4AB8-B9A2-0EDF5B90F0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7570DA6F-B13F-4C8B-9C6A-0BCC0E3B76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4806ED69-80ED-4DED-8615-3DE5BE770C1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D70E8887-1265-4D47-BE7F-00041C75A6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4D32BA0F-939F-40F1-97D4-26E1E56D9E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D2737AD6-A9D2-41E7-99B1-CF74564432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97567413-1EA0-4148-A8D9-7942B1992D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93A2D8EB-8E25-4617-B0F8-8C0C5CB0AD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D940E2FB-4D80-433B-9BEC-1759EEE4ACA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69F737B6-A288-4FB2-A143-21B7D675EB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DCBD649E-2C98-47E8-AF36-98A652EFA91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7209E1F2-9A3E-45E6-AB52-D1B0CFE16B4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7275CAE5-5CD1-43FE-B729-4B826C1D28C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B39F8BBB-252F-48CE-9A01-C6A8FBD18F0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D2230DE6-0660-493C-9237-3500ACC166A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9ACFCC2E-893D-44E7-9643-05DBCA2883F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4A6D143F-4B61-41F6-AF88-B1F7D1C66BC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873DD0CC-1261-452A-AC50-ECE135E9E0A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782F0E4C-618A-467D-87B0-5D395E0D0C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610D87AF-4547-469A-B0AE-978FEF15F59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85BE57C7-1A96-4C5E-A3E3-AB355D508A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CDF5E27A-87E0-4EFD-8DE4-0FBD6224735F}"/>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7E8CBF24-8836-407D-8585-028DB0BAAF5A}"/>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F74DFD5D-C4B5-408F-B3E7-491EBEF4BE3F}"/>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4B210610-3FDA-4D55-9113-2094E6BB9049}"/>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72DDD6B5-ACF4-4188-8D40-B02647C321EE}"/>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C386DBD3-BDED-45DE-B2B1-69F8C5B7BAB1}"/>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11EE38D0-823F-4CD3-ACE9-FD64E094CCCB}"/>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B5ED03EA-08EE-41E8-9133-3379CEB42F89}"/>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86" name="フローチャート: 判断 685">
          <a:extLst>
            <a:ext uri="{FF2B5EF4-FFF2-40B4-BE49-F238E27FC236}">
              <a16:creationId xmlns:a16="http://schemas.microsoft.com/office/drawing/2014/main" id="{B87CEE82-E799-4FD4-95B7-91ED02ADB971}"/>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87" name="フローチャート: 判断 686">
          <a:extLst>
            <a:ext uri="{FF2B5EF4-FFF2-40B4-BE49-F238E27FC236}">
              <a16:creationId xmlns:a16="http://schemas.microsoft.com/office/drawing/2014/main" id="{B331450B-95FC-4AC6-B15C-021B404BD33F}"/>
            </a:ext>
          </a:extLst>
        </xdr:cNvPr>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a:extLst>
            <a:ext uri="{FF2B5EF4-FFF2-40B4-BE49-F238E27FC236}">
              <a16:creationId xmlns:a16="http://schemas.microsoft.com/office/drawing/2014/main" id="{8B1D4D5D-0280-4C95-A9D2-FC3F091CE8D0}"/>
            </a:ext>
          </a:extLst>
        </xdr:cNvPr>
        <xdr:cNvSpPr/>
      </xdr:nvSpPr>
      <xdr:spPr>
        <a:xfrm>
          <a:off x="18605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43667EA6-77DA-4910-8905-A94C9195B9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B425519C-2B98-4C03-BC9F-9F440C61E2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88F36D5B-CB6D-4DC4-9AE5-FE22696A5E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BBE60450-AB11-4144-AE50-E209B40EF06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E1EAAE22-0CD8-40CF-90F9-BAE86AEF004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xdr:nvSpPr>
        <xdr:cNvPr id="694" name="楕円 693">
          <a:extLst>
            <a:ext uri="{FF2B5EF4-FFF2-40B4-BE49-F238E27FC236}">
              <a16:creationId xmlns:a16="http://schemas.microsoft.com/office/drawing/2014/main" id="{88EFEFAA-22E6-4D36-A5A5-BDDF9C346A69}"/>
            </a:ext>
          </a:extLst>
        </xdr:cNvPr>
        <xdr:cNvSpPr/>
      </xdr:nvSpPr>
      <xdr:spPr>
        <a:xfrm>
          <a:off x="22110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143019</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8BAFC3D7-B16D-4E25-9C49-25D736434113}"/>
            </a:ext>
          </a:extLst>
        </xdr:cNvPr>
        <xdr:cNvSpPr txBox="1"/>
      </xdr:nvSpPr>
      <xdr:spPr>
        <a:xfrm>
          <a:off x="22199600" y="107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56642</xdr:rowOff>
    </xdr:from>
    <xdr:to>
      <xdr:col>112</xdr:col>
      <xdr:colOff>38100</xdr:colOff>
      <xdr:row>63</xdr:row>
      <xdr:rowOff>158242</xdr:rowOff>
    </xdr:to>
    <xdr:sp macro="" textlink="">
      <xdr:nvSpPr>
        <xdr:cNvPr id="696" name="楕円 695">
          <a:extLst>
            <a:ext uri="{FF2B5EF4-FFF2-40B4-BE49-F238E27FC236}">
              <a16:creationId xmlns:a16="http://schemas.microsoft.com/office/drawing/2014/main" id="{E242EAF4-B571-4B57-B6E4-DA4AF24C6724}"/>
            </a:ext>
          </a:extLst>
        </xdr:cNvPr>
        <xdr:cNvSpPr/>
      </xdr:nvSpPr>
      <xdr:spPr>
        <a:xfrm>
          <a:off x="21272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107442</xdr:rowOff>
    </xdr:from>
    <xdr:to>
      <xdr:col>116</xdr:col>
      <xdr:colOff>63500</xdr:colOff>
      <xdr:row>63</xdr:row>
      <xdr:rowOff>107442</xdr:rowOff>
    </xdr:to>
    <xdr:cxnSp macro="">
      <xdr:nvCxnSpPr>
        <xdr:cNvPr id="697" name="直線コネクタ 696">
          <a:extLst>
            <a:ext uri="{FF2B5EF4-FFF2-40B4-BE49-F238E27FC236}">
              <a16:creationId xmlns:a16="http://schemas.microsoft.com/office/drawing/2014/main" id="{4B120B0F-3EFF-4891-B588-D71A8C72FFD2}"/>
            </a:ext>
          </a:extLst>
        </xdr:cNvPr>
        <xdr:cNvCxnSpPr/>
      </xdr:nvCxnSpPr>
      <xdr:spPr>
        <a:xfrm>
          <a:off x="21323300" y="1090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102362</xdr:rowOff>
    </xdr:from>
    <xdr:to>
      <xdr:col>107</xdr:col>
      <xdr:colOff>101600</xdr:colOff>
      <xdr:row>64</xdr:row>
      <xdr:rowOff>32512</xdr:rowOff>
    </xdr:to>
    <xdr:sp macro="" textlink="">
      <xdr:nvSpPr>
        <xdr:cNvPr id="698" name="楕円 697">
          <a:extLst>
            <a:ext uri="{FF2B5EF4-FFF2-40B4-BE49-F238E27FC236}">
              <a16:creationId xmlns:a16="http://schemas.microsoft.com/office/drawing/2014/main" id="{E4F2D2F3-0FC6-429B-876B-9CBEA491A59F}"/>
            </a:ext>
          </a:extLst>
        </xdr:cNvPr>
        <xdr:cNvSpPr/>
      </xdr:nvSpPr>
      <xdr:spPr>
        <a:xfrm>
          <a:off x="20383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107442</xdr:rowOff>
    </xdr:from>
    <xdr:to>
      <xdr:col>111</xdr:col>
      <xdr:colOff>177800</xdr:colOff>
      <xdr:row>63</xdr:row>
      <xdr:rowOff>153162</xdr:rowOff>
    </xdr:to>
    <xdr:cxnSp macro="">
      <xdr:nvCxnSpPr>
        <xdr:cNvPr id="699" name="直線コネクタ 698">
          <a:extLst>
            <a:ext uri="{FF2B5EF4-FFF2-40B4-BE49-F238E27FC236}">
              <a16:creationId xmlns:a16="http://schemas.microsoft.com/office/drawing/2014/main" id="{A9E24666-2D36-4CE8-9518-FF4C3303F949}"/>
            </a:ext>
          </a:extLst>
        </xdr:cNvPr>
        <xdr:cNvCxnSpPr/>
      </xdr:nvCxnSpPr>
      <xdr:spPr>
        <a:xfrm flipV="1">
          <a:off x="20434300" y="10908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102362</xdr:rowOff>
    </xdr:from>
    <xdr:to>
      <xdr:col>102</xdr:col>
      <xdr:colOff>165100</xdr:colOff>
      <xdr:row>64</xdr:row>
      <xdr:rowOff>32512</xdr:rowOff>
    </xdr:to>
    <xdr:sp macro="" textlink="">
      <xdr:nvSpPr>
        <xdr:cNvPr id="700" name="楕円 699">
          <a:extLst>
            <a:ext uri="{FF2B5EF4-FFF2-40B4-BE49-F238E27FC236}">
              <a16:creationId xmlns:a16="http://schemas.microsoft.com/office/drawing/2014/main" id="{B953111E-1F4A-45F8-A1D2-8C5B8043AD54}"/>
            </a:ext>
          </a:extLst>
        </xdr:cNvPr>
        <xdr:cNvSpPr/>
      </xdr:nvSpPr>
      <xdr:spPr>
        <a:xfrm>
          <a:off x="19494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153162</xdr:rowOff>
    </xdr:from>
    <xdr:to>
      <xdr:col>107</xdr:col>
      <xdr:colOff>50800</xdr:colOff>
      <xdr:row>63</xdr:row>
      <xdr:rowOff>153162</xdr:rowOff>
    </xdr:to>
    <xdr:cxnSp macro="">
      <xdr:nvCxnSpPr>
        <xdr:cNvPr id="701" name="直線コネクタ 700">
          <a:extLst>
            <a:ext uri="{FF2B5EF4-FFF2-40B4-BE49-F238E27FC236}">
              <a16:creationId xmlns:a16="http://schemas.microsoft.com/office/drawing/2014/main" id="{F9B6BE9D-5FFD-4CDE-BA9F-C9B777259ADD}"/>
            </a:ext>
          </a:extLst>
        </xdr:cNvPr>
        <xdr:cNvCxnSpPr/>
      </xdr:nvCxnSpPr>
      <xdr:spPr>
        <a:xfrm>
          <a:off x="19545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102362</xdr:rowOff>
    </xdr:from>
    <xdr:to>
      <xdr:col>98</xdr:col>
      <xdr:colOff>38100</xdr:colOff>
      <xdr:row>64</xdr:row>
      <xdr:rowOff>32512</xdr:rowOff>
    </xdr:to>
    <xdr:sp macro="" textlink="">
      <xdr:nvSpPr>
        <xdr:cNvPr id="702" name="楕円 701">
          <a:extLst>
            <a:ext uri="{FF2B5EF4-FFF2-40B4-BE49-F238E27FC236}">
              <a16:creationId xmlns:a16="http://schemas.microsoft.com/office/drawing/2014/main" id="{E0A66843-876D-408B-9BBC-8E6F36AF4D5D}"/>
            </a:ext>
          </a:extLst>
        </xdr:cNvPr>
        <xdr:cNvSpPr/>
      </xdr:nvSpPr>
      <xdr:spPr>
        <a:xfrm>
          <a:off x="18605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153162</xdr:rowOff>
    </xdr:from>
    <xdr:to>
      <xdr:col>102</xdr:col>
      <xdr:colOff>114300</xdr:colOff>
      <xdr:row>63</xdr:row>
      <xdr:rowOff>153162</xdr:rowOff>
    </xdr:to>
    <xdr:cxnSp macro="">
      <xdr:nvCxnSpPr>
        <xdr:cNvPr id="703" name="直線コネクタ 702">
          <a:extLst>
            <a:ext uri="{FF2B5EF4-FFF2-40B4-BE49-F238E27FC236}">
              <a16:creationId xmlns:a16="http://schemas.microsoft.com/office/drawing/2014/main" id="{2ED7BE4D-ED30-4E01-8384-0C59AFEE9775}"/>
            </a:ext>
          </a:extLst>
        </xdr:cNvPr>
        <xdr:cNvCxnSpPr/>
      </xdr:nvCxnSpPr>
      <xdr:spPr>
        <a:xfrm>
          <a:off x="18656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a:extLst>
            <a:ext uri="{FF2B5EF4-FFF2-40B4-BE49-F238E27FC236}">
              <a16:creationId xmlns:a16="http://schemas.microsoft.com/office/drawing/2014/main" id="{7D52840F-993D-4B0C-9AA1-1E05887018D9}"/>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705" name="n_2aveValue【保健センター・保健所】&#10;一人当たり面積">
          <a:extLst>
            <a:ext uri="{FF2B5EF4-FFF2-40B4-BE49-F238E27FC236}">
              <a16:creationId xmlns:a16="http://schemas.microsoft.com/office/drawing/2014/main" id="{C3F615EE-0F6F-43DB-8D85-EBEDEFCFC2EA}"/>
            </a:ext>
          </a:extLst>
        </xdr:cNvPr>
        <xdr:cNvSpPr txBox="1"/>
      </xdr:nvSpPr>
      <xdr:spPr>
        <a:xfrm>
          <a:off x="20199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706" name="n_3aveValue【保健センター・保健所】&#10;一人当たり面積">
          <a:extLst>
            <a:ext uri="{FF2B5EF4-FFF2-40B4-BE49-F238E27FC236}">
              <a16:creationId xmlns:a16="http://schemas.microsoft.com/office/drawing/2014/main" id="{8EC1834F-6A27-4AB0-818A-15834D9F92A1}"/>
            </a:ext>
          </a:extLst>
        </xdr:cNvPr>
        <xdr:cNvSpPr txBox="1"/>
      </xdr:nvSpPr>
      <xdr:spPr>
        <a:xfrm>
          <a:off x="19310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37609</xdr:rowOff>
    </xdr:from>
    <xdr:ext cx="469744" cy="259045"/>
    <xdr:sp macro="" textlink="">
      <xdr:nvSpPr>
        <xdr:cNvPr id="707" name="n_4aveValue【保健センター・保健所】&#10;一人当たり面積">
          <a:extLst>
            <a:ext uri="{FF2B5EF4-FFF2-40B4-BE49-F238E27FC236}">
              <a16:creationId xmlns:a16="http://schemas.microsoft.com/office/drawing/2014/main" id="{B682E5D4-5B43-45BF-A265-2AF58C55CF0F}"/>
            </a:ext>
          </a:extLst>
        </xdr:cNvPr>
        <xdr:cNvSpPr txBox="1"/>
      </xdr:nvSpPr>
      <xdr:spPr>
        <a:xfrm>
          <a:off x="18421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149369</xdr:rowOff>
    </xdr:from>
    <xdr:ext cx="469744" cy="259045"/>
    <xdr:sp macro="" textlink="">
      <xdr:nvSpPr>
        <xdr:cNvPr id="708" name="n_1mainValue【保健センター・保健所】&#10;一人当たり面積">
          <a:extLst>
            <a:ext uri="{FF2B5EF4-FFF2-40B4-BE49-F238E27FC236}">
              <a16:creationId xmlns:a16="http://schemas.microsoft.com/office/drawing/2014/main" id="{EA7D797A-4B40-49D6-850F-8E33F4B4C76F}"/>
            </a:ext>
          </a:extLst>
        </xdr:cNvPr>
        <xdr:cNvSpPr txBox="1"/>
      </xdr:nvSpPr>
      <xdr:spPr>
        <a:xfrm>
          <a:off x="210757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23639</xdr:rowOff>
    </xdr:from>
    <xdr:ext cx="469744" cy="259045"/>
    <xdr:sp macro="" textlink="">
      <xdr:nvSpPr>
        <xdr:cNvPr id="709" name="n_2mainValue【保健センター・保健所】&#10;一人当たり面積">
          <a:extLst>
            <a:ext uri="{FF2B5EF4-FFF2-40B4-BE49-F238E27FC236}">
              <a16:creationId xmlns:a16="http://schemas.microsoft.com/office/drawing/2014/main" id="{D1814DEC-77C8-4FE9-B698-1EC26A6AE04F}"/>
            </a:ext>
          </a:extLst>
        </xdr:cNvPr>
        <xdr:cNvSpPr txBox="1"/>
      </xdr:nvSpPr>
      <xdr:spPr>
        <a:xfrm>
          <a:off x="20199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23639</xdr:rowOff>
    </xdr:from>
    <xdr:ext cx="469744" cy="259045"/>
    <xdr:sp macro="" textlink="">
      <xdr:nvSpPr>
        <xdr:cNvPr id="710" name="n_3mainValue【保健センター・保健所】&#10;一人当たり面積">
          <a:extLst>
            <a:ext uri="{FF2B5EF4-FFF2-40B4-BE49-F238E27FC236}">
              <a16:creationId xmlns:a16="http://schemas.microsoft.com/office/drawing/2014/main" id="{CBFC6762-4E18-4194-9A9C-2D902C3B1BB8}"/>
            </a:ext>
          </a:extLst>
        </xdr:cNvPr>
        <xdr:cNvSpPr txBox="1"/>
      </xdr:nvSpPr>
      <xdr:spPr>
        <a:xfrm>
          <a:off x="19310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23639</xdr:rowOff>
    </xdr:from>
    <xdr:ext cx="469744" cy="259045"/>
    <xdr:sp macro="" textlink="">
      <xdr:nvSpPr>
        <xdr:cNvPr id="711" name="n_4mainValue【保健センター・保健所】&#10;一人当たり面積">
          <a:extLst>
            <a:ext uri="{FF2B5EF4-FFF2-40B4-BE49-F238E27FC236}">
              <a16:creationId xmlns:a16="http://schemas.microsoft.com/office/drawing/2014/main" id="{03A4B271-0057-4601-B6F1-4C1E1264B525}"/>
            </a:ext>
          </a:extLst>
        </xdr:cNvPr>
        <xdr:cNvSpPr txBox="1"/>
      </xdr:nvSpPr>
      <xdr:spPr>
        <a:xfrm>
          <a:off x="18421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2DB7CC3-5B14-4141-8FB5-484ACE3D24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44D0F398-CE8F-4EB3-B092-084AA589D4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F1A6EF56-34B8-4987-8D2D-99BFB94E33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D84E7F0A-3177-4B46-941A-9E3687D1AF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BE3A7C6A-E90D-40C8-A4C8-3157B313C78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6E75F754-9924-41C4-8D27-930478071EA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D0AF407C-C940-43AF-82FD-96EACDBD42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8220D6E4-61F0-4A69-A113-D3E21E8AAE7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54F1F4F1-DB2A-4CAC-AF44-22AB03A454E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BA5A8DAF-3694-4C05-8B8E-7C2D2C3252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91140C15-89D5-4049-8E65-BFC6C9B92EA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476A8E0E-D99C-482D-BFA8-269B09B1A63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BAB3E934-6FA6-424C-A46E-F91BE25AA97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5399DE75-6530-4520-92FA-9D3AD3E00AC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3E029188-C85D-4920-9104-67718D5714B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526D3AEE-9F62-4842-B19F-CDB63DE118F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367C8978-F803-4DB3-B3FB-99B9FAD74BC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214942BB-5513-43EE-916F-A07CB5BF331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84D5A322-DCD5-4981-92E5-62A6714A4E4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468246B8-AD25-45E7-85D1-5596D2B0192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89D9D03D-01B6-49CB-8A13-C25852D26FC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8F01A434-F2DF-4299-956C-8F00464629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556E3B05-BF44-46A2-90F8-5BD1AC4C258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87C71C1F-6E14-4370-9E7C-8D5932D54E2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C4E86A8D-30E3-4A37-B155-B1047510CCBD}"/>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9834CFF1-BAB7-4909-875A-992A93142985}"/>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FA3D5D00-62CC-491D-A58F-0FFB4D014215}"/>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D6E7ABD4-941B-4219-B95D-E140817D0791}"/>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E5268697-A22C-44C3-B2DD-373911920D3C}"/>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AB0F9450-6FF0-4F08-AB12-556EC91A4489}"/>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9D3A1A07-CE7B-43BF-B48E-2EE64FED5051}"/>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A495F5E8-8ADE-4A41-9A0D-272D3108C90C}"/>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744" name="フローチャート: 判断 743">
          <a:extLst>
            <a:ext uri="{FF2B5EF4-FFF2-40B4-BE49-F238E27FC236}">
              <a16:creationId xmlns:a16="http://schemas.microsoft.com/office/drawing/2014/main" id="{C335AF22-1281-4131-8E7B-FEE9888E6B81}"/>
            </a:ext>
          </a:extLst>
        </xdr:cNvPr>
        <xdr:cNvSpPr/>
      </xdr:nvSpPr>
      <xdr:spPr>
        <a:xfrm>
          <a:off x="14541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45" name="フローチャート: 判断 744">
          <a:extLst>
            <a:ext uri="{FF2B5EF4-FFF2-40B4-BE49-F238E27FC236}">
              <a16:creationId xmlns:a16="http://schemas.microsoft.com/office/drawing/2014/main" id="{CC62FCC9-BA2C-4B7F-A0D1-7EE9A254F01C}"/>
            </a:ext>
          </a:extLst>
        </xdr:cNvPr>
        <xdr:cNvSpPr/>
      </xdr:nvSpPr>
      <xdr:spPr>
        <a:xfrm>
          <a:off x="13652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a:extLst>
            <a:ext uri="{FF2B5EF4-FFF2-40B4-BE49-F238E27FC236}">
              <a16:creationId xmlns:a16="http://schemas.microsoft.com/office/drawing/2014/main" id="{E558E66E-4579-4684-888D-1A72F083CAC7}"/>
            </a:ext>
          </a:extLst>
        </xdr:cNvPr>
        <xdr:cNvSpPr/>
      </xdr:nvSpPr>
      <xdr:spPr>
        <a:xfrm>
          <a:off x="12763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1935459-835D-4C84-8FCC-C46013172C8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DD6CA509-5384-4C61-8098-F73CF8605E2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74AFCB04-AD18-4124-8ED7-FAABE0E46CE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E5CA20AF-E3C4-46D2-B389-2B0F7E58CC0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94C24609-3C1C-4ED6-9819-827D395873C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752" name="楕円 751">
          <a:extLst>
            <a:ext uri="{FF2B5EF4-FFF2-40B4-BE49-F238E27FC236}">
              <a16:creationId xmlns:a16="http://schemas.microsoft.com/office/drawing/2014/main" id="{BCBC7E2E-6C71-4B5F-AE22-EFE048CB5952}"/>
            </a:ext>
          </a:extLst>
        </xdr:cNvPr>
        <xdr:cNvSpPr/>
      </xdr:nvSpPr>
      <xdr:spPr>
        <a:xfrm>
          <a:off x="16268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134002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7546F47B-3ACF-4CAA-8B89-1AB0C0373DEE}"/>
            </a:ext>
          </a:extLst>
        </xdr:cNvPr>
        <xdr:cNvSpPr txBox="1"/>
      </xdr:nvSpPr>
      <xdr:spPr>
        <a:xfrm>
          <a:off x="16357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65405</xdr:rowOff>
    </xdr:from>
    <xdr:to>
      <xdr:col>81</xdr:col>
      <xdr:colOff>101600</xdr:colOff>
      <xdr:row>81</xdr:row>
      <xdr:rowOff>167005</xdr:rowOff>
    </xdr:to>
    <xdr:sp macro="" textlink="">
      <xdr:nvSpPr>
        <xdr:cNvPr id="754" name="楕円 753">
          <a:extLst>
            <a:ext uri="{FF2B5EF4-FFF2-40B4-BE49-F238E27FC236}">
              <a16:creationId xmlns:a16="http://schemas.microsoft.com/office/drawing/2014/main" id="{516E8C18-0794-450F-9038-7B8B3221154F}"/>
            </a:ext>
          </a:extLst>
        </xdr:cNvPr>
        <xdr:cNvSpPr/>
      </xdr:nvSpPr>
      <xdr:spPr>
        <a:xfrm>
          <a:off x="15430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116205</xdr:rowOff>
    </xdr:from>
    <xdr:to>
      <xdr:col>85</xdr:col>
      <xdr:colOff>127000</xdr:colOff>
      <xdr:row>81</xdr:row>
      <xdr:rowOff>161925</xdr:rowOff>
    </xdr:to>
    <xdr:cxnSp macro="">
      <xdr:nvCxnSpPr>
        <xdr:cNvPr id="755" name="直線コネクタ 754">
          <a:extLst>
            <a:ext uri="{FF2B5EF4-FFF2-40B4-BE49-F238E27FC236}">
              <a16:creationId xmlns:a16="http://schemas.microsoft.com/office/drawing/2014/main" id="{750FF5DB-689A-4D2B-AE89-D429796F91B7}"/>
            </a:ext>
          </a:extLst>
        </xdr:cNvPr>
        <xdr:cNvCxnSpPr/>
      </xdr:nvCxnSpPr>
      <xdr:spPr>
        <a:xfrm>
          <a:off x="15481300" y="140036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756" name="楕円 755">
          <a:extLst>
            <a:ext uri="{FF2B5EF4-FFF2-40B4-BE49-F238E27FC236}">
              <a16:creationId xmlns:a16="http://schemas.microsoft.com/office/drawing/2014/main" id="{CDB89ADB-6C60-4BA2-A74C-D12622010545}"/>
            </a:ext>
          </a:extLst>
        </xdr:cNvPr>
        <xdr:cNvSpPr/>
      </xdr:nvSpPr>
      <xdr:spPr>
        <a:xfrm>
          <a:off x="14541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81</xdr:row>
      <xdr:rowOff>116205</xdr:rowOff>
    </xdr:to>
    <xdr:cxnSp macro="">
      <xdr:nvCxnSpPr>
        <xdr:cNvPr id="757" name="直線コネクタ 756">
          <a:extLst>
            <a:ext uri="{FF2B5EF4-FFF2-40B4-BE49-F238E27FC236}">
              <a16:creationId xmlns:a16="http://schemas.microsoft.com/office/drawing/2014/main" id="{F4EE0BEC-36B6-4EBC-A90F-DF8EE6C8A2AC}"/>
            </a:ext>
          </a:extLst>
        </xdr:cNvPr>
        <xdr:cNvCxnSpPr/>
      </xdr:nvCxnSpPr>
      <xdr:spPr>
        <a:xfrm>
          <a:off x="14592300" y="139598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154939</xdr:rowOff>
    </xdr:from>
    <xdr:to>
      <xdr:col>72</xdr:col>
      <xdr:colOff>38100</xdr:colOff>
      <xdr:row>81</xdr:row>
      <xdr:rowOff>85089</xdr:rowOff>
    </xdr:to>
    <xdr:sp macro="" textlink="">
      <xdr:nvSpPr>
        <xdr:cNvPr id="758" name="楕円 757">
          <a:extLst>
            <a:ext uri="{FF2B5EF4-FFF2-40B4-BE49-F238E27FC236}">
              <a16:creationId xmlns:a16="http://schemas.microsoft.com/office/drawing/2014/main" id="{1135274F-A6E8-4EC4-86FA-4B5413E43B0A}"/>
            </a:ext>
          </a:extLst>
        </xdr:cNvPr>
        <xdr:cNvSpPr/>
      </xdr:nvSpPr>
      <xdr:spPr>
        <a:xfrm>
          <a:off x="13652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34289</xdr:rowOff>
    </xdr:from>
    <xdr:to>
      <xdr:col>76</xdr:col>
      <xdr:colOff>114300</xdr:colOff>
      <xdr:row>81</xdr:row>
      <xdr:rowOff>72389</xdr:rowOff>
    </xdr:to>
    <xdr:cxnSp macro="">
      <xdr:nvCxnSpPr>
        <xdr:cNvPr id="759" name="直線コネクタ 758">
          <a:extLst>
            <a:ext uri="{FF2B5EF4-FFF2-40B4-BE49-F238E27FC236}">
              <a16:creationId xmlns:a16="http://schemas.microsoft.com/office/drawing/2014/main" id="{F633C8DC-BA94-43D1-8167-490644B6EFD4}"/>
            </a:ext>
          </a:extLst>
        </xdr:cNvPr>
        <xdr:cNvCxnSpPr/>
      </xdr:nvCxnSpPr>
      <xdr:spPr>
        <a:xfrm>
          <a:off x="13703300" y="13921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109220</xdr:rowOff>
    </xdr:from>
    <xdr:to>
      <xdr:col>67</xdr:col>
      <xdr:colOff>101600</xdr:colOff>
      <xdr:row>81</xdr:row>
      <xdr:rowOff>39370</xdr:rowOff>
    </xdr:to>
    <xdr:sp macro="" textlink="">
      <xdr:nvSpPr>
        <xdr:cNvPr id="760" name="楕円 759">
          <a:extLst>
            <a:ext uri="{FF2B5EF4-FFF2-40B4-BE49-F238E27FC236}">
              <a16:creationId xmlns:a16="http://schemas.microsoft.com/office/drawing/2014/main" id="{8D27E7D6-815D-4154-A28A-9CEA6C30670B}"/>
            </a:ext>
          </a:extLst>
        </xdr:cNvPr>
        <xdr:cNvSpPr/>
      </xdr:nvSpPr>
      <xdr:spPr>
        <a:xfrm>
          <a:off x="12763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160020</xdr:rowOff>
    </xdr:from>
    <xdr:to>
      <xdr:col>71</xdr:col>
      <xdr:colOff>177800</xdr:colOff>
      <xdr:row>81</xdr:row>
      <xdr:rowOff>34289</xdr:rowOff>
    </xdr:to>
    <xdr:cxnSp macro="">
      <xdr:nvCxnSpPr>
        <xdr:cNvPr id="761" name="直線コネクタ 760">
          <a:extLst>
            <a:ext uri="{FF2B5EF4-FFF2-40B4-BE49-F238E27FC236}">
              <a16:creationId xmlns:a16="http://schemas.microsoft.com/office/drawing/2014/main" id="{CB9A4108-F017-4B78-BCED-6C7F86D73FBD}"/>
            </a:ext>
          </a:extLst>
        </xdr:cNvPr>
        <xdr:cNvCxnSpPr/>
      </xdr:nvCxnSpPr>
      <xdr:spPr>
        <a:xfrm>
          <a:off x="12814300" y="13876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F63EF6B1-9DA3-4006-A6DF-5FA6AA6DCD64}"/>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763" name="n_2aveValue【消防施設】&#10;有形固定資産減価償却率">
          <a:extLst>
            <a:ext uri="{FF2B5EF4-FFF2-40B4-BE49-F238E27FC236}">
              <a16:creationId xmlns:a16="http://schemas.microsoft.com/office/drawing/2014/main" id="{20DA15DB-0A2E-48FF-89E5-A66E0EC3D645}"/>
            </a:ext>
          </a:extLst>
        </xdr:cNvPr>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764" name="n_3aveValue【消防施設】&#10;有形固定資産減価償却率">
          <a:extLst>
            <a:ext uri="{FF2B5EF4-FFF2-40B4-BE49-F238E27FC236}">
              <a16:creationId xmlns:a16="http://schemas.microsoft.com/office/drawing/2014/main" id="{3B9C7EB3-6006-425A-B671-921FF3EF397E}"/>
            </a:ext>
          </a:extLst>
        </xdr:cNvPr>
        <xdr:cNvSpPr txBox="1"/>
      </xdr:nvSpPr>
      <xdr:spPr>
        <a:xfrm>
          <a:off x="13500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765" name="n_4aveValue【消防施設】&#10;有形固定資産減価償却率">
          <a:extLst>
            <a:ext uri="{FF2B5EF4-FFF2-40B4-BE49-F238E27FC236}">
              <a16:creationId xmlns:a16="http://schemas.microsoft.com/office/drawing/2014/main" id="{EEDB68EA-3EFD-4363-9D0C-CE721CA3BE93}"/>
            </a:ext>
          </a:extLst>
        </xdr:cNvPr>
        <xdr:cNvSpPr txBox="1"/>
      </xdr:nvSpPr>
      <xdr:spPr>
        <a:xfrm>
          <a:off x="12611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12082</xdr:rowOff>
    </xdr:from>
    <xdr:ext cx="405111" cy="259045"/>
    <xdr:sp macro="" textlink="">
      <xdr:nvSpPr>
        <xdr:cNvPr id="766" name="n_1mainValue【消防施設】&#10;有形固定資産減価償却率">
          <a:extLst>
            <a:ext uri="{FF2B5EF4-FFF2-40B4-BE49-F238E27FC236}">
              <a16:creationId xmlns:a16="http://schemas.microsoft.com/office/drawing/2014/main" id="{25A0B062-9B75-46C0-ADDF-6DF22ACF8E55}"/>
            </a:ext>
          </a:extLst>
        </xdr:cNvPr>
        <xdr:cNvSpPr txBox="1"/>
      </xdr:nvSpPr>
      <xdr:spPr>
        <a:xfrm>
          <a:off x="15266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139716</xdr:rowOff>
    </xdr:from>
    <xdr:ext cx="405111" cy="259045"/>
    <xdr:sp macro="" textlink="">
      <xdr:nvSpPr>
        <xdr:cNvPr id="767" name="n_2mainValue【消防施設】&#10;有形固定資産減価償却率">
          <a:extLst>
            <a:ext uri="{FF2B5EF4-FFF2-40B4-BE49-F238E27FC236}">
              <a16:creationId xmlns:a16="http://schemas.microsoft.com/office/drawing/2014/main" id="{22E3C103-266E-4FD3-AEA2-A00097561C58}"/>
            </a:ext>
          </a:extLst>
        </xdr:cNvPr>
        <xdr:cNvSpPr txBox="1"/>
      </xdr:nvSpPr>
      <xdr:spPr>
        <a:xfrm>
          <a:off x="14389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101616</xdr:rowOff>
    </xdr:from>
    <xdr:ext cx="405111" cy="259045"/>
    <xdr:sp macro="" textlink="">
      <xdr:nvSpPr>
        <xdr:cNvPr id="768" name="n_3mainValue【消防施設】&#10;有形固定資産減価償却率">
          <a:extLst>
            <a:ext uri="{FF2B5EF4-FFF2-40B4-BE49-F238E27FC236}">
              <a16:creationId xmlns:a16="http://schemas.microsoft.com/office/drawing/2014/main" id="{DD12F45B-7786-4729-9893-72743954D0F4}"/>
            </a:ext>
          </a:extLst>
        </xdr:cNvPr>
        <xdr:cNvSpPr txBox="1"/>
      </xdr:nvSpPr>
      <xdr:spPr>
        <a:xfrm>
          <a:off x="13500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55897</xdr:rowOff>
    </xdr:from>
    <xdr:ext cx="405111" cy="259045"/>
    <xdr:sp macro="" textlink="">
      <xdr:nvSpPr>
        <xdr:cNvPr id="769" name="n_4mainValue【消防施設】&#10;有形固定資産減価償却率">
          <a:extLst>
            <a:ext uri="{FF2B5EF4-FFF2-40B4-BE49-F238E27FC236}">
              <a16:creationId xmlns:a16="http://schemas.microsoft.com/office/drawing/2014/main" id="{E0FAB9D9-EAF4-4BBB-808E-C18D12C3703E}"/>
            </a:ext>
          </a:extLst>
        </xdr:cNvPr>
        <xdr:cNvSpPr txBox="1"/>
      </xdr:nvSpPr>
      <xdr:spPr>
        <a:xfrm>
          <a:off x="12611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CA03843B-DEEA-437A-9D4F-06A9628F3C8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C762C5A0-2651-47F8-BC15-740B704F1B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D8BCCE85-1337-45F8-AE00-B9978547D6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C2A448C6-7EC8-4710-932F-B86EDF9B94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C7949796-D94D-4901-8082-81770A97D75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30936A7E-C21D-4694-B8D3-644B173658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53006074-DC82-4FF9-95BB-DE531BC951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EEF13294-98F9-476B-A116-08ED74C9916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2C82C922-5D9C-4EFA-AD77-44196FB160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DFB378AD-416C-41D4-884A-9027800A8E2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AA2CCA55-0F36-48DB-8111-06845D5AC3B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CC449BB7-B718-49E2-B671-8CF99BDF7E6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B917BDC8-9045-4C9F-B311-38E11EE2A89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257110F4-AFA1-4B9B-A985-891CBD585C7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164B035C-9021-40FC-801D-DB37760E56D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998E4896-25F6-4B55-A42F-4EADB8420CD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28A65F2E-488A-4D35-9433-1C69449056F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EFCCB07F-F165-4E56-8EF0-35CC4BDB833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5DDBA28C-5471-48D8-9DAB-D3BC51B7DE3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D590231E-E3D5-41E0-929D-A1D6E7B04DF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CC1B2EDB-C716-4114-ACA9-392C24B3C5E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B8FCFC71-9958-46F6-A566-EB04B9BC2A0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48840B91-F55F-49FC-94FF-88C7CDCB4C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D79F6F48-225F-4B82-A01B-B4FF835989E5}"/>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B3E890C6-A34A-4206-AD11-58BB1BF1C11F}"/>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45817482-45C1-42C6-A150-E28FC17CAF54}"/>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55A58550-D429-4AE7-84F3-084E9204006F}"/>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32AE4651-3A73-450D-8959-58BBF3797EF4}"/>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7CA57A4B-E64C-43AB-9A0C-85878F16595F}"/>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7D86028E-6B98-43F1-9431-197C0EC5F8D2}"/>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4BD6C829-506C-429D-8931-91811A65E8C6}"/>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0F348520-DF59-490E-93EA-600F0A83BB9F}"/>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02" name="フローチャート: 判断 801">
          <a:extLst>
            <a:ext uri="{FF2B5EF4-FFF2-40B4-BE49-F238E27FC236}">
              <a16:creationId xmlns:a16="http://schemas.microsoft.com/office/drawing/2014/main" id="{C5F91DB4-D4EF-4445-9096-5FD92FFA08B4}"/>
            </a:ext>
          </a:extLst>
        </xdr:cNvPr>
        <xdr:cNvSpPr/>
      </xdr:nvSpPr>
      <xdr:spPr>
        <a:xfrm>
          <a:off x="19494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a:extLst>
            <a:ext uri="{FF2B5EF4-FFF2-40B4-BE49-F238E27FC236}">
              <a16:creationId xmlns:a16="http://schemas.microsoft.com/office/drawing/2014/main" id="{D6271E91-7A76-4B2B-B43B-E6A88A5314ED}"/>
            </a:ext>
          </a:extLst>
        </xdr:cNvPr>
        <xdr:cNvSpPr/>
      </xdr:nvSpPr>
      <xdr:spPr>
        <a:xfrm>
          <a:off x="18605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49A64889-6876-49E9-94D9-79EC5F706BD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9EA3C348-151E-4591-AC58-55E11CCBEA5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781CE540-CBE2-4EBF-93F2-B341BFDFC9A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639C77AA-AD26-450F-8F64-ED4AEFB9AB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816A8121-D24E-42E2-8EB0-C3BA80640A1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9" name="楕円 808">
          <a:extLst>
            <a:ext uri="{FF2B5EF4-FFF2-40B4-BE49-F238E27FC236}">
              <a16:creationId xmlns:a16="http://schemas.microsoft.com/office/drawing/2014/main" id="{C8B22165-A346-4F86-82EB-B4A3856455BB}"/>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10" name="【消防施設】&#10;一人当たり面積該当値テキスト">
          <a:extLst>
            <a:ext uri="{FF2B5EF4-FFF2-40B4-BE49-F238E27FC236}">
              <a16:creationId xmlns:a16="http://schemas.microsoft.com/office/drawing/2014/main" id="{14F5F048-967C-4242-84FF-1A74ACA14BF1}"/>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811" name="楕円 810">
          <a:extLst>
            <a:ext uri="{FF2B5EF4-FFF2-40B4-BE49-F238E27FC236}">
              <a16:creationId xmlns:a16="http://schemas.microsoft.com/office/drawing/2014/main" id="{544667FE-EBA0-4A6A-8A02-FF6D393BF664}"/>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812" name="直線コネクタ 811">
          <a:extLst>
            <a:ext uri="{FF2B5EF4-FFF2-40B4-BE49-F238E27FC236}">
              <a16:creationId xmlns:a16="http://schemas.microsoft.com/office/drawing/2014/main" id="{5C619145-DE6B-4C5D-95A4-F5E23145F64F}"/>
            </a:ext>
          </a:extLst>
        </xdr:cNvPr>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813" name="楕円 812">
          <a:extLst>
            <a:ext uri="{FF2B5EF4-FFF2-40B4-BE49-F238E27FC236}">
              <a16:creationId xmlns:a16="http://schemas.microsoft.com/office/drawing/2014/main" id="{B01DF54B-65CA-47D2-9403-A0AFE6CE375B}"/>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814" name="直線コネクタ 813">
          <a:extLst>
            <a:ext uri="{FF2B5EF4-FFF2-40B4-BE49-F238E27FC236}">
              <a16:creationId xmlns:a16="http://schemas.microsoft.com/office/drawing/2014/main" id="{C5B9AC76-A6C9-4BED-8BCA-1211FCCC3C5A}"/>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5" name="楕円 814">
          <a:extLst>
            <a:ext uri="{FF2B5EF4-FFF2-40B4-BE49-F238E27FC236}">
              <a16:creationId xmlns:a16="http://schemas.microsoft.com/office/drawing/2014/main" id="{25249668-21FD-4ADC-B91A-CF4E498BE8C5}"/>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816" name="直線コネクタ 815">
          <a:extLst>
            <a:ext uri="{FF2B5EF4-FFF2-40B4-BE49-F238E27FC236}">
              <a16:creationId xmlns:a16="http://schemas.microsoft.com/office/drawing/2014/main" id="{9214171B-3B8F-4269-BB2D-55FA05B40D93}"/>
            </a:ext>
          </a:extLst>
        </xdr:cNvPr>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7" name="楕円 816">
          <a:extLst>
            <a:ext uri="{FF2B5EF4-FFF2-40B4-BE49-F238E27FC236}">
              <a16:creationId xmlns:a16="http://schemas.microsoft.com/office/drawing/2014/main" id="{32E2AF97-119D-4E17-A813-1BDDDA960A16}"/>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18" name="直線コネクタ 817">
          <a:extLst>
            <a:ext uri="{FF2B5EF4-FFF2-40B4-BE49-F238E27FC236}">
              <a16:creationId xmlns:a16="http://schemas.microsoft.com/office/drawing/2014/main" id="{64CF667C-21FD-41B4-B1B7-E2C1C3C155D0}"/>
            </a:ext>
          </a:extLst>
        </xdr:cNvPr>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6504B36F-F6C7-48EF-BADD-470CBD0FA5A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D69161E6-8AB3-4A99-9DE2-49B715341112}"/>
            </a:ext>
          </a:extLst>
        </xdr:cNvPr>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73677</xdr:rowOff>
    </xdr:from>
    <xdr:ext cx="469744" cy="259045"/>
    <xdr:sp macro="" textlink="">
      <xdr:nvSpPr>
        <xdr:cNvPr id="821" name="n_3aveValue【消防施設】&#10;一人当たり面積">
          <a:extLst>
            <a:ext uri="{FF2B5EF4-FFF2-40B4-BE49-F238E27FC236}">
              <a16:creationId xmlns:a16="http://schemas.microsoft.com/office/drawing/2014/main" id="{FA7E3C10-D048-482E-A668-D91C3BD2CD37}"/>
            </a:ext>
          </a:extLst>
        </xdr:cNvPr>
        <xdr:cNvSpPr txBox="1"/>
      </xdr:nvSpPr>
      <xdr:spPr>
        <a:xfrm>
          <a:off x="19310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22" name="n_4aveValue【消防施設】&#10;一人当たり面積">
          <a:extLst>
            <a:ext uri="{FF2B5EF4-FFF2-40B4-BE49-F238E27FC236}">
              <a16:creationId xmlns:a16="http://schemas.microsoft.com/office/drawing/2014/main" id="{37FDABE9-0FD9-4C5B-B052-06C8F596CD67}"/>
            </a:ext>
          </a:extLst>
        </xdr:cNvPr>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823" name="n_1mainValue【消防施設】&#10;一人当たり面積">
          <a:extLst>
            <a:ext uri="{FF2B5EF4-FFF2-40B4-BE49-F238E27FC236}">
              <a16:creationId xmlns:a16="http://schemas.microsoft.com/office/drawing/2014/main" id="{658C248D-53A8-47C4-9FC7-1F0E52852762}"/>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4" name="n_2mainValue【消防施設】&#10;一人当たり面積">
          <a:extLst>
            <a:ext uri="{FF2B5EF4-FFF2-40B4-BE49-F238E27FC236}">
              <a16:creationId xmlns:a16="http://schemas.microsoft.com/office/drawing/2014/main" id="{DD1CA133-8DEB-42D2-89E7-019426009396}"/>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25" name="n_3mainValue【消防施設】&#10;一人当たり面積">
          <a:extLst>
            <a:ext uri="{FF2B5EF4-FFF2-40B4-BE49-F238E27FC236}">
              <a16:creationId xmlns:a16="http://schemas.microsoft.com/office/drawing/2014/main" id="{5D6043B8-DE6F-4556-8C30-8B87829A115F}"/>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26" name="n_4mainValue【消防施設】&#10;一人当たり面積">
          <a:extLst>
            <a:ext uri="{FF2B5EF4-FFF2-40B4-BE49-F238E27FC236}">
              <a16:creationId xmlns:a16="http://schemas.microsoft.com/office/drawing/2014/main" id="{BBE40B33-180E-42CB-9703-7E4A66B4DAC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BE425A75-5412-4EBF-B6A8-C71AEB9B8B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12BFC59D-98F9-4D4E-8502-2C349A1641B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92BCBD8F-5C95-4654-8968-1109A7CE77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349A58F6-246E-4616-8F65-BC7BB052C1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2BF9881F-B749-4259-AC3B-B2DD67FD76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F8AA4729-CEB3-4393-9144-01AD7280276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E7BE4E89-2991-46DB-A90E-192C470F3AD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F8EFFA71-3820-440D-B093-8CF84FB36B7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CBC28A22-614F-482B-8A86-824F3C223E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BE9DB29C-2F5B-4917-8342-D4D5977153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71E01DB9-49DF-4F4B-949F-93D8F04D369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7401FC7D-1104-47D4-96E3-A2FC05F1D34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97BC0BBA-273A-42F9-A04F-506DAD3C4D5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D2A97422-2170-4BFF-87D5-74D279E93C2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AF3B6AB5-1373-40FE-8586-C932B07F4CB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CEC37898-75FA-41FE-8B0B-DE4E9A0838D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9176801-80FA-4A76-B751-58E74F3FAC9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FC02A162-DBCD-4E93-A713-14C13AD8D81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272393A1-22A0-4E89-9D75-8857C93A7F1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4448A2BE-A0CC-4038-B732-F8A74A32BA3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76011A8D-6F05-4866-96D7-63A169F3663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9CC0C7EB-3475-426E-BC6C-2976553015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A7E1E458-FDD9-404F-B07C-4B16FC90F87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7F83098D-DD33-4CE2-AA3A-E33D7E137B4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D5053950-4441-4D5B-9DF4-47E84D81C29F}"/>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B3E8DCC8-71D5-47AA-98CE-F26A1B44CB26}"/>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09B290A9-F0FE-4DF1-B569-570D810A904B}"/>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000F3E02-B696-4D67-B452-4AD127042479}"/>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1BE47EAB-9688-45C3-8CE7-D7118CA33782}"/>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A6FDB2C3-B6FC-4959-A5F5-99C1A226348C}"/>
            </a:ext>
          </a:extLst>
        </xdr:cNvPr>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89555E7D-35DC-4BFB-AC95-C807CE3BE376}"/>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9BA9F376-90AD-4FD4-AADF-A4633DFC573A}"/>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59" name="フローチャート: 判断 858">
          <a:extLst>
            <a:ext uri="{FF2B5EF4-FFF2-40B4-BE49-F238E27FC236}">
              <a16:creationId xmlns:a16="http://schemas.microsoft.com/office/drawing/2014/main" id="{3E203B40-3FE2-499D-8AEA-F211B8DBBBAE}"/>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60" name="フローチャート: 判断 859">
          <a:extLst>
            <a:ext uri="{FF2B5EF4-FFF2-40B4-BE49-F238E27FC236}">
              <a16:creationId xmlns:a16="http://schemas.microsoft.com/office/drawing/2014/main" id="{34E7E2BC-CB67-4A07-AEE5-4400C41373AA}"/>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a:extLst>
            <a:ext uri="{FF2B5EF4-FFF2-40B4-BE49-F238E27FC236}">
              <a16:creationId xmlns:a16="http://schemas.microsoft.com/office/drawing/2014/main" id="{35A13233-6D1E-4CDC-85F1-9BFA92D7674D}"/>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5C7DC15C-FDF8-4BF5-833B-1C2B618FCC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5C41C5E9-8EC9-4E6E-8AEA-026A8C938CB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1BB9DDD7-F965-43E6-9D03-A3C8A952129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E7EE77ED-E96C-4D2D-9A5D-105E35FB30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856773A6-620A-4796-9E95-CFC273FE31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867" name="楕円 866">
          <a:extLst>
            <a:ext uri="{FF2B5EF4-FFF2-40B4-BE49-F238E27FC236}">
              <a16:creationId xmlns:a16="http://schemas.microsoft.com/office/drawing/2014/main" id="{31596955-545F-4ABC-A085-9D2D00331C30}"/>
            </a:ext>
          </a:extLst>
        </xdr:cNvPr>
        <xdr:cNvSpPr/>
      </xdr:nvSpPr>
      <xdr:spPr>
        <a:xfrm>
          <a:off x="16268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137177</xdr:rowOff>
    </xdr:from>
    <xdr:ext cx="405111" cy="259045"/>
    <xdr:sp macro="" textlink="">
      <xdr:nvSpPr>
        <xdr:cNvPr id="868" name="【庁舎】&#10;有形固定資産減価償却率該当値テキスト">
          <a:extLst>
            <a:ext uri="{FF2B5EF4-FFF2-40B4-BE49-F238E27FC236}">
              <a16:creationId xmlns:a16="http://schemas.microsoft.com/office/drawing/2014/main" id="{77BAD983-C42D-4426-B4F5-37A6F5E0DAB7}"/>
            </a:ext>
          </a:extLst>
        </xdr:cNvPr>
        <xdr:cNvSpPr txBox="1"/>
      </xdr:nvSpPr>
      <xdr:spPr>
        <a:xfrm>
          <a:off x="16357600"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869" name="楕円 868">
          <a:extLst>
            <a:ext uri="{FF2B5EF4-FFF2-40B4-BE49-F238E27FC236}">
              <a16:creationId xmlns:a16="http://schemas.microsoft.com/office/drawing/2014/main" id="{8773880C-76E4-40C5-85CC-9508FD24DB5F}"/>
            </a:ext>
          </a:extLst>
        </xdr:cNvPr>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0</xdr:rowOff>
    </xdr:from>
    <xdr:to>
      <xdr:col>85</xdr:col>
      <xdr:colOff>127000</xdr:colOff>
      <xdr:row>104</xdr:row>
      <xdr:rowOff>38100</xdr:rowOff>
    </xdr:to>
    <xdr:cxnSp macro="">
      <xdr:nvCxnSpPr>
        <xdr:cNvPr id="870" name="直線コネクタ 869">
          <a:extLst>
            <a:ext uri="{FF2B5EF4-FFF2-40B4-BE49-F238E27FC236}">
              <a16:creationId xmlns:a16="http://schemas.microsoft.com/office/drawing/2014/main" id="{2AEA8CA6-AB75-4C17-B74B-27C1966FD682}"/>
            </a:ext>
          </a:extLst>
        </xdr:cNvPr>
        <xdr:cNvCxnSpPr/>
      </xdr:nvCxnSpPr>
      <xdr:spPr>
        <a:xfrm>
          <a:off x="15481300" y="1783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871" name="楕円 870">
          <a:extLst>
            <a:ext uri="{FF2B5EF4-FFF2-40B4-BE49-F238E27FC236}">
              <a16:creationId xmlns:a16="http://schemas.microsoft.com/office/drawing/2014/main" id="{9EFEA33C-E78F-4777-B3C9-A7DCB73CC7C8}"/>
            </a:ext>
          </a:extLst>
        </xdr:cNvPr>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104</xdr:row>
      <xdr:rowOff>0</xdr:rowOff>
    </xdr:to>
    <xdr:cxnSp macro="">
      <xdr:nvCxnSpPr>
        <xdr:cNvPr id="872" name="直線コネクタ 871">
          <a:extLst>
            <a:ext uri="{FF2B5EF4-FFF2-40B4-BE49-F238E27FC236}">
              <a16:creationId xmlns:a16="http://schemas.microsoft.com/office/drawing/2014/main" id="{5E89A262-87E8-431C-8E62-CC966B7FC0A9}"/>
            </a:ext>
          </a:extLst>
        </xdr:cNvPr>
        <xdr:cNvCxnSpPr/>
      </xdr:nvCxnSpPr>
      <xdr:spPr>
        <a:xfrm>
          <a:off x="14592300" y="17794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50164</xdr:rowOff>
    </xdr:from>
    <xdr:to>
      <xdr:col>72</xdr:col>
      <xdr:colOff>38100</xdr:colOff>
      <xdr:row>103</xdr:row>
      <xdr:rowOff>151764</xdr:rowOff>
    </xdr:to>
    <xdr:sp macro="" textlink="">
      <xdr:nvSpPr>
        <xdr:cNvPr id="873" name="楕円 872">
          <a:extLst>
            <a:ext uri="{FF2B5EF4-FFF2-40B4-BE49-F238E27FC236}">
              <a16:creationId xmlns:a16="http://schemas.microsoft.com/office/drawing/2014/main" id="{AEC81712-AFD1-456F-9502-B54CF0D4B50A}"/>
            </a:ext>
          </a:extLst>
        </xdr:cNvPr>
        <xdr:cNvSpPr/>
      </xdr:nvSpPr>
      <xdr:spPr>
        <a:xfrm>
          <a:off x="13652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100964</xdr:rowOff>
    </xdr:from>
    <xdr:to>
      <xdr:col>76</xdr:col>
      <xdr:colOff>114300</xdr:colOff>
      <xdr:row>103</xdr:row>
      <xdr:rowOff>135255</xdr:rowOff>
    </xdr:to>
    <xdr:cxnSp macro="">
      <xdr:nvCxnSpPr>
        <xdr:cNvPr id="874" name="直線コネクタ 873">
          <a:extLst>
            <a:ext uri="{FF2B5EF4-FFF2-40B4-BE49-F238E27FC236}">
              <a16:creationId xmlns:a16="http://schemas.microsoft.com/office/drawing/2014/main" id="{27570ADF-2EB1-49AB-987F-15B5F39261B4}"/>
            </a:ext>
          </a:extLst>
        </xdr:cNvPr>
        <xdr:cNvCxnSpPr/>
      </xdr:nvCxnSpPr>
      <xdr:spPr>
        <a:xfrm>
          <a:off x="13703300" y="17760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12064</xdr:rowOff>
    </xdr:from>
    <xdr:to>
      <xdr:col>67</xdr:col>
      <xdr:colOff>101600</xdr:colOff>
      <xdr:row>103</xdr:row>
      <xdr:rowOff>113664</xdr:rowOff>
    </xdr:to>
    <xdr:sp macro="" textlink="">
      <xdr:nvSpPr>
        <xdr:cNvPr id="875" name="楕円 874">
          <a:extLst>
            <a:ext uri="{FF2B5EF4-FFF2-40B4-BE49-F238E27FC236}">
              <a16:creationId xmlns:a16="http://schemas.microsoft.com/office/drawing/2014/main" id="{C50CB3DB-1FA4-4355-BBBA-2B026B52A4C9}"/>
            </a:ext>
          </a:extLst>
        </xdr:cNvPr>
        <xdr:cNvSpPr/>
      </xdr:nvSpPr>
      <xdr:spPr>
        <a:xfrm>
          <a:off x="12763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62864</xdr:rowOff>
    </xdr:from>
    <xdr:to>
      <xdr:col>71</xdr:col>
      <xdr:colOff>177800</xdr:colOff>
      <xdr:row>103</xdr:row>
      <xdr:rowOff>100964</xdr:rowOff>
    </xdr:to>
    <xdr:cxnSp macro="">
      <xdr:nvCxnSpPr>
        <xdr:cNvPr id="876" name="直線コネクタ 875">
          <a:extLst>
            <a:ext uri="{FF2B5EF4-FFF2-40B4-BE49-F238E27FC236}">
              <a16:creationId xmlns:a16="http://schemas.microsoft.com/office/drawing/2014/main" id="{A18B9141-CE16-417B-AF87-84842B92362C}"/>
            </a:ext>
          </a:extLst>
        </xdr:cNvPr>
        <xdr:cNvCxnSpPr/>
      </xdr:nvCxnSpPr>
      <xdr:spPr>
        <a:xfrm>
          <a:off x="12814300" y="17722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47127DE3-7D65-4AA2-9C96-C6B445048FAE}"/>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78" name="n_2aveValue【庁舎】&#10;有形固定資産減価償却率">
          <a:extLst>
            <a:ext uri="{FF2B5EF4-FFF2-40B4-BE49-F238E27FC236}">
              <a16:creationId xmlns:a16="http://schemas.microsoft.com/office/drawing/2014/main" id="{F497A7C4-7000-41B8-BB51-5E54D48EBB45}"/>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79" name="n_3aveValue【庁舎】&#10;有形固定資産減価償却率">
          <a:extLst>
            <a:ext uri="{FF2B5EF4-FFF2-40B4-BE49-F238E27FC236}">
              <a16:creationId xmlns:a16="http://schemas.microsoft.com/office/drawing/2014/main" id="{AE77D84D-542B-4138-BA4E-12C19FBA9232}"/>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80" name="n_4aveValue【庁舎】&#10;有形固定資産減価償却率">
          <a:extLst>
            <a:ext uri="{FF2B5EF4-FFF2-40B4-BE49-F238E27FC236}">
              <a16:creationId xmlns:a16="http://schemas.microsoft.com/office/drawing/2014/main" id="{AE630C39-FAA2-4C02-BBA3-287D1253F6C6}"/>
            </a:ext>
          </a:extLst>
        </xdr:cNvPr>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41927</xdr:rowOff>
    </xdr:from>
    <xdr:ext cx="405111" cy="259045"/>
    <xdr:sp macro="" textlink="">
      <xdr:nvSpPr>
        <xdr:cNvPr id="881" name="n_1mainValue【庁舎】&#10;有形固定資産減価償却率">
          <a:extLst>
            <a:ext uri="{FF2B5EF4-FFF2-40B4-BE49-F238E27FC236}">
              <a16:creationId xmlns:a16="http://schemas.microsoft.com/office/drawing/2014/main" id="{8335D77D-F4B1-4A53-90AB-0959CA2C23BA}"/>
            </a:ext>
          </a:extLst>
        </xdr:cNvPr>
        <xdr:cNvSpPr txBox="1"/>
      </xdr:nvSpPr>
      <xdr:spPr>
        <a:xfrm>
          <a:off x="15266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5732</xdr:rowOff>
    </xdr:from>
    <xdr:ext cx="405111" cy="259045"/>
    <xdr:sp macro="" textlink="">
      <xdr:nvSpPr>
        <xdr:cNvPr id="882" name="n_2mainValue【庁舎】&#10;有形固定資産減価償却率">
          <a:extLst>
            <a:ext uri="{FF2B5EF4-FFF2-40B4-BE49-F238E27FC236}">
              <a16:creationId xmlns:a16="http://schemas.microsoft.com/office/drawing/2014/main" id="{BDD99FBE-DF0D-417E-B229-7027FE8365C4}"/>
            </a:ext>
          </a:extLst>
        </xdr:cNvPr>
        <xdr:cNvSpPr txBox="1"/>
      </xdr:nvSpPr>
      <xdr:spPr>
        <a:xfrm>
          <a:off x="14389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142891</xdr:rowOff>
    </xdr:from>
    <xdr:ext cx="405111" cy="259045"/>
    <xdr:sp macro="" textlink="">
      <xdr:nvSpPr>
        <xdr:cNvPr id="883" name="n_3mainValue【庁舎】&#10;有形固定資産減価償却率">
          <a:extLst>
            <a:ext uri="{FF2B5EF4-FFF2-40B4-BE49-F238E27FC236}">
              <a16:creationId xmlns:a16="http://schemas.microsoft.com/office/drawing/2014/main" id="{AD2C25D0-37CB-4897-8BA6-6355A7E13569}"/>
            </a:ext>
          </a:extLst>
        </xdr:cNvPr>
        <xdr:cNvSpPr txBox="1"/>
      </xdr:nvSpPr>
      <xdr:spPr>
        <a:xfrm>
          <a:off x="13500744" y="1780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130191</xdr:rowOff>
    </xdr:from>
    <xdr:ext cx="405111" cy="259045"/>
    <xdr:sp macro="" textlink="">
      <xdr:nvSpPr>
        <xdr:cNvPr id="884" name="n_4mainValue【庁舎】&#10;有形固定資産減価償却率">
          <a:extLst>
            <a:ext uri="{FF2B5EF4-FFF2-40B4-BE49-F238E27FC236}">
              <a16:creationId xmlns:a16="http://schemas.microsoft.com/office/drawing/2014/main" id="{3AC9E049-333A-4B2E-A55B-16AE07DB0777}"/>
            </a:ext>
          </a:extLst>
        </xdr:cNvPr>
        <xdr:cNvSpPr txBox="1"/>
      </xdr:nvSpPr>
      <xdr:spPr>
        <a:xfrm>
          <a:off x="12611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B1AC9EAF-F8A5-4510-B096-96CDCDF713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9A7C9A5D-23CB-4BC1-AFDB-1458FFFFA0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9CEC6F9C-1C92-4320-9A13-67615C0154B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C682A09B-0E29-4533-A733-4BE9576E52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BCEAF5DF-FAD0-4EC2-A333-92735170DB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BA873393-6AD1-498C-A6BE-E962F32F82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A5E28C1E-3681-4875-92B3-5461796CBA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DF8F00F3-EFDB-4209-8532-EC6D416449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4569141F-5E1C-4941-BBAD-63070D2400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FF579BC9-31A8-442C-96BD-19C216CCF3D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45437ADD-2868-4C50-B05F-782C3E018BA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F1B92E32-B837-4E08-B6B3-6D88D7871E6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42CED458-AB3C-4CF0-8C6D-3955B3D04AD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FC62BE7B-BCC4-473D-BC3C-A396AC3E4CF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64F8B19C-0170-4E45-85D3-3EB92B953BB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C7CF0C44-47A2-4629-8945-0E0E447A8A2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54F0EB7F-AA91-47DF-9183-E34408CB82B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3EDD875B-4E0B-4F88-814D-2908ABDB496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8BD698C8-7B14-4F11-A74A-27BB3AD590B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45A6BDF1-24A6-41F8-B2D5-BDC4ED3D5C0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E9B70F25-F2C6-466A-A123-69D301CC63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AD475183-2734-4FFA-8197-8E202F4D1F5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5AFE5708-4ACC-4C9C-9B89-DA1915F30D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1F191932-1704-4355-A65F-EB01F21947C5}"/>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EE83F696-EFCE-4AF9-A128-32362A6149B6}"/>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7750C4AE-D39C-4970-8CA3-CE081AE837EA}"/>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67AF892C-1A03-4F17-B0B9-9511DD5B958E}"/>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632A1544-6B95-4FEB-94A6-EEBEA30D3C86}"/>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a:extLst>
            <a:ext uri="{FF2B5EF4-FFF2-40B4-BE49-F238E27FC236}">
              <a16:creationId xmlns:a16="http://schemas.microsoft.com/office/drawing/2014/main" id="{0ABE888D-D42F-4FC6-B592-52FD1C978E40}"/>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F170D83B-B8A6-49AD-A113-03F03E33AA65}"/>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31429049-0AEF-4238-98BD-9BC7E48DE1EC}"/>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16" name="フローチャート: 判断 915">
          <a:extLst>
            <a:ext uri="{FF2B5EF4-FFF2-40B4-BE49-F238E27FC236}">
              <a16:creationId xmlns:a16="http://schemas.microsoft.com/office/drawing/2014/main" id="{358266D4-C4B8-4CFC-B2A7-ED6B8934F9C7}"/>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7" name="フローチャート: 判断 916">
          <a:extLst>
            <a:ext uri="{FF2B5EF4-FFF2-40B4-BE49-F238E27FC236}">
              <a16:creationId xmlns:a16="http://schemas.microsoft.com/office/drawing/2014/main" id="{D0854029-330D-4338-B3E0-4B5A84CFB498}"/>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a:extLst>
            <a:ext uri="{FF2B5EF4-FFF2-40B4-BE49-F238E27FC236}">
              <a16:creationId xmlns:a16="http://schemas.microsoft.com/office/drawing/2014/main" id="{884C1570-EA17-4893-93C2-E6F8D6CAF6C5}"/>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C8B966D0-0EC9-43E6-BC2E-BBED5509CB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D1ED401E-5B6C-4808-A4DD-D33343F5CF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C5AD56E6-C059-4589-9C64-8D3A2E10AB2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CF95C088-9AB6-45C5-9695-251029B52C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D091B81C-6FF3-42E2-94AF-674D1C239D4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xdr:rowOff>
    </xdr:from>
    <xdr:to>
      <xdr:col>116</xdr:col>
      <xdr:colOff>114300</xdr:colOff>
      <xdr:row>104</xdr:row>
      <xdr:rowOff>107950</xdr:rowOff>
    </xdr:to>
    <xdr:sp macro="" textlink="">
      <xdr:nvSpPr>
        <xdr:cNvPr id="924" name="楕円 923">
          <a:extLst>
            <a:ext uri="{FF2B5EF4-FFF2-40B4-BE49-F238E27FC236}">
              <a16:creationId xmlns:a16="http://schemas.microsoft.com/office/drawing/2014/main" id="{285EF1AC-9EC2-4411-9EC8-98FA555B54B2}"/>
            </a:ext>
          </a:extLst>
        </xdr:cNvPr>
        <xdr:cNvSpPr/>
      </xdr:nvSpPr>
      <xdr:spPr>
        <a:xfrm>
          <a:off x="22110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29227</xdr:rowOff>
    </xdr:from>
    <xdr:ext cx="469744" cy="259045"/>
    <xdr:sp macro="" textlink="">
      <xdr:nvSpPr>
        <xdr:cNvPr id="925" name="【庁舎】&#10;一人当たり面積該当値テキスト">
          <a:extLst>
            <a:ext uri="{FF2B5EF4-FFF2-40B4-BE49-F238E27FC236}">
              <a16:creationId xmlns:a16="http://schemas.microsoft.com/office/drawing/2014/main" id="{FABFE94B-11D1-4AC6-A042-D4096BFAAEE2}"/>
            </a:ext>
          </a:extLst>
        </xdr:cNvPr>
        <xdr:cNvSpPr txBox="1"/>
      </xdr:nvSpPr>
      <xdr:spPr>
        <a:xfrm>
          <a:off x="221996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170180</xdr:rowOff>
    </xdr:from>
    <xdr:to>
      <xdr:col>112</xdr:col>
      <xdr:colOff>38100</xdr:colOff>
      <xdr:row>104</xdr:row>
      <xdr:rowOff>100330</xdr:rowOff>
    </xdr:to>
    <xdr:sp macro="" textlink="">
      <xdr:nvSpPr>
        <xdr:cNvPr id="926" name="楕円 925">
          <a:extLst>
            <a:ext uri="{FF2B5EF4-FFF2-40B4-BE49-F238E27FC236}">
              <a16:creationId xmlns:a16="http://schemas.microsoft.com/office/drawing/2014/main" id="{468F1A88-B58E-4B3D-9F82-0DD0E31AF11D}"/>
            </a:ext>
          </a:extLst>
        </xdr:cNvPr>
        <xdr:cNvSpPr/>
      </xdr:nvSpPr>
      <xdr:spPr>
        <a:xfrm>
          <a:off x="21272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49530</xdr:rowOff>
    </xdr:from>
    <xdr:to>
      <xdr:col>116</xdr:col>
      <xdr:colOff>63500</xdr:colOff>
      <xdr:row>104</xdr:row>
      <xdr:rowOff>57150</xdr:rowOff>
    </xdr:to>
    <xdr:cxnSp macro="">
      <xdr:nvCxnSpPr>
        <xdr:cNvPr id="927" name="直線コネクタ 926">
          <a:extLst>
            <a:ext uri="{FF2B5EF4-FFF2-40B4-BE49-F238E27FC236}">
              <a16:creationId xmlns:a16="http://schemas.microsoft.com/office/drawing/2014/main" id="{262C2216-AAC8-4FD5-9023-1B45D24EE2EB}"/>
            </a:ext>
          </a:extLst>
        </xdr:cNvPr>
        <xdr:cNvCxnSpPr/>
      </xdr:nvCxnSpPr>
      <xdr:spPr>
        <a:xfrm>
          <a:off x="21323300" y="17880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166370</xdr:rowOff>
    </xdr:from>
    <xdr:to>
      <xdr:col>107</xdr:col>
      <xdr:colOff>101600</xdr:colOff>
      <xdr:row>104</xdr:row>
      <xdr:rowOff>96520</xdr:rowOff>
    </xdr:to>
    <xdr:sp macro="" textlink="">
      <xdr:nvSpPr>
        <xdr:cNvPr id="928" name="楕円 927">
          <a:extLst>
            <a:ext uri="{FF2B5EF4-FFF2-40B4-BE49-F238E27FC236}">
              <a16:creationId xmlns:a16="http://schemas.microsoft.com/office/drawing/2014/main" id="{1B9EE185-2661-4095-80AA-836F5CAA5F83}"/>
            </a:ext>
          </a:extLst>
        </xdr:cNvPr>
        <xdr:cNvSpPr/>
      </xdr:nvSpPr>
      <xdr:spPr>
        <a:xfrm>
          <a:off x="2038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45720</xdr:rowOff>
    </xdr:from>
    <xdr:to>
      <xdr:col>111</xdr:col>
      <xdr:colOff>177800</xdr:colOff>
      <xdr:row>104</xdr:row>
      <xdr:rowOff>49530</xdr:rowOff>
    </xdr:to>
    <xdr:cxnSp macro="">
      <xdr:nvCxnSpPr>
        <xdr:cNvPr id="929" name="直線コネクタ 928">
          <a:extLst>
            <a:ext uri="{FF2B5EF4-FFF2-40B4-BE49-F238E27FC236}">
              <a16:creationId xmlns:a16="http://schemas.microsoft.com/office/drawing/2014/main" id="{6F2FABED-4675-4C25-A521-375F1F65D35F}"/>
            </a:ext>
          </a:extLst>
        </xdr:cNvPr>
        <xdr:cNvCxnSpPr/>
      </xdr:nvCxnSpPr>
      <xdr:spPr>
        <a:xfrm>
          <a:off x="20434300" y="17876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30" name="楕円 929">
          <a:extLst>
            <a:ext uri="{FF2B5EF4-FFF2-40B4-BE49-F238E27FC236}">
              <a16:creationId xmlns:a16="http://schemas.microsoft.com/office/drawing/2014/main" id="{965F0960-AA0C-428F-8F2C-8C9DD10C6ADE}"/>
            </a:ext>
          </a:extLst>
        </xdr:cNvPr>
        <xdr:cNvSpPr/>
      </xdr:nvSpPr>
      <xdr:spPr>
        <a:xfrm>
          <a:off x="19494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45720</xdr:rowOff>
    </xdr:from>
    <xdr:to>
      <xdr:col>107</xdr:col>
      <xdr:colOff>50800</xdr:colOff>
      <xdr:row>104</xdr:row>
      <xdr:rowOff>53339</xdr:rowOff>
    </xdr:to>
    <xdr:cxnSp macro="">
      <xdr:nvCxnSpPr>
        <xdr:cNvPr id="931" name="直線コネクタ 930">
          <a:extLst>
            <a:ext uri="{FF2B5EF4-FFF2-40B4-BE49-F238E27FC236}">
              <a16:creationId xmlns:a16="http://schemas.microsoft.com/office/drawing/2014/main" id="{CAD5FC6B-7234-435E-9960-FD5DD8D1111D}"/>
            </a:ext>
          </a:extLst>
        </xdr:cNvPr>
        <xdr:cNvCxnSpPr/>
      </xdr:nvCxnSpPr>
      <xdr:spPr>
        <a:xfrm flipV="1">
          <a:off x="19545300" y="17876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158750</xdr:rowOff>
    </xdr:from>
    <xdr:to>
      <xdr:col>98</xdr:col>
      <xdr:colOff>38100</xdr:colOff>
      <xdr:row>104</xdr:row>
      <xdr:rowOff>88900</xdr:rowOff>
    </xdr:to>
    <xdr:sp macro="" textlink="">
      <xdr:nvSpPr>
        <xdr:cNvPr id="932" name="楕円 931">
          <a:extLst>
            <a:ext uri="{FF2B5EF4-FFF2-40B4-BE49-F238E27FC236}">
              <a16:creationId xmlns:a16="http://schemas.microsoft.com/office/drawing/2014/main" id="{B1FA627D-55A7-44CF-A2DD-150B97409D18}"/>
            </a:ext>
          </a:extLst>
        </xdr:cNvPr>
        <xdr:cNvSpPr/>
      </xdr:nvSpPr>
      <xdr:spPr>
        <a:xfrm>
          <a:off x="18605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38100</xdr:rowOff>
    </xdr:from>
    <xdr:to>
      <xdr:col>102</xdr:col>
      <xdr:colOff>114300</xdr:colOff>
      <xdr:row>104</xdr:row>
      <xdr:rowOff>53339</xdr:rowOff>
    </xdr:to>
    <xdr:cxnSp macro="">
      <xdr:nvCxnSpPr>
        <xdr:cNvPr id="933" name="直線コネクタ 932">
          <a:extLst>
            <a:ext uri="{FF2B5EF4-FFF2-40B4-BE49-F238E27FC236}">
              <a16:creationId xmlns:a16="http://schemas.microsoft.com/office/drawing/2014/main" id="{23387A1E-19DA-4980-AF9C-169EC19DDF34}"/>
            </a:ext>
          </a:extLst>
        </xdr:cNvPr>
        <xdr:cNvCxnSpPr/>
      </xdr:nvCxnSpPr>
      <xdr:spPr>
        <a:xfrm>
          <a:off x="18656300" y="17868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a:extLst>
            <a:ext uri="{FF2B5EF4-FFF2-40B4-BE49-F238E27FC236}">
              <a16:creationId xmlns:a16="http://schemas.microsoft.com/office/drawing/2014/main" id="{B642ED43-0B4D-4FE5-9CF3-791BC618B76C}"/>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35" name="n_2aveValue【庁舎】&#10;一人当たり面積">
          <a:extLst>
            <a:ext uri="{FF2B5EF4-FFF2-40B4-BE49-F238E27FC236}">
              <a16:creationId xmlns:a16="http://schemas.microsoft.com/office/drawing/2014/main" id="{0E81367C-885C-4CFB-BBC0-7808E16028DF}"/>
            </a:ext>
          </a:extLst>
        </xdr:cNvPr>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36" name="n_3aveValue【庁舎】&#10;一人当たり面積">
          <a:extLst>
            <a:ext uri="{FF2B5EF4-FFF2-40B4-BE49-F238E27FC236}">
              <a16:creationId xmlns:a16="http://schemas.microsoft.com/office/drawing/2014/main" id="{B382EDFB-174E-4E65-B344-27A1CA510C68}"/>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37" name="n_4aveValue【庁舎】&#10;一人当たり面積">
          <a:extLst>
            <a:ext uri="{FF2B5EF4-FFF2-40B4-BE49-F238E27FC236}">
              <a16:creationId xmlns:a16="http://schemas.microsoft.com/office/drawing/2014/main" id="{58947342-4EAB-4B33-886B-EF637568288F}"/>
            </a:ext>
          </a:extLst>
        </xdr:cNvPr>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116857</xdr:rowOff>
    </xdr:from>
    <xdr:ext cx="469744" cy="259045"/>
    <xdr:sp macro="" textlink="">
      <xdr:nvSpPr>
        <xdr:cNvPr id="938" name="n_1mainValue【庁舎】&#10;一人当たり面積">
          <a:extLst>
            <a:ext uri="{FF2B5EF4-FFF2-40B4-BE49-F238E27FC236}">
              <a16:creationId xmlns:a16="http://schemas.microsoft.com/office/drawing/2014/main" id="{4123833A-2B90-4D23-81D6-0FB2E135F417}"/>
            </a:ext>
          </a:extLst>
        </xdr:cNvPr>
        <xdr:cNvSpPr txBox="1"/>
      </xdr:nvSpPr>
      <xdr:spPr>
        <a:xfrm>
          <a:off x="210757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113047</xdr:rowOff>
    </xdr:from>
    <xdr:ext cx="469744" cy="259045"/>
    <xdr:sp macro="" textlink="">
      <xdr:nvSpPr>
        <xdr:cNvPr id="939" name="n_2mainValue【庁舎】&#10;一人当たり面積">
          <a:extLst>
            <a:ext uri="{FF2B5EF4-FFF2-40B4-BE49-F238E27FC236}">
              <a16:creationId xmlns:a16="http://schemas.microsoft.com/office/drawing/2014/main" id="{DB938F54-2B95-4F8F-BC0E-8109CED63854}"/>
            </a:ext>
          </a:extLst>
        </xdr:cNvPr>
        <xdr:cNvSpPr txBox="1"/>
      </xdr:nvSpPr>
      <xdr:spPr>
        <a:xfrm>
          <a:off x="20199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940" name="n_3mainValue【庁舎】&#10;一人当たり面積">
          <a:extLst>
            <a:ext uri="{FF2B5EF4-FFF2-40B4-BE49-F238E27FC236}">
              <a16:creationId xmlns:a16="http://schemas.microsoft.com/office/drawing/2014/main" id="{F3A58A0A-BE59-4099-98F9-6F1B178FE62D}"/>
            </a:ext>
          </a:extLst>
        </xdr:cNvPr>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105427</xdr:rowOff>
    </xdr:from>
    <xdr:ext cx="469744" cy="259045"/>
    <xdr:sp macro="" textlink="">
      <xdr:nvSpPr>
        <xdr:cNvPr id="941" name="n_4mainValue【庁舎】&#10;一人当たり面積">
          <a:extLst>
            <a:ext uri="{FF2B5EF4-FFF2-40B4-BE49-F238E27FC236}">
              <a16:creationId xmlns:a16="http://schemas.microsoft.com/office/drawing/2014/main" id="{BCC01F2F-561F-4A90-B123-7D88B4854318}"/>
            </a:ext>
          </a:extLst>
        </xdr:cNvPr>
        <xdr:cNvSpPr txBox="1"/>
      </xdr:nvSpPr>
      <xdr:spPr>
        <a:xfrm>
          <a:off x="18421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99A81FB-644C-4A71-9F4B-941479132D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65B4C06A-D712-4B06-970F-DE20893ABA9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53B15DD8-06AC-40DF-9BAE-E1ADFAB6337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については、健都ライブラリーの建設により有形固定資産減価償却率が低下し、類似団体内平均値と比較しても低い状態にある。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については、中核市移行による大阪府からの保健所施設の譲与により有形固定資産減価償却率が低下し、類似団体内平均値と比較しても低い状態にある。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については、築後の経過年数が進んでいるため、有形固定資産減価償却率が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を超えており、類似団体内平均値より高い状態にある。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については、築後の経過年数が比較的浅いため、類似団体内平均値と比較しても低い状態にある。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378,869
373,383
36.09
154,367,159
151,237,056
2,613,643
79,439,365
55,713,749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756419"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7756419"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各調査対象年度の翌年の地方公務員給与実態調査に基づいているが、令和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市税を中心とする安定した収入により、類似団体平均を上回る状況が続いている。近年は横ばいの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であったが、令和３年度においては、普通交付税の再算定により基準財政需要額が増額となったため、全国的な傾向であるが、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143328</xdr:rowOff>
    </xdr:from>
    <xdr:to>
      <xdr:col>23</xdr:col>
      <xdr:colOff>133350</xdr:colOff>
      <xdr:row>40</xdr:row>
      <xdr:rowOff>6350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298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143328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143328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143328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60070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92528</xdr:rowOff>
    </xdr:from>
    <xdr:to>
      <xdr:col>7</xdr:col>
      <xdr:colOff>31750</xdr:colOff>
      <xdr:row>40</xdr:row>
      <xdr:rowOff>22678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32855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令和３年度においては、徴収猶予の期間終了に伴う市税の増加、地方交付税の増加により経常収支比率は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しかし、依然として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類似団体内平均値を上回る状況となっていることから、財政構造の弾力性を担保すべく、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今後も職員体制の見直しや債権管理の適正化等を進め、吹田市第４次総合計画に掲げる財政運営の基本方針指標である経常収支比率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％以下を維持するため、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引き続き経常経費の削減等に努め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69004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0869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66</xdr:row>
      <xdr:rowOff>18204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132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66</xdr:row>
      <xdr:rowOff>18204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534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65</xdr:row>
      <xdr:rowOff>109220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971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類似団体平均に比べ高くなっているのは、主に物件費を要因としており、保有する公共施設数が多く、その維持管理に費用がかかっているためである。今後は、民間でも実施可能な部分については、指定管理者制度の導入などにより委託化を進め、コストの低減を図っていく方針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38030</xdr:rowOff>
    </xdr:from>
    <xdr:to>
      <xdr:col>23</xdr:col>
      <xdr:colOff>133350</xdr:colOff>
      <xdr:row>84</xdr:row>
      <xdr:rowOff>164250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39830"/>
          <a:ext cx="838200" cy="1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16360</xdr:rowOff>
    </xdr:from>
    <xdr:to>
      <xdr:col>19</xdr:col>
      <xdr:colOff>133350</xdr:colOff>
      <xdr:row>84</xdr:row>
      <xdr:rowOff>38030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46710"/>
          <a:ext cx="889000" cy="19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64827</xdr:rowOff>
    </xdr:from>
    <xdr:to>
      <xdr:col>15</xdr:col>
      <xdr:colOff>82550</xdr:colOff>
      <xdr:row>83</xdr:row>
      <xdr:rowOff>16360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23727"/>
          <a:ext cx="889000" cy="1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101746</xdr:rowOff>
    </xdr:from>
    <xdr:to>
      <xdr:col>15</xdr:col>
      <xdr:colOff>133350</xdr:colOff>
      <xdr:row>82</xdr:row>
      <xdr:rowOff>31896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27507</xdr:rowOff>
    </xdr:from>
    <xdr:to>
      <xdr:col>11</xdr:col>
      <xdr:colOff>31750</xdr:colOff>
      <xdr:row>82</xdr:row>
      <xdr:rowOff>64827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86407"/>
          <a:ext cx="889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14436</xdr:rowOff>
    </xdr:from>
    <xdr:to>
      <xdr:col>11</xdr:col>
      <xdr:colOff>82550</xdr:colOff>
      <xdr:row>81</xdr:row>
      <xdr:rowOff>116036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126213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106849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5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113450</xdr:rowOff>
    </xdr:from>
    <xdr:to>
      <xdr:col>23</xdr:col>
      <xdr:colOff>184150</xdr:colOff>
      <xdr:row>85</xdr:row>
      <xdr:rowOff>43600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85527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8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158680</xdr:rowOff>
    </xdr:from>
    <xdr:to>
      <xdr:col>19</xdr:col>
      <xdr:colOff>184150</xdr:colOff>
      <xdr:row>84</xdr:row>
      <xdr:rowOff>88830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73607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7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137010</xdr:rowOff>
    </xdr:from>
    <xdr:to>
      <xdr:col>15</xdr:col>
      <xdr:colOff>133350</xdr:colOff>
      <xdr:row>83</xdr:row>
      <xdr:rowOff>67160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51937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8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14027</xdr:rowOff>
    </xdr:from>
    <xdr:to>
      <xdr:col>11</xdr:col>
      <xdr:colOff>82550</xdr:colOff>
      <xdr:row>82</xdr:row>
      <xdr:rowOff>115627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100404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5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148157</xdr:rowOff>
    </xdr:from>
    <xdr:to>
      <xdr:col>7</xdr:col>
      <xdr:colOff>31750</xdr:colOff>
      <xdr:row>82</xdr:row>
      <xdr:rowOff>78307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63084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2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本市の職員の給与制度については、国の制度に準拠しているが、引き続き、管理職員の適正な人数管理等に努め、国及び類似団体とバランスのとれた指数の達成に向けて取り組む。</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16329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980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16329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32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ワーク・ライフ・バランスの観点から、産休、育休者等に対応するために必要な職員を採用していること、令和２年度中核市移行に伴い保健所等の業務に必要な人員を採用したこと、また、新型コロナウイルス感染症への対策、その他の新たな行政課題への対応を行ったことから、増加している。令和２年２月に策定した第３期職員体制計画に基づき、業務プロセス改善に取り組むと同時に、業務量に応じて最適な職員体制の構築を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76623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68641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76623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3815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62</xdr:row>
      <xdr:rowOff>8255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01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115358</xdr:rowOff>
    </xdr:from>
    <xdr:to>
      <xdr:col>68</xdr:col>
      <xdr:colOff>152400</xdr:colOff>
      <xdr:row>61</xdr:row>
      <xdr:rowOff>143510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738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149242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25823</xdr:rowOff>
    </xdr:from>
    <xdr:to>
      <xdr:col>77</xdr:col>
      <xdr:colOff>95250</xdr:colOff>
      <xdr:row>62</xdr:row>
      <xdr:rowOff>127423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112200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64558</xdr:rowOff>
    </xdr:from>
    <xdr:to>
      <xdr:col>64</xdr:col>
      <xdr:colOff>152400</xdr:colOff>
      <xdr:row>61</xdr:row>
      <xdr:rowOff>166158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150935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本市では、赤字地方債について、発行を極力抑制することを財政運営における指標の一つとしており、令和２年度を除き、平成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臨時財政対策債を発行していない。また、過去に借り入れた地方債について、償還が完了するものも多く、地方債償還のための一般財源等を抑えることができていることから、類似団体平均を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今後、大規模な普通建設事業の実施に伴う建設債の発行が見込まれることから、適切な市債管理に努める必要がある。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142663</xdr:rowOff>
    </xdr:from>
    <xdr:to>
      <xdr:col>81</xdr:col>
      <xdr:colOff>44450</xdr:colOff>
      <xdr:row>44</xdr:row>
      <xdr:rowOff>100754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86313"/>
          <a:ext cx="0" cy="1158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72831</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100754</xdr:rowOff>
    </xdr:from>
    <xdr:to>
      <xdr:col>81</xdr:col>
      <xdr:colOff>133350</xdr:colOff>
      <xdr:row>44</xdr:row>
      <xdr:rowOff>100754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4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57590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2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142663</xdr:rowOff>
    </xdr:from>
    <xdr:to>
      <xdr:col>81</xdr:col>
      <xdr:colOff>133350</xdr:colOff>
      <xdr:row>37</xdr:row>
      <xdr:rowOff>142663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8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142663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1392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64364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70273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56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108373</xdr:rowOff>
    </xdr:from>
    <xdr:to>
      <xdr:col>77</xdr:col>
      <xdr:colOff>95250</xdr:colOff>
      <xdr:row>41</xdr:row>
      <xdr:rowOff>38523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22013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65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62230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656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11854</xdr:rowOff>
    </xdr:from>
    <xdr:to>
      <xdr:col>68</xdr:col>
      <xdr:colOff>203200</xdr:colOff>
      <xdr:row>40</xdr:row>
      <xdr:rowOff>113454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98231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91863</xdr:rowOff>
    </xdr:from>
    <xdr:to>
      <xdr:col>81</xdr:col>
      <xdr:colOff>95250</xdr:colOff>
      <xdr:row>38</xdr:row>
      <xdr:rowOff>22013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13140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131250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本市が将来負担する可能性のある債務等の規模は、令和２年度に引き続き類団体に比べて小さい。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しかし、今後土地区画整理事業や千里ニュータウン再開発事業などの大規模な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実施予定であり、その財源として多額の地方債発行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を予定しており、</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比率が上昇することが見込まれることから、今後も事業実施の適正化を図り、財政の健全化に努める。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105368</xdr:rowOff>
    </xdr:from>
    <xdr:to>
      <xdr:col>68</xdr:col>
      <xdr:colOff>203200</xdr:colOff>
      <xdr:row>15</xdr:row>
      <xdr:rowOff>35518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378,869
373,383
36.09
154,367,159
151,237,056
2,613,643
79,439,365
55,713,749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　</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職員数や手当の水準が類似団体と比較して高いために、経常収支比率の人件費分が高くなっており、改善を図っていく。具体的には、業務委託化による職員数の減など行財政改革への取組を通じて人件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39</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79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03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物件費が類似団体平均に比べ高止まりしているのは、類似団体平均と比較し、当市は保有する施設数が多いためである。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今後は、民間でも実施可能な部分については、指定管理者制度の導入などにより委託化を進め、コストの低減を図っていく方針である。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140607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784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140607</xdr:rowOff>
    </xdr:from>
    <xdr:to>
      <xdr:col>78</xdr:col>
      <xdr:colOff>69850</xdr:colOff>
      <xdr:row>20</xdr:row>
      <xdr:rowOff>23586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98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23586</xdr:rowOff>
    </xdr:from>
    <xdr:to>
      <xdr:col>73</xdr:col>
      <xdr:colOff>180975</xdr:colOff>
      <xdr:row>20</xdr:row>
      <xdr:rowOff>34472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52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149679</xdr:rowOff>
    </xdr:from>
    <xdr:to>
      <xdr:col>74</xdr:col>
      <xdr:colOff>31750</xdr:colOff>
      <xdr:row>18</xdr:row>
      <xdr:rowOff>79829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90006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151493</xdr:rowOff>
    </xdr:from>
    <xdr:to>
      <xdr:col>69</xdr:col>
      <xdr:colOff>92075</xdr:colOff>
      <xdr:row>20</xdr:row>
      <xdr:rowOff>34472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09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89807</xdr:rowOff>
    </xdr:from>
    <xdr:to>
      <xdr:col>78</xdr:col>
      <xdr:colOff>120650</xdr:colOff>
      <xdr:row>20</xdr:row>
      <xdr:rowOff>19957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4734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3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144236</xdr:rowOff>
    </xdr:from>
    <xdr:to>
      <xdr:col>74</xdr:col>
      <xdr:colOff>31750</xdr:colOff>
      <xdr:row>20</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59163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155122</xdr:rowOff>
    </xdr:from>
    <xdr:to>
      <xdr:col>69</xdr:col>
      <xdr:colOff>142875</xdr:colOff>
      <xdr:row>20</xdr:row>
      <xdr:rowOff>85272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70049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100693</xdr:rowOff>
    </xdr:from>
    <xdr:to>
      <xdr:col>65</xdr:col>
      <xdr:colOff>53975</xdr:colOff>
      <xdr:row>20</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15620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　扶助費に係る経常収支比率が類似団体平均を上回り、かつ上昇傾向にある要因として、障害福祉サービス給付費の増加などが挙げられる。資格審査等の適正化等を進めていくことで、財政を圧迫する上昇傾向に歯止めをかけるよう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42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69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その他に係る経常収支比率が類似団体平均を上回っているのは、繰出金の増加が主な要因である。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令和３年度は、公共用地先行取得特別会計において、繰出金が前年度比皆増となったこと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から類似団体内平均値と比べて高い比率を示している。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高齢化が進み</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介護保険事業への繰出金が大きくなっている</a:t>
          </a:r>
          <a:r>
            <a:rPr kumimoji="1" lang="ja-JP" altLang="en-US" sz="1100" b="0"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介護保険会計</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においても保険料の適正化を図ることなどにより、税収を主な財源とする普通会計の負担額を減らしていくよう努める。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47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133350</xdr:rowOff>
    </xdr:from>
    <xdr:to>
      <xdr:col>78</xdr:col>
      <xdr:colOff>69850</xdr:colOff>
      <xdr:row>59</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4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57150</xdr:rowOff>
    </xdr:from>
    <xdr:to>
      <xdr:col>73</xdr:col>
      <xdr:colOff>180975</xdr:colOff>
      <xdr:row>59</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63500</xdr:rowOff>
    </xdr:from>
    <xdr:to>
      <xdr:col>74</xdr:col>
      <xdr:colOff>31750</xdr:colOff>
      <xdr:row>58</xdr:row>
      <xdr:rowOff>165100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57150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82550</xdr:rowOff>
    </xdr:from>
    <xdr:to>
      <xdr:col>78</xdr:col>
      <xdr:colOff>120650</xdr:colOff>
      <xdr:row>60</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わずかではあるが、類似団体平均を下回る状況が続いている。今後、補助金ガイドラインに沿って、補助金を交付するのが適当な事業を行っているのかなどについて精査を行い、引き続き経費の縮減に努め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014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10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35</xdr:row>
      <xdr:rowOff>19558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65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69342</xdr:rowOff>
    </xdr:from>
    <xdr:to>
      <xdr:col>74</xdr:col>
      <xdr:colOff>31750</xdr:colOff>
      <xdr:row>35</xdr:row>
      <xdr:rowOff>170942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7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155719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5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37846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020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37863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9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形成につながらない負担を将来世代へ先送りしないよう、赤字地方債の発行を極力抑制していることや、起債対象となる事業の必要性・効果等を十分に検討し、必要最小限の発行に努めてきた結果、公債費に係る経常収支比率は類似団体平均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ポイント下回っている。今後も事業実施の適正化を図り、財政の健全化に努める。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684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74</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684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153670</xdr:rowOff>
    </xdr:from>
    <xdr:to>
      <xdr:col>15</xdr:col>
      <xdr:colOff>98425</xdr:colOff>
      <xdr:row>74</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669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73</xdr:row>
      <xdr:rowOff>161290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669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41927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118110</xdr:rowOff>
    </xdr:from>
    <xdr:to>
      <xdr:col>20</xdr:col>
      <xdr:colOff>38100</xdr:colOff>
      <xdr:row>74</xdr:row>
      <xdr:rowOff>48260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58437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102870</xdr:rowOff>
    </xdr:from>
    <xdr:to>
      <xdr:col>11</xdr:col>
      <xdr:colOff>60325</xdr:colOff>
      <xdr:row>74</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43197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110490</xdr:rowOff>
    </xdr:from>
    <xdr:to>
      <xdr:col>6</xdr:col>
      <xdr:colOff>171450</xdr:colOff>
      <xdr:row>74</xdr:row>
      <xdr:rowOff>40640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50817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直営の公共施設を多く有していることや市独自事業を実施してきたことから、補助費等及び扶助費以外の各性質で類似団体内平均値を大きく上回っており、類似団体の中で最も高い数値を示している。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今後も事務事業を精査し、持続可能な財政運営に努めていく。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76708</xdr:rowOff>
    </xdr:from>
    <xdr:to>
      <xdr:col>82</xdr:col>
      <xdr:colOff>107950</xdr:colOff>
      <xdr:row>80</xdr:row>
      <xdr:rowOff>145287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7927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145287</xdr:rowOff>
    </xdr:from>
    <xdr:to>
      <xdr:col>78</xdr:col>
      <xdr:colOff>69850</xdr:colOff>
      <xdr:row>81</xdr:row>
      <xdr:rowOff>33274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8612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5842</xdr:rowOff>
    </xdr:from>
    <xdr:to>
      <xdr:col>73</xdr:col>
      <xdr:colOff>180975</xdr:colOff>
      <xdr:row>81</xdr:row>
      <xdr:rowOff>33274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893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140715</xdr:rowOff>
    </xdr:from>
    <xdr:to>
      <xdr:col>69</xdr:col>
      <xdr:colOff>92075</xdr:colOff>
      <xdr:row>81</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8567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78249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25908</xdr:rowOff>
    </xdr:from>
    <xdr:to>
      <xdr:col>82</xdr:col>
      <xdr:colOff>158750</xdr:colOff>
      <xdr:row>80</xdr:row>
      <xdr:rowOff>127508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105935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5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94487</xdr:rowOff>
    </xdr:from>
    <xdr:to>
      <xdr:col>78</xdr:col>
      <xdr:colOff>120650</xdr:colOff>
      <xdr:row>81</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9414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153924</xdr:rowOff>
    </xdr:from>
    <xdr:to>
      <xdr:col>74</xdr:col>
      <xdr:colOff>31750</xdr:colOff>
      <xdr:row>81</xdr:row>
      <xdr:rowOff>84074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68851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126492</xdr:rowOff>
    </xdr:from>
    <xdr:to>
      <xdr:col>69</xdr:col>
      <xdr:colOff>142875</xdr:colOff>
      <xdr:row>81</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41419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89915</xdr:rowOff>
    </xdr:from>
    <xdr:to>
      <xdr:col>65</xdr:col>
      <xdr:colOff>53975</xdr:colOff>
      <xdr:row>81</xdr:row>
      <xdr:rowOff>20065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4842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149982</xdr:rowOff>
    </xdr:from>
    <xdr:to>
      <xdr:col>29</xdr:col>
      <xdr:colOff>127000</xdr:colOff>
      <xdr:row>15</xdr:row>
      <xdr:rowOff>43454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97907"/>
          <a:ext cx="647700" cy="64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43454</xdr:rowOff>
    </xdr:from>
    <xdr:to>
      <xdr:col>26</xdr:col>
      <xdr:colOff>50800</xdr:colOff>
      <xdr:row>15</xdr:row>
      <xdr:rowOff>126299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62829"/>
          <a:ext cx="698500" cy="8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126299</xdr:rowOff>
    </xdr:from>
    <xdr:to>
      <xdr:col>22</xdr:col>
      <xdr:colOff>114300</xdr:colOff>
      <xdr:row>15</xdr:row>
      <xdr:rowOff>142347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45674"/>
          <a:ext cx="698500" cy="1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167122</xdr:rowOff>
    </xdr:from>
    <xdr:to>
      <xdr:col>22</xdr:col>
      <xdr:colOff>165100</xdr:colOff>
      <xdr:row>16</xdr:row>
      <xdr:rowOff>97272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86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82049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7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142347</xdr:rowOff>
    </xdr:from>
    <xdr:to>
      <xdr:col>18</xdr:col>
      <xdr:colOff>177800</xdr:colOff>
      <xdr:row>16</xdr:row>
      <xdr:rowOff>19314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61722"/>
          <a:ext cx="698500" cy="48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116339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99182</xdr:rowOff>
    </xdr:from>
    <xdr:to>
      <xdr:col>29</xdr:col>
      <xdr:colOff>177800</xdr:colOff>
      <xdr:row>15</xdr:row>
      <xdr:rowOff>29332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4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115709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164104</xdr:rowOff>
    </xdr:from>
    <xdr:to>
      <xdr:col>26</xdr:col>
      <xdr:colOff>101600</xdr:colOff>
      <xdr:row>15</xdr:row>
      <xdr:rowOff>94254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1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104431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80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75499</xdr:rowOff>
    </xdr:from>
    <xdr:to>
      <xdr:col>22</xdr:col>
      <xdr:colOff>165100</xdr:colOff>
      <xdr:row>16</xdr:row>
      <xdr:rowOff>5649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9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15826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6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91547</xdr:rowOff>
    </xdr:from>
    <xdr:to>
      <xdr:col>19</xdr:col>
      <xdr:colOff>38100</xdr:colOff>
      <xdr:row>16</xdr:row>
      <xdr:rowOff>21697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1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31874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7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139964</xdr:rowOff>
    </xdr:from>
    <xdr:to>
      <xdr:col>15</xdr:col>
      <xdr:colOff>101600</xdr:colOff>
      <xdr:row>16</xdr:row>
      <xdr:rowOff>70114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5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80291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2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70421</xdr:rowOff>
    </xdr:from>
    <xdr:to>
      <xdr:col>29</xdr:col>
      <xdr:colOff>127000</xdr:colOff>
      <xdr:row>37</xdr:row>
      <xdr:rowOff>121133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95121"/>
          <a:ext cx="647700" cy="5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121133</xdr:rowOff>
    </xdr:from>
    <xdr:to>
      <xdr:col>26</xdr:col>
      <xdr:colOff>50800</xdr:colOff>
      <xdr:row>37</xdr:row>
      <xdr:rowOff>207048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45833"/>
          <a:ext cx="698500" cy="8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207048</xdr:rowOff>
    </xdr:from>
    <xdr:to>
      <xdr:col>22</xdr:col>
      <xdr:colOff>114300</xdr:colOff>
      <xdr:row>37</xdr:row>
      <xdr:rowOff>258597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31748"/>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225031</xdr:rowOff>
    </xdr:from>
    <xdr:to>
      <xdr:col>18</xdr:col>
      <xdr:colOff>177800</xdr:colOff>
      <xdr:row>37</xdr:row>
      <xdr:rowOff>258597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349731"/>
          <a:ext cx="698500" cy="3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19621</xdr:rowOff>
    </xdr:from>
    <xdr:to>
      <xdr:col>29</xdr:col>
      <xdr:colOff>177800</xdr:colOff>
      <xdr:row>37</xdr:row>
      <xdr:rowOff>121221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4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163148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1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70333</xdr:rowOff>
    </xdr:from>
    <xdr:to>
      <xdr:col>26</xdr:col>
      <xdr:colOff>101600</xdr:colOff>
      <xdr:row>37</xdr:row>
      <xdr:rowOff>171933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9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156710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81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156248</xdr:rowOff>
    </xdr:from>
    <xdr:to>
      <xdr:col>22</xdr:col>
      <xdr:colOff>165100</xdr:colOff>
      <xdr:row>37</xdr:row>
      <xdr:rowOff>257848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8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242625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6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207797</xdr:rowOff>
    </xdr:from>
    <xdr:to>
      <xdr:col>19</xdr:col>
      <xdr:colOff>38100</xdr:colOff>
      <xdr:row>37</xdr:row>
      <xdr:rowOff>309397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33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294174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4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174231</xdr:rowOff>
    </xdr:from>
    <xdr:to>
      <xdr:col>15</xdr:col>
      <xdr:colOff>101600</xdr:colOff>
      <xdr:row>37</xdr:row>
      <xdr:rowOff>275831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9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260608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8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378,869
373,383
36.09
154,367,159
151,237,056
2,613,643
79,439,365
55,713,749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6361</xdr:rowOff>
    </xdr:from>
    <xdr:to>
      <xdr:col>24</xdr:col>
      <xdr:colOff>63500</xdr:colOff>
      <xdr:row>34</xdr:row>
      <xdr:rowOff>40487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35661"/>
          <a:ext cx="8382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40487</xdr:rowOff>
    </xdr:from>
    <xdr:to>
      <xdr:col>19</xdr:col>
      <xdr:colOff>177800</xdr:colOff>
      <xdr:row>35</xdr:row>
      <xdr:rowOff>77390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69787"/>
          <a:ext cx="889000" cy="20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63805</xdr:rowOff>
    </xdr:from>
    <xdr:to>
      <xdr:col>15</xdr:col>
      <xdr:colOff>50800</xdr:colOff>
      <xdr:row>35</xdr:row>
      <xdr:rowOff>77390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6455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63805</xdr:rowOff>
    </xdr:from>
    <xdr:to>
      <xdr:col>10</xdr:col>
      <xdr:colOff>114300</xdr:colOff>
      <xdr:row>35</xdr:row>
      <xdr:rowOff>101067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64555"/>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127011</xdr:rowOff>
    </xdr:from>
    <xdr:to>
      <xdr:col>24</xdr:col>
      <xdr:colOff>114300</xdr:colOff>
      <xdr:row>34</xdr:row>
      <xdr:rowOff>57161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161137</xdr:rowOff>
    </xdr:from>
    <xdr:to>
      <xdr:col>20</xdr:col>
      <xdr:colOff>38100</xdr:colOff>
      <xdr:row>34</xdr:row>
      <xdr:rowOff>91287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107814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26590</xdr:rowOff>
    </xdr:from>
    <xdr:to>
      <xdr:col>15</xdr:col>
      <xdr:colOff>101600</xdr:colOff>
      <xdr:row>35</xdr:row>
      <xdr:rowOff>128190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144717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13005</xdr:rowOff>
    </xdr:from>
    <xdr:to>
      <xdr:col>10</xdr:col>
      <xdr:colOff>165100</xdr:colOff>
      <xdr:row>35</xdr:row>
      <xdr:rowOff>114605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131132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50267</xdr:rowOff>
    </xdr:from>
    <xdr:to>
      <xdr:col>6</xdr:col>
      <xdr:colOff>38100</xdr:colOff>
      <xdr:row>35</xdr:row>
      <xdr:rowOff>151867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168394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3128</xdr:rowOff>
    </xdr:from>
    <xdr:to>
      <xdr:col>24</xdr:col>
      <xdr:colOff>63500</xdr:colOff>
      <xdr:row>55</xdr:row>
      <xdr:rowOff>161417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32878"/>
          <a:ext cx="838200" cy="15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161417</xdr:rowOff>
    </xdr:from>
    <xdr:to>
      <xdr:col>19</xdr:col>
      <xdr:colOff>177800</xdr:colOff>
      <xdr:row>56</xdr:row>
      <xdr:rowOff>74451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1167"/>
          <a:ext cx="889000" cy="8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74451</xdr:rowOff>
    </xdr:from>
    <xdr:to>
      <xdr:col>15</xdr:col>
      <xdr:colOff>50800</xdr:colOff>
      <xdr:row>57</xdr:row>
      <xdr:rowOff>84510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75651"/>
          <a:ext cx="8890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148107</xdr:rowOff>
    </xdr:from>
    <xdr:to>
      <xdr:col>15</xdr:col>
      <xdr:colOff>101600</xdr:colOff>
      <xdr:row>57</xdr:row>
      <xdr:rowOff>78257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69384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84510</xdr:rowOff>
    </xdr:from>
    <xdr:to>
      <xdr:col>10</xdr:col>
      <xdr:colOff>114300</xdr:colOff>
      <xdr:row>57</xdr:row>
      <xdr:rowOff>155408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57160"/>
          <a:ext cx="889000" cy="7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87267</xdr:rowOff>
    </xdr:from>
    <xdr:to>
      <xdr:col>10</xdr:col>
      <xdr:colOff>165100</xdr:colOff>
      <xdr:row>58</xdr:row>
      <xdr:rowOff>17417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8544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48582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123778</xdr:rowOff>
    </xdr:from>
    <xdr:to>
      <xdr:col>24</xdr:col>
      <xdr:colOff>114300</xdr:colOff>
      <xdr:row>55</xdr:row>
      <xdr:rowOff>53928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146655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3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110617</xdr:rowOff>
    </xdr:from>
    <xdr:to>
      <xdr:col>20</xdr:col>
      <xdr:colOff>38100</xdr:colOff>
      <xdr:row>56</xdr:row>
      <xdr:rowOff>40767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57294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23651</xdr:rowOff>
    </xdr:from>
    <xdr:to>
      <xdr:col>15</xdr:col>
      <xdr:colOff>101600</xdr:colOff>
      <xdr:row>56</xdr:row>
      <xdr:rowOff>125251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141778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0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33710</xdr:rowOff>
    </xdr:from>
    <xdr:to>
      <xdr:col>10</xdr:col>
      <xdr:colOff>165100</xdr:colOff>
      <xdr:row>57</xdr:row>
      <xdr:rowOff>135310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151837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8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104608</xdr:rowOff>
    </xdr:from>
    <xdr:to>
      <xdr:col>6</xdr:col>
      <xdr:colOff>38100</xdr:colOff>
      <xdr:row>58</xdr:row>
      <xdr:rowOff>34758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51285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144272</xdr:rowOff>
    </xdr:from>
    <xdr:to>
      <xdr:col>24</xdr:col>
      <xdr:colOff>63500</xdr:colOff>
      <xdr:row>76</xdr:row>
      <xdr:rowOff>151998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74472"/>
          <a:ext cx="8382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144272</xdr:rowOff>
    </xdr:from>
    <xdr:to>
      <xdr:col>19</xdr:col>
      <xdr:colOff>177800</xdr:colOff>
      <xdr:row>77</xdr:row>
      <xdr:rowOff>5511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174472"/>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5511</xdr:rowOff>
    </xdr:from>
    <xdr:to>
      <xdr:col>15</xdr:col>
      <xdr:colOff>50800</xdr:colOff>
      <xdr:row>77</xdr:row>
      <xdr:rowOff>19456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0716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141668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135448</xdr:rowOff>
    </xdr:from>
    <xdr:to>
      <xdr:col>10</xdr:col>
      <xdr:colOff>114300</xdr:colOff>
      <xdr:row>77</xdr:row>
      <xdr:rowOff>19456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65648"/>
          <a:ext cx="8890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147063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101198</xdr:rowOff>
    </xdr:from>
    <xdr:to>
      <xdr:col>24</xdr:col>
      <xdr:colOff>114300</xdr:colOff>
      <xdr:row>77</xdr:row>
      <xdr:rowOff>31348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124075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93472</xdr:rowOff>
    </xdr:from>
    <xdr:to>
      <xdr:col>20</xdr:col>
      <xdr:colOff>38100</xdr:colOff>
      <xdr:row>77</xdr:row>
      <xdr:rowOff>23622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40149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8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126161</xdr:rowOff>
    </xdr:from>
    <xdr:to>
      <xdr:col>15</xdr:col>
      <xdr:colOff>101600</xdr:colOff>
      <xdr:row>77</xdr:row>
      <xdr:rowOff>56311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72839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140106</xdr:rowOff>
    </xdr:from>
    <xdr:to>
      <xdr:col>10</xdr:col>
      <xdr:colOff>165100</xdr:colOff>
      <xdr:row>77</xdr:row>
      <xdr:rowOff>70256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86783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84648</xdr:rowOff>
    </xdr:from>
    <xdr:to>
      <xdr:col>6</xdr:col>
      <xdr:colOff>38100</xdr:colOff>
      <xdr:row>77</xdr:row>
      <xdr:rowOff>14798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31325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8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123392</xdr:rowOff>
    </xdr:from>
    <xdr:to>
      <xdr:col>24</xdr:col>
      <xdr:colOff>63500</xdr:colOff>
      <xdr:row>97</xdr:row>
      <xdr:rowOff>139064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1142"/>
          <a:ext cx="838200" cy="3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139064</xdr:rowOff>
    </xdr:from>
    <xdr:to>
      <xdr:col>19</xdr:col>
      <xdr:colOff>177800</xdr:colOff>
      <xdr:row>97</xdr:row>
      <xdr:rowOff>160286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69714"/>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160286</xdr:rowOff>
    </xdr:from>
    <xdr:to>
      <xdr:col>15</xdr:col>
      <xdr:colOff>50800</xdr:colOff>
      <xdr:row>98</xdr:row>
      <xdr:rowOff>63512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90936"/>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131687</xdr:rowOff>
    </xdr:from>
    <xdr:to>
      <xdr:col>15</xdr:col>
      <xdr:colOff>101600</xdr:colOff>
      <xdr:row>99</xdr:row>
      <xdr:rowOff>61837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3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52964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63512</xdr:rowOff>
    </xdr:from>
    <xdr:to>
      <xdr:col>10</xdr:col>
      <xdr:colOff>114300</xdr:colOff>
      <xdr:row>98</xdr:row>
      <xdr:rowOff>71171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5612"/>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164300</xdr:rowOff>
    </xdr:from>
    <xdr:to>
      <xdr:col>10</xdr:col>
      <xdr:colOff>165100</xdr:colOff>
      <xdr:row>99</xdr:row>
      <xdr:rowOff>94450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85577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72592</xdr:rowOff>
    </xdr:from>
    <xdr:to>
      <xdr:col>24</xdr:col>
      <xdr:colOff>114300</xdr:colOff>
      <xdr:row>96</xdr:row>
      <xdr:rowOff>2742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51019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3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88264</xdr:rowOff>
    </xdr:from>
    <xdr:to>
      <xdr:col>20</xdr:col>
      <xdr:colOff>38100</xdr:colOff>
      <xdr:row>98</xdr:row>
      <xdr:rowOff>18414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9541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109486</xdr:rowOff>
    </xdr:from>
    <xdr:to>
      <xdr:col>15</xdr:col>
      <xdr:colOff>101600</xdr:colOff>
      <xdr:row>98</xdr:row>
      <xdr:rowOff>39636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4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56163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51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12712</xdr:rowOff>
    </xdr:from>
    <xdr:to>
      <xdr:col>10</xdr:col>
      <xdr:colOff>165100</xdr:colOff>
      <xdr:row>98</xdr:row>
      <xdr:rowOff>114312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130839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59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20371</xdr:rowOff>
    </xdr:from>
    <xdr:to>
      <xdr:col>6</xdr:col>
      <xdr:colOff>38100</xdr:colOff>
      <xdr:row>98</xdr:row>
      <xdr:rowOff>121971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138498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59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49370</xdr:rowOff>
    </xdr:from>
    <xdr:to>
      <xdr:col>55</xdr:col>
      <xdr:colOff>0</xdr:colOff>
      <xdr:row>38</xdr:row>
      <xdr:rowOff>17258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64320"/>
          <a:ext cx="838200" cy="116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49370</xdr:rowOff>
    </xdr:from>
    <xdr:to>
      <xdr:col>50</xdr:col>
      <xdr:colOff>114300</xdr:colOff>
      <xdr:row>38</xdr:row>
      <xdr:rowOff>41979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64320"/>
          <a:ext cx="889000" cy="119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41979</xdr:rowOff>
    </xdr:from>
    <xdr:to>
      <xdr:col>45</xdr:col>
      <xdr:colOff>177800</xdr:colOff>
      <xdr:row>38</xdr:row>
      <xdr:rowOff>42894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570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36616</xdr:rowOff>
    </xdr:from>
    <xdr:to>
      <xdr:col>46</xdr:col>
      <xdr:colOff>38100</xdr:colOff>
      <xdr:row>37</xdr:row>
      <xdr:rowOff>138216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154743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42894</xdr:rowOff>
    </xdr:from>
    <xdr:to>
      <xdr:col>41</xdr:col>
      <xdr:colOff>50800</xdr:colOff>
      <xdr:row>38</xdr:row>
      <xdr:rowOff>58493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57994"/>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159522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165988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137907</xdr:rowOff>
    </xdr:from>
    <xdr:to>
      <xdr:col>55</xdr:col>
      <xdr:colOff>50800</xdr:colOff>
      <xdr:row>38</xdr:row>
      <xdr:rowOff>68058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815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52834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170020</xdr:rowOff>
    </xdr:from>
    <xdr:to>
      <xdr:col>50</xdr:col>
      <xdr:colOff>165100</xdr:colOff>
      <xdr:row>31</xdr:row>
      <xdr:rowOff>100170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91297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162629</xdr:rowOff>
    </xdr:from>
    <xdr:to>
      <xdr:col>46</xdr:col>
      <xdr:colOff>38100</xdr:colOff>
      <xdr:row>38</xdr:row>
      <xdr:rowOff>92779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83906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163544</xdr:rowOff>
    </xdr:from>
    <xdr:to>
      <xdr:col>41</xdr:col>
      <xdr:colOff>101600</xdr:colOff>
      <xdr:row>38</xdr:row>
      <xdr:rowOff>93694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84821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7693</xdr:rowOff>
    </xdr:from>
    <xdr:to>
      <xdr:col>36</xdr:col>
      <xdr:colOff>165100</xdr:colOff>
      <xdr:row>38</xdr:row>
      <xdr:rowOff>109293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100420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120288</xdr:rowOff>
    </xdr:from>
    <xdr:to>
      <xdr:col>55</xdr:col>
      <xdr:colOff>0</xdr:colOff>
      <xdr:row>56</xdr:row>
      <xdr:rowOff>132976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21488"/>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120288</xdr:rowOff>
    </xdr:from>
    <xdr:to>
      <xdr:col>50</xdr:col>
      <xdr:colOff>114300</xdr:colOff>
      <xdr:row>57</xdr:row>
      <xdr:rowOff>91694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21488"/>
          <a:ext cx="889000" cy="14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38735</xdr:rowOff>
    </xdr:from>
    <xdr:to>
      <xdr:col>45</xdr:col>
      <xdr:colOff>177800</xdr:colOff>
      <xdr:row>57</xdr:row>
      <xdr:rowOff>91694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11385"/>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12033</xdr:rowOff>
    </xdr:from>
    <xdr:to>
      <xdr:col>46</xdr:col>
      <xdr:colOff>38100</xdr:colOff>
      <xdr:row>56</xdr:row>
      <xdr:rowOff>113633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130160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73844</xdr:rowOff>
    </xdr:from>
    <xdr:to>
      <xdr:col>41</xdr:col>
      <xdr:colOff>50800</xdr:colOff>
      <xdr:row>57</xdr:row>
      <xdr:rowOff>38735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675044"/>
          <a:ext cx="889000" cy="13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31331</xdr:rowOff>
    </xdr:from>
    <xdr:to>
      <xdr:col>41</xdr:col>
      <xdr:colOff>101600</xdr:colOff>
      <xdr:row>56</xdr:row>
      <xdr:rowOff>132931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149458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82176</xdr:rowOff>
    </xdr:from>
    <xdr:to>
      <xdr:col>55</xdr:col>
      <xdr:colOff>50800</xdr:colOff>
      <xdr:row>57</xdr:row>
      <xdr:rowOff>12326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60603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69488</xdr:rowOff>
    </xdr:from>
    <xdr:to>
      <xdr:col>50</xdr:col>
      <xdr:colOff>165100</xdr:colOff>
      <xdr:row>56</xdr:row>
      <xdr:rowOff>171088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162215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7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40894</xdr:rowOff>
    </xdr:from>
    <xdr:to>
      <xdr:col>46</xdr:col>
      <xdr:colOff>38100</xdr:colOff>
      <xdr:row>57</xdr:row>
      <xdr:rowOff>142494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133621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0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159385</xdr:rowOff>
    </xdr:from>
    <xdr:to>
      <xdr:col>41</xdr:col>
      <xdr:colOff>101600</xdr:colOff>
      <xdr:row>57</xdr:row>
      <xdr:rowOff>89535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80662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23044</xdr:rowOff>
    </xdr:from>
    <xdr:to>
      <xdr:col>36</xdr:col>
      <xdr:colOff>165100</xdr:colOff>
      <xdr:row>56</xdr:row>
      <xdr:rowOff>124644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141171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22200</xdr:rowOff>
    </xdr:from>
    <xdr:to>
      <xdr:col>55</xdr:col>
      <xdr:colOff>0</xdr:colOff>
      <xdr:row>78</xdr:row>
      <xdr:rowOff>16321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223850"/>
          <a:ext cx="838200" cy="1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164291</xdr:rowOff>
    </xdr:from>
    <xdr:to>
      <xdr:col>50</xdr:col>
      <xdr:colOff>114300</xdr:colOff>
      <xdr:row>78</xdr:row>
      <xdr:rowOff>16321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65941"/>
          <a:ext cx="8890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102439</xdr:rowOff>
    </xdr:from>
    <xdr:to>
      <xdr:col>45</xdr:col>
      <xdr:colOff>177800</xdr:colOff>
      <xdr:row>77</xdr:row>
      <xdr:rowOff>164291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132639"/>
          <a:ext cx="889000" cy="2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148727</xdr:rowOff>
    </xdr:from>
    <xdr:to>
      <xdr:col>46</xdr:col>
      <xdr:colOff>38100</xdr:colOff>
      <xdr:row>77</xdr:row>
      <xdr:rowOff>78877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95405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168993</xdr:rowOff>
    </xdr:from>
    <xdr:to>
      <xdr:col>41</xdr:col>
      <xdr:colOff>50800</xdr:colOff>
      <xdr:row>76</xdr:row>
      <xdr:rowOff>102439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027743"/>
          <a:ext cx="889000" cy="10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123237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64650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142850</xdr:rowOff>
    </xdr:from>
    <xdr:to>
      <xdr:col>55</xdr:col>
      <xdr:colOff>50800</xdr:colOff>
      <xdr:row>77</xdr:row>
      <xdr:rowOff>73000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121277</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136971</xdr:rowOff>
    </xdr:from>
    <xdr:to>
      <xdr:col>50</xdr:col>
      <xdr:colOff>165100</xdr:colOff>
      <xdr:row>78</xdr:row>
      <xdr:rowOff>67121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58248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113491</xdr:rowOff>
    </xdr:from>
    <xdr:to>
      <xdr:col>46</xdr:col>
      <xdr:colOff>38100</xdr:colOff>
      <xdr:row>78</xdr:row>
      <xdr:rowOff>43641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34768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40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51639</xdr:rowOff>
    </xdr:from>
    <xdr:to>
      <xdr:col>41</xdr:col>
      <xdr:colOff>101600</xdr:colOff>
      <xdr:row>76</xdr:row>
      <xdr:rowOff>153239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169765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8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118194</xdr:rowOff>
    </xdr:from>
    <xdr:to>
      <xdr:col>36</xdr:col>
      <xdr:colOff>165100</xdr:colOff>
      <xdr:row>76</xdr:row>
      <xdr:rowOff>48344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64871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122537</xdr:rowOff>
    </xdr:from>
    <xdr:to>
      <xdr:col>55</xdr:col>
      <xdr:colOff>0</xdr:colOff>
      <xdr:row>96</xdr:row>
      <xdr:rowOff>105087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410287"/>
          <a:ext cx="838200" cy="1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122537</xdr:rowOff>
    </xdr:from>
    <xdr:to>
      <xdr:col>50</xdr:col>
      <xdr:colOff>114300</xdr:colOff>
      <xdr:row>96</xdr:row>
      <xdr:rowOff>155435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410287"/>
          <a:ext cx="889000" cy="20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155435</xdr:rowOff>
    </xdr:from>
    <xdr:to>
      <xdr:col>45</xdr:col>
      <xdr:colOff>177800</xdr:colOff>
      <xdr:row>97</xdr:row>
      <xdr:rowOff>63557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614635"/>
          <a:ext cx="889000" cy="7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38760</xdr:rowOff>
    </xdr:from>
    <xdr:to>
      <xdr:col>46</xdr:col>
      <xdr:colOff>38100</xdr:colOff>
      <xdr:row>96</xdr:row>
      <xdr:rowOff>140360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156887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7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63557</xdr:rowOff>
    </xdr:from>
    <xdr:to>
      <xdr:col>41</xdr:col>
      <xdr:colOff>50800</xdr:colOff>
      <xdr:row>97</xdr:row>
      <xdr:rowOff>67938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69420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151286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8317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54287</xdr:rowOff>
    </xdr:from>
    <xdr:to>
      <xdr:col>55</xdr:col>
      <xdr:colOff>50800</xdr:colOff>
      <xdr:row>96</xdr:row>
      <xdr:rowOff>155887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32714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71737</xdr:rowOff>
    </xdr:from>
    <xdr:to>
      <xdr:col>50</xdr:col>
      <xdr:colOff>165100</xdr:colOff>
      <xdr:row>96</xdr:row>
      <xdr:rowOff>1887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18414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1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104635</xdr:rowOff>
    </xdr:from>
    <xdr:to>
      <xdr:col>46</xdr:col>
      <xdr:colOff>38100</xdr:colOff>
      <xdr:row>97</xdr:row>
      <xdr:rowOff>34785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25912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6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12757</xdr:rowOff>
    </xdr:from>
    <xdr:to>
      <xdr:col>41</xdr:col>
      <xdr:colOff>101600</xdr:colOff>
      <xdr:row>97</xdr:row>
      <xdr:rowOff>114357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105484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17138</xdr:rowOff>
    </xdr:from>
    <xdr:to>
      <xdr:col>36</xdr:col>
      <xdr:colOff>165100</xdr:colOff>
      <xdr:row>97</xdr:row>
      <xdr:rowOff>118738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109865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110439</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25539"/>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101112</xdr:rowOff>
    </xdr:from>
    <xdr:to>
      <xdr:col>81</xdr:col>
      <xdr:colOff>50800</xdr:colOff>
      <xdr:row>38</xdr:row>
      <xdr:rowOff>110439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16212"/>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19822</xdr:rowOff>
    </xdr:from>
    <xdr:to>
      <xdr:col>76</xdr:col>
      <xdr:colOff>114300</xdr:colOff>
      <xdr:row>38</xdr:row>
      <xdr:rowOff>101112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534922"/>
          <a:ext cx="889000" cy="8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59639</xdr:rowOff>
    </xdr:from>
    <xdr:to>
      <xdr:col>76</xdr:col>
      <xdr:colOff>165100</xdr:colOff>
      <xdr:row>38</xdr:row>
      <xdr:rowOff>161239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152366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66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19822</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34922"/>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149760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66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59639</xdr:rowOff>
    </xdr:from>
    <xdr:to>
      <xdr:col>81</xdr:col>
      <xdr:colOff>101600</xdr:colOff>
      <xdr:row>38</xdr:row>
      <xdr:rowOff>161239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152366</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6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50312</xdr:rowOff>
    </xdr:from>
    <xdr:to>
      <xdr:col>76</xdr:col>
      <xdr:colOff>165100</xdr:colOff>
      <xdr:row>38</xdr:row>
      <xdr:rowOff>151912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168439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34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140472</xdr:rowOff>
    </xdr:from>
    <xdr:to>
      <xdr:col>72</xdr:col>
      <xdr:colOff>38100</xdr:colOff>
      <xdr:row>38</xdr:row>
      <xdr:rowOff>70622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8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87149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2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18656</xdr:rowOff>
    </xdr:from>
    <xdr:to>
      <xdr:col>85</xdr:col>
      <xdr:colOff>126364</xdr:colOff>
      <xdr:row>76</xdr:row>
      <xdr:rowOff>122051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0156"/>
          <a:ext cx="1269" cy="113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125878</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15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122051</xdr:rowOff>
    </xdr:from>
    <xdr:to>
      <xdr:col>86</xdr:col>
      <xdr:colOff>25400</xdr:colOff>
      <xdr:row>76</xdr:row>
      <xdr:rowOff>122051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15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136783</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18656</xdr:rowOff>
    </xdr:from>
    <xdr:to>
      <xdr:col>86</xdr:col>
      <xdr:colOff>25400</xdr:colOff>
      <xdr:row>70</xdr:row>
      <xdr:rowOff>18656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122051</xdr:rowOff>
    </xdr:from>
    <xdr:to>
      <xdr:col>85</xdr:col>
      <xdr:colOff>127000</xdr:colOff>
      <xdr:row>76</xdr:row>
      <xdr:rowOff>143174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52251"/>
          <a:ext cx="8382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112829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45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89952</xdr:rowOff>
    </xdr:from>
    <xdr:to>
      <xdr:col>85</xdr:col>
      <xdr:colOff>177800</xdr:colOff>
      <xdr:row>74</xdr:row>
      <xdr:rowOff>20102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143174</xdr:rowOff>
    </xdr:from>
    <xdr:to>
      <xdr:col>81</xdr:col>
      <xdr:colOff>50800</xdr:colOff>
      <xdr:row>76</xdr:row>
      <xdr:rowOff>148478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73374"/>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106480</xdr:rowOff>
    </xdr:from>
    <xdr:to>
      <xdr:col>81</xdr:col>
      <xdr:colOff>101600</xdr:colOff>
      <xdr:row>74</xdr:row>
      <xdr:rowOff>36630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53157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39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148478</xdr:rowOff>
    </xdr:from>
    <xdr:to>
      <xdr:col>76</xdr:col>
      <xdr:colOff>114300</xdr:colOff>
      <xdr:row>76</xdr:row>
      <xdr:rowOff>170492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7867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125499</xdr:rowOff>
    </xdr:from>
    <xdr:to>
      <xdr:col>76</xdr:col>
      <xdr:colOff>165100</xdr:colOff>
      <xdr:row>75</xdr:row>
      <xdr:rowOff>55649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1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72176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5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169143</xdr:rowOff>
    </xdr:from>
    <xdr:to>
      <xdr:col>71</xdr:col>
      <xdr:colOff>177800</xdr:colOff>
      <xdr:row>76</xdr:row>
      <xdr:rowOff>170492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99343"/>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96672</xdr:rowOff>
    </xdr:from>
    <xdr:to>
      <xdr:col>72</xdr:col>
      <xdr:colOff>38100</xdr:colOff>
      <xdr:row>75</xdr:row>
      <xdr:rowOff>26822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78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43349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5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56919</xdr:rowOff>
    </xdr:from>
    <xdr:to>
      <xdr:col>67</xdr:col>
      <xdr:colOff>101600</xdr:colOff>
      <xdr:row>74</xdr:row>
      <xdr:rowOff>158519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3596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5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71251</xdr:rowOff>
    </xdr:from>
    <xdr:to>
      <xdr:col>85</xdr:col>
      <xdr:colOff>177800</xdr:colOff>
      <xdr:row>77</xdr:row>
      <xdr:rowOff>1401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157628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1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92374</xdr:rowOff>
    </xdr:from>
    <xdr:to>
      <xdr:col>81</xdr:col>
      <xdr:colOff>101600</xdr:colOff>
      <xdr:row>77</xdr:row>
      <xdr:rowOff>22524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13651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97678</xdr:rowOff>
    </xdr:from>
    <xdr:to>
      <xdr:col>76</xdr:col>
      <xdr:colOff>165100</xdr:colOff>
      <xdr:row>77</xdr:row>
      <xdr:rowOff>27828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18955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119692</xdr:rowOff>
    </xdr:from>
    <xdr:to>
      <xdr:col>72</xdr:col>
      <xdr:colOff>38100</xdr:colOff>
      <xdr:row>77</xdr:row>
      <xdr:rowOff>49842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40969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118343</xdr:rowOff>
    </xdr:from>
    <xdr:to>
      <xdr:col>67</xdr:col>
      <xdr:colOff>101600</xdr:colOff>
      <xdr:row>77</xdr:row>
      <xdr:rowOff>48493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39620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90475</xdr:rowOff>
    </xdr:from>
    <xdr:to>
      <xdr:col>85</xdr:col>
      <xdr:colOff>127000</xdr:colOff>
      <xdr:row>97</xdr:row>
      <xdr:rowOff>138404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549675"/>
          <a:ext cx="838200" cy="2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108305</xdr:rowOff>
    </xdr:from>
    <xdr:to>
      <xdr:col>81</xdr:col>
      <xdr:colOff>50800</xdr:colOff>
      <xdr:row>96</xdr:row>
      <xdr:rowOff>90475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053155"/>
          <a:ext cx="889000" cy="4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108305</xdr:rowOff>
    </xdr:from>
    <xdr:to>
      <xdr:col>76</xdr:col>
      <xdr:colOff>114300</xdr:colOff>
      <xdr:row>96</xdr:row>
      <xdr:rowOff>158407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053155"/>
          <a:ext cx="889000" cy="5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65545</xdr:rowOff>
    </xdr:from>
    <xdr:to>
      <xdr:col>76</xdr:col>
      <xdr:colOff>165100</xdr:colOff>
      <xdr:row>97</xdr:row>
      <xdr:rowOff>167145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158272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7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158407</xdr:rowOff>
    </xdr:from>
    <xdr:to>
      <xdr:col>71</xdr:col>
      <xdr:colOff>177800</xdr:colOff>
      <xdr:row>98</xdr:row>
      <xdr:rowOff>91046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617607"/>
          <a:ext cx="8890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143527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85222</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87604</xdr:rowOff>
    </xdr:from>
    <xdr:to>
      <xdr:col>85</xdr:col>
      <xdr:colOff>177800</xdr:colOff>
      <xdr:row>98</xdr:row>
      <xdr:rowOff>17754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66031</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9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39675</xdr:rowOff>
    </xdr:from>
    <xdr:to>
      <xdr:col>81</xdr:col>
      <xdr:colOff>101600</xdr:colOff>
      <xdr:row>96</xdr:row>
      <xdr:rowOff>141275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4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157802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2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57505</xdr:rowOff>
    </xdr:from>
    <xdr:to>
      <xdr:col>76</xdr:col>
      <xdr:colOff>165100</xdr:colOff>
      <xdr:row>93</xdr:row>
      <xdr:rowOff>159105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0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4182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57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107607</xdr:rowOff>
    </xdr:from>
    <xdr:to>
      <xdr:col>72</xdr:col>
      <xdr:colOff>38100</xdr:colOff>
      <xdr:row>97</xdr:row>
      <xdr:rowOff>37757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54284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3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40246</xdr:rowOff>
    </xdr:from>
    <xdr:to>
      <xdr:col>67</xdr:col>
      <xdr:colOff>101600</xdr:colOff>
      <xdr:row>98</xdr:row>
      <xdr:rowOff>141846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132973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91205</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77755"/>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152418</xdr:rowOff>
    </xdr:from>
    <xdr:to>
      <xdr:col>107</xdr:col>
      <xdr:colOff>101600</xdr:colOff>
      <xdr:row>38</xdr:row>
      <xdr:rowOff>82569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99095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85979</xdr:rowOff>
    </xdr:from>
    <xdr:to>
      <xdr:col>102</xdr:col>
      <xdr:colOff>114300</xdr:colOff>
      <xdr:row>39</xdr:row>
      <xdr:rowOff>91205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72529"/>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156898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146448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40405</xdr:rowOff>
    </xdr:from>
    <xdr:to>
      <xdr:col>102</xdr:col>
      <xdr:colOff>165100</xdr:colOff>
      <xdr:row>39</xdr:row>
      <xdr:rowOff>142005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133132</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35179</xdr:rowOff>
    </xdr:from>
    <xdr:to>
      <xdr:col>98</xdr:col>
      <xdr:colOff>38100</xdr:colOff>
      <xdr:row>39</xdr:row>
      <xdr:rowOff>136779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127906</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814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153397</xdr:rowOff>
    </xdr:from>
    <xdr:to>
      <xdr:col>116</xdr:col>
      <xdr:colOff>63500</xdr:colOff>
      <xdr:row>59</xdr:row>
      <xdr:rowOff>25381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97497"/>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153397</xdr:rowOff>
    </xdr:from>
    <xdr:to>
      <xdr:col>111</xdr:col>
      <xdr:colOff>177800</xdr:colOff>
      <xdr:row>59</xdr:row>
      <xdr:rowOff>25514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97497"/>
          <a:ext cx="889000" cy="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17780</xdr:rowOff>
    </xdr:from>
    <xdr:to>
      <xdr:col>107</xdr:col>
      <xdr:colOff>50800</xdr:colOff>
      <xdr:row>59</xdr:row>
      <xdr:rowOff>25514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33330"/>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75698</xdr:rowOff>
    </xdr:from>
    <xdr:to>
      <xdr:col>107</xdr:col>
      <xdr:colOff>101600</xdr:colOff>
      <xdr:row>59</xdr:row>
      <xdr:rowOff>5848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1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22375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17780</xdr:rowOff>
    </xdr:from>
    <xdr:to>
      <xdr:col>102</xdr:col>
      <xdr:colOff>114300</xdr:colOff>
      <xdr:row>59</xdr:row>
      <xdr:rowOff>19266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3333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146031</xdr:rowOff>
    </xdr:from>
    <xdr:to>
      <xdr:col>116</xdr:col>
      <xdr:colOff>114300</xdr:colOff>
      <xdr:row>59</xdr:row>
      <xdr:rowOff>76181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60958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102597</xdr:rowOff>
    </xdr:from>
    <xdr:to>
      <xdr:col>112</xdr:col>
      <xdr:colOff>38100</xdr:colOff>
      <xdr:row>59</xdr:row>
      <xdr:rowOff>32747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23874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146164</xdr:rowOff>
    </xdr:from>
    <xdr:to>
      <xdr:col>107</xdr:col>
      <xdr:colOff>101600</xdr:colOff>
      <xdr:row>59</xdr:row>
      <xdr:rowOff>76314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67441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138430</xdr:rowOff>
    </xdr:from>
    <xdr:to>
      <xdr:col>102</xdr:col>
      <xdr:colOff>165100</xdr:colOff>
      <xdr:row>59</xdr:row>
      <xdr:rowOff>68580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59707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139916</xdr:rowOff>
    </xdr:from>
    <xdr:to>
      <xdr:col>98</xdr:col>
      <xdr:colOff>38100</xdr:colOff>
      <xdr:row>59</xdr:row>
      <xdr:rowOff>70066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61193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92342</xdr:rowOff>
    </xdr:from>
    <xdr:to>
      <xdr:col>116</xdr:col>
      <xdr:colOff>63500</xdr:colOff>
      <xdr:row>76</xdr:row>
      <xdr:rowOff>114249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22542"/>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108038</xdr:rowOff>
    </xdr:from>
    <xdr:to>
      <xdr:col>111</xdr:col>
      <xdr:colOff>177800</xdr:colOff>
      <xdr:row>76</xdr:row>
      <xdr:rowOff>114249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138238"/>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106514</xdr:rowOff>
    </xdr:from>
    <xdr:to>
      <xdr:col>107</xdr:col>
      <xdr:colOff>50800</xdr:colOff>
      <xdr:row>76</xdr:row>
      <xdr:rowOff>108038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1367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27293</xdr:rowOff>
    </xdr:from>
    <xdr:to>
      <xdr:col>107</xdr:col>
      <xdr:colOff>101600</xdr:colOff>
      <xdr:row>76</xdr:row>
      <xdr:rowOff>128893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145419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106514</xdr:rowOff>
    </xdr:from>
    <xdr:to>
      <xdr:col>102</xdr:col>
      <xdr:colOff>114300</xdr:colOff>
      <xdr:row>76</xdr:row>
      <xdr:rowOff>144272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136714"/>
          <a:ext cx="889000" cy="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164622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145457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41542</xdr:rowOff>
    </xdr:from>
    <xdr:to>
      <xdr:col>116</xdr:col>
      <xdr:colOff>114300</xdr:colOff>
      <xdr:row>76</xdr:row>
      <xdr:rowOff>143142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19969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63449</xdr:rowOff>
    </xdr:from>
    <xdr:to>
      <xdr:col>112</xdr:col>
      <xdr:colOff>38100</xdr:colOff>
      <xdr:row>76</xdr:row>
      <xdr:rowOff>165049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156176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57238</xdr:rowOff>
    </xdr:from>
    <xdr:to>
      <xdr:col>107</xdr:col>
      <xdr:colOff>101600</xdr:colOff>
      <xdr:row>76</xdr:row>
      <xdr:rowOff>158838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149965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55714</xdr:rowOff>
    </xdr:from>
    <xdr:to>
      <xdr:col>102</xdr:col>
      <xdr:colOff>165100</xdr:colOff>
      <xdr:row>76</xdr:row>
      <xdr:rowOff>157314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148441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7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93472</xdr:rowOff>
    </xdr:from>
    <xdr:to>
      <xdr:col>98</xdr:col>
      <xdr:colOff>38100</xdr:colOff>
      <xdr:row>77</xdr:row>
      <xdr:rowOff>23622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14749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399,180</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69,083</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円となっており、令和２年度から</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70,000</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円程度で推移してきており、高止まりの傾向にある。さらに、令和元年度から比較すると約</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12</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％増加していることから類似団体平均と比べて高い水準にある。令和２年度における中核市移行が主な要因である。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公共施設が多いことから、維持補修費が構造的に高い水準にあり、令和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円となっている。また、施設保守や設備点検等の経費が物件費を増額させる要因となっており、令和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63,932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今後、公共施設等総合管理計画に基づき、将来世代の負担を少しでも軽減するために、施設の長寿命化や施設規模の縮小により修繕更新・建替費用及び運営経費の縮減を図ること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378,869
373,383
36.09
154,367,159
151,237,056
2,613,643
79,439,365
55,713,749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23876</xdr:rowOff>
    </xdr:from>
    <xdr:to>
      <xdr:col>24</xdr:col>
      <xdr:colOff>63500</xdr:colOff>
      <xdr:row>35</xdr:row>
      <xdr:rowOff>77216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4626"/>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21590</xdr:rowOff>
    </xdr:from>
    <xdr:to>
      <xdr:col>19</xdr:col>
      <xdr:colOff>177800</xdr:colOff>
      <xdr:row>35</xdr:row>
      <xdr:rowOff>77216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22340"/>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131318</xdr:rowOff>
    </xdr:from>
    <xdr:to>
      <xdr:col>15</xdr:col>
      <xdr:colOff>50800</xdr:colOff>
      <xdr:row>35</xdr:row>
      <xdr:rowOff>21590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06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xdr:rowOff>
    </xdr:from>
    <xdr:to>
      <xdr:col>15</xdr:col>
      <xdr:colOff>101600</xdr:colOff>
      <xdr:row>35</xdr:row>
      <xdr:rowOff>114300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105427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131318</xdr:rowOff>
    </xdr:from>
    <xdr:to>
      <xdr:col>10</xdr:col>
      <xdr:colOff>114300</xdr:colOff>
      <xdr:row>34</xdr:row>
      <xdr:rowOff>141224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061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40657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144526</xdr:rowOff>
    </xdr:from>
    <xdr:to>
      <xdr:col>24</xdr:col>
      <xdr:colOff>114300</xdr:colOff>
      <xdr:row>35</xdr:row>
      <xdr:rowOff>74676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167403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26416</xdr:rowOff>
    </xdr:from>
    <xdr:to>
      <xdr:col>20</xdr:col>
      <xdr:colOff>38100</xdr:colOff>
      <xdr:row>35</xdr:row>
      <xdr:rowOff>128016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144543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142240</xdr:rowOff>
    </xdr:from>
    <xdr:to>
      <xdr:col>15</xdr:col>
      <xdr:colOff>101600</xdr:colOff>
      <xdr:row>35</xdr:row>
      <xdr:rowOff>72390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88917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80518</xdr:rowOff>
    </xdr:from>
    <xdr:to>
      <xdr:col>10</xdr:col>
      <xdr:colOff>165100</xdr:colOff>
      <xdr:row>35</xdr:row>
      <xdr:rowOff>10668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27195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90424</xdr:rowOff>
    </xdr:from>
    <xdr:to>
      <xdr:col>6</xdr:col>
      <xdr:colOff>38100</xdr:colOff>
      <xdr:row>35</xdr:row>
      <xdr:rowOff>20574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37101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105541</xdr:rowOff>
    </xdr:from>
    <xdr:to>
      <xdr:col>24</xdr:col>
      <xdr:colOff>63500</xdr:colOff>
      <xdr:row>57</xdr:row>
      <xdr:rowOff>117319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78041"/>
          <a:ext cx="838200" cy="12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105541</xdr:rowOff>
    </xdr:from>
    <xdr:to>
      <xdr:col>19</xdr:col>
      <xdr:colOff>177800</xdr:colOff>
      <xdr:row>56</xdr:row>
      <xdr:rowOff>49142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78041"/>
          <a:ext cx="889000" cy="97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49142</xdr:rowOff>
    </xdr:from>
    <xdr:to>
      <xdr:col>15</xdr:col>
      <xdr:colOff>50800</xdr:colOff>
      <xdr:row>57</xdr:row>
      <xdr:rowOff>46050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50342"/>
          <a:ext cx="889000" cy="16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135165</xdr:rowOff>
    </xdr:from>
    <xdr:to>
      <xdr:col>15</xdr:col>
      <xdr:colOff>101600</xdr:colOff>
      <xdr:row>57</xdr:row>
      <xdr:rowOff>65315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3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56442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46050</xdr:rowOff>
    </xdr:from>
    <xdr:to>
      <xdr:col>10</xdr:col>
      <xdr:colOff>114300</xdr:colOff>
      <xdr:row>57</xdr:row>
      <xdr:rowOff>96212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18700"/>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89319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114488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66519</xdr:rowOff>
    </xdr:from>
    <xdr:to>
      <xdr:col>24</xdr:col>
      <xdr:colOff>114300</xdr:colOff>
      <xdr:row>57</xdr:row>
      <xdr:rowOff>168119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152896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54741</xdr:rowOff>
    </xdr:from>
    <xdr:to>
      <xdr:col>20</xdr:col>
      <xdr:colOff>38100</xdr:colOff>
      <xdr:row>50</xdr:row>
      <xdr:rowOff>156341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147468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71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169792</xdr:rowOff>
    </xdr:from>
    <xdr:to>
      <xdr:col>15</xdr:col>
      <xdr:colOff>101600</xdr:colOff>
      <xdr:row>56</xdr:row>
      <xdr:rowOff>99942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116469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3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166700</xdr:rowOff>
    </xdr:from>
    <xdr:to>
      <xdr:col>10</xdr:col>
      <xdr:colOff>165100</xdr:colOff>
      <xdr:row>57</xdr:row>
      <xdr:rowOff>96850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87977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6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45412</xdr:rowOff>
    </xdr:from>
    <xdr:to>
      <xdr:col>6</xdr:col>
      <xdr:colOff>38100</xdr:colOff>
      <xdr:row>57</xdr:row>
      <xdr:rowOff>147012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138139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94409</xdr:rowOff>
    </xdr:from>
    <xdr:to>
      <xdr:col>24</xdr:col>
      <xdr:colOff>63500</xdr:colOff>
      <xdr:row>77</xdr:row>
      <xdr:rowOff>11798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953159"/>
          <a:ext cx="838200" cy="26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11798</xdr:rowOff>
    </xdr:from>
    <xdr:to>
      <xdr:col>19</xdr:col>
      <xdr:colOff>177800</xdr:colOff>
      <xdr:row>77</xdr:row>
      <xdr:rowOff>47089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213448"/>
          <a:ext cx="8890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47089</xdr:rowOff>
    </xdr:from>
    <xdr:to>
      <xdr:col>15</xdr:col>
      <xdr:colOff>50800</xdr:colOff>
      <xdr:row>77</xdr:row>
      <xdr:rowOff>93199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248739"/>
          <a:ext cx="889000" cy="4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26806</xdr:rowOff>
    </xdr:from>
    <xdr:to>
      <xdr:col>15</xdr:col>
      <xdr:colOff>101600</xdr:colOff>
      <xdr:row>78</xdr:row>
      <xdr:rowOff>128406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119533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49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93199</xdr:rowOff>
    </xdr:from>
    <xdr:to>
      <xdr:col>10</xdr:col>
      <xdr:colOff>114300</xdr:colOff>
      <xdr:row>77</xdr:row>
      <xdr:rowOff>100809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294849"/>
          <a:ext cx="8890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143527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5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101798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47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43609</xdr:rowOff>
    </xdr:from>
    <xdr:to>
      <xdr:col>24</xdr:col>
      <xdr:colOff>114300</xdr:colOff>
      <xdr:row>75</xdr:row>
      <xdr:rowOff>145209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9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22036</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88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132448</xdr:rowOff>
    </xdr:from>
    <xdr:to>
      <xdr:col>20</xdr:col>
      <xdr:colOff>38100</xdr:colOff>
      <xdr:row>77</xdr:row>
      <xdr:rowOff>62598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1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2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167739</xdr:rowOff>
    </xdr:from>
    <xdr:to>
      <xdr:col>15</xdr:col>
      <xdr:colOff>101600</xdr:colOff>
      <xdr:row>77</xdr:row>
      <xdr:rowOff>97889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1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114416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97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42399</xdr:rowOff>
    </xdr:from>
    <xdr:to>
      <xdr:col>10</xdr:col>
      <xdr:colOff>165100</xdr:colOff>
      <xdr:row>77</xdr:row>
      <xdr:rowOff>143999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2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160526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01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50009</xdr:rowOff>
    </xdr:from>
    <xdr:to>
      <xdr:col>6</xdr:col>
      <xdr:colOff>38100</xdr:colOff>
      <xdr:row>77</xdr:row>
      <xdr:rowOff>151609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2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168136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02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30178</xdr:rowOff>
    </xdr:from>
    <xdr:to>
      <xdr:col>24</xdr:col>
      <xdr:colOff>63500</xdr:colOff>
      <xdr:row>96</xdr:row>
      <xdr:rowOff>94163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17928"/>
          <a:ext cx="838200" cy="23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94163</xdr:rowOff>
    </xdr:from>
    <xdr:to>
      <xdr:col>19</xdr:col>
      <xdr:colOff>177800</xdr:colOff>
      <xdr:row>97</xdr:row>
      <xdr:rowOff>122783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53363"/>
          <a:ext cx="889000" cy="20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122783</xdr:rowOff>
    </xdr:from>
    <xdr:to>
      <xdr:col>15</xdr:col>
      <xdr:colOff>50800</xdr:colOff>
      <xdr:row>97</xdr:row>
      <xdr:rowOff>143312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53433"/>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72396</xdr:rowOff>
    </xdr:from>
    <xdr:to>
      <xdr:col>15</xdr:col>
      <xdr:colOff>101600</xdr:colOff>
      <xdr:row>97</xdr:row>
      <xdr:rowOff>2546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19073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84562</xdr:rowOff>
    </xdr:from>
    <xdr:to>
      <xdr:col>10</xdr:col>
      <xdr:colOff>114300</xdr:colOff>
      <xdr:row>97</xdr:row>
      <xdr:rowOff>143312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715212"/>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150828</xdr:rowOff>
    </xdr:from>
    <xdr:to>
      <xdr:col>24</xdr:col>
      <xdr:colOff>114300</xdr:colOff>
      <xdr:row>95</xdr:row>
      <xdr:rowOff>80978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2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2255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1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43363</xdr:rowOff>
    </xdr:from>
    <xdr:to>
      <xdr:col>20</xdr:col>
      <xdr:colOff>38100</xdr:colOff>
      <xdr:row>96</xdr:row>
      <xdr:rowOff>144963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161490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71983</xdr:rowOff>
    </xdr:from>
    <xdr:to>
      <xdr:col>15</xdr:col>
      <xdr:colOff>101600</xdr:colOff>
      <xdr:row>98</xdr:row>
      <xdr:rowOff>2133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164710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7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92512</xdr:rowOff>
    </xdr:from>
    <xdr:to>
      <xdr:col>10</xdr:col>
      <xdr:colOff>165100</xdr:colOff>
      <xdr:row>98</xdr:row>
      <xdr:rowOff>22662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2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13789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1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33762</xdr:rowOff>
    </xdr:from>
    <xdr:to>
      <xdr:col>6</xdr:col>
      <xdr:colOff>38100</xdr:colOff>
      <xdr:row>97</xdr:row>
      <xdr:rowOff>135362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126489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75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140157</xdr:rowOff>
    </xdr:from>
    <xdr:to>
      <xdr:col>55</xdr:col>
      <xdr:colOff>0</xdr:colOff>
      <xdr:row>37</xdr:row>
      <xdr:rowOff>29058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626557"/>
          <a:ext cx="838200" cy="7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8484</xdr:rowOff>
    </xdr:from>
    <xdr:to>
      <xdr:col>50</xdr:col>
      <xdr:colOff>114300</xdr:colOff>
      <xdr:row>37</xdr:row>
      <xdr:rowOff>29058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3521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148387</xdr:rowOff>
    </xdr:from>
    <xdr:to>
      <xdr:col>45</xdr:col>
      <xdr:colOff>177800</xdr:colOff>
      <xdr:row>37</xdr:row>
      <xdr:rowOff>8484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320587"/>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63297</xdr:rowOff>
    </xdr:from>
    <xdr:to>
      <xdr:col>46</xdr:col>
      <xdr:colOff>38100</xdr:colOff>
      <xdr:row>36</xdr:row>
      <xdr:rowOff>164897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9974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1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148387</xdr:rowOff>
    </xdr:from>
    <xdr:to>
      <xdr:col>41</xdr:col>
      <xdr:colOff>50800</xdr:colOff>
      <xdr:row>36</xdr:row>
      <xdr:rowOff>170790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32058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135704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89357</xdr:rowOff>
    </xdr:from>
    <xdr:to>
      <xdr:col>55</xdr:col>
      <xdr:colOff>50800</xdr:colOff>
      <xdr:row>33</xdr:row>
      <xdr:rowOff>19507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5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112234</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42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149708</xdr:rowOff>
    </xdr:from>
    <xdr:to>
      <xdr:col>50</xdr:col>
      <xdr:colOff>165100</xdr:colOff>
      <xdr:row>37</xdr:row>
      <xdr:rowOff>79858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70985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14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129134</xdr:rowOff>
    </xdr:from>
    <xdr:to>
      <xdr:col>46</xdr:col>
      <xdr:colOff>38100</xdr:colOff>
      <xdr:row>37</xdr:row>
      <xdr:rowOff>59284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97587</xdr:rowOff>
    </xdr:from>
    <xdr:to>
      <xdr:col>41</xdr:col>
      <xdr:colOff>101600</xdr:colOff>
      <xdr:row>37</xdr:row>
      <xdr:rowOff>27737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2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18864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3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119990</xdr:rowOff>
    </xdr:from>
    <xdr:to>
      <xdr:col>36</xdr:col>
      <xdr:colOff>165100</xdr:colOff>
      <xdr:row>37</xdr:row>
      <xdr:rowOff>50140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41267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3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15227</xdr:rowOff>
    </xdr:from>
    <xdr:to>
      <xdr:col>55</xdr:col>
      <xdr:colOff>0</xdr:colOff>
      <xdr:row>58</xdr:row>
      <xdr:rowOff>15342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5932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14370</xdr:rowOff>
    </xdr:from>
    <xdr:to>
      <xdr:col>50</xdr:col>
      <xdr:colOff>114300</xdr:colOff>
      <xdr:row>58</xdr:row>
      <xdr:rowOff>15342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58470"/>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14370</xdr:rowOff>
    </xdr:from>
    <xdr:to>
      <xdr:col>45</xdr:col>
      <xdr:colOff>177800</xdr:colOff>
      <xdr:row>58</xdr:row>
      <xdr:rowOff>15170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5847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32607</xdr:rowOff>
    </xdr:from>
    <xdr:to>
      <xdr:col>46</xdr:col>
      <xdr:colOff>38100</xdr:colOff>
      <xdr:row>56</xdr:row>
      <xdr:rowOff>134207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150734</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40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15170</xdr:rowOff>
    </xdr:from>
    <xdr:to>
      <xdr:col>41</xdr:col>
      <xdr:colOff>50800</xdr:colOff>
      <xdr:row>58</xdr:row>
      <xdr:rowOff>15513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5927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139533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148734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135877</xdr:rowOff>
    </xdr:from>
    <xdr:to>
      <xdr:col>55</xdr:col>
      <xdr:colOff>50800</xdr:colOff>
      <xdr:row>58</xdr:row>
      <xdr:rowOff>66027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50804</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3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135992</xdr:rowOff>
    </xdr:from>
    <xdr:to>
      <xdr:col>50</xdr:col>
      <xdr:colOff>165100</xdr:colOff>
      <xdr:row>58</xdr:row>
      <xdr:rowOff>66142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57269</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10001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135020</xdr:rowOff>
    </xdr:from>
    <xdr:to>
      <xdr:col>46</xdr:col>
      <xdr:colOff>38100</xdr:colOff>
      <xdr:row>58</xdr:row>
      <xdr:rowOff>65170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56297</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1000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135820</xdr:rowOff>
    </xdr:from>
    <xdr:to>
      <xdr:col>41</xdr:col>
      <xdr:colOff>101600</xdr:colOff>
      <xdr:row>58</xdr:row>
      <xdr:rowOff>65970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57097</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1000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136163</xdr:rowOff>
    </xdr:from>
    <xdr:to>
      <xdr:col>36</xdr:col>
      <xdr:colOff>165100</xdr:colOff>
      <xdr:row>58</xdr:row>
      <xdr:rowOff>66313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57440</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10001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146069</xdr:rowOff>
    </xdr:from>
    <xdr:to>
      <xdr:col>55</xdr:col>
      <xdr:colOff>0</xdr:colOff>
      <xdr:row>79</xdr:row>
      <xdr:rowOff>18966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19169"/>
          <a:ext cx="8382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146069</xdr:rowOff>
    </xdr:from>
    <xdr:to>
      <xdr:col>50</xdr:col>
      <xdr:colOff>114300</xdr:colOff>
      <xdr:row>79</xdr:row>
      <xdr:rowOff>33041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19169"/>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33041</xdr:rowOff>
    </xdr:from>
    <xdr:to>
      <xdr:col>45</xdr:col>
      <xdr:colOff>177800</xdr:colOff>
      <xdr:row>79</xdr:row>
      <xdr:rowOff>72329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77591"/>
          <a:ext cx="889000" cy="3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87495</xdr:rowOff>
    </xdr:from>
    <xdr:to>
      <xdr:col>46</xdr:col>
      <xdr:colOff>38100</xdr:colOff>
      <xdr:row>79</xdr:row>
      <xdr:rowOff>17645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34172</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2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72329</xdr:rowOff>
    </xdr:from>
    <xdr:to>
      <xdr:col>41</xdr:col>
      <xdr:colOff>50800</xdr:colOff>
      <xdr:row>79</xdr:row>
      <xdr:rowOff>72410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616879"/>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42353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30025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2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139616</xdr:rowOff>
    </xdr:from>
    <xdr:to>
      <xdr:col>55</xdr:col>
      <xdr:colOff>50800</xdr:colOff>
      <xdr:row>79</xdr:row>
      <xdr:rowOff>69766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54543</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2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95269</xdr:rowOff>
    </xdr:from>
    <xdr:to>
      <xdr:col>50</xdr:col>
      <xdr:colOff>165100</xdr:colOff>
      <xdr:row>79</xdr:row>
      <xdr:rowOff>25419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16546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6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153691</xdr:rowOff>
    </xdr:from>
    <xdr:to>
      <xdr:col>46</xdr:col>
      <xdr:colOff>38100</xdr:colOff>
      <xdr:row>79</xdr:row>
      <xdr:rowOff>83841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74968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1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21529</xdr:rowOff>
    </xdr:from>
    <xdr:to>
      <xdr:col>41</xdr:col>
      <xdr:colOff>101600</xdr:colOff>
      <xdr:row>79</xdr:row>
      <xdr:rowOff>123129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114256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21610</xdr:rowOff>
    </xdr:from>
    <xdr:to>
      <xdr:col>36</xdr:col>
      <xdr:colOff>165100</xdr:colOff>
      <xdr:row>79</xdr:row>
      <xdr:rowOff>123210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114337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5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120878</xdr:rowOff>
    </xdr:from>
    <xdr:to>
      <xdr:col>55</xdr:col>
      <xdr:colOff>0</xdr:colOff>
      <xdr:row>97</xdr:row>
      <xdr:rowOff>170656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51528"/>
          <a:ext cx="838200" cy="4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152369</xdr:rowOff>
    </xdr:from>
    <xdr:to>
      <xdr:col>50</xdr:col>
      <xdr:colOff>114300</xdr:colOff>
      <xdr:row>97</xdr:row>
      <xdr:rowOff>170656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83019"/>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24657</xdr:rowOff>
    </xdr:from>
    <xdr:to>
      <xdr:col>45</xdr:col>
      <xdr:colOff>177800</xdr:colOff>
      <xdr:row>97</xdr:row>
      <xdr:rowOff>152369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55307"/>
          <a:ext cx="889000" cy="1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24657</xdr:rowOff>
    </xdr:from>
    <xdr:to>
      <xdr:col>41</xdr:col>
      <xdr:colOff>50800</xdr:colOff>
      <xdr:row>97</xdr:row>
      <xdr:rowOff>39649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55307"/>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70078</xdr:rowOff>
    </xdr:from>
    <xdr:to>
      <xdr:col>55</xdr:col>
      <xdr:colOff>50800</xdr:colOff>
      <xdr:row>98</xdr:row>
      <xdr:rowOff>228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48505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119856</xdr:rowOff>
    </xdr:from>
    <xdr:to>
      <xdr:col>50</xdr:col>
      <xdr:colOff>165100</xdr:colOff>
      <xdr:row>98</xdr:row>
      <xdr:rowOff>50006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41133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101569</xdr:rowOff>
    </xdr:from>
    <xdr:to>
      <xdr:col>46</xdr:col>
      <xdr:colOff>38100</xdr:colOff>
      <xdr:row>98</xdr:row>
      <xdr:rowOff>31719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22846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145307</xdr:rowOff>
    </xdr:from>
    <xdr:to>
      <xdr:col>41</xdr:col>
      <xdr:colOff>101600</xdr:colOff>
      <xdr:row>97</xdr:row>
      <xdr:rowOff>75457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66584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9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160299</xdr:rowOff>
    </xdr:from>
    <xdr:to>
      <xdr:col>36</xdr:col>
      <xdr:colOff>165100</xdr:colOff>
      <xdr:row>97</xdr:row>
      <xdr:rowOff>90449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81576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85653</xdr:rowOff>
    </xdr:from>
    <xdr:to>
      <xdr:col>85</xdr:col>
      <xdr:colOff>127000</xdr:colOff>
      <xdr:row>36</xdr:row>
      <xdr:rowOff>150804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57853"/>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150804</xdr:rowOff>
    </xdr:from>
    <xdr:to>
      <xdr:col>81</xdr:col>
      <xdr:colOff>50800</xdr:colOff>
      <xdr:row>37</xdr:row>
      <xdr:rowOff>20665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23004"/>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20665</xdr:rowOff>
    </xdr:from>
    <xdr:to>
      <xdr:col>76</xdr:col>
      <xdr:colOff>114300</xdr:colOff>
      <xdr:row>37</xdr:row>
      <xdr:rowOff>71120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64315"/>
          <a:ext cx="8890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152745</xdr:rowOff>
    </xdr:from>
    <xdr:to>
      <xdr:col>76</xdr:col>
      <xdr:colOff>165100</xdr:colOff>
      <xdr:row>34</xdr:row>
      <xdr:rowOff>82895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581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99422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5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71120</xdr:rowOff>
    </xdr:from>
    <xdr:to>
      <xdr:col>71</xdr:col>
      <xdr:colOff>177800</xdr:colOff>
      <xdr:row>38</xdr:row>
      <xdr:rowOff>12337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1477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68887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34853</xdr:rowOff>
    </xdr:from>
    <xdr:to>
      <xdr:col>85</xdr:col>
      <xdr:colOff>177800</xdr:colOff>
      <xdr:row>36</xdr:row>
      <xdr:rowOff>136453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13280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100004</xdr:rowOff>
    </xdr:from>
    <xdr:to>
      <xdr:col>81</xdr:col>
      <xdr:colOff>101600</xdr:colOff>
      <xdr:row>37</xdr:row>
      <xdr:rowOff>30154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21281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36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141315</xdr:rowOff>
    </xdr:from>
    <xdr:to>
      <xdr:col>76</xdr:col>
      <xdr:colOff>165100</xdr:colOff>
      <xdr:row>37</xdr:row>
      <xdr:rowOff>71465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62592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0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20320</xdr:rowOff>
    </xdr:from>
    <xdr:to>
      <xdr:col>72</xdr:col>
      <xdr:colOff>38100</xdr:colOff>
      <xdr:row>37</xdr:row>
      <xdr:rowOff>121920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132987</xdr:rowOff>
    </xdr:from>
    <xdr:to>
      <xdr:col>67</xdr:col>
      <xdr:colOff>101600</xdr:colOff>
      <xdr:row>38</xdr:row>
      <xdr:rowOff>63137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54264</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160895</xdr:rowOff>
    </xdr:from>
    <xdr:to>
      <xdr:col>85</xdr:col>
      <xdr:colOff>127000</xdr:colOff>
      <xdr:row>54</xdr:row>
      <xdr:rowOff>136761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076295"/>
          <a:ext cx="838200" cy="3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160895</xdr:rowOff>
    </xdr:from>
    <xdr:to>
      <xdr:col>81</xdr:col>
      <xdr:colOff>50800</xdr:colOff>
      <xdr:row>55</xdr:row>
      <xdr:rowOff>71022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076295"/>
          <a:ext cx="889000" cy="42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71022</xdr:rowOff>
    </xdr:from>
    <xdr:to>
      <xdr:col>76</xdr:col>
      <xdr:colOff>114300</xdr:colOff>
      <xdr:row>56</xdr:row>
      <xdr:rowOff>91302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500772"/>
          <a:ext cx="889000" cy="19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139943</xdr:rowOff>
    </xdr:from>
    <xdr:to>
      <xdr:col>76</xdr:col>
      <xdr:colOff>165100</xdr:colOff>
      <xdr:row>57</xdr:row>
      <xdr:rowOff>70093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4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91302</xdr:rowOff>
    </xdr:from>
    <xdr:to>
      <xdr:col>71</xdr:col>
      <xdr:colOff>177800</xdr:colOff>
      <xdr:row>56</xdr:row>
      <xdr:rowOff>119485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692502"/>
          <a:ext cx="8890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51670</xdr:rowOff>
    </xdr:from>
    <xdr:to>
      <xdr:col>72</xdr:col>
      <xdr:colOff>38100</xdr:colOff>
      <xdr:row>57</xdr:row>
      <xdr:rowOff>153270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144397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85961</xdr:rowOff>
    </xdr:from>
    <xdr:to>
      <xdr:col>85</xdr:col>
      <xdr:colOff>177800</xdr:colOff>
      <xdr:row>55</xdr:row>
      <xdr:rowOff>16111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3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108838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110095</xdr:rowOff>
    </xdr:from>
    <xdr:to>
      <xdr:col>81</xdr:col>
      <xdr:colOff>101600</xdr:colOff>
      <xdr:row>53</xdr:row>
      <xdr:rowOff>40245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0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56772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8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20222</xdr:rowOff>
    </xdr:from>
    <xdr:to>
      <xdr:col>76</xdr:col>
      <xdr:colOff>165100</xdr:colOff>
      <xdr:row>55</xdr:row>
      <xdr:rowOff>121822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44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138349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22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40502</xdr:rowOff>
    </xdr:from>
    <xdr:to>
      <xdr:col>72</xdr:col>
      <xdr:colOff>38100</xdr:colOff>
      <xdr:row>56</xdr:row>
      <xdr:rowOff>142102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6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158629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41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68685</xdr:rowOff>
    </xdr:from>
    <xdr:to>
      <xdr:col>67</xdr:col>
      <xdr:colOff>101600</xdr:colOff>
      <xdr:row>56</xdr:row>
      <xdr:rowOff>170285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15362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110440</xdr:rowOff>
    </xdr:from>
    <xdr:to>
      <xdr:col>85</xdr:col>
      <xdr:colOff>127000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83540"/>
          <a:ext cx="8382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101112</xdr:rowOff>
    </xdr:from>
    <xdr:to>
      <xdr:col>81</xdr:col>
      <xdr:colOff>50800</xdr:colOff>
      <xdr:row>78</xdr:row>
      <xdr:rowOff>110440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74212"/>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19822</xdr:rowOff>
    </xdr:from>
    <xdr:to>
      <xdr:col>76</xdr:col>
      <xdr:colOff>114300</xdr:colOff>
      <xdr:row>78</xdr:row>
      <xdr:rowOff>101112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392922"/>
          <a:ext cx="889000" cy="8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59548</xdr:rowOff>
    </xdr:from>
    <xdr:to>
      <xdr:col>76</xdr:col>
      <xdr:colOff>165100</xdr:colOff>
      <xdr:row>78</xdr:row>
      <xdr:rowOff>161148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3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152275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525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19822</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92922"/>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149761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52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59640</xdr:rowOff>
    </xdr:from>
    <xdr:to>
      <xdr:col>81</xdr:col>
      <xdr:colOff>101600</xdr:colOff>
      <xdr:row>78</xdr:row>
      <xdr:rowOff>161240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152367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25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50312</xdr:rowOff>
    </xdr:from>
    <xdr:to>
      <xdr:col>76</xdr:col>
      <xdr:colOff>165100</xdr:colOff>
      <xdr:row>78</xdr:row>
      <xdr:rowOff>151912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168439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1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140472</xdr:rowOff>
    </xdr:from>
    <xdr:to>
      <xdr:col>72</xdr:col>
      <xdr:colOff>38100</xdr:colOff>
      <xdr:row>78</xdr:row>
      <xdr:rowOff>70622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87149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11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18656</xdr:rowOff>
    </xdr:from>
    <xdr:to>
      <xdr:col>85</xdr:col>
      <xdr:colOff>126364</xdr:colOff>
      <xdr:row>96</xdr:row>
      <xdr:rowOff>122051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49156"/>
          <a:ext cx="1269" cy="113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125878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58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122051</xdr:rowOff>
    </xdr:from>
    <xdr:to>
      <xdr:col>86</xdr:col>
      <xdr:colOff>25400</xdr:colOff>
      <xdr:row>96</xdr:row>
      <xdr:rowOff>122051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58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136783</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18656</xdr:rowOff>
    </xdr:from>
    <xdr:to>
      <xdr:col>86</xdr:col>
      <xdr:colOff>25400</xdr:colOff>
      <xdr:row>90</xdr:row>
      <xdr:rowOff>18656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122051</xdr:rowOff>
    </xdr:from>
    <xdr:to>
      <xdr:col>85</xdr:col>
      <xdr:colOff>127000</xdr:colOff>
      <xdr:row>96</xdr:row>
      <xdr:rowOff>143153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81251"/>
          <a:ext cx="838200" cy="2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112806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588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89929</xdr:rowOff>
    </xdr:from>
    <xdr:to>
      <xdr:col>85</xdr:col>
      <xdr:colOff>177800</xdr:colOff>
      <xdr:row>94</xdr:row>
      <xdr:rowOff>20079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03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143153</xdr:rowOff>
    </xdr:from>
    <xdr:to>
      <xdr:col>81</xdr:col>
      <xdr:colOff>50800</xdr:colOff>
      <xdr:row>96</xdr:row>
      <xdr:rowOff>148478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02353"/>
          <a:ext cx="88900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106457</xdr:rowOff>
    </xdr:from>
    <xdr:to>
      <xdr:col>81</xdr:col>
      <xdr:colOff>101600</xdr:colOff>
      <xdr:row>94</xdr:row>
      <xdr:rowOff>36607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53134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58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148478</xdr:rowOff>
    </xdr:from>
    <xdr:to>
      <xdr:col>76</xdr:col>
      <xdr:colOff>114300</xdr:colOff>
      <xdr:row>96</xdr:row>
      <xdr:rowOff>170492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0767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125476</xdr:rowOff>
    </xdr:from>
    <xdr:to>
      <xdr:col>76</xdr:col>
      <xdr:colOff>165100</xdr:colOff>
      <xdr:row>95</xdr:row>
      <xdr:rowOff>55626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72153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169143</xdr:rowOff>
    </xdr:from>
    <xdr:to>
      <xdr:col>71</xdr:col>
      <xdr:colOff>177800</xdr:colOff>
      <xdr:row>96</xdr:row>
      <xdr:rowOff>170492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28343"/>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96582</xdr:rowOff>
    </xdr:from>
    <xdr:to>
      <xdr:col>72</xdr:col>
      <xdr:colOff>38100</xdr:colOff>
      <xdr:row>95</xdr:row>
      <xdr:rowOff>26732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43259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9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56896</xdr:rowOff>
    </xdr:from>
    <xdr:to>
      <xdr:col>67</xdr:col>
      <xdr:colOff>101600</xdr:colOff>
      <xdr:row>94</xdr:row>
      <xdr:rowOff>158496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3573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9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71251</xdr:rowOff>
    </xdr:from>
    <xdr:to>
      <xdr:col>85</xdr:col>
      <xdr:colOff>177800</xdr:colOff>
      <xdr:row>97</xdr:row>
      <xdr:rowOff>1401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157628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4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92353</xdr:rowOff>
    </xdr:from>
    <xdr:to>
      <xdr:col>81</xdr:col>
      <xdr:colOff>101600</xdr:colOff>
      <xdr:row>97</xdr:row>
      <xdr:rowOff>22503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13630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97678</xdr:rowOff>
    </xdr:from>
    <xdr:to>
      <xdr:col>76</xdr:col>
      <xdr:colOff>165100</xdr:colOff>
      <xdr:row>97</xdr:row>
      <xdr:rowOff>27828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18955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119692</xdr:rowOff>
    </xdr:from>
    <xdr:to>
      <xdr:col>72</xdr:col>
      <xdr:colOff>38100</xdr:colOff>
      <xdr:row>97</xdr:row>
      <xdr:rowOff>49842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40969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7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118343</xdr:rowOff>
    </xdr:from>
    <xdr:to>
      <xdr:col>67</xdr:col>
      <xdr:colOff>101600</xdr:colOff>
      <xdr:row>97</xdr:row>
      <xdr:rowOff>48493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7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39620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145669</xdr:rowOff>
    </xdr:from>
    <xdr:to>
      <xdr:col>107</xdr:col>
      <xdr:colOff>101600</xdr:colOff>
      <xdr:row>39</xdr:row>
      <xdr:rowOff>75819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92346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35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　・教育費が住民一人当たり</a:t>
          </a:r>
          <a:r>
            <a:rPr lang="en-US" altLang="ja-JP"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55,090</a:t>
          </a: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円となっており、類似団体平均に比べ高止まりしているのは、義務教育施設の老朽化（現在、建設から</a:t>
          </a:r>
          <a:r>
            <a:rPr lang="en-US" altLang="ja-JP"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30</a:t>
          </a: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年以上経過した校舎や体育館が小学校は全体の約</a:t>
          </a:r>
          <a:r>
            <a:rPr lang="en-US" altLang="ja-JP"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87</a:t>
          </a: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％、中学校は全体の約</a:t>
          </a:r>
          <a:r>
            <a:rPr lang="en-US" altLang="ja-JP"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95</a:t>
          </a: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対策として、校舎大規模改造工事や屋内運動場大規模改造工事等を実施し、児童数が増加する小学校及び中学校において校舎のリースや教室改修、校舎増築工事等を行ったことによる普通建設事業費や物件費の増が主な要因である。</a:t>
          </a:r>
          <a:endParaRPr lang="en-US" altLang="ja-JP"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　・労働費が住民一人当たり</a:t>
          </a:r>
          <a:r>
            <a:rPr lang="en-US" altLang="ja-JP" sz="11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2,249</a:t>
          </a:r>
          <a:r>
            <a:rPr lang="ja-JP" altLang="en-US" sz="11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円となっており、類似団体平均に比べ高いのは、</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勤労者会館大規模改修工事</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を行ったことによる普通建設事業費等の増が主な要因である。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財政調整基金について、近年は最低水準の繰入れと地方財政法の規定に基づく決算剰余金の積立て等により、残高が変動している。令和３年度は市税の増収（前年度比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億円）などにより繰入れを行わず、また令和２年度の決算剰余金の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相当額を積み立てたことなどにより残高は増加したが、標準財政規模がそれ以上に伸びたことから、左表の比率は低下することとなった。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実質収支については、標準財政</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規模</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比において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％までの数値で推移しており、適正な範囲内での収支状況が維持できている状況である。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用地先行取得特別会計においては、令和２年度から令和３年度に用地取得費に係る予算を繰り越しており、市の会計上は、土地開発基金からの借入金を未収入特定財源として計上しているため収支均衡となっているが、本資料では未収入特定財源として計上することができないことから、令和２年度は赤字となっ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る。令和３年度についても同様に、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令和２年度から令和３年度に用地取得費に係る予算を繰り越して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いるため、赤字となっている。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年度まで赤字であった国民健康保険特別会計は、平成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年度から国民健康保険が広域化されたことで、府から保険給付費等交付金が市に交付されて赤字が出にくい体質になったことに加え、赤字解消計画による一般会計繰入金等により、黒字となっている。</a:t>
          </a:r>
          <a:endParaRPr lang="ja-JP" altLang="ja-JP">
            <a:effectLst/>
            <a:latin typeface="ＭＳ ゴシック" panose="020B0609070205080204" pitchFamily="49" charset="-128"/>
            <a:ea typeface="ＭＳ ゴシック" panose="020B0609070205080204" pitchFamily="49" charset="-128"/>
          </a:endParaRPr>
        </a:p>
        <a:p>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　この結果、</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年度は公共用地先行取得特別会計を除いて、実質収支が黒字又は収支均衡となった。今後も収支構造の改善を図り、全会計において適切な財政運営に努める。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154367159</v>
      </c>
      <c r="BO4" s="411"/>
      <c r="BP4" s="411"/>
      <c r="BQ4" s="411"/>
      <c r="BR4" s="411"/>
      <c r="BS4" s="411"/>
      <c r="BT4" s="411"/>
      <c r="BU4" s="412"/>
      <c r="BV4" s="410">
        <v>181989429</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3.3</v>
      </c>
      <c r="CU4" s="417"/>
      <c r="CV4" s="417"/>
      <c r="CW4" s="417"/>
      <c r="CX4" s="417"/>
      <c r="CY4" s="417"/>
      <c r="CZ4" s="417"/>
      <c r="DA4" s="418"/>
      <c r="DB4" s="416">
        <v>0.6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151237056</v>
      </c>
      <c r="BO5" s="448"/>
      <c r="BP5" s="448"/>
      <c r="BQ5" s="448"/>
      <c r="BR5" s="448"/>
      <c r="BS5" s="448"/>
      <c r="BT5" s="448"/>
      <c r="BU5" s="449"/>
      <c r="BV5" s="447">
        <v>180666429</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93.9</v>
      </c>
      <c r="CU5" s="445"/>
      <c r="CV5" s="445"/>
      <c r="CW5" s="445"/>
      <c r="CX5" s="445"/>
      <c r="CY5" s="445"/>
      <c r="CZ5" s="445"/>
      <c r="DA5" s="446"/>
      <c r="DB5" s="444">
        <v>95.2</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3130103</v>
      </c>
      <c r="BO6" s="448"/>
      <c r="BP6" s="448"/>
      <c r="BQ6" s="448"/>
      <c r="BR6" s="448"/>
      <c r="BS6" s="448"/>
      <c r="BT6" s="448"/>
      <c r="BU6" s="449"/>
      <c r="BV6" s="447">
        <v>1323000</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93.9</v>
      </c>
      <c r="CU6" s="485"/>
      <c r="CV6" s="485"/>
      <c r="CW6" s="485"/>
      <c r="CX6" s="485"/>
      <c r="CY6" s="485"/>
      <c r="CZ6" s="485"/>
      <c r="DA6" s="486"/>
      <c r="DB6" s="484">
        <v>97.4</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516460</v>
      </c>
      <c r="BO7" s="448"/>
      <c r="BP7" s="448"/>
      <c r="BQ7" s="448"/>
      <c r="BR7" s="448"/>
      <c r="BS7" s="448"/>
      <c r="BT7" s="448"/>
      <c r="BU7" s="449"/>
      <c r="BV7" s="447">
        <v>888096</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79439365</v>
      </c>
      <c r="CU7" s="448"/>
      <c r="CV7" s="448"/>
      <c r="CW7" s="448"/>
      <c r="CX7" s="448"/>
      <c r="CY7" s="448"/>
      <c r="CZ7" s="448"/>
      <c r="DA7" s="449"/>
      <c r="DB7" s="447">
        <v>75205927</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2613643</v>
      </c>
      <c r="BO8" s="448"/>
      <c r="BP8" s="448"/>
      <c r="BQ8" s="448"/>
      <c r="BR8" s="448"/>
      <c r="BS8" s="448"/>
      <c r="BT8" s="448"/>
      <c r="BU8" s="449"/>
      <c r="BV8" s="447">
        <v>434904</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0.97</v>
      </c>
      <c r="CU8" s="488"/>
      <c r="CV8" s="488"/>
      <c r="CW8" s="488"/>
      <c r="CX8" s="488"/>
      <c r="CY8" s="488"/>
      <c r="CZ8" s="488"/>
      <c r="DA8" s="489"/>
      <c r="DB8" s="487">
        <v>0.99</v>
      </c>
      <c r="DC8" s="488"/>
      <c r="DD8" s="488"/>
      <c r="DE8" s="488"/>
      <c r="DF8" s="488"/>
      <c r="DG8" s="488"/>
      <c r="DH8" s="488"/>
      <c r="DI8" s="489"/>
    </row>
    <row r="9" spans="1:119" ht="18.75" customHeight="1" thickBot="1" x14ac:dyDescent="0.2">
      <c r="A9" s="178"/>
      <c r="B9" s="441" t="s">
        <v>113</v>
      </c>
      <c r="C9" s="442"/>
      <c r="D9" s="442"/>
      <c r="E9" s="442"/>
      <c r="F9" s="442"/>
      <c r="G9" s="442"/>
      <c r="H9" s="442"/>
      <c r="I9" s="442"/>
      <c r="J9" s="442"/>
      <c r="K9" s="490"/>
      <c r="L9" s="491" t="s">
        <v>114</v>
      </c>
      <c r="M9" s="492"/>
      <c r="N9" s="492"/>
      <c r="O9" s="492"/>
      <c r="P9" s="492"/>
      <c r="Q9" s="493"/>
      <c r="R9" s="494">
        <v>385567</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102</v>
      </c>
      <c r="AV9" s="480"/>
      <c r="AW9" s="480"/>
      <c r="AX9" s="480"/>
      <c r="AY9" s="481" t="s">
        <v>117</v>
      </c>
      <c r="AZ9" s="482"/>
      <c r="BA9" s="482"/>
      <c r="BB9" s="482"/>
      <c r="BC9" s="482"/>
      <c r="BD9" s="482"/>
      <c r="BE9" s="482"/>
      <c r="BF9" s="482"/>
      <c r="BG9" s="482"/>
      <c r="BH9" s="482"/>
      <c r="BI9" s="482"/>
      <c r="BJ9" s="482"/>
      <c r="BK9" s="482"/>
      <c r="BL9" s="482"/>
      <c r="BM9" s="483"/>
      <c r="BN9" s="447">
        <v>2178739</v>
      </c>
      <c r="BO9" s="448"/>
      <c r="BP9" s="448"/>
      <c r="BQ9" s="448"/>
      <c r="BR9" s="448"/>
      <c r="BS9" s="448"/>
      <c r="BT9" s="448"/>
      <c r="BU9" s="449"/>
      <c r="BV9" s="447">
        <v>20720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6.5</v>
      </c>
      <c r="CU9" s="445"/>
      <c r="CV9" s="445"/>
      <c r="CW9" s="445"/>
      <c r="CX9" s="445"/>
      <c r="CY9" s="445"/>
      <c r="CZ9" s="445"/>
      <c r="DA9" s="446"/>
      <c r="DB9" s="444">
        <v>6.2</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374468</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220822</v>
      </c>
      <c r="BO10" s="448"/>
      <c r="BP10" s="448"/>
      <c r="BQ10" s="448"/>
      <c r="BR10" s="448"/>
      <c r="BS10" s="448"/>
      <c r="BT10" s="448"/>
      <c r="BU10" s="449"/>
      <c r="BV10" s="447">
        <v>204625</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102</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x14ac:dyDescent="0.15">
      <c r="A12" s="178"/>
      <c r="B12" s="507" t="s">
        <v>130</v>
      </c>
      <c r="C12" s="508"/>
      <c r="D12" s="508"/>
      <c r="E12" s="508"/>
      <c r="F12" s="508"/>
      <c r="G12" s="508"/>
      <c r="H12" s="508"/>
      <c r="I12" s="508"/>
      <c r="J12" s="508"/>
      <c r="K12" s="509"/>
      <c r="L12" s="516" t="s">
        <v>131</v>
      </c>
      <c r="M12" s="517"/>
      <c r="N12" s="517"/>
      <c r="O12" s="517"/>
      <c r="P12" s="517"/>
      <c r="Q12" s="518"/>
      <c r="R12" s="519">
        <v>378869</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800000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139</v>
      </c>
      <c r="N13" s="539"/>
      <c r="O13" s="539"/>
      <c r="P13" s="539"/>
      <c r="Q13" s="540"/>
      <c r="R13" s="531">
        <v>373383</v>
      </c>
      <c r="S13" s="532"/>
      <c r="T13" s="532"/>
      <c r="U13" s="532"/>
      <c r="V13" s="533"/>
      <c r="W13" s="463" t="s">
        <v>140</v>
      </c>
      <c r="X13" s="464"/>
      <c r="Y13" s="464"/>
      <c r="Z13" s="464"/>
      <c r="AA13" s="464"/>
      <c r="AB13" s="454"/>
      <c r="AC13" s="498">
        <v>299</v>
      </c>
      <c r="AD13" s="499"/>
      <c r="AE13" s="499"/>
      <c r="AF13" s="499"/>
      <c r="AG13" s="541"/>
      <c r="AH13" s="498">
        <v>317</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2399561</v>
      </c>
      <c r="BO13" s="448"/>
      <c r="BP13" s="448"/>
      <c r="BQ13" s="448"/>
      <c r="BR13" s="448"/>
      <c r="BS13" s="448"/>
      <c r="BT13" s="448"/>
      <c r="BU13" s="449"/>
      <c r="BV13" s="447">
        <v>-574655</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-1.2</v>
      </c>
      <c r="CU13" s="445"/>
      <c r="CV13" s="445"/>
      <c r="CW13" s="445"/>
      <c r="CX13" s="445"/>
      <c r="CY13" s="445"/>
      <c r="CZ13" s="445"/>
      <c r="DA13" s="446"/>
      <c r="DB13" s="444">
        <v>-2.1</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376101</v>
      </c>
      <c r="S14" s="532"/>
      <c r="T14" s="532"/>
      <c r="U14" s="532"/>
      <c r="V14" s="533"/>
      <c r="W14" s="437"/>
      <c r="X14" s="438"/>
      <c r="Y14" s="438"/>
      <c r="Z14" s="438"/>
      <c r="AA14" s="438"/>
      <c r="AB14" s="427"/>
      <c r="AC14" s="534">
        <v>0.2</v>
      </c>
      <c r="AD14" s="535"/>
      <c r="AE14" s="535"/>
      <c r="AF14" s="535"/>
      <c r="AG14" s="536"/>
      <c r="AH14" s="534">
        <v>0.2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138</v>
      </c>
      <c r="CU14" s="546"/>
      <c r="CV14" s="546"/>
      <c r="CW14" s="546"/>
      <c r="CX14" s="546"/>
      <c r="CY14" s="546"/>
      <c r="CZ14" s="546"/>
      <c r="DA14" s="547"/>
      <c r="DB14" s="545" t="s">
        <v>138</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370467</v>
      </c>
      <c r="S15" s="532"/>
      <c r="T15" s="532"/>
      <c r="U15" s="532"/>
      <c r="V15" s="533"/>
      <c r="W15" s="463" t="s">
        <v>148</v>
      </c>
      <c r="X15" s="464"/>
      <c r="Y15" s="464"/>
      <c r="Z15" s="464"/>
      <c r="AA15" s="464"/>
      <c r="AB15" s="454"/>
      <c r="AC15" s="498">
        <v>29921</v>
      </c>
      <c r="AD15" s="499"/>
      <c r="AE15" s="499"/>
      <c r="AF15" s="499"/>
      <c r="AG15" s="541"/>
      <c r="AH15" s="498">
        <v>30864</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55019494</v>
      </c>
      <c r="BO15" s="411"/>
      <c r="BP15" s="411"/>
      <c r="BQ15" s="411"/>
      <c r="BR15" s="411"/>
      <c r="BS15" s="411"/>
      <c r="BT15" s="411"/>
      <c r="BU15" s="412"/>
      <c r="BV15" s="410">
        <v>55936325</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18.5</v>
      </c>
      <c r="AD16" s="535"/>
      <c r="AE16" s="535"/>
      <c r="AF16" s="535"/>
      <c r="AG16" s="536"/>
      <c r="AH16" s="534">
        <v>20.100000000000001</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58168480</v>
      </c>
      <c r="BO16" s="448"/>
      <c r="BP16" s="448"/>
      <c r="BQ16" s="448"/>
      <c r="BR16" s="448"/>
      <c r="BS16" s="448"/>
      <c r="BT16" s="448"/>
      <c r="BU16" s="449"/>
      <c r="BV16" s="447">
        <v>56827570</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131851</v>
      </c>
      <c r="AD17" s="499"/>
      <c r="AE17" s="499"/>
      <c r="AF17" s="499"/>
      <c r="AG17" s="541"/>
      <c r="AH17" s="498">
        <v>122191</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71230338</v>
      </c>
      <c r="BO17" s="448"/>
      <c r="BP17" s="448"/>
      <c r="BQ17" s="448"/>
      <c r="BR17" s="448"/>
      <c r="BS17" s="448"/>
      <c r="BT17" s="448"/>
      <c r="BU17" s="449"/>
      <c r="BV17" s="447">
        <v>72625829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36.090000000000003</v>
      </c>
      <c r="M18" s="571"/>
      <c r="N18" s="571"/>
      <c r="O18" s="571"/>
      <c r="P18" s="571"/>
      <c r="Q18" s="571"/>
      <c r="R18" s="572"/>
      <c r="S18" s="572"/>
      <c r="T18" s="572"/>
      <c r="U18" s="572"/>
      <c r="V18" s="573"/>
      <c r="W18" s="465"/>
      <c r="X18" s="466"/>
      <c r="Y18" s="466"/>
      <c r="Z18" s="466"/>
      <c r="AA18" s="466"/>
      <c r="AB18" s="457"/>
      <c r="AC18" s="574">
        <v>81.400000000000006</v>
      </c>
      <c r="AD18" s="575"/>
      <c r="AE18" s="575"/>
      <c r="AF18" s="575"/>
      <c r="AG18" s="576"/>
      <c r="AH18" s="574">
        <v>79.7</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75271994</v>
      </c>
      <c r="BO18" s="448"/>
      <c r="BP18" s="448"/>
      <c r="BQ18" s="448"/>
      <c r="BR18" s="448"/>
      <c r="BS18" s="448"/>
      <c r="BT18" s="448"/>
      <c r="BU18" s="449"/>
      <c r="BV18" s="447">
        <v>72111270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10683</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91340935</v>
      </c>
      <c r="BO19" s="448"/>
      <c r="BP19" s="448"/>
      <c r="BQ19" s="448"/>
      <c r="BR19" s="448"/>
      <c r="BS19" s="448"/>
      <c r="BT19" s="448"/>
      <c r="BU19" s="449"/>
      <c r="BV19" s="447">
        <v>89892528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180099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55713749</v>
      </c>
      <c r="BO22" s="411"/>
      <c r="BP22" s="411"/>
      <c r="BQ22" s="411"/>
      <c r="BR22" s="411"/>
      <c r="BS22" s="411"/>
      <c r="BT22" s="411"/>
      <c r="BU22" s="412"/>
      <c r="BV22" s="410">
        <v>55555753</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37890433</v>
      </c>
      <c r="BO23" s="448"/>
      <c r="BP23" s="448"/>
      <c r="BQ23" s="448"/>
      <c r="BR23" s="448"/>
      <c r="BS23" s="448"/>
      <c r="BT23" s="448"/>
      <c r="BU23" s="449"/>
      <c r="BV23" s="447">
        <v>37084456</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10500</v>
      </c>
      <c r="R24" s="499"/>
      <c r="S24" s="499"/>
      <c r="T24" s="499"/>
      <c r="U24" s="499"/>
      <c r="V24" s="541"/>
      <c r="W24" s="593"/>
      <c r="X24" s="594"/>
      <c r="Y24" s="595"/>
      <c r="Z24" s="497" t="s">
        <v>173</v>
      </c>
      <c r="AA24" s="477"/>
      <c r="AB24" s="477"/>
      <c r="AC24" s="477"/>
      <c r="AD24" s="477"/>
      <c r="AE24" s="477"/>
      <c r="AF24" s="477"/>
      <c r="AG24" s="478"/>
      <c r="AH24" s="498">
        <v>2451</v>
      </c>
      <c r="AI24" s="499"/>
      <c r="AJ24" s="499"/>
      <c r="AK24" s="499"/>
      <c r="AL24" s="541"/>
      <c r="AM24" s="498">
        <v>7460844</v>
      </c>
      <c r="AN24" s="499"/>
      <c r="AO24" s="499"/>
      <c r="AP24" s="499"/>
      <c r="AQ24" s="499"/>
      <c r="AR24" s="541"/>
      <c r="AS24" s="498">
        <v>3044</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47333266</v>
      </c>
      <c r="BO24" s="448"/>
      <c r="BP24" s="448"/>
      <c r="BQ24" s="448"/>
      <c r="BR24" s="448"/>
      <c r="BS24" s="448"/>
      <c r="BT24" s="448"/>
      <c r="BU24" s="449"/>
      <c r="BV24" s="447">
        <v>45861742</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2</v>
      </c>
      <c r="M25" s="499"/>
      <c r="N25" s="499"/>
      <c r="O25" s="499"/>
      <c r="P25" s="541"/>
      <c r="Q25" s="498">
        <v>9200</v>
      </c>
      <c r="R25" s="499"/>
      <c r="S25" s="499"/>
      <c r="T25" s="499"/>
      <c r="U25" s="499"/>
      <c r="V25" s="541"/>
      <c r="W25" s="593"/>
      <c r="X25" s="594"/>
      <c r="Y25" s="595"/>
      <c r="Z25" s="497" t="s">
        <v>176</v>
      </c>
      <c r="AA25" s="477"/>
      <c r="AB25" s="477"/>
      <c r="AC25" s="477"/>
      <c r="AD25" s="477"/>
      <c r="AE25" s="477"/>
      <c r="AF25" s="477"/>
      <c r="AG25" s="478"/>
      <c r="AH25" s="498">
        <v>359</v>
      </c>
      <c r="AI25" s="499"/>
      <c r="AJ25" s="499"/>
      <c r="AK25" s="499"/>
      <c r="AL25" s="541"/>
      <c r="AM25" s="498">
        <v>1051870</v>
      </c>
      <c r="AN25" s="499"/>
      <c r="AO25" s="499"/>
      <c r="AP25" s="499"/>
      <c r="AQ25" s="499"/>
      <c r="AR25" s="541"/>
      <c r="AS25" s="498">
        <v>2930</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43625840</v>
      </c>
      <c r="BO25" s="411"/>
      <c r="BP25" s="411"/>
      <c r="BQ25" s="411"/>
      <c r="BR25" s="411"/>
      <c r="BS25" s="411"/>
      <c r="BT25" s="411"/>
      <c r="BU25" s="412"/>
      <c r="BV25" s="410">
        <v>36237787</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8100</v>
      </c>
      <c r="R26" s="499"/>
      <c r="S26" s="499"/>
      <c r="T26" s="499"/>
      <c r="U26" s="499"/>
      <c r="V26" s="541"/>
      <c r="W26" s="593"/>
      <c r="X26" s="594"/>
      <c r="Y26" s="595"/>
      <c r="Z26" s="497" t="s">
        <v>179</v>
      </c>
      <c r="AA26" s="599"/>
      <c r="AB26" s="599"/>
      <c r="AC26" s="599"/>
      <c r="AD26" s="599"/>
      <c r="AE26" s="599"/>
      <c r="AF26" s="599"/>
      <c r="AG26" s="600"/>
      <c r="AH26" s="498">
        <v>208</v>
      </c>
      <c r="AI26" s="499"/>
      <c r="AJ26" s="499"/>
      <c r="AK26" s="499"/>
      <c r="AL26" s="541"/>
      <c r="AM26" s="498">
        <v>642720</v>
      </c>
      <c r="AN26" s="499"/>
      <c r="AO26" s="499"/>
      <c r="AP26" s="499"/>
      <c r="AQ26" s="499"/>
      <c r="AR26" s="541"/>
      <c r="AS26" s="498">
        <v>3090</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v>353584</v>
      </c>
      <c r="BO26" s="448"/>
      <c r="BP26" s="448"/>
      <c r="BQ26" s="448"/>
      <c r="BR26" s="448"/>
      <c r="BS26" s="448"/>
      <c r="BT26" s="448"/>
      <c r="BU26" s="449"/>
      <c r="BV26" s="447">
        <v>227547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181</v>
      </c>
      <c r="F27" s="477"/>
      <c r="G27" s="477"/>
      <c r="H27" s="477"/>
      <c r="I27" s="477"/>
      <c r="J27" s="477"/>
      <c r="K27" s="478"/>
      <c r="L27" s="498">
        <v>1</v>
      </c>
      <c r="M27" s="499"/>
      <c r="N27" s="499"/>
      <c r="O27" s="499"/>
      <c r="P27" s="541"/>
      <c r="Q27" s="498">
        <v>7400</v>
      </c>
      <c r="R27" s="499"/>
      <c r="S27" s="499"/>
      <c r="T27" s="499"/>
      <c r="U27" s="499"/>
      <c r="V27" s="541"/>
      <c r="W27" s="593"/>
      <c r="X27" s="594"/>
      <c r="Y27" s="595"/>
      <c r="Z27" s="497" t="s">
        <v>182</v>
      </c>
      <c r="AA27" s="477"/>
      <c r="AB27" s="477"/>
      <c r="AC27" s="477"/>
      <c r="AD27" s="477"/>
      <c r="AE27" s="477"/>
      <c r="AF27" s="477"/>
      <c r="AG27" s="478"/>
      <c r="AH27" s="498">
        <v>100</v>
      </c>
      <c r="AI27" s="499"/>
      <c r="AJ27" s="499"/>
      <c r="AK27" s="499"/>
      <c r="AL27" s="541"/>
      <c r="AM27" s="498">
        <v>331724</v>
      </c>
      <c r="AN27" s="499"/>
      <c r="AO27" s="499"/>
      <c r="AP27" s="499"/>
      <c r="AQ27" s="499"/>
      <c r="AR27" s="541"/>
      <c r="AS27" s="498">
        <v>3317</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1339283</v>
      </c>
      <c r="BO27" s="567"/>
      <c r="BP27" s="567"/>
      <c r="BQ27" s="567"/>
      <c r="BR27" s="567"/>
      <c r="BS27" s="567"/>
      <c r="BT27" s="567"/>
      <c r="BU27" s="568"/>
      <c r="BV27" s="566">
        <v>1062351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184</v>
      </c>
      <c r="F28" s="477"/>
      <c r="G28" s="477"/>
      <c r="H28" s="477"/>
      <c r="I28" s="477"/>
      <c r="J28" s="477"/>
      <c r="K28" s="478"/>
      <c r="L28" s="498">
        <v>1</v>
      </c>
      <c r="M28" s="499"/>
      <c r="N28" s="499"/>
      <c r="O28" s="499"/>
      <c r="P28" s="541"/>
      <c r="Q28" s="498">
        <v>7000</v>
      </c>
      <c r="R28" s="499"/>
      <c r="S28" s="499"/>
      <c r="T28" s="499"/>
      <c r="U28" s="499"/>
      <c r="V28" s="541"/>
      <c r="W28" s="593"/>
      <c r="X28" s="594"/>
      <c r="Y28" s="595"/>
      <c r="Z28" s="497" t="s">
        <v>185</v>
      </c>
      <c r="AA28" s="477"/>
      <c r="AB28" s="477"/>
      <c r="AC28" s="477"/>
      <c r="AD28" s="477"/>
      <c r="AE28" s="477"/>
      <c r="AF28" s="477"/>
      <c r="AG28" s="478"/>
      <c r="AH28" s="498" t="s">
        <v>186</v>
      </c>
      <c r="AI28" s="499"/>
      <c r="AJ28" s="499"/>
      <c r="AK28" s="499"/>
      <c r="AL28" s="541"/>
      <c r="AM28" s="498" t="s">
        <v>186</v>
      </c>
      <c r="AN28" s="499"/>
      <c r="AO28" s="499"/>
      <c r="AP28" s="499"/>
      <c r="AQ28" s="499"/>
      <c r="AR28" s="541"/>
      <c r="AS28" s="498" t="s">
        <v>138</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13006966</v>
      </c>
      <c r="BO28" s="411"/>
      <c r="BP28" s="411"/>
      <c r="BQ28" s="411"/>
      <c r="BR28" s="411"/>
      <c r="BS28" s="411"/>
      <c r="BT28" s="411"/>
      <c r="BU28" s="412"/>
      <c r="BV28" s="410">
        <v>12786144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188</v>
      </c>
      <c r="F29" s="477"/>
      <c r="G29" s="477"/>
      <c r="H29" s="477"/>
      <c r="I29" s="477"/>
      <c r="J29" s="477"/>
      <c r="K29" s="478"/>
      <c r="L29" s="498">
        <v>34</v>
      </c>
      <c r="M29" s="499"/>
      <c r="N29" s="499"/>
      <c r="O29" s="499"/>
      <c r="P29" s="541"/>
      <c r="Q29" s="498">
        <v>6500</v>
      </c>
      <c r="R29" s="499"/>
      <c r="S29" s="499"/>
      <c r="T29" s="499"/>
      <c r="U29" s="499"/>
      <c r="V29" s="541"/>
      <c r="W29" s="596"/>
      <c r="X29" s="597"/>
      <c r="Y29" s="598"/>
      <c r="Z29" s="497" t="s">
        <v>189</v>
      </c>
      <c r="AA29" s="477"/>
      <c r="AB29" s="477"/>
      <c r="AC29" s="477"/>
      <c r="AD29" s="477"/>
      <c r="AE29" s="477"/>
      <c r="AF29" s="477"/>
      <c r="AG29" s="478"/>
      <c r="AH29" s="498">
        <v>2551</v>
      </c>
      <c r="AI29" s="499"/>
      <c r="AJ29" s="499"/>
      <c r="AK29" s="499"/>
      <c r="AL29" s="541"/>
      <c r="AM29" s="498">
        <v>7792568</v>
      </c>
      <c r="AN29" s="499"/>
      <c r="AO29" s="499"/>
      <c r="AP29" s="499"/>
      <c r="AQ29" s="499"/>
      <c r="AR29" s="541"/>
      <c r="AS29" s="498">
        <v>3055</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t="s">
        <v>138</v>
      </c>
      <c r="BO29" s="448"/>
      <c r="BP29" s="448"/>
      <c r="BQ29" s="448"/>
      <c r="BR29" s="448"/>
      <c r="BS29" s="448"/>
      <c r="BT29" s="448"/>
      <c r="BU29" s="449"/>
      <c r="BV29" s="447" t="s">
        <v>186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100.7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23219969</v>
      </c>
      <c r="BO30" s="567"/>
      <c r="BP30" s="567"/>
      <c r="BQ30" s="567"/>
      <c r="BR30" s="567"/>
      <c r="BS30" s="567"/>
      <c r="BT30" s="567"/>
      <c r="BU30" s="568"/>
      <c r="BV30" s="566">
        <v>22223860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198</v>
      </c>
      <c r="D33" s="471"/>
      <c r="E33" s="436" t="s">
        <v>199</v>
      </c>
      <c r="F33" s="436"/>
      <c r="G33" s="436"/>
      <c r="H33" s="436"/>
      <c r="I33" s="436"/>
      <c r="J33" s="436"/>
      <c r="K33" s="436"/>
      <c r="L33" s="436"/>
      <c r="M33" s="436"/>
      <c r="N33" s="436"/>
      <c r="O33" s="436"/>
      <c r="P33" s="436"/>
      <c r="Q33" s="436"/>
      <c r="R33" s="436"/>
      <c r="S33" s="436"/>
      <c r="T33" s="203"/>
      <c r="U33" s="471" t="s">
        <v>200</v>
      </c>
      <c r="V33" s="471"/>
      <c r="W33" s="436" t="s">
        <v>199</v>
      </c>
      <c r="X33" s="436"/>
      <c r="Y33" s="436"/>
      <c r="Z33" s="436"/>
      <c r="AA33" s="436"/>
      <c r="AB33" s="436"/>
      <c r="AC33" s="436"/>
      <c r="AD33" s="436"/>
      <c r="AE33" s="436"/>
      <c r="AF33" s="436"/>
      <c r="AG33" s="436"/>
      <c r="AH33" s="436"/>
      <c r="AI33" s="436"/>
      <c r="AJ33" s="436"/>
      <c r="AK33" s="436"/>
      <c r="AL33" s="203"/>
      <c r="AM33" s="471" t="s">
        <v>198</v>
      </c>
      <c r="AN33" s="471"/>
      <c r="AO33" s="436" t="s">
        <v>201</v>
      </c>
      <c r="AP33" s="436"/>
      <c r="AQ33" s="436"/>
      <c r="AR33" s="436"/>
      <c r="AS33" s="436"/>
      <c r="AT33" s="436"/>
      <c r="AU33" s="436"/>
      <c r="AV33" s="436"/>
      <c r="AW33" s="436"/>
      <c r="AX33" s="436"/>
      <c r="AY33" s="436"/>
      <c r="AZ33" s="436"/>
      <c r="BA33" s="436"/>
      <c r="BB33" s="436"/>
      <c r="BC33" s="436"/>
      <c r="BD33" s="204"/>
      <c r="BE33" s="436" t="s">
        <v>202</v>
      </c>
      <c r="BF33" s="436"/>
      <c r="BG33" s="436" t="s">
        <v>203</v>
      </c>
      <c r="BH33" s="436"/>
      <c r="BI33" s="436"/>
      <c r="BJ33" s="436"/>
      <c r="BK33" s="436"/>
      <c r="BL33" s="436"/>
      <c r="BM33" s="436"/>
      <c r="BN33" s="436"/>
      <c r="BO33" s="436"/>
      <c r="BP33" s="436"/>
      <c r="BQ33" s="436"/>
      <c r="BR33" s="436"/>
      <c r="BS33" s="436"/>
      <c r="BT33" s="436"/>
      <c r="BU33" s="436"/>
      <c r="BV33" s="204"/>
      <c r="BW33" s="471" t="s">
        <v>202</v>
      </c>
      <c r="BX33" s="471"/>
      <c r="BY33" s="436" t="s">
        <v>204</v>
      </c>
      <c r="BZ33" s="436"/>
      <c r="CA33" s="436"/>
      <c r="CB33" s="436"/>
      <c r="CC33" s="436"/>
      <c r="CD33" s="436"/>
      <c r="CE33" s="436"/>
      <c r="CF33" s="436"/>
      <c r="CG33" s="436"/>
      <c r="CH33" s="436"/>
      <c r="CI33" s="436"/>
      <c r="CJ33" s="436"/>
      <c r="CK33" s="436"/>
      <c r="CL33" s="436"/>
      <c r="CM33" s="436"/>
      <c r="CN33" s="203"/>
      <c r="CO33" s="471" t="s">
        <v>198</v>
      </c>
      <c r="CP33" s="471"/>
      <c r="CQ33" s="436" t="s">
        <v>205</v>
      </c>
      <c r="CR33" s="436"/>
      <c r="CS33" s="436"/>
      <c r="CT33" s="436"/>
      <c r="CU33" s="436"/>
      <c r="CV33" s="436"/>
      <c r="CW33" s="436"/>
      <c r="CX33" s="436"/>
      <c r="CY33" s="436"/>
      <c r="CZ33" s="436"/>
      <c r="DA33" s="436"/>
      <c r="DB33" s="436"/>
      <c r="DC33" s="436"/>
      <c r="DD33" s="436"/>
      <c r="DE33" s="436"/>
      <c r="DF33" s="203"/>
      <c r="DG33" s="636" t="s">
        <v>206</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7</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10</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12</v>
      </c>
      <c r="BX34" s="637"/>
      <c r="BY34" s="638" t="str">
        <f>IF('各会計、関係団体の財政状況及び健全化判断比率'!B68="","",'各会計、関係団体の財政状況及び健全化判断比率'!B68)</f>
        <v>大阪府都市競艇組合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吹田市健康づくり推進事業団</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部落有財産特別会計</v>
      </c>
      <c r="F35" s="638"/>
      <c r="G35" s="638"/>
      <c r="H35" s="638"/>
      <c r="I35" s="638"/>
      <c r="J35" s="638"/>
      <c r="K35" s="638"/>
      <c r="L35" s="638"/>
      <c r="M35" s="638"/>
      <c r="N35" s="638"/>
      <c r="O35" s="638"/>
      <c r="P35" s="638"/>
      <c r="Q35" s="638"/>
      <c r="R35" s="638"/>
      <c r="S35" s="638"/>
      <c r="T35" s="178"/>
      <c r="U35" s="637">
        <f>IF(W35="","",U34+1)</f>
        <v>8</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11</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13</v>
      </c>
      <c r="BX35" s="637"/>
      <c r="BY35" s="638" t="str">
        <f>IF('各会計、関係団体の財政状況及び健全化判断比率'!B69="","",'各会計、関係団体の財政状況及び健全化判断比率'!B69)</f>
        <v>大阪府後期高齢者医療広域連合（一般会計）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吹田市介護老人保健施設事業団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勤労者福祉共済特別会計</v>
      </c>
      <c r="F36" s="638"/>
      <c r="G36" s="638"/>
      <c r="H36" s="638"/>
      <c r="I36" s="638"/>
      <c r="J36" s="638"/>
      <c r="K36" s="638"/>
      <c r="L36" s="638"/>
      <c r="M36" s="638"/>
      <c r="N36" s="638"/>
      <c r="O36" s="638"/>
      <c r="P36" s="638"/>
      <c r="Q36" s="638"/>
      <c r="R36" s="638"/>
      <c r="S36" s="638"/>
      <c r="T36" s="178"/>
      <c r="U36" s="637">
        <f t="shared" ref="U36:U43" si="4">IF(W36="","",U35+1)</f>
        <v>9</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14</v>
      </c>
      <c r="BX36" s="637"/>
      <c r="BY36" s="638" t="str">
        <f>IF('各会計、関係団体の財政状況及び健全化判断比率'!B70="","",'各会計、関係団体の財政状況及び健全化判断比率'!B70)</f>
        <v>大阪府後期高齢者医療広域連合（後期高齢者医療特別会計）</v>
      </c>
      <c r="BZ36" s="638"/>
      <c r="CA36" s="638"/>
      <c r="CB36" s="638"/>
      <c r="CC36" s="638"/>
      <c r="CD36" s="638"/>
      <c r="CE36" s="638"/>
      <c r="CF36" s="638"/>
      <c r="CG36" s="638"/>
      <c r="CH36" s="638"/>
      <c r="CI36" s="638"/>
      <c r="CJ36" s="638"/>
      <c r="CK36" s="638"/>
      <c r="CL36" s="638"/>
      <c r="CM36" s="638"/>
      <c r="CN36" s="178"/>
      <c r="CO36" s="637">
        <f t="shared" si="3"/>
        <v>20</v>
      </c>
      <c r="CP36" s="637"/>
      <c r="CQ36" s="638" t="str">
        <f>IF('各会計、関係団体の財政状況及び健全化判断比率'!BS9="","",'各会計、関係団体の財政状況及び健全化判断比率'!BS9)</f>
        <v>吹田市文化振興事業団</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f>IF(E37="","",C36+1)</f>
        <v>4</v>
      </c>
      <c r="D37" s="637"/>
      <c r="E37" s="638" t="str">
        <f>IF('各会計、関係団体の財政状況及び健全化判断比率'!B10="","",'各会計、関係団体の財政状況及び健全化判断比率'!B10)</f>
        <v>公共用地先行取得特別会計</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15</v>
      </c>
      <c r="BX37" s="637"/>
      <c r="BY37" s="638" t="str">
        <f>IF('各会計、関係団体の財政状況及び健全化判断比率'!B71="","",'各会計、関係団体の財政状況及び健全化判断比率'!B71)</f>
        <v>淀川右岸水防事務組合</v>
      </c>
      <c r="BZ37" s="638"/>
      <c r="CA37" s="638"/>
      <c r="CB37" s="638"/>
      <c r="CC37" s="638"/>
      <c r="CD37" s="638"/>
      <c r="CE37" s="638"/>
      <c r="CF37" s="638"/>
      <c r="CG37" s="638"/>
      <c r="CH37" s="638"/>
      <c r="CI37" s="638"/>
      <c r="CJ37" s="638"/>
      <c r="CK37" s="638"/>
      <c r="CL37" s="638"/>
      <c r="CM37" s="638"/>
      <c r="CN37" s="178"/>
      <c r="CO37" s="637">
        <f t="shared" si="3"/>
        <v>21</v>
      </c>
      <c r="CP37" s="637"/>
      <c r="CQ37" s="638" t="str">
        <f>IF('各会計、関係団体の財政状況及び健全化判断比率'!BS10="","",'各会計、関係団体の財政状況及び健全化判断比率'!BS10)</f>
        <v>吹田市国際交流協会</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f t="shared" ref="C38:C43" si="5">IF(E38="","",C37+1)</f>
        <v>5</v>
      </c>
      <c r="D38" s="637"/>
      <c r="E38" s="638" t="str">
        <f>IF('各会計、関係団体の財政状況及び健全化判断比率'!B11="","",'各会計、関係団体の財政状況及び健全化判断比率'!B11)</f>
        <v>病院事業債管理特別会計</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16</v>
      </c>
      <c r="BX38" s="637"/>
      <c r="BY38" s="638" t="str">
        <f>IF('各会計、関係団体の財政状況及び健全化判断比率'!B72="","",'各会計、関係団体の財政状況及び健全化判断比率'!B72)</f>
        <v>大阪広域水道企業団（水道事業会計）</v>
      </c>
      <c r="BZ38" s="638"/>
      <c r="CA38" s="638"/>
      <c r="CB38" s="638"/>
      <c r="CC38" s="638"/>
      <c r="CD38" s="638"/>
      <c r="CE38" s="638"/>
      <c r="CF38" s="638"/>
      <c r="CG38" s="638"/>
      <c r="CH38" s="638"/>
      <c r="CI38" s="638"/>
      <c r="CJ38" s="638"/>
      <c r="CK38" s="638"/>
      <c r="CL38" s="638"/>
      <c r="CM38" s="638"/>
      <c r="CN38" s="178"/>
      <c r="CO38" s="637">
        <f t="shared" si="3"/>
        <v>22</v>
      </c>
      <c r="CP38" s="637"/>
      <c r="CQ38" s="638" t="str">
        <f>IF('各会計、関係団体の財政状況及び健全化判断比率'!BS11="","",'各会計、関係団体の財政状況及び健全化判断比率'!BS11)</f>
        <v>吹田市開発ビル</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f t="shared" si="5"/>
        <v>6</v>
      </c>
      <c r="D39" s="637"/>
      <c r="E39" s="638" t="str">
        <f>IF('各会計、関係団体の財政状況及び健全化判断比率'!B12="","",'各会計、関係団体の財政状況及び健全化判断比率'!B12)</f>
        <v>母子父子寡婦福祉資金貸付特別会計</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17</v>
      </c>
      <c r="BX39" s="637"/>
      <c r="BY39" s="638" t="str">
        <f>IF('各会計、関係団体の財政状況及び健全化判断比率'!B73="","",'各会計、関係団体の財政状況及び健全化判断比率'!B73)</f>
        <v>大阪広域水道企業団（工業用水道事業会計）</v>
      </c>
      <c r="BZ39" s="638"/>
      <c r="CA39" s="638"/>
      <c r="CB39" s="638"/>
      <c r="CC39" s="638"/>
      <c r="CD39" s="638"/>
      <c r="CE39" s="638"/>
      <c r="CF39" s="638"/>
      <c r="CG39" s="638"/>
      <c r="CH39" s="638"/>
      <c r="CI39" s="638"/>
      <c r="CJ39" s="638"/>
      <c r="CK39" s="638"/>
      <c r="CL39" s="638"/>
      <c r="CM39" s="638"/>
      <c r="CN39" s="178"/>
      <c r="CO39" s="637">
        <f t="shared" si="3"/>
        <v>23</v>
      </c>
      <c r="CP39" s="637"/>
      <c r="CQ39" s="638" t="str">
        <f>IF('各会計、関係団体の財政状況及び健全化判断比率'!BS12="","",'各会計、関係団体の財政状況及び健全化判断比率'!BS12)</f>
        <v>千里リサイクルプラザ</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f t="shared" si="3"/>
        <v>24</v>
      </c>
      <c r="CP40" s="637"/>
      <c r="CQ40" s="638" t="str">
        <f>IF('各会計、関係団体の財政状況及び健全化判断比率'!BS13="","",'各会計、関係団体の財政状況及び健全化判断比率'!BS13)</f>
        <v>市立吹田市民病院</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f t="shared" si="3"/>
        <v>25</v>
      </c>
      <c r="CP41" s="637"/>
      <c r="CQ41" s="638" t="str">
        <f>IF('各会計、関係団体の財政状況及び健全化判断比率'!BS14="","",'各会計、関係団体の財政状況及び健全化判断比率'!BS14)</f>
        <v>大阪外環状鉄道</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40" t="s">
        <v>208</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209</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210</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211</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212</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213</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214</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607</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6" t="s">
        <v>567</v>
      </c>
      <c r="D34" s="1216"/>
      <c r="E34" s="1217"/>
      <c r="F34" s="32">
        <v>0</v>
      </c>
      <c r="G34" s="33">
        <v>0</v>
      </c>
      <c r="H34" s="33">
        <v>0</v>
      </c>
      <c r="I34" s="33" t="s">
        <v>568</v>
      </c>
      <c r="J34" s="34" t="s">
        <v>569</v>
      </c>
      <c r="K34" s="22"/>
      <c r="L34" s="22"/>
      <c r="M34" s="22"/>
      <c r="N34" s="22"/>
      <c r="O34" s="22"/>
      <c r="P34" s="22"/>
    </row>
    <row r="35" spans="1:16" ht="39" customHeight="1" x14ac:dyDescent="0.15">
      <c r="A35" s="22"/>
      <c r="B35" s="35"/>
      <c r="C35" s="1210" t="s">
        <v>570</v>
      </c>
      <c r="D35" s="1211"/>
      <c r="E35" s="1212"/>
      <c r="F35" s="36">
        <v>5.27</v>
      </c>
      <c r="G35" s="37">
        <v>5.61</v>
      </c>
      <c r="H35" s="37">
        <v>5.0999999999999996</v>
      </c>
      <c r="I35" s="37">
        <v>6.23</v>
      </c>
      <c r="J35" s="38">
        <v>6.59</v>
      </c>
      <c r="K35" s="22"/>
      <c r="L35" s="22"/>
      <c r="M35" s="22"/>
      <c r="N35" s="22"/>
      <c r="O35" s="22"/>
      <c r="P35" s="22"/>
    </row>
    <row r="36" spans="1:16" ht="39" customHeight="1" x14ac:dyDescent="0.15">
      <c r="A36" s="22"/>
      <c r="B36" s="35"/>
      <c r="C36" s="1210" t="s">
        <v>571</v>
      </c>
      <c r="D36" s="1211"/>
      <c r="E36" s="1212"/>
      <c r="F36" s="36">
        <v>4.37</v>
      </c>
      <c r="G36" s="37">
        <v>3.96</v>
      </c>
      <c r="H36" s="37">
        <v>3.7</v>
      </c>
      <c r="I36" s="37">
        <v>4.6100000000000003</v>
      </c>
      <c r="J36" s="38">
        <v>4.55</v>
      </c>
      <c r="K36" s="22"/>
      <c r="L36" s="22"/>
      <c r="M36" s="22"/>
      <c r="N36" s="22"/>
      <c r="O36" s="22"/>
      <c r="P36" s="22"/>
    </row>
    <row r="37" spans="1:16" ht="39" customHeight="1" x14ac:dyDescent="0.15">
      <c r="A37" s="22"/>
      <c r="B37" s="35"/>
      <c r="C37" s="1210" t="s">
        <v>572</v>
      </c>
      <c r="D37" s="1211"/>
      <c r="E37" s="1212"/>
      <c r="F37" s="36">
        <v>3.57</v>
      </c>
      <c r="G37" s="37">
        <v>3.43</v>
      </c>
      <c r="H37" s="37">
        <v>0.56999999999999995</v>
      </c>
      <c r="I37" s="37">
        <v>0.57999999999999996</v>
      </c>
      <c r="J37" s="38">
        <v>3.26</v>
      </c>
      <c r="K37" s="22"/>
      <c r="L37" s="22"/>
      <c r="M37" s="22"/>
      <c r="N37" s="22"/>
      <c r="O37" s="22"/>
      <c r="P37" s="22"/>
    </row>
    <row r="38" spans="1:16" ht="39" customHeight="1" x14ac:dyDescent="0.15">
      <c r="A38" s="22"/>
      <c r="B38" s="35"/>
      <c r="C38" s="1210" t="s">
        <v>573</v>
      </c>
      <c r="D38" s="1211"/>
      <c r="E38" s="1212"/>
      <c r="F38" s="36" t="s">
        <v>574</v>
      </c>
      <c r="G38" s="37" t="s">
        <v>575</v>
      </c>
      <c r="H38" s="37">
        <v>0.19</v>
      </c>
      <c r="I38" s="37">
        <v>1.3</v>
      </c>
      <c r="J38" s="38">
        <v>1.85</v>
      </c>
      <c r="K38" s="22"/>
      <c r="L38" s="22"/>
      <c r="M38" s="22"/>
      <c r="N38" s="22"/>
      <c r="O38" s="22"/>
      <c r="P38" s="22"/>
    </row>
    <row r="39" spans="1:16" ht="39" customHeight="1" x14ac:dyDescent="0.15">
      <c r="A39" s="22"/>
      <c r="B39" s="35"/>
      <c r="C39" s="1210" t="s">
        <v>576</v>
      </c>
      <c r="D39" s="1211"/>
      <c r="E39" s="1212"/>
      <c r="F39" s="36">
        <v>0.88</v>
      </c>
      <c r="G39" s="37">
        <v>1.0900000000000001</v>
      </c>
      <c r="H39" s="37">
        <v>0.47</v>
      </c>
      <c r="I39" s="37">
        <v>0.72</v>
      </c>
      <c r="J39" s="38">
        <v>1.04</v>
      </c>
      <c r="K39" s="22"/>
      <c r="L39" s="22"/>
      <c r="M39" s="22"/>
      <c r="N39" s="22"/>
      <c r="O39" s="22"/>
      <c r="P39" s="22"/>
    </row>
    <row r="40" spans="1:16" ht="39" customHeight="1" x14ac:dyDescent="0.15">
      <c r="A40" s="22"/>
      <c r="B40" s="35"/>
      <c r="C40" s="1210" t="s">
        <v>577</v>
      </c>
      <c r="D40" s="1211"/>
      <c r="E40" s="1212"/>
      <c r="F40" s="36">
        <v>0.19</v>
      </c>
      <c r="G40" s="37">
        <v>0.2</v>
      </c>
      <c r="H40" s="37">
        <v>0.18</v>
      </c>
      <c r="I40" s="37">
        <v>0.17</v>
      </c>
      <c r="J40" s="38">
        <v>0.17</v>
      </c>
      <c r="K40" s="22"/>
      <c r="L40" s="22"/>
      <c r="M40" s="22"/>
      <c r="N40" s="22"/>
      <c r="O40" s="22"/>
      <c r="P40" s="22"/>
    </row>
    <row r="41" spans="1:16" ht="39" customHeight="1" x14ac:dyDescent="0.15">
      <c r="A41" s="22"/>
      <c r="B41" s="35"/>
      <c r="C41" s="1210" t="s">
        <v>578</v>
      </c>
      <c r="D41" s="1211"/>
      <c r="E41" s="1212"/>
      <c r="F41" s="36" t="s">
        <v>519</v>
      </c>
      <c r="G41" s="37" t="s">
        <v>519</v>
      </c>
      <c r="H41" s="37" t="s">
        <v>519</v>
      </c>
      <c r="I41" s="37">
        <v>0</v>
      </c>
      <c r="J41" s="38">
        <v>0.02</v>
      </c>
      <c r="K41" s="22"/>
      <c r="L41" s="22"/>
      <c r="M41" s="22"/>
      <c r="N41" s="22"/>
      <c r="O41" s="22"/>
      <c r="P41" s="22"/>
    </row>
    <row r="42" spans="1:16" ht="39" customHeight="1" x14ac:dyDescent="0.15">
      <c r="A42" s="22"/>
      <c r="B42" s="39"/>
      <c r="C42" s="1210" t="s">
        <v>579</v>
      </c>
      <c r="D42" s="1211"/>
      <c r="E42" s="1212"/>
      <c r="F42" s="36" t="s">
        <v>519</v>
      </c>
      <c r="G42" s="37" t="s">
        <v>519</v>
      </c>
      <c r="H42" s="37" t="s">
        <v>519</v>
      </c>
      <c r="I42" s="37" t="s">
        <v>519</v>
      </c>
      <c r="J42" s="38" t="s">
        <v>519</v>
      </c>
      <c r="K42" s="22"/>
      <c r="L42" s="22"/>
      <c r="M42" s="22"/>
      <c r="N42" s="22"/>
      <c r="O42" s="22"/>
      <c r="P42" s="22"/>
    </row>
    <row r="43" spans="1:16" ht="39" customHeight="1" thickBot="1" x14ac:dyDescent="0.2">
      <c r="A43" s="22"/>
      <c r="B43" s="40"/>
      <c r="C43" s="1213" t="s">
        <v>580</v>
      </c>
      <c r="D43" s="1214"/>
      <c r="E43" s="1215"/>
      <c r="F43" s="41">
        <v>0.01</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Lb+xReAZB/g7dklbnqwpc5gvxgCiJbFSR7+czbL2zt8glTogyfOcYGkyBhGIO1pHNq7eac4TZjzWFYJV1SBJg==" saltValue="+WdGgN2Vkjboa0bpKBVb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5351</v>
      </c>
      <c r="L45" s="60">
        <v>5381</v>
      </c>
      <c r="M45" s="60">
        <v>5859</v>
      </c>
      <c r="N45" s="60">
        <v>6530</v>
      </c>
      <c r="O45" s="61">
        <v>7507</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519</v>
      </c>
      <c r="L46" s="64" t="s">
        <v>519</v>
      </c>
      <c r="M46" s="64" t="s">
        <v>519</v>
      </c>
      <c r="N46" s="64" t="s">
        <v>519</v>
      </c>
      <c r="O46" s="65" t="s">
        <v>519</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519</v>
      </c>
      <c r="L47" s="64" t="s">
        <v>519</v>
      </c>
      <c r="M47" s="64" t="s">
        <v>519</v>
      </c>
      <c r="N47" s="64" t="s">
        <v>519</v>
      </c>
      <c r="O47" s="65" t="s">
        <v>519</v>
      </c>
      <c r="P47" s="48"/>
      <c r="Q47" s="48"/>
      <c r="R47" s="48"/>
      <c r="S47" s="48"/>
      <c r="T47" s="48"/>
      <c r="U47" s="48"/>
    </row>
    <row r="48" spans="1:21" ht="30.75" customHeight="1" x14ac:dyDescent="0.15">
      <c r="A48" s="48"/>
      <c r="B48" s="1220"/>
      <c r="C48" s="1221"/>
      <c r="D48" s="62"/>
      <c r="E48" s="1226" t="s">
        <v>15</v>
      </c>
      <c r="F48" s="1226"/>
      <c r="G48" s="1226"/>
      <c r="H48" s="1226"/>
      <c r="I48" s="1226"/>
      <c r="J48" s="1227"/>
      <c r="K48" s="63">
        <v>2145</v>
      </c>
      <c r="L48" s="64">
        <v>1971</v>
      </c>
      <c r="M48" s="64">
        <v>1832</v>
      </c>
      <c r="N48" s="64">
        <v>1704</v>
      </c>
      <c r="O48" s="65">
        <v>1680</v>
      </c>
      <c r="P48" s="48"/>
      <c r="Q48" s="48"/>
      <c r="R48" s="48"/>
      <c r="S48" s="48"/>
      <c r="T48" s="48"/>
      <c r="U48" s="48"/>
    </row>
    <row r="49" spans="1:21" ht="30.75" customHeight="1" x14ac:dyDescent="0.15">
      <c r="A49" s="48"/>
      <c r="B49" s="1220"/>
      <c r="C49" s="1221"/>
      <c r="D49" s="62"/>
      <c r="E49" s="1226" t="s">
        <v>16</v>
      </c>
      <c r="F49" s="1226"/>
      <c r="G49" s="1226"/>
      <c r="H49" s="1226"/>
      <c r="I49" s="1226"/>
      <c r="J49" s="1227"/>
      <c r="K49" s="63" t="s">
        <v>519</v>
      </c>
      <c r="L49" s="64" t="s">
        <v>519</v>
      </c>
      <c r="M49" s="64" t="s">
        <v>519</v>
      </c>
      <c r="N49" s="64" t="s">
        <v>519</v>
      </c>
      <c r="O49" s="65" t="s">
        <v>519</v>
      </c>
      <c r="P49" s="48"/>
      <c r="Q49" s="48"/>
      <c r="R49" s="48"/>
      <c r="S49" s="48"/>
      <c r="T49" s="48"/>
      <c r="U49" s="48"/>
    </row>
    <row r="50" spans="1:21" ht="30.75" customHeight="1" x14ac:dyDescent="0.15">
      <c r="A50" s="48"/>
      <c r="B50" s="1220"/>
      <c r="C50" s="1221"/>
      <c r="D50" s="62"/>
      <c r="E50" s="1226" t="s">
        <v>17</v>
      </c>
      <c r="F50" s="1226"/>
      <c r="G50" s="1226"/>
      <c r="H50" s="1226"/>
      <c r="I50" s="1226"/>
      <c r="J50" s="1227"/>
      <c r="K50" s="63">
        <v>310</v>
      </c>
      <c r="L50" s="64">
        <v>306</v>
      </c>
      <c r="M50" s="64">
        <v>310</v>
      </c>
      <c r="N50" s="64">
        <v>305</v>
      </c>
      <c r="O50" s="65">
        <v>973</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519</v>
      </c>
      <c r="L51" s="64" t="s">
        <v>519</v>
      </c>
      <c r="M51" s="64" t="s">
        <v>519</v>
      </c>
      <c r="N51" s="64" t="s">
        <v>519</v>
      </c>
      <c r="O51" s="65" t="s">
        <v>519</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9500</v>
      </c>
      <c r="L52" s="64">
        <v>9684</v>
      </c>
      <c r="M52" s="64">
        <v>9533</v>
      </c>
      <c r="N52" s="64">
        <v>9232</v>
      </c>
      <c r="O52" s="65">
        <v>10356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-1694</v>
      </c>
      <c r="L53" s="69">
        <v>-2026</v>
      </c>
      <c r="M53" s="69">
        <v>-1532</v>
      </c>
      <c r="N53" s="69">
        <v>-693</v>
      </c>
      <c r="O53" s="70">
        <v>-196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U8lQpmnNFfkGj19r0hNjtOo+mfWUeD+opfKd+AqiCdysFDB7s4VKGPWEkmE1HSuMI8dAUa3XYeIglRDR+wlfQ==" saltValue="ZvUz7MJts54W20mgh3fs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4" t="s">
        <v>30</v>
      </c>
      <c r="C41" s="1245"/>
      <c r="D41" s="102"/>
      <c r="E41" s="1250" t="s">
        <v>31</v>
      </c>
      <c r="F41" s="1250"/>
      <c r="G41" s="1250"/>
      <c r="H41" s="1251"/>
      <c r="I41" s="351">
        <v>55158</v>
      </c>
      <c r="J41" s="352">
        <v>68725</v>
      </c>
      <c r="K41" s="352">
        <v>71298</v>
      </c>
      <c r="L41" s="352">
        <v>74557</v>
      </c>
      <c r="M41" s="353">
        <v>73312</v>
      </c>
    </row>
    <row r="42" spans="2:13" ht="27.75" customHeight="1" x14ac:dyDescent="0.15">
      <c r="B42" s="1246"/>
      <c r="C42" s="1247"/>
      <c r="D42" s="103"/>
      <c r="E42" s="1252" t="s">
        <v>32</v>
      </c>
      <c r="F42" s="1252"/>
      <c r="G42" s="1252"/>
      <c r="H42" s="1253"/>
      <c r="I42" s="354">
        <v>3478</v>
      </c>
      <c r="J42" s="355">
        <v>3237</v>
      </c>
      <c r="K42" s="355">
        <v>2986</v>
      </c>
      <c r="L42" s="355">
        <v>2736</v>
      </c>
      <c r="M42" s="356">
        <v>2758</v>
      </c>
    </row>
    <row r="43" spans="2:13" ht="27.75" customHeight="1" x14ac:dyDescent="0.15">
      <c r="B43" s="1246"/>
      <c r="C43" s="1247"/>
      <c r="D43" s="103"/>
      <c r="E43" s="1252" t="s">
        <v>33</v>
      </c>
      <c r="F43" s="1252"/>
      <c r="G43" s="1252"/>
      <c r="H43" s="1253"/>
      <c r="I43" s="354">
        <v>23109</v>
      </c>
      <c r="J43" s="355">
        <v>18539</v>
      </c>
      <c r="K43" s="355">
        <v>15565</v>
      </c>
      <c r="L43" s="355">
        <v>14636</v>
      </c>
      <c r="M43" s="356">
        <v>13966</v>
      </c>
    </row>
    <row r="44" spans="2:13" ht="27.75" customHeight="1" x14ac:dyDescent="0.15">
      <c r="B44" s="1246"/>
      <c r="C44" s="1247"/>
      <c r="D44" s="103"/>
      <c r="E44" s="1252" t="s">
        <v>34</v>
      </c>
      <c r="F44" s="1252"/>
      <c r="G44" s="1252"/>
      <c r="H44" s="1253"/>
      <c r="I44" s="354" t="s">
        <v>519</v>
      </c>
      <c r="J44" s="355" t="s">
        <v>519</v>
      </c>
      <c r="K44" s="355" t="s">
        <v>519</v>
      </c>
      <c r="L44" s="355" t="s">
        <v>519</v>
      </c>
      <c r="M44" s="356" t="s">
        <v>519</v>
      </c>
    </row>
    <row r="45" spans="2:13" ht="27.75" customHeight="1" x14ac:dyDescent="0.15">
      <c r="B45" s="1246"/>
      <c r="C45" s="1247"/>
      <c r="D45" s="103"/>
      <c r="E45" s="1252" t="s">
        <v>35</v>
      </c>
      <c r="F45" s="1252"/>
      <c r="G45" s="1252"/>
      <c r="H45" s="1253"/>
      <c r="I45" s="354">
        <v>16671</v>
      </c>
      <c r="J45" s="355">
        <v>15986</v>
      </c>
      <c r="K45" s="355">
        <v>15677</v>
      </c>
      <c r="L45" s="355">
        <v>15283</v>
      </c>
      <c r="M45" s="356">
        <v>15351</v>
      </c>
    </row>
    <row r="46" spans="2:13" ht="27.75" customHeight="1" x14ac:dyDescent="0.15">
      <c r="B46" s="1246"/>
      <c r="C46" s="1247"/>
      <c r="D46" s="104"/>
      <c r="E46" s="1252" t="s">
        <v>36</v>
      </c>
      <c r="F46" s="1252"/>
      <c r="G46" s="1252"/>
      <c r="H46" s="1253"/>
      <c r="I46" s="354" t="s">
        <v>519</v>
      </c>
      <c r="J46" s="355" t="s">
        <v>519</v>
      </c>
      <c r="K46" s="355">
        <v>5408</v>
      </c>
      <c r="L46" s="355">
        <v>5573</v>
      </c>
      <c r="M46" s="356">
        <v>4008</v>
      </c>
    </row>
    <row r="47" spans="2:13" ht="27.75" customHeight="1" x14ac:dyDescent="0.15">
      <c r="B47" s="1246"/>
      <c r="C47" s="1247"/>
      <c r="D47" s="105"/>
      <c r="E47" s="1254" t="s">
        <v>37</v>
      </c>
      <c r="F47" s="1255"/>
      <c r="G47" s="1255"/>
      <c r="H47" s="1256"/>
      <c r="I47" s="354" t="s">
        <v>519</v>
      </c>
      <c r="J47" s="355" t="s">
        <v>519</v>
      </c>
      <c r="K47" s="355" t="s">
        <v>519</v>
      </c>
      <c r="L47" s="355" t="s">
        <v>519</v>
      </c>
      <c r="M47" s="356" t="s">
        <v>519</v>
      </c>
    </row>
    <row r="48" spans="2:13" ht="27.75" customHeight="1" x14ac:dyDescent="0.15">
      <c r="B48" s="1246"/>
      <c r="C48" s="1247"/>
      <c r="D48" s="103"/>
      <c r="E48" s="1252" t="s">
        <v>38</v>
      </c>
      <c r="F48" s="1252"/>
      <c r="G48" s="1252"/>
      <c r="H48" s="1253"/>
      <c r="I48" s="354" t="s">
        <v>519</v>
      </c>
      <c r="J48" s="355" t="s">
        <v>519</v>
      </c>
      <c r="K48" s="355" t="s">
        <v>519</v>
      </c>
      <c r="L48" s="355" t="s">
        <v>519</v>
      </c>
      <c r="M48" s="356" t="s">
        <v>519</v>
      </c>
    </row>
    <row r="49" spans="2:13" ht="27.75" customHeight="1" x14ac:dyDescent="0.15">
      <c r="B49" s="1248"/>
      <c r="C49" s="1249"/>
      <c r="D49" s="103"/>
      <c r="E49" s="1252" t="s">
        <v>39</v>
      </c>
      <c r="F49" s="1252"/>
      <c r="G49" s="1252"/>
      <c r="H49" s="1253"/>
      <c r="I49" s="354" t="s">
        <v>519</v>
      </c>
      <c r="J49" s="355" t="s">
        <v>519</v>
      </c>
      <c r="K49" s="355" t="s">
        <v>519</v>
      </c>
      <c r="L49" s="355" t="s">
        <v>519</v>
      </c>
      <c r="M49" s="356" t="s">
        <v>519</v>
      </c>
    </row>
    <row r="50" spans="2:13" ht="27.75" customHeight="1" x14ac:dyDescent="0.15">
      <c r="B50" s="1257" t="s">
        <v>40</v>
      </c>
      <c r="C50" s="1258"/>
      <c r="D50" s="106"/>
      <c r="E50" s="1252" t="s">
        <v>41</v>
      </c>
      <c r="F50" s="1252"/>
      <c r="G50" s="1252"/>
      <c r="H50" s="1253"/>
      <c r="I50" s="354">
        <v>24396</v>
      </c>
      <c r="J50" s="355">
        <v>26409</v>
      </c>
      <c r="K50" s="355">
        <v>36219</v>
      </c>
      <c r="L50" s="355">
        <v>38644</v>
      </c>
      <c r="M50" s="356">
        <v>40547</v>
      </c>
    </row>
    <row r="51" spans="2:13" ht="27.75" customHeight="1" x14ac:dyDescent="0.15">
      <c r="B51" s="1246"/>
      <c r="C51" s="1247"/>
      <c r="D51" s="103"/>
      <c r="E51" s="1252" t="s">
        <v>42</v>
      </c>
      <c r="F51" s="1252"/>
      <c r="G51" s="1252"/>
      <c r="H51" s="1253"/>
      <c r="I51" s="354">
        <v>32661</v>
      </c>
      <c r="J51" s="355">
        <v>38263</v>
      </c>
      <c r="K51" s="355">
        <v>36708</v>
      </c>
      <c r="L51" s="355">
        <v>34784</v>
      </c>
      <c r="M51" s="356">
        <v>32875</v>
      </c>
    </row>
    <row r="52" spans="2:13" ht="27.75" customHeight="1" x14ac:dyDescent="0.15">
      <c r="B52" s="1248"/>
      <c r="C52" s="1249"/>
      <c r="D52" s="103"/>
      <c r="E52" s="1252" t="s">
        <v>43</v>
      </c>
      <c r="F52" s="1252"/>
      <c r="G52" s="1252"/>
      <c r="H52" s="1253"/>
      <c r="I52" s="354">
        <v>68995</v>
      </c>
      <c r="J52" s="355">
        <v>71053</v>
      </c>
      <c r="K52" s="355">
        <v>68487</v>
      </c>
      <c r="L52" s="355">
        <v>67097</v>
      </c>
      <c r="M52" s="356">
        <v>67019</v>
      </c>
    </row>
    <row r="53" spans="2:13" ht="27.75" customHeight="1" thickBot="1" x14ac:dyDescent="0.2">
      <c r="B53" s="1259" t="s">
        <v>44</v>
      </c>
      <c r="C53" s="1260"/>
      <c r="D53" s="107"/>
      <c r="E53" s="1261" t="s">
        <v>45</v>
      </c>
      <c r="F53" s="1261"/>
      <c r="G53" s="1261"/>
      <c r="H53" s="1262"/>
      <c r="I53" s="357">
        <v>-27636</v>
      </c>
      <c r="J53" s="358">
        <v>-29238</v>
      </c>
      <c r="K53" s="358">
        <v>-30480</v>
      </c>
      <c r="L53" s="358">
        <v>-27740</v>
      </c>
      <c r="M53" s="359">
        <v>-31047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9510xJly4EPFDTTfS9NNarEOjPKxGlmkpSXS5d/azHHlZymRZQjPu/FMKxvF/qP+eDPxMvkedv8Dr0Zjqq7Fw==" saltValue="WCJ++gFZPpeYI5Ng8O0x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71" t="s">
        <v>48</v>
      </c>
      <c r="D55" s="1271"/>
      <c r="E55" s="1272"/>
      <c r="F55" s="119">
        <v>13382</v>
      </c>
      <c r="G55" s="119">
        <v>12786</v>
      </c>
      <c r="H55" s="120">
        <v>13007</v>
      </c>
    </row>
    <row r="56" spans="2:8" ht="52.5" customHeight="1" x14ac:dyDescent="0.15">
      <c r="B56" s="121"/>
      <c r="C56" s="1273" t="s">
        <v>49</v>
      </c>
      <c r="D56" s="1273"/>
      <c r="E56" s="1274"/>
      <c r="F56" s="122" t="s">
        <v>519</v>
      </c>
      <c r="G56" s="122" t="s">
        <v>519</v>
      </c>
      <c r="H56" s="123" t="s">
        <v>519</v>
      </c>
    </row>
    <row r="57" spans="2:8" ht="53.25" customHeight="1" x14ac:dyDescent="0.15">
      <c r="B57" s="121"/>
      <c r="C57" s="1275" t="s">
        <v>50</v>
      </c>
      <c r="D57" s="1275"/>
      <c r="E57" s="1276"/>
      <c r="F57" s="124">
        <v>18966</v>
      </c>
      <c r="G57" s="124">
        <v>22224</v>
      </c>
      <c r="H57" s="125">
        <v>23220</v>
      </c>
    </row>
    <row r="58" spans="2:8" ht="45.75" customHeight="1" x14ac:dyDescent="0.15">
      <c r="B58" s="126"/>
      <c r="C58" s="1263" t="s">
        <v>601</v>
      </c>
      <c r="D58" s="1264"/>
      <c r="E58" s="1265"/>
      <c r="F58" s="127">
        <v>8323</v>
      </c>
      <c r="G58" s="127">
        <v>9335</v>
      </c>
      <c r="H58" s="128">
        <v>8664</v>
      </c>
    </row>
    <row r="59" spans="2:8" ht="45.75" customHeight="1" x14ac:dyDescent="0.15">
      <c r="B59" s="126"/>
      <c r="C59" s="1263" t="s">
        <v>602</v>
      </c>
      <c r="D59" s="1264"/>
      <c r="E59" s="1265"/>
      <c r="F59" s="127">
        <v>5361</v>
      </c>
      <c r="G59" s="127">
        <v>6649</v>
      </c>
      <c r="H59" s="128">
        <v>7554</v>
      </c>
    </row>
    <row r="60" spans="2:8" ht="45.75" customHeight="1" x14ac:dyDescent="0.15">
      <c r="B60" s="126"/>
      <c r="C60" s="1263" t="s">
        <v>603</v>
      </c>
      <c r="D60" s="1264"/>
      <c r="E60" s="1265"/>
      <c r="F60" s="127">
        <v>1965</v>
      </c>
      <c r="G60" s="127">
        <v>2765</v>
      </c>
      <c r="H60" s="128">
        <v>3565</v>
      </c>
    </row>
    <row r="61" spans="2:8" ht="45.75" customHeight="1" x14ac:dyDescent="0.15">
      <c r="B61" s="126"/>
      <c r="C61" s="1263" t="s">
        <v>604</v>
      </c>
      <c r="D61" s="1264"/>
      <c r="E61" s="1265"/>
      <c r="F61" s="127">
        <v>712</v>
      </c>
      <c r="G61" s="127">
        <v>710</v>
      </c>
      <c r="H61" s="128">
        <v>708</v>
      </c>
    </row>
    <row r="62" spans="2:8" ht="45.75" customHeight="1" thickBot="1" x14ac:dyDescent="0.2">
      <c r="B62" s="129"/>
      <c r="C62" s="1266" t="s">
        <v>605</v>
      </c>
      <c r="D62" s="1267"/>
      <c r="E62" s="1268"/>
      <c r="F62" s="130">
        <v>587</v>
      </c>
      <c r="G62" s="130">
        <v>597</v>
      </c>
      <c r="H62" s="131">
        <v>608</v>
      </c>
    </row>
    <row r="63" spans="2:8" ht="52.5" customHeight="1" thickBot="1" x14ac:dyDescent="0.2">
      <c r="B63" s="132"/>
      <c r="C63" s="1269" t="s">
        <v>51</v>
      </c>
      <c r="D63" s="1269"/>
      <c r="E63" s="1270"/>
      <c r="F63" s="133">
        <v>32348</v>
      </c>
      <c r="G63" s="133">
        <v>35010</v>
      </c>
      <c r="H63" s="134">
        <v>36227</v>
      </c>
    </row>
    <row r="64" spans="2:8" x14ac:dyDescent="0.15"/>
  </sheetData>
  <sheetProtection algorithmName="SHA-512" hashValue="d5Sxstk5xaidM2FOWVcbBa6NRzb6llGoHo06ScAdgfOHRsfyosKGjyMtV9sfTDaiPZisZ0PZSNwXENyYm7xawg==" saltValue="KJqrEWyMk5IDMX9wOPxZ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611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612</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560</v>
      </c>
      <c r="BQ50" s="1290"/>
      <c r="BR50" s="1290"/>
      <c r="BS50" s="1290"/>
      <c r="BT50" s="1290"/>
      <c r="BU50" s="1290"/>
      <c r="BV50" s="1290"/>
      <c r="BW50" s="1290"/>
      <c r="BX50" s="1290" t="s">
        <v>561</v>
      </c>
      <c r="BY50" s="1290"/>
      <c r="BZ50" s="1290"/>
      <c r="CA50" s="1290"/>
      <c r="CB50" s="1290"/>
      <c r="CC50" s="1290"/>
      <c r="CD50" s="1290"/>
      <c r="CE50" s="1290"/>
      <c r="CF50" s="1290" t="s">
        <v>562</v>
      </c>
      <c r="CG50" s="1290"/>
      <c r="CH50" s="1290"/>
      <c r="CI50" s="1290"/>
      <c r="CJ50" s="1290"/>
      <c r="CK50" s="1290"/>
      <c r="CL50" s="1290"/>
      <c r="CM50" s="1290"/>
      <c r="CN50" s="1290" t="s">
        <v>563</v>
      </c>
      <c r="CO50" s="1290"/>
      <c r="CP50" s="1290"/>
      <c r="CQ50" s="1290"/>
      <c r="CR50" s="1290"/>
      <c r="CS50" s="1290"/>
      <c r="CT50" s="1290"/>
      <c r="CU50" s="1290"/>
      <c r="CV50" s="1290" t="s">
        <v>564</v>
      </c>
      <c r="CW50" s="1290"/>
      <c r="CX50" s="1290"/>
      <c r="CY50" s="1290"/>
      <c r="CZ50" s="1290"/>
      <c r="DA50" s="1290"/>
      <c r="DB50" s="1290"/>
      <c r="DC50" s="1290"/>
    </row>
    <row r="51" spans="1:109" ht="13.5" customHeight="1" x14ac:dyDescent="0.15">
      <c r="B51" s="376"/>
      <c r="G51" s="1296"/>
      <c r="H51" s="1296"/>
      <c r="I51" s="1294"/>
      <c r="J51" s="1294"/>
      <c r="K51" s="1292"/>
      <c r="L51" s="1292"/>
      <c r="M51" s="1292"/>
      <c r="N51" s="1292"/>
      <c r="AM51" s="385"/>
      <c r="AN51" s="1293" t="s">
        <v>613</v>
      </c>
      <c r="AO51" s="1293"/>
      <c r="AP51" s="1293"/>
      <c r="AQ51" s="1293"/>
      <c r="AR51" s="1293"/>
      <c r="AS51" s="1293"/>
      <c r="AT51" s="1293"/>
      <c r="AU51" s="1293"/>
      <c r="AV51" s="1293"/>
      <c r="AW51" s="1293"/>
      <c r="AX51" s="1293"/>
      <c r="AY51" s="1293"/>
      <c r="AZ51" s="1293"/>
      <c r="BA51" s="1293"/>
      <c r="BB51" s="1293" t="s">
        <v>614</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615</v>
      </c>
      <c r="BC53" s="1293"/>
      <c r="BD53" s="1293"/>
      <c r="BE53" s="1293"/>
      <c r="BF53" s="1293"/>
      <c r="BG53" s="1293"/>
      <c r="BH53" s="1293"/>
      <c r="BI53" s="1293"/>
      <c r="BJ53" s="1293"/>
      <c r="BK53" s="1293"/>
      <c r="BL53" s="1293"/>
      <c r="BM53" s="1293"/>
      <c r="BN53" s="1293"/>
      <c r="BO53" s="1293"/>
      <c r="BP53" s="1291">
        <v>60.6</v>
      </c>
      <c r="BQ53" s="1291"/>
      <c r="BR53" s="1291"/>
      <c r="BS53" s="1291"/>
      <c r="BT53" s="1291"/>
      <c r="BU53" s="1291"/>
      <c r="BV53" s="1291"/>
      <c r="BW53" s="1291"/>
      <c r="BX53" s="1291">
        <v>60</v>
      </c>
      <c r="BY53" s="1291"/>
      <c r="BZ53" s="1291"/>
      <c r="CA53" s="1291"/>
      <c r="CB53" s="1291"/>
      <c r="CC53" s="1291"/>
      <c r="CD53" s="1291"/>
      <c r="CE53" s="1291"/>
      <c r="CF53" s="1291">
        <v>60.6</v>
      </c>
      <c r="CG53" s="1291"/>
      <c r="CH53" s="1291"/>
      <c r="CI53" s="1291"/>
      <c r="CJ53" s="1291"/>
      <c r="CK53" s="1291"/>
      <c r="CL53" s="1291"/>
      <c r="CM53" s="1291"/>
      <c r="CN53" s="1291">
        <v>62.1</v>
      </c>
      <c r="CO53" s="1291"/>
      <c r="CP53" s="1291"/>
      <c r="CQ53" s="1291"/>
      <c r="CR53" s="1291"/>
      <c r="CS53" s="1291"/>
      <c r="CT53" s="1291"/>
      <c r="CU53" s="1291"/>
      <c r="CV53" s="1291">
        <v>62.7</v>
      </c>
      <c r="CW53" s="1291"/>
      <c r="CX53" s="1291"/>
      <c r="CY53" s="1291"/>
      <c r="CZ53" s="1291"/>
      <c r="DA53" s="1291"/>
      <c r="DB53" s="1291"/>
      <c r="DC53" s="1291"/>
    </row>
    <row r="54" spans="1:109"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616</v>
      </c>
      <c r="AO55" s="1290"/>
      <c r="AP55" s="1290"/>
      <c r="AQ55" s="1290"/>
      <c r="AR55" s="1290"/>
      <c r="AS55" s="1290"/>
      <c r="AT55" s="1290"/>
      <c r="AU55" s="1290"/>
      <c r="AV55" s="1290"/>
      <c r="AW55" s="1290"/>
      <c r="AX55" s="1290"/>
      <c r="AY55" s="1290"/>
      <c r="AZ55" s="1290"/>
      <c r="BA55" s="1290"/>
      <c r="BB55" s="1293" t="s">
        <v>614</v>
      </c>
      <c r="BC55" s="1293"/>
      <c r="BD55" s="1293"/>
      <c r="BE55" s="1293"/>
      <c r="BF55" s="1293"/>
      <c r="BG55" s="1293"/>
      <c r="BH55" s="1293"/>
      <c r="BI55" s="1293"/>
      <c r="BJ55" s="1293"/>
      <c r="BK55" s="1293"/>
      <c r="BL55" s="1293"/>
      <c r="BM55" s="1293"/>
      <c r="BN55" s="1293"/>
      <c r="BO55" s="1293"/>
      <c r="BP55" s="1291">
        <v>30</v>
      </c>
      <c r="BQ55" s="1291"/>
      <c r="BR55" s="1291"/>
      <c r="BS55" s="1291"/>
      <c r="BT55" s="1291"/>
      <c r="BU55" s="1291"/>
      <c r="BV55" s="1291"/>
      <c r="BW55" s="1291"/>
      <c r="BX55" s="1291">
        <v>23.1</v>
      </c>
      <c r="BY55" s="1291"/>
      <c r="BZ55" s="1291"/>
      <c r="CA55" s="1291"/>
      <c r="CB55" s="1291"/>
      <c r="CC55" s="1291"/>
      <c r="CD55" s="1291"/>
      <c r="CE55" s="1291"/>
      <c r="CF55" s="1291">
        <v>19</v>
      </c>
      <c r="CG55" s="1291"/>
      <c r="CH55" s="1291"/>
      <c r="CI55" s="1291"/>
      <c r="CJ55" s="1291"/>
      <c r="CK55" s="1291"/>
      <c r="CL55" s="1291"/>
      <c r="CM55" s="1291"/>
      <c r="CN55" s="1291">
        <v>31.5</v>
      </c>
      <c r="CO55" s="1291"/>
      <c r="CP55" s="1291"/>
      <c r="CQ55" s="1291"/>
      <c r="CR55" s="1291"/>
      <c r="CS55" s="1291"/>
      <c r="CT55" s="1291"/>
      <c r="CU55" s="1291"/>
      <c r="CV55" s="1291">
        <v>23.4</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615</v>
      </c>
      <c r="BC57" s="1293"/>
      <c r="BD57" s="1293"/>
      <c r="BE57" s="1293"/>
      <c r="BF57" s="1293"/>
      <c r="BG57" s="1293"/>
      <c r="BH57" s="1293"/>
      <c r="BI57" s="1293"/>
      <c r="BJ57" s="1293"/>
      <c r="BK57" s="1293"/>
      <c r="BL57" s="1293"/>
      <c r="BM57" s="1293"/>
      <c r="BN57" s="1293"/>
      <c r="BO57" s="1293"/>
      <c r="BP57" s="1291">
        <v>58.3</v>
      </c>
      <c r="BQ57" s="1291"/>
      <c r="BR57" s="1291"/>
      <c r="BS57" s="1291"/>
      <c r="BT57" s="1291"/>
      <c r="BU57" s="1291"/>
      <c r="BV57" s="1291"/>
      <c r="BW57" s="1291"/>
      <c r="BX57" s="1291">
        <v>60.4</v>
      </c>
      <c r="BY57" s="1291"/>
      <c r="BZ57" s="1291"/>
      <c r="CA57" s="1291"/>
      <c r="CB57" s="1291"/>
      <c r="CC57" s="1291"/>
      <c r="CD57" s="1291"/>
      <c r="CE57" s="1291"/>
      <c r="CF57" s="1291">
        <v>60.9</v>
      </c>
      <c r="CG57" s="1291"/>
      <c r="CH57" s="1291"/>
      <c r="CI57" s="1291"/>
      <c r="CJ57" s="1291"/>
      <c r="CK57" s="1291"/>
      <c r="CL57" s="1291"/>
      <c r="CM57" s="1291"/>
      <c r="CN57" s="1291">
        <v>62.7</v>
      </c>
      <c r="CO57" s="1291"/>
      <c r="CP57" s="1291"/>
      <c r="CQ57" s="1291"/>
      <c r="CR57" s="1291"/>
      <c r="CS57" s="1291"/>
      <c r="CT57" s="1291"/>
      <c r="CU57" s="1291"/>
      <c r="CV57" s="1291">
        <v>63.9</v>
      </c>
      <c r="CW57" s="1291"/>
      <c r="CX57" s="1291"/>
      <c r="CY57" s="1291"/>
      <c r="CZ57" s="1291"/>
      <c r="DA57" s="1291"/>
      <c r="DB57" s="1291"/>
      <c r="DC57" s="1291"/>
      <c r="DD57" s="389"/>
      <c r="DE57" s="388"/>
    </row>
    <row r="58" spans="1:109" s="384" customFormat="1"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617</v>
      </c>
    </row>
    <row r="64" spans="1:109" x14ac:dyDescent="0.15">
      <c r="B64" s="376"/>
      <c r="G64" s="383"/>
      <c r="I64" s="396"/>
      <c r="J64" s="396"/>
      <c r="K64" s="396"/>
      <c r="L64" s="396"/>
      <c r="M64" s="396"/>
      <c r="N64" s="397"/>
      <c r="AM64" s="383"/>
      <c r="AN64" s="383" t="s">
        <v>610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618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612</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560</v>
      </c>
      <c r="BQ72" s="1290"/>
      <c r="BR72" s="1290"/>
      <c r="BS72" s="1290"/>
      <c r="BT72" s="1290"/>
      <c r="BU72" s="1290"/>
      <c r="BV72" s="1290"/>
      <c r="BW72" s="1290"/>
      <c r="BX72" s="1290" t="s">
        <v>561</v>
      </c>
      <c r="BY72" s="1290"/>
      <c r="BZ72" s="1290"/>
      <c r="CA72" s="1290"/>
      <c r="CB72" s="1290"/>
      <c r="CC72" s="1290"/>
      <c r="CD72" s="1290"/>
      <c r="CE72" s="1290"/>
      <c r="CF72" s="1290" t="s">
        <v>562</v>
      </c>
      <c r="CG72" s="1290"/>
      <c r="CH72" s="1290"/>
      <c r="CI72" s="1290"/>
      <c r="CJ72" s="1290"/>
      <c r="CK72" s="1290"/>
      <c r="CL72" s="1290"/>
      <c r="CM72" s="1290"/>
      <c r="CN72" s="1290" t="s">
        <v>563</v>
      </c>
      <c r="CO72" s="1290"/>
      <c r="CP72" s="1290"/>
      <c r="CQ72" s="1290"/>
      <c r="CR72" s="1290"/>
      <c r="CS72" s="1290"/>
      <c r="CT72" s="1290"/>
      <c r="CU72" s="1290"/>
      <c r="CV72" s="1290" t="s">
        <v>564</v>
      </c>
      <c r="CW72" s="1290"/>
      <c r="CX72" s="1290"/>
      <c r="CY72" s="1290"/>
      <c r="CZ72" s="1290"/>
      <c r="DA72" s="1290"/>
      <c r="DB72" s="1290"/>
      <c r="DC72" s="1290"/>
    </row>
    <row r="73" spans="2:107" x14ac:dyDescent="0.15">
      <c r="B73" s="376"/>
      <c r="G73" s="1296"/>
      <c r="H73" s="1296"/>
      <c r="I73" s="1296"/>
      <c r="J73" s="1296"/>
      <c r="K73" s="1297"/>
      <c r="L73" s="1297"/>
      <c r="M73" s="1297"/>
      <c r="N73" s="1297"/>
      <c r="AM73" s="385"/>
      <c r="AN73" s="1293" t="s">
        <v>613</v>
      </c>
      <c r="AO73" s="1293"/>
      <c r="AP73" s="1293"/>
      <c r="AQ73" s="1293"/>
      <c r="AR73" s="1293"/>
      <c r="AS73" s="1293"/>
      <c r="AT73" s="1293"/>
      <c r="AU73" s="1293"/>
      <c r="AV73" s="1293"/>
      <c r="AW73" s="1293"/>
      <c r="AX73" s="1293"/>
      <c r="AY73" s="1293"/>
      <c r="AZ73" s="1293"/>
      <c r="BA73" s="1293"/>
      <c r="BB73" s="1293" t="s">
        <v>614</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x14ac:dyDescent="0.15">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619</v>
      </c>
      <c r="BC75" s="1293"/>
      <c r="BD75" s="1293"/>
      <c r="BE75" s="1293"/>
      <c r="BF75" s="1293"/>
      <c r="BG75" s="1293"/>
      <c r="BH75" s="1293"/>
      <c r="BI75" s="1293"/>
      <c r="BJ75" s="1293"/>
      <c r="BK75" s="1293"/>
      <c r="BL75" s="1293"/>
      <c r="BM75" s="1293"/>
      <c r="BN75" s="1293"/>
      <c r="BO75" s="1293"/>
      <c r="BP75" s="1291">
        <v>-2.2000000000000002</v>
      </c>
      <c r="BQ75" s="1291"/>
      <c r="BR75" s="1291"/>
      <c r="BS75" s="1291"/>
      <c r="BT75" s="1291"/>
      <c r="BU75" s="1291"/>
      <c r="BV75" s="1291"/>
      <c r="BW75" s="1291"/>
      <c r="BX75" s="1291">
        <v>-2.7</v>
      </c>
      <c r="BY75" s="1291"/>
      <c r="BZ75" s="1291"/>
      <c r="CA75" s="1291"/>
      <c r="CB75" s="1291"/>
      <c r="CC75" s="1291"/>
      <c r="CD75" s="1291"/>
      <c r="CE75" s="1291"/>
      <c r="CF75" s="1291">
        <v>-2.7</v>
      </c>
      <c r="CG75" s="1291"/>
      <c r="CH75" s="1291"/>
      <c r="CI75" s="1291"/>
      <c r="CJ75" s="1291"/>
      <c r="CK75" s="1291"/>
      <c r="CL75" s="1291"/>
      <c r="CM75" s="1291"/>
      <c r="CN75" s="1291">
        <v>-2.1</v>
      </c>
      <c r="CO75" s="1291"/>
      <c r="CP75" s="1291"/>
      <c r="CQ75" s="1291"/>
      <c r="CR75" s="1291"/>
      <c r="CS75" s="1291"/>
      <c r="CT75" s="1291"/>
      <c r="CU75" s="1291"/>
      <c r="CV75" s="1291">
        <v>-1.2</v>
      </c>
      <c r="CW75" s="1291"/>
      <c r="CX75" s="1291"/>
      <c r="CY75" s="1291"/>
      <c r="CZ75" s="1291"/>
      <c r="DA75" s="1291"/>
      <c r="DB75" s="1291"/>
      <c r="DC75" s="1291"/>
    </row>
    <row r="76" spans="2:107"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7"/>
      <c r="L77" s="1297"/>
      <c r="M77" s="1297"/>
      <c r="N77" s="1297"/>
      <c r="AN77" s="1290" t="s">
        <v>616</v>
      </c>
      <c r="AO77" s="1290"/>
      <c r="AP77" s="1290"/>
      <c r="AQ77" s="1290"/>
      <c r="AR77" s="1290"/>
      <c r="AS77" s="1290"/>
      <c r="AT77" s="1290"/>
      <c r="AU77" s="1290"/>
      <c r="AV77" s="1290"/>
      <c r="AW77" s="1290"/>
      <c r="AX77" s="1290"/>
      <c r="AY77" s="1290"/>
      <c r="AZ77" s="1290"/>
      <c r="BA77" s="1290"/>
      <c r="BB77" s="1293" t="s">
        <v>614</v>
      </c>
      <c r="BC77" s="1293"/>
      <c r="BD77" s="1293"/>
      <c r="BE77" s="1293"/>
      <c r="BF77" s="1293"/>
      <c r="BG77" s="1293"/>
      <c r="BH77" s="1293"/>
      <c r="BI77" s="1293"/>
      <c r="BJ77" s="1293"/>
      <c r="BK77" s="1293"/>
      <c r="BL77" s="1293"/>
      <c r="BM77" s="1293"/>
      <c r="BN77" s="1293"/>
      <c r="BO77" s="1293"/>
      <c r="BP77" s="1291">
        <v>30</v>
      </c>
      <c r="BQ77" s="1291"/>
      <c r="BR77" s="1291"/>
      <c r="BS77" s="1291"/>
      <c r="BT77" s="1291"/>
      <c r="BU77" s="1291"/>
      <c r="BV77" s="1291"/>
      <c r="BW77" s="1291"/>
      <c r="BX77" s="1291">
        <v>23.1</v>
      </c>
      <c r="BY77" s="1291"/>
      <c r="BZ77" s="1291"/>
      <c r="CA77" s="1291"/>
      <c r="CB77" s="1291"/>
      <c r="CC77" s="1291"/>
      <c r="CD77" s="1291"/>
      <c r="CE77" s="1291"/>
      <c r="CF77" s="1291">
        <v>19</v>
      </c>
      <c r="CG77" s="1291"/>
      <c r="CH77" s="1291"/>
      <c r="CI77" s="1291"/>
      <c r="CJ77" s="1291"/>
      <c r="CK77" s="1291"/>
      <c r="CL77" s="1291"/>
      <c r="CM77" s="1291"/>
      <c r="CN77" s="1291">
        <v>31.5</v>
      </c>
      <c r="CO77" s="1291"/>
      <c r="CP77" s="1291"/>
      <c r="CQ77" s="1291"/>
      <c r="CR77" s="1291"/>
      <c r="CS77" s="1291"/>
      <c r="CT77" s="1291"/>
      <c r="CU77" s="1291"/>
      <c r="CV77" s="1291">
        <v>23.4</v>
      </c>
      <c r="CW77" s="1291"/>
      <c r="CX77" s="1291"/>
      <c r="CY77" s="1291"/>
      <c r="CZ77" s="1291"/>
      <c r="DA77" s="1291"/>
      <c r="DB77" s="1291"/>
      <c r="DC77" s="1291"/>
    </row>
    <row r="78" spans="2:107" x14ac:dyDescent="0.15">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619</v>
      </c>
      <c r="BC79" s="1293"/>
      <c r="BD79" s="1293"/>
      <c r="BE79" s="1293"/>
      <c r="BF79" s="1293"/>
      <c r="BG79" s="1293"/>
      <c r="BH79" s="1293"/>
      <c r="BI79" s="1293"/>
      <c r="BJ79" s="1293"/>
      <c r="BK79" s="1293"/>
      <c r="BL79" s="1293"/>
      <c r="BM79" s="1293"/>
      <c r="BN79" s="1293"/>
      <c r="BO79" s="1293"/>
      <c r="BP79" s="1291">
        <v>5</v>
      </c>
      <c r="BQ79" s="1291"/>
      <c r="BR79" s="1291"/>
      <c r="BS79" s="1291"/>
      <c r="BT79" s="1291"/>
      <c r="BU79" s="1291"/>
      <c r="BV79" s="1291"/>
      <c r="BW79" s="1291"/>
      <c r="BX79" s="1291">
        <v>4.2</v>
      </c>
      <c r="BY79" s="1291"/>
      <c r="BZ79" s="1291"/>
      <c r="CA79" s="1291"/>
      <c r="CB79" s="1291"/>
      <c r="CC79" s="1291"/>
      <c r="CD79" s="1291"/>
      <c r="CE79" s="1291"/>
      <c r="CF79" s="1291">
        <v>3.6</v>
      </c>
      <c r="CG79" s="1291"/>
      <c r="CH79" s="1291"/>
      <c r="CI79" s="1291"/>
      <c r="CJ79" s="1291"/>
      <c r="CK79" s="1291"/>
      <c r="CL79" s="1291"/>
      <c r="CM79" s="1291"/>
      <c r="CN79" s="1291">
        <v>5.4</v>
      </c>
      <c r="CO79" s="1291"/>
      <c r="CP79" s="1291"/>
      <c r="CQ79" s="1291"/>
      <c r="CR79" s="1291"/>
      <c r="CS79" s="1291"/>
      <c r="CT79" s="1291"/>
      <c r="CU79" s="1291"/>
      <c r="CV79" s="1291">
        <v>5.2</v>
      </c>
      <c r="CW79" s="1291"/>
      <c r="CX79" s="1291"/>
      <c r="CY79" s="1291"/>
      <c r="CZ79" s="1291"/>
      <c r="DA79" s="1291"/>
      <c r="DB79" s="1291"/>
      <c r="DC79" s="1291"/>
    </row>
    <row r="80" spans="2:107" x14ac:dyDescent="0.15">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O+ATlKcr6xwovAAGDajhlQTlntsp1aczwxCwdy4EmzTuHELo3h+mrouuZuSPjh6Dqb9bAuxBmAaWHA5q58vwkw==" saltValue="I15rM888viSNaYOdumrK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ywGIy9NiDSP3NmldWEwWrv2CVESq9yQXV3PYT2GR0AQ1N/tfIlaNX3l4SDoUXmEPGAVuU20W8nv6V7u4cB1jkA==" saltValue="L4Ta+FX+kIgJR4yDAfoO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tKWfk96hL4I5Leku1p/NOlwKIgVgPxgttC6sR5NRVI6/64YUb2kjz5jLyyguHs2aSFL2uDXbrtVbLarFh2fyOQ==" saltValue="ypsboKExAUixY54agV9O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45457</v>
      </c>
      <c r="E3" s="153"/>
      <c r="F3" s="154">
        <v>45426</v>
      </c>
      <c r="G3" s="155"/>
      <c r="H3" s="156"/>
    </row>
    <row r="4" spans="1:8" x14ac:dyDescent="0.15">
      <c r="A4" s="157"/>
      <c r="B4" s="158"/>
      <c r="C4" s="159"/>
      <c r="D4" s="160">
        <v>26684</v>
      </c>
      <c r="E4" s="161"/>
      <c r="F4" s="162">
        <v>24508</v>
      </c>
      <c r="G4" s="163"/>
      <c r="H4" s="164"/>
    </row>
    <row r="5" spans="1:8" x14ac:dyDescent="0.15">
      <c r="A5" s="145" t="s">
        <v>552</v>
      </c>
      <c r="B5" s="150"/>
      <c r="C5" s="151"/>
      <c r="D5" s="152">
        <v>38300</v>
      </c>
      <c r="E5" s="153"/>
      <c r="F5" s="154">
        <v>45022</v>
      </c>
      <c r="G5" s="155"/>
      <c r="H5" s="156"/>
    </row>
    <row r="6" spans="1:8" x14ac:dyDescent="0.15">
      <c r="A6" s="157"/>
      <c r="B6" s="158"/>
      <c r="C6" s="159"/>
      <c r="D6" s="160">
        <v>26942</v>
      </c>
      <c r="E6" s="161"/>
      <c r="F6" s="162">
        <v>25247</v>
      </c>
      <c r="G6" s="163"/>
      <c r="H6" s="164"/>
    </row>
    <row r="7" spans="1:8" x14ac:dyDescent="0.15">
      <c r="A7" s="145" t="s">
        <v>553</v>
      </c>
      <c r="B7" s="150"/>
      <c r="C7" s="151"/>
      <c r="D7" s="152">
        <v>35520</v>
      </c>
      <c r="E7" s="153"/>
      <c r="F7" s="154">
        <v>46035</v>
      </c>
      <c r="G7" s="155"/>
      <c r="H7" s="156"/>
    </row>
    <row r="8" spans="1:8" x14ac:dyDescent="0.15">
      <c r="A8" s="157"/>
      <c r="B8" s="158"/>
      <c r="C8" s="159"/>
      <c r="D8" s="160">
        <v>22871</v>
      </c>
      <c r="E8" s="161"/>
      <c r="F8" s="162">
        <v>25158</v>
      </c>
      <c r="G8" s="163"/>
      <c r="H8" s="164"/>
    </row>
    <row r="9" spans="1:8" x14ac:dyDescent="0.15">
      <c r="A9" s="145" t="s">
        <v>554</v>
      </c>
      <c r="B9" s="150"/>
      <c r="C9" s="151"/>
      <c r="D9" s="152">
        <v>43019</v>
      </c>
      <c r="E9" s="153"/>
      <c r="F9" s="154">
        <v>52191</v>
      </c>
      <c r="G9" s="155"/>
      <c r="H9" s="156"/>
    </row>
    <row r="10" spans="1:8" x14ac:dyDescent="0.15">
      <c r="A10" s="157"/>
      <c r="B10" s="158"/>
      <c r="C10" s="159"/>
      <c r="D10" s="160">
        <v>31658</v>
      </c>
      <c r="E10" s="161"/>
      <c r="F10" s="162">
        <v>26807</v>
      </c>
      <c r="G10" s="163"/>
      <c r="H10" s="164"/>
    </row>
    <row r="11" spans="1:8" x14ac:dyDescent="0.15">
      <c r="A11" s="145" t="s">
        <v>555</v>
      </c>
      <c r="B11" s="150"/>
      <c r="C11" s="151"/>
      <c r="D11" s="152">
        <v>42353</v>
      </c>
      <c r="E11" s="153"/>
      <c r="F11" s="154">
        <v>48105</v>
      </c>
      <c r="G11" s="155"/>
      <c r="H11" s="156"/>
    </row>
    <row r="12" spans="1:8" x14ac:dyDescent="0.15">
      <c r="A12" s="157"/>
      <c r="B12" s="158"/>
      <c r="C12" s="165"/>
      <c r="D12" s="160">
        <v>22891</v>
      </c>
      <c r="E12" s="161"/>
      <c r="F12" s="162">
        <v>24072</v>
      </c>
      <c r="G12" s="163"/>
      <c r="H12" s="164"/>
    </row>
    <row r="13" spans="1:8" x14ac:dyDescent="0.15">
      <c r="A13" s="145"/>
      <c r="B13" s="150"/>
      <c r="C13" s="166"/>
      <c r="D13" s="167">
        <v>40930</v>
      </c>
      <c r="E13" s="168"/>
      <c r="F13" s="169">
        <v>47356</v>
      </c>
      <c r="G13" s="170"/>
      <c r="H13" s="156"/>
    </row>
    <row r="14" spans="1:8" x14ac:dyDescent="0.15">
      <c r="A14" s="157"/>
      <c r="B14" s="158"/>
      <c r="C14" s="159"/>
      <c r="D14" s="160">
        <v>26209</v>
      </c>
      <c r="E14" s="161"/>
      <c r="F14" s="162">
        <v>25158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3.59</v>
      </c>
      <c r="C19" s="171">
        <f>ROUND(VALUE(SUBSTITUTE(実質収支比率等に係る経年分析!G$48,"▲","-")),2)</f>
        <v>3.44</v>
      </c>
      <c r="D19" s="171">
        <f>ROUND(VALUE(SUBSTITUTE(実質収支比率等に係る経年分析!H$48,"▲","-")),2)</f>
        <v>0.57999999999999996</v>
      </c>
      <c r="E19" s="171">
        <f>ROUND(VALUE(SUBSTITUTE(実質収支比率等に係る経年分析!I$48,"▲","-")),2)</f>
        <v>0.57999999999999996</v>
      </c>
      <c r="F19" s="171">
        <f>ROUND(VALUE(SUBSTITUTE(実質収支比率等に係る経年分析!J$48,"▲","-")),2)</f>
        <v>3.29</v>
      </c>
    </row>
    <row r="20" spans="1:11" x14ac:dyDescent="0.15">
      <c r="A20" s="171" t="s">
        <v>55</v>
      </c>
      <c r="B20" s="171">
        <f>ROUND(VALUE(SUBSTITUTE(実質収支比率等に係る経年分析!F$47,"▲","-")),2)</f>
        <v>15.43</v>
      </c>
      <c r="C20" s="171">
        <f>ROUND(VALUE(SUBSTITUTE(実質収支比率等に係る経年分析!G$47,"▲","-")),2)</f>
        <v>17.02</v>
      </c>
      <c r="D20" s="171">
        <f>ROUND(VALUE(SUBSTITUTE(実質収支比率等に係る経年分析!H$47,"▲","-")),2)</f>
        <v>18.73</v>
      </c>
      <c r="E20" s="171">
        <f>ROUND(VALUE(SUBSTITUTE(実質収支比率等に係る経年分析!I$47,"▲","-")),2)</f>
        <v>17</v>
      </c>
      <c r="F20" s="171">
        <f>ROUND(VALUE(SUBSTITUTE(実質収支比率等に係る経年分析!J$47,"▲","-")),2)</f>
        <v>16.37</v>
      </c>
    </row>
    <row r="21" spans="1:11" x14ac:dyDescent="0.15">
      <c r="A21" s="171" t="s">
        <v>56</v>
      </c>
      <c r="B21" s="171">
        <f>IF(ISNUMBER(VALUE(SUBSTITUTE(実質収支比率等に係る経年分析!F$49,"▲","-"))),ROUND(VALUE(SUBSTITUTE(実質収支比率等に係る経年分析!F$49,"▲","-")),2),NA())</f>
        <v>3.21</v>
      </c>
      <c r="C21" s="171">
        <f>IF(ISNUMBER(VALUE(SUBSTITUTE(実質収支比率等に係る経年分析!G$49,"▲","-"))),ROUND(VALUE(SUBSTITUTE(実質収支比率等に係る経年分析!G$49,"▲","-")),2),NA())</f>
        <v>1.66</v>
      </c>
      <c r="D21" s="171">
        <f>IF(ISNUMBER(VALUE(SUBSTITUTE(実質収支比率等に係る経年分析!H$49,"▲","-"))),ROUND(VALUE(SUBSTITUTE(実質収支比率等に係る経年分析!H$49,"▲","-")),2),NA())</f>
        <v>-1.1399999999999999</v>
      </c>
      <c r="E21" s="171">
        <f>IF(ISNUMBER(VALUE(SUBSTITUTE(実質収支比率等に係る経年分析!I$49,"▲","-"))),ROUND(VALUE(SUBSTITUTE(実質収支比率等に係る経年分析!I$49,"▲","-")),2),NA())</f>
        <v>-0.76</v>
      </c>
      <c r="F21" s="171">
        <f>IF(ISNUMBER(VALUE(SUBSTITUTE(実質収支比率等に係る経年分析!J$49,"▲","-"))),ROUND(VALUE(SUBSTITUTE(実質収支比率等に係る経年分析!J$49,"▲","-")),2),NA())</f>
        <v>3.02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母子父子寡婦福祉資金貸付特別会計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0.17</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0.88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1.0900000000000001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1.04</v>
      </c>
    </row>
    <row r="32" spans="1:11" x14ac:dyDescent="0.15">
      <c r="A32" s="172" t="str">
        <f>IF(連結実質赤字比率に係る赤字・黒字の構成分析!C$38="",NA(),連結実質赤字比率に係る赤字・黒字の構成分析!C$38)</f>
        <v>国民健康保険特別会計</v>
      </c>
      <c r="B32" s="172">
        <f>IF(ROUND(VALUE(SUBSTITUTE(連結実質赤字比率に係る赤字・黒字の構成分析!F$38,"▲", "-")), 2) &lt; 0, ABS(ROUND(VALUE(SUBSTITUTE(連結実質赤字比率に係る赤字・黒字の構成分析!F$38,"▲", "-")), 2)), NA())</f>
        <v>1.72</v>
      </c>
      <c r="C32" s="172" t="e">
        <f>IF(ROUND(VALUE(SUBSTITUTE(連結実質赤字比率に係る赤字・黒字の構成分析!F$38,"▲", "-")), 2) &gt;= 0, ABS(ROUND(VALUE(SUBSTITUTE(連結実質赤字比率に係る赤字・黒字の構成分析!F$38,"▲", "-")), 2)), NA())</f>
        <v>#N/A</v>
      </c>
      <c r="D32" s="172">
        <f>IF(ROUND(VALUE(SUBSTITUTE(連結実質赤字比率に係る赤字・黒字の構成分析!G$38,"▲", "-")), 2) &lt; 0, ABS(ROUND(VALUE(SUBSTITUTE(連結実質赤字比率に係る赤字・黒字の構成分析!G$38,"▲", "-")), 2)), NA())</f>
        <v>0.84</v>
      </c>
      <c r="E32" s="172" t="e">
        <f>IF(ROUND(VALUE(SUBSTITUTE(連結実質赤字比率に係る赤字・黒字の構成分析!G$38,"▲", "-")), 2) &gt;= 0, ABS(ROUND(VALUE(SUBSTITUTE(連結実質赤字比率に係る赤字・黒字の構成分析!G$38,"▲", "-")), 2)), NA())</f>
        <v>#N/A</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1.85</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3.57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3.43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0.56999999999999995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3.26</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4.6100000000000003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4.55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5.0999999999999996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6.59</v>
      </c>
    </row>
    <row r="36" spans="1:16" x14ac:dyDescent="0.15">
      <c r="A36" s="172" t="str">
        <f>IF(連結実質赤字比率に係る赤字・黒字の構成分析!C$34="",NA(),連結実質赤字比率に係る赤字・黒字の構成分析!C$34)</f>
        <v>公共用地先行取得特別会計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v>
      </c>
      <c r="H36" s="172">
        <f>IF(ROUND(VALUE(SUBSTITUTE(連結実質赤字比率に係る赤字・黒字の構成分析!I$34,"▲", "-")), 2) &lt; 0, ABS(ROUND(VALUE(SUBSTITUTE(連結実質赤字比率に係る赤字・黒字の構成分析!I$34,"▲", "-")), 2)), NA())</f>
        <v>0.02</v>
      </c>
      <c r="I36" s="172" t="e">
        <f>IF(ROUND(VALUE(SUBSTITUTE(連結実質赤字比率に係る赤字・黒字の構成分析!I$34,"▲", "-")), 2) &gt;= 0, ABS(ROUND(VALUE(SUBSTITUTE(連結実質赤字比率に係る赤字・黒字の構成分析!I$34,"▲", "-")), 2)), NA())</f>
        <v>#N/A</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0</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9500</v>
      </c>
      <c r="E42" s="173"/>
      <c r="F42" s="173"/>
      <c r="G42" s="173">
        <f>'実質公債費比率（分子）の構造'!L$52</f>
        <v>9684</v>
      </c>
      <c r="H42" s="173"/>
      <c r="I42" s="173"/>
      <c r="J42" s="173">
        <f>'実質公債費比率（分子）の構造'!M$52</f>
        <v>9533</v>
      </c>
      <c r="K42" s="173"/>
      <c r="L42" s="173"/>
      <c r="M42" s="173">
        <f>'実質公債費比率（分子）の構造'!N$52</f>
        <v>9232</v>
      </c>
      <c r="N42" s="173"/>
      <c r="O42" s="173"/>
      <c r="P42" s="173">
        <f>'実質公債費比率（分子）の構造'!O$52</f>
        <v>10356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310</v>
      </c>
      <c r="C44" s="173"/>
      <c r="D44" s="173"/>
      <c r="E44" s="173">
        <f>'実質公債費比率（分子）の構造'!L$50</f>
        <v>306</v>
      </c>
      <c r="F44" s="173"/>
      <c r="G44" s="173"/>
      <c r="H44" s="173">
        <f>'実質公債費比率（分子）の構造'!M$50</f>
        <v>310</v>
      </c>
      <c r="I44" s="173"/>
      <c r="J44" s="173"/>
      <c r="K44" s="173">
        <f>'実質公債費比率（分子）の構造'!N$50</f>
        <v>305</v>
      </c>
      <c r="L44" s="173"/>
      <c r="M44" s="173"/>
      <c r="N44" s="173">
        <f>'実質公債費比率（分子）の構造'!O$50</f>
        <v>973</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2145</v>
      </c>
      <c r="C46" s="173"/>
      <c r="D46" s="173"/>
      <c r="E46" s="173">
        <f>'実質公債費比率（分子）の構造'!L$48</f>
        <v>1971</v>
      </c>
      <c r="F46" s="173"/>
      <c r="G46" s="173"/>
      <c r="H46" s="173">
        <f>'実質公債費比率（分子）の構造'!M$48</f>
        <v>1832</v>
      </c>
      <c r="I46" s="173"/>
      <c r="J46" s="173"/>
      <c r="K46" s="173">
        <f>'実質公債費比率（分子）の構造'!N$48</f>
        <v>1704</v>
      </c>
      <c r="L46" s="173"/>
      <c r="M46" s="173"/>
      <c r="N46" s="173">
        <f>'実質公債費比率（分子）の構造'!O$48</f>
        <v>1680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5351</v>
      </c>
      <c r="C49" s="173"/>
      <c r="D49" s="173"/>
      <c r="E49" s="173">
        <f>'実質公債費比率（分子）の構造'!L$45</f>
        <v>5381</v>
      </c>
      <c r="F49" s="173"/>
      <c r="G49" s="173"/>
      <c r="H49" s="173">
        <f>'実質公債費比率（分子）の構造'!M$45</f>
        <v>5859</v>
      </c>
      <c r="I49" s="173"/>
      <c r="J49" s="173"/>
      <c r="K49" s="173">
        <f>'実質公債費比率（分子）の構造'!N$45</f>
        <v>6530</v>
      </c>
      <c r="L49" s="173"/>
      <c r="M49" s="173"/>
      <c r="N49" s="173">
        <f>'実質公債費比率（分子）の構造'!O$45</f>
        <v>7507</v>
      </c>
      <c r="O49" s="173"/>
      <c r="P49" s="173"/>
    </row>
    <row r="50" spans="1:16" x14ac:dyDescent="0.15">
      <c r="A50" s="173" t="s">
        <v>71</v>
      </c>
      <c r="B50" s="173" t="e">
        <f>NA()</f>
        <v>#N/A</v>
      </c>
      <c r="C50" s="173">
        <f>IF(ISNUMBER('実質公債費比率（分子）の構造'!K$53),'実質公債費比率（分子）の構造'!K$53,NA())</f>
        <v>-1694</v>
      </c>
      <c r="D50" s="173" t="e">
        <f>NA()</f>
        <v>#N/A</v>
      </c>
      <c r="E50" s="173" t="e">
        <f>NA()</f>
        <v>#N/A</v>
      </c>
      <c r="F50" s="173">
        <f>IF(ISNUMBER('実質公債費比率（分子）の構造'!L$53),'実質公債費比率（分子）の構造'!L$53,NA())</f>
        <v>-2026</v>
      </c>
      <c r="G50" s="173" t="e">
        <f>NA()</f>
        <v>#N/A</v>
      </c>
      <c r="H50" s="173" t="e">
        <f>NA()</f>
        <v>#N/A</v>
      </c>
      <c r="I50" s="173">
        <f>IF(ISNUMBER('実質公債費比率（分子）の構造'!M$53),'実質公債費比率（分子）の構造'!M$53,NA())</f>
        <v>-1532</v>
      </c>
      <c r="J50" s="173" t="e">
        <f>NA()</f>
        <v>#N/A</v>
      </c>
      <c r="K50" s="173" t="e">
        <f>NA()</f>
        <v>#N/A</v>
      </c>
      <c r="L50" s="173">
        <f>IF(ISNUMBER('実質公債費比率（分子）の構造'!N$53),'実質公債費比率（分子）の構造'!N$53,NA())</f>
        <v>-693</v>
      </c>
      <c r="M50" s="173" t="e">
        <f>NA()</f>
        <v>#N/A</v>
      </c>
      <c r="N50" s="173" t="e">
        <f>NA()</f>
        <v>#N/A</v>
      </c>
      <c r="O50" s="173">
        <f>IF(ISNUMBER('実質公債費比率（分子）の構造'!O$53),'実質公債費比率（分子）の構造'!O$53,NA())</f>
        <v>-196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68995</v>
      </c>
      <c r="E56" s="172"/>
      <c r="F56" s="172"/>
      <c r="G56" s="172">
        <f>'将来負担比率（分子）の構造'!J$52</f>
        <v>71053</v>
      </c>
      <c r="H56" s="172"/>
      <c r="I56" s="172"/>
      <c r="J56" s="172">
        <f>'将来負担比率（分子）の構造'!K$52</f>
        <v>68487</v>
      </c>
      <c r="K56" s="172"/>
      <c r="L56" s="172"/>
      <c r="M56" s="172">
        <f>'将来負担比率（分子）の構造'!L$52</f>
        <v>67097</v>
      </c>
      <c r="N56" s="172"/>
      <c r="O56" s="172"/>
      <c r="P56" s="172">
        <f>'将来負担比率（分子）の構造'!M$52</f>
        <v>67019</v>
      </c>
    </row>
    <row r="57" spans="1:16" x14ac:dyDescent="0.15">
      <c r="A57" s="172" t="s">
        <v>42</v>
      </c>
      <c r="B57" s="172"/>
      <c r="C57" s="172"/>
      <c r="D57" s="172">
        <f>'将来負担比率（分子）の構造'!I$51</f>
        <v>32661</v>
      </c>
      <c r="E57" s="172"/>
      <c r="F57" s="172"/>
      <c r="G57" s="172">
        <f>'将来負担比率（分子）の構造'!J$51</f>
        <v>38263</v>
      </c>
      <c r="H57" s="172"/>
      <c r="I57" s="172"/>
      <c r="J57" s="172">
        <f>'将来負担比率（分子）の構造'!K$51</f>
        <v>36708</v>
      </c>
      <c r="K57" s="172"/>
      <c r="L57" s="172"/>
      <c r="M57" s="172">
        <f>'将来負担比率（分子）の構造'!L$51</f>
        <v>34784</v>
      </c>
      <c r="N57" s="172"/>
      <c r="O57" s="172"/>
      <c r="P57" s="172">
        <f>'将来負担比率（分子）の構造'!M$51</f>
        <v>32875</v>
      </c>
    </row>
    <row r="58" spans="1:16" x14ac:dyDescent="0.15">
      <c r="A58" s="172" t="s">
        <v>41</v>
      </c>
      <c r="B58" s="172"/>
      <c r="C58" s="172"/>
      <c r="D58" s="172">
        <f>'将来負担比率（分子）の構造'!I$50</f>
        <v>24396</v>
      </c>
      <c r="E58" s="172"/>
      <c r="F58" s="172"/>
      <c r="G58" s="172">
        <f>'将来負担比率（分子）の構造'!J$50</f>
        <v>26409</v>
      </c>
      <c r="H58" s="172"/>
      <c r="I58" s="172"/>
      <c r="J58" s="172">
        <f>'将来負担比率（分子）の構造'!K$50</f>
        <v>36219</v>
      </c>
      <c r="K58" s="172"/>
      <c r="L58" s="172"/>
      <c r="M58" s="172">
        <f>'将来負担比率（分子）の構造'!L$50</f>
        <v>38644</v>
      </c>
      <c r="N58" s="172"/>
      <c r="O58" s="172"/>
      <c r="P58" s="172">
        <f>'将来負担比率（分子）の構造'!M$50</f>
        <v>40547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f>'将来負担比率（分子）の構造'!K$46</f>
        <v>5408</v>
      </c>
      <c r="I61" s="172"/>
      <c r="J61" s="172"/>
      <c r="K61" s="172">
        <f>'将来負担比率（分子）の構造'!L$46</f>
        <v>5573</v>
      </c>
      <c r="L61" s="172"/>
      <c r="M61" s="172"/>
      <c r="N61" s="172">
        <f>'将来負担比率（分子）の構造'!M$46</f>
        <v>4008</v>
      </c>
      <c r="O61" s="172"/>
      <c r="P61" s="172"/>
    </row>
    <row r="62" spans="1:16" x14ac:dyDescent="0.15">
      <c r="A62" s="172" t="s">
        <v>35</v>
      </c>
      <c r="B62" s="172">
        <f>'将来負担比率（分子）の構造'!I$45</f>
        <v>16671</v>
      </c>
      <c r="C62" s="172"/>
      <c r="D62" s="172"/>
      <c r="E62" s="172">
        <f>'将来負担比率（分子）の構造'!J$45</f>
        <v>15986</v>
      </c>
      <c r="F62" s="172"/>
      <c r="G62" s="172"/>
      <c r="H62" s="172">
        <f>'将来負担比率（分子）の構造'!K$45</f>
        <v>15677</v>
      </c>
      <c r="I62" s="172"/>
      <c r="J62" s="172"/>
      <c r="K62" s="172">
        <f>'将来負担比率（分子）の構造'!L$45</f>
        <v>15283</v>
      </c>
      <c r="L62" s="172"/>
      <c r="M62" s="172"/>
      <c r="N62" s="172">
        <f>'将来負担比率（分子）の構造'!M$45</f>
        <v>15351</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23109</v>
      </c>
      <c r="C64" s="172"/>
      <c r="D64" s="172"/>
      <c r="E64" s="172">
        <f>'将来負担比率（分子）の構造'!J$43</f>
        <v>18539</v>
      </c>
      <c r="F64" s="172"/>
      <c r="G64" s="172"/>
      <c r="H64" s="172">
        <f>'将来負担比率（分子）の構造'!K$43</f>
        <v>15565</v>
      </c>
      <c r="I64" s="172"/>
      <c r="J64" s="172"/>
      <c r="K64" s="172">
        <f>'将来負担比率（分子）の構造'!L$43</f>
        <v>14636</v>
      </c>
      <c r="L64" s="172"/>
      <c r="M64" s="172"/>
      <c r="N64" s="172">
        <f>'将来負担比率（分子）の構造'!M$43</f>
        <v>13966</v>
      </c>
      <c r="O64" s="172"/>
      <c r="P64" s="172"/>
    </row>
    <row r="65" spans="1:16" x14ac:dyDescent="0.15">
      <c r="A65" s="172" t="s">
        <v>32</v>
      </c>
      <c r="B65" s="172">
        <f>'将来負担比率（分子）の構造'!I$42</f>
        <v>3478</v>
      </c>
      <c r="C65" s="172"/>
      <c r="D65" s="172"/>
      <c r="E65" s="172">
        <f>'将来負担比率（分子）の構造'!J$42</f>
        <v>3237</v>
      </c>
      <c r="F65" s="172"/>
      <c r="G65" s="172"/>
      <c r="H65" s="172">
        <f>'将来負担比率（分子）の構造'!K$42</f>
        <v>2986</v>
      </c>
      <c r="I65" s="172"/>
      <c r="J65" s="172"/>
      <c r="K65" s="172">
        <f>'将来負担比率（分子）の構造'!L$42</f>
        <v>2736</v>
      </c>
      <c r="L65" s="172"/>
      <c r="M65" s="172"/>
      <c r="N65" s="172">
        <f>'将来負担比率（分子）の構造'!M$42</f>
        <v>2758</v>
      </c>
      <c r="O65" s="172"/>
      <c r="P65" s="172"/>
    </row>
    <row r="66" spans="1:16" x14ac:dyDescent="0.15">
      <c r="A66" s="172" t="s">
        <v>31</v>
      </c>
      <c r="B66" s="172">
        <f>'将来負担比率（分子）の構造'!I$41</f>
        <v>55158</v>
      </c>
      <c r="C66" s="172"/>
      <c r="D66" s="172"/>
      <c r="E66" s="172">
        <f>'将来負担比率（分子）の構造'!J$41</f>
        <v>68725</v>
      </c>
      <c r="F66" s="172"/>
      <c r="G66" s="172"/>
      <c r="H66" s="172">
        <f>'将来負担比率（分子）の構造'!K$41</f>
        <v>71298</v>
      </c>
      <c r="I66" s="172"/>
      <c r="J66" s="172"/>
      <c r="K66" s="172">
        <f>'将来負担比率（分子）の構造'!L$41</f>
        <v>74557</v>
      </c>
      <c r="L66" s="172"/>
      <c r="M66" s="172"/>
      <c r="N66" s="172">
        <f>'将来負担比率（分子）の構造'!M$41</f>
        <v>73312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13382</v>
      </c>
      <c r="C72" s="176">
        <f>基金残高に係る経年分析!G55</f>
        <v>12786</v>
      </c>
      <c r="D72" s="176">
        <f>基金残高に係る経年分析!H55</f>
        <v>13007</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18966</v>
      </c>
      <c r="C74" s="176">
        <f>基金残高に係る経年分析!G57</f>
        <v>22224</v>
      </c>
      <c r="D74" s="176">
        <f>基金残高に係る経年分析!H57</f>
        <v>23220</v>
      </c>
    </row>
  </sheetData>
  <sheetProtection algorithmName="SHA-512" hashValue="7hbsM4zHNCzywfynb8b1PIDV1OXY5ig2WiUuIf2UUjdoGgPpL+zaMTJBkPK8om3dS+n3fiF7cVMaVYrxOlf1cA==" saltValue="0HpKTrdFUpD0d1/jRdX8Q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215</v>
      </c>
      <c r="DI1" s="643"/>
      <c r="DJ1" s="643"/>
      <c r="DK1" s="643"/>
      <c r="DL1" s="643"/>
      <c r="DM1" s="643"/>
      <c r="DN1" s="644"/>
      <c r="DO1" s="212"/>
      <c r="DP1" s="642" t="s">
        <v>216</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227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15">
      <c r="B5" s="652" t="s">
        <v>228</v>
      </c>
      <c r="C5" s="653"/>
      <c r="D5" s="653"/>
      <c r="E5" s="653"/>
      <c r="F5" s="653"/>
      <c r="G5" s="653"/>
      <c r="H5" s="653"/>
      <c r="I5" s="653"/>
      <c r="J5" s="653"/>
      <c r="K5" s="653"/>
      <c r="L5" s="653"/>
      <c r="M5" s="653"/>
      <c r="N5" s="653"/>
      <c r="O5" s="653"/>
      <c r="P5" s="653"/>
      <c r="Q5" s="654"/>
      <c r="R5" s="655">
        <v>69667524</v>
      </c>
      <c r="S5" s="656"/>
      <c r="T5" s="656"/>
      <c r="U5" s="656"/>
      <c r="V5" s="656"/>
      <c r="W5" s="656"/>
      <c r="X5" s="656"/>
      <c r="Y5" s="657"/>
      <c r="Z5" s="658">
        <v>45.1</v>
      </c>
      <c r="AA5" s="658"/>
      <c r="AB5" s="658"/>
      <c r="AC5" s="658"/>
      <c r="AD5" s="659">
        <v>63740322</v>
      </c>
      <c r="AE5" s="659"/>
      <c r="AF5" s="659"/>
      <c r="AG5" s="659"/>
      <c r="AH5" s="659"/>
      <c r="AI5" s="659"/>
      <c r="AJ5" s="659"/>
      <c r="AK5" s="659"/>
      <c r="AL5" s="660">
        <v>79.599999999999994</v>
      </c>
      <c r="AM5" s="661"/>
      <c r="AN5" s="661"/>
      <c r="AO5" s="662"/>
      <c r="AP5" s="652" t="s">
        <v>229</v>
      </c>
      <c r="AQ5" s="653"/>
      <c r="AR5" s="653"/>
      <c r="AS5" s="653"/>
      <c r="AT5" s="653"/>
      <c r="AU5" s="653"/>
      <c r="AV5" s="653"/>
      <c r="AW5" s="653"/>
      <c r="AX5" s="653"/>
      <c r="AY5" s="653"/>
      <c r="AZ5" s="653"/>
      <c r="BA5" s="653"/>
      <c r="BB5" s="653"/>
      <c r="BC5" s="653"/>
      <c r="BD5" s="653"/>
      <c r="BE5" s="653"/>
      <c r="BF5" s="654"/>
      <c r="BG5" s="666">
        <v>62670066</v>
      </c>
      <c r="BH5" s="667"/>
      <c r="BI5" s="667"/>
      <c r="BJ5" s="667"/>
      <c r="BK5" s="667"/>
      <c r="BL5" s="667"/>
      <c r="BM5" s="667"/>
      <c r="BN5" s="668"/>
      <c r="BO5" s="669">
        <v>90</v>
      </c>
      <c r="BP5" s="669"/>
      <c r="BQ5" s="669"/>
      <c r="BR5" s="669"/>
      <c r="BS5" s="670">
        <v>314637</v>
      </c>
      <c r="BT5" s="670"/>
      <c r="BU5" s="670"/>
      <c r="BV5" s="670"/>
      <c r="BW5" s="670"/>
      <c r="BX5" s="670"/>
      <c r="BY5" s="670"/>
      <c r="BZ5" s="670"/>
      <c r="CA5" s="670"/>
      <c r="CB5" s="674"/>
      <c r="CD5" s="648" t="s">
        <v>224</v>
      </c>
      <c r="CE5" s="649"/>
      <c r="CF5" s="649"/>
      <c r="CG5" s="649"/>
      <c r="CH5" s="649"/>
      <c r="CI5" s="649"/>
      <c r="CJ5" s="649"/>
      <c r="CK5" s="649"/>
      <c r="CL5" s="649"/>
      <c r="CM5" s="649"/>
      <c r="CN5" s="649"/>
      <c r="CO5" s="649"/>
      <c r="CP5" s="649"/>
      <c r="CQ5" s="650"/>
      <c r="CR5" s="648" t="s">
        <v>230</v>
      </c>
      <c r="CS5" s="649"/>
      <c r="CT5" s="649"/>
      <c r="CU5" s="649"/>
      <c r="CV5" s="649"/>
      <c r="CW5" s="649"/>
      <c r="CX5" s="649"/>
      <c r="CY5" s="650"/>
      <c r="CZ5" s="648" t="s">
        <v>222</v>
      </c>
      <c r="DA5" s="649"/>
      <c r="DB5" s="649"/>
      <c r="DC5" s="650"/>
      <c r="DD5" s="648" t="s">
        <v>231</v>
      </c>
      <c r="DE5" s="649"/>
      <c r="DF5" s="649"/>
      <c r="DG5" s="649"/>
      <c r="DH5" s="649"/>
      <c r="DI5" s="649"/>
      <c r="DJ5" s="649"/>
      <c r="DK5" s="649"/>
      <c r="DL5" s="649"/>
      <c r="DM5" s="649"/>
      <c r="DN5" s="649"/>
      <c r="DO5" s="649"/>
      <c r="DP5" s="650"/>
      <c r="DQ5" s="648" t="s">
        <v>232</v>
      </c>
      <c r="DR5" s="649"/>
      <c r="DS5" s="649"/>
      <c r="DT5" s="649"/>
      <c r="DU5" s="649"/>
      <c r="DV5" s="649"/>
      <c r="DW5" s="649"/>
      <c r="DX5" s="649"/>
      <c r="DY5" s="649"/>
      <c r="DZ5" s="649"/>
      <c r="EA5" s="649"/>
      <c r="EB5" s="649"/>
      <c r="EC5" s="650"/>
    </row>
    <row r="6" spans="2:143" ht="11.25" customHeight="1" x14ac:dyDescent="0.15">
      <c r="B6" s="663" t="s">
        <v>233</v>
      </c>
      <c r="C6" s="664"/>
      <c r="D6" s="664"/>
      <c r="E6" s="664"/>
      <c r="F6" s="664"/>
      <c r="G6" s="664"/>
      <c r="H6" s="664"/>
      <c r="I6" s="664"/>
      <c r="J6" s="664"/>
      <c r="K6" s="664"/>
      <c r="L6" s="664"/>
      <c r="M6" s="664"/>
      <c r="N6" s="664"/>
      <c r="O6" s="664"/>
      <c r="P6" s="664"/>
      <c r="Q6" s="665"/>
      <c r="R6" s="666">
        <v>590201</v>
      </c>
      <c r="S6" s="667"/>
      <c r="T6" s="667"/>
      <c r="U6" s="667"/>
      <c r="V6" s="667"/>
      <c r="W6" s="667"/>
      <c r="X6" s="667"/>
      <c r="Y6" s="668"/>
      <c r="Z6" s="669">
        <v>0.4</v>
      </c>
      <c r="AA6" s="669"/>
      <c r="AB6" s="669"/>
      <c r="AC6" s="669"/>
      <c r="AD6" s="670">
        <v>590201</v>
      </c>
      <c r="AE6" s="670"/>
      <c r="AF6" s="670"/>
      <c r="AG6" s="670"/>
      <c r="AH6" s="670"/>
      <c r="AI6" s="670"/>
      <c r="AJ6" s="670"/>
      <c r="AK6" s="670"/>
      <c r="AL6" s="671">
        <v>0.7</v>
      </c>
      <c r="AM6" s="672"/>
      <c r="AN6" s="672"/>
      <c r="AO6" s="673"/>
      <c r="AP6" s="663" t="s">
        <v>234</v>
      </c>
      <c r="AQ6" s="664"/>
      <c r="AR6" s="664"/>
      <c r="AS6" s="664"/>
      <c r="AT6" s="664"/>
      <c r="AU6" s="664"/>
      <c r="AV6" s="664"/>
      <c r="AW6" s="664"/>
      <c r="AX6" s="664"/>
      <c r="AY6" s="664"/>
      <c r="AZ6" s="664"/>
      <c r="BA6" s="664"/>
      <c r="BB6" s="664"/>
      <c r="BC6" s="664"/>
      <c r="BD6" s="664"/>
      <c r="BE6" s="664"/>
      <c r="BF6" s="665"/>
      <c r="BG6" s="666">
        <v>62670066</v>
      </c>
      <c r="BH6" s="667"/>
      <c r="BI6" s="667"/>
      <c r="BJ6" s="667"/>
      <c r="BK6" s="667"/>
      <c r="BL6" s="667"/>
      <c r="BM6" s="667"/>
      <c r="BN6" s="668"/>
      <c r="BO6" s="669">
        <v>90</v>
      </c>
      <c r="BP6" s="669"/>
      <c r="BQ6" s="669"/>
      <c r="BR6" s="669"/>
      <c r="BS6" s="670">
        <v>314637</v>
      </c>
      <c r="BT6" s="670"/>
      <c r="BU6" s="670"/>
      <c r="BV6" s="670"/>
      <c r="BW6" s="670"/>
      <c r="BX6" s="670"/>
      <c r="BY6" s="670"/>
      <c r="BZ6" s="670"/>
      <c r="CA6" s="670"/>
      <c r="CB6" s="674"/>
      <c r="CD6" s="677" t="s">
        <v>235</v>
      </c>
      <c r="CE6" s="678"/>
      <c r="CF6" s="678"/>
      <c r="CG6" s="678"/>
      <c r="CH6" s="678"/>
      <c r="CI6" s="678"/>
      <c r="CJ6" s="678"/>
      <c r="CK6" s="678"/>
      <c r="CL6" s="678"/>
      <c r="CM6" s="678"/>
      <c r="CN6" s="678"/>
      <c r="CO6" s="678"/>
      <c r="CP6" s="678"/>
      <c r="CQ6" s="679"/>
      <c r="CR6" s="666">
        <v>730124</v>
      </c>
      <c r="CS6" s="667"/>
      <c r="CT6" s="667"/>
      <c r="CU6" s="667"/>
      <c r="CV6" s="667"/>
      <c r="CW6" s="667"/>
      <c r="CX6" s="667"/>
      <c r="CY6" s="668"/>
      <c r="CZ6" s="660">
        <v>0.5</v>
      </c>
      <c r="DA6" s="661"/>
      <c r="DB6" s="661"/>
      <c r="DC6" s="680"/>
      <c r="DD6" s="675" t="s">
        <v>129</v>
      </c>
      <c r="DE6" s="667"/>
      <c r="DF6" s="667"/>
      <c r="DG6" s="667"/>
      <c r="DH6" s="667"/>
      <c r="DI6" s="667"/>
      <c r="DJ6" s="667"/>
      <c r="DK6" s="667"/>
      <c r="DL6" s="667"/>
      <c r="DM6" s="667"/>
      <c r="DN6" s="667"/>
      <c r="DO6" s="667"/>
      <c r="DP6" s="668"/>
      <c r="DQ6" s="675">
        <v>729790</v>
      </c>
      <c r="DR6" s="667"/>
      <c r="DS6" s="667"/>
      <c r="DT6" s="667"/>
      <c r="DU6" s="667"/>
      <c r="DV6" s="667"/>
      <c r="DW6" s="667"/>
      <c r="DX6" s="667"/>
      <c r="DY6" s="667"/>
      <c r="DZ6" s="667"/>
      <c r="EA6" s="667"/>
      <c r="EB6" s="667"/>
      <c r="EC6" s="676"/>
    </row>
    <row r="7" spans="2:143" ht="11.25" customHeight="1" x14ac:dyDescent="0.15">
      <c r="B7" s="663" t="s">
        <v>236</v>
      </c>
      <c r="C7" s="664"/>
      <c r="D7" s="664"/>
      <c r="E7" s="664"/>
      <c r="F7" s="664"/>
      <c r="G7" s="664"/>
      <c r="H7" s="664"/>
      <c r="I7" s="664"/>
      <c r="J7" s="664"/>
      <c r="K7" s="664"/>
      <c r="L7" s="664"/>
      <c r="M7" s="664"/>
      <c r="N7" s="664"/>
      <c r="O7" s="664"/>
      <c r="P7" s="664"/>
      <c r="Q7" s="665"/>
      <c r="R7" s="666">
        <v>80753</v>
      </c>
      <c r="S7" s="667"/>
      <c r="T7" s="667"/>
      <c r="U7" s="667"/>
      <c r="V7" s="667"/>
      <c r="W7" s="667"/>
      <c r="X7" s="667"/>
      <c r="Y7" s="668"/>
      <c r="Z7" s="669">
        <v>0.1</v>
      </c>
      <c r="AA7" s="669"/>
      <c r="AB7" s="669"/>
      <c r="AC7" s="669"/>
      <c r="AD7" s="670">
        <v>80753</v>
      </c>
      <c r="AE7" s="670"/>
      <c r="AF7" s="670"/>
      <c r="AG7" s="670"/>
      <c r="AH7" s="670"/>
      <c r="AI7" s="670"/>
      <c r="AJ7" s="670"/>
      <c r="AK7" s="670"/>
      <c r="AL7" s="671">
        <v>0.1</v>
      </c>
      <c r="AM7" s="672"/>
      <c r="AN7" s="672"/>
      <c r="AO7" s="673"/>
      <c r="AP7" s="663" t="s">
        <v>237</v>
      </c>
      <c r="AQ7" s="664"/>
      <c r="AR7" s="664"/>
      <c r="AS7" s="664"/>
      <c r="AT7" s="664"/>
      <c r="AU7" s="664"/>
      <c r="AV7" s="664"/>
      <c r="AW7" s="664"/>
      <c r="AX7" s="664"/>
      <c r="AY7" s="664"/>
      <c r="AZ7" s="664"/>
      <c r="BA7" s="664"/>
      <c r="BB7" s="664"/>
      <c r="BC7" s="664"/>
      <c r="BD7" s="664"/>
      <c r="BE7" s="664"/>
      <c r="BF7" s="665"/>
      <c r="BG7" s="666">
        <v>33517613</v>
      </c>
      <c r="BH7" s="667"/>
      <c r="BI7" s="667"/>
      <c r="BJ7" s="667"/>
      <c r="BK7" s="667"/>
      <c r="BL7" s="667"/>
      <c r="BM7" s="667"/>
      <c r="BN7" s="668"/>
      <c r="BO7" s="669">
        <v>48.1</v>
      </c>
      <c r="BP7" s="669"/>
      <c r="BQ7" s="669"/>
      <c r="BR7" s="669"/>
      <c r="BS7" s="670">
        <v>314637</v>
      </c>
      <c r="BT7" s="670"/>
      <c r="BU7" s="670"/>
      <c r="BV7" s="670"/>
      <c r="BW7" s="670"/>
      <c r="BX7" s="670"/>
      <c r="BY7" s="670"/>
      <c r="BZ7" s="670"/>
      <c r="CA7" s="670"/>
      <c r="CB7" s="674"/>
      <c r="CD7" s="681" t="s">
        <v>238</v>
      </c>
      <c r="CE7" s="682"/>
      <c r="CF7" s="682"/>
      <c r="CG7" s="682"/>
      <c r="CH7" s="682"/>
      <c r="CI7" s="682"/>
      <c r="CJ7" s="682"/>
      <c r="CK7" s="682"/>
      <c r="CL7" s="682"/>
      <c r="CM7" s="682"/>
      <c r="CN7" s="682"/>
      <c r="CO7" s="682"/>
      <c r="CP7" s="682"/>
      <c r="CQ7" s="683"/>
      <c r="CR7" s="666">
        <v>11292500</v>
      </c>
      <c r="CS7" s="667"/>
      <c r="CT7" s="667"/>
      <c r="CU7" s="667"/>
      <c r="CV7" s="667"/>
      <c r="CW7" s="667"/>
      <c r="CX7" s="667"/>
      <c r="CY7" s="668"/>
      <c r="CZ7" s="669">
        <v>7.5</v>
      </c>
      <c r="DA7" s="669"/>
      <c r="DB7" s="669"/>
      <c r="DC7" s="669"/>
      <c r="DD7" s="675">
        <v>1045453</v>
      </c>
      <c r="DE7" s="667"/>
      <c r="DF7" s="667"/>
      <c r="DG7" s="667"/>
      <c r="DH7" s="667"/>
      <c r="DI7" s="667"/>
      <c r="DJ7" s="667"/>
      <c r="DK7" s="667"/>
      <c r="DL7" s="667"/>
      <c r="DM7" s="667"/>
      <c r="DN7" s="667"/>
      <c r="DO7" s="667"/>
      <c r="DP7" s="668"/>
      <c r="DQ7" s="675">
        <v>9420765</v>
      </c>
      <c r="DR7" s="667"/>
      <c r="DS7" s="667"/>
      <c r="DT7" s="667"/>
      <c r="DU7" s="667"/>
      <c r="DV7" s="667"/>
      <c r="DW7" s="667"/>
      <c r="DX7" s="667"/>
      <c r="DY7" s="667"/>
      <c r="DZ7" s="667"/>
      <c r="EA7" s="667"/>
      <c r="EB7" s="667"/>
      <c r="EC7" s="676"/>
    </row>
    <row r="8" spans="2:143" ht="11.25" customHeight="1" x14ac:dyDescent="0.15">
      <c r="B8" s="663" t="s">
        <v>239</v>
      </c>
      <c r="C8" s="664"/>
      <c r="D8" s="664"/>
      <c r="E8" s="664"/>
      <c r="F8" s="664"/>
      <c r="G8" s="664"/>
      <c r="H8" s="664"/>
      <c r="I8" s="664"/>
      <c r="J8" s="664"/>
      <c r="K8" s="664"/>
      <c r="L8" s="664"/>
      <c r="M8" s="664"/>
      <c r="N8" s="664"/>
      <c r="O8" s="664"/>
      <c r="P8" s="664"/>
      <c r="Q8" s="665"/>
      <c r="R8" s="666">
        <v>638669</v>
      </c>
      <c r="S8" s="667"/>
      <c r="T8" s="667"/>
      <c r="U8" s="667"/>
      <c r="V8" s="667"/>
      <c r="W8" s="667"/>
      <c r="X8" s="667"/>
      <c r="Y8" s="668"/>
      <c r="Z8" s="669">
        <v>0.4</v>
      </c>
      <c r="AA8" s="669"/>
      <c r="AB8" s="669"/>
      <c r="AC8" s="669"/>
      <c r="AD8" s="670">
        <v>638669</v>
      </c>
      <c r="AE8" s="670"/>
      <c r="AF8" s="670"/>
      <c r="AG8" s="670"/>
      <c r="AH8" s="670"/>
      <c r="AI8" s="670"/>
      <c r="AJ8" s="670"/>
      <c r="AK8" s="670"/>
      <c r="AL8" s="671">
        <v>0.8</v>
      </c>
      <c r="AM8" s="672"/>
      <c r="AN8" s="672"/>
      <c r="AO8" s="673"/>
      <c r="AP8" s="663" t="s">
        <v>240</v>
      </c>
      <c r="AQ8" s="664"/>
      <c r="AR8" s="664"/>
      <c r="AS8" s="664"/>
      <c r="AT8" s="664"/>
      <c r="AU8" s="664"/>
      <c r="AV8" s="664"/>
      <c r="AW8" s="664"/>
      <c r="AX8" s="664"/>
      <c r="AY8" s="664"/>
      <c r="AZ8" s="664"/>
      <c r="BA8" s="664"/>
      <c r="BB8" s="664"/>
      <c r="BC8" s="664"/>
      <c r="BD8" s="664"/>
      <c r="BE8" s="664"/>
      <c r="BF8" s="665"/>
      <c r="BG8" s="666">
        <v>648464</v>
      </c>
      <c r="BH8" s="667"/>
      <c r="BI8" s="667"/>
      <c r="BJ8" s="667"/>
      <c r="BK8" s="667"/>
      <c r="BL8" s="667"/>
      <c r="BM8" s="667"/>
      <c r="BN8" s="668"/>
      <c r="BO8" s="669">
        <v>0.9</v>
      </c>
      <c r="BP8" s="669"/>
      <c r="BQ8" s="669"/>
      <c r="BR8" s="669"/>
      <c r="BS8" s="670" t="s">
        <v>129</v>
      </c>
      <c r="BT8" s="670"/>
      <c r="BU8" s="670"/>
      <c r="BV8" s="670"/>
      <c r="BW8" s="670"/>
      <c r="BX8" s="670"/>
      <c r="BY8" s="670"/>
      <c r="BZ8" s="670"/>
      <c r="CA8" s="670"/>
      <c r="CB8" s="674"/>
      <c r="CD8" s="681" t="s">
        <v>241</v>
      </c>
      <c r="CE8" s="682"/>
      <c r="CF8" s="682"/>
      <c r="CG8" s="682"/>
      <c r="CH8" s="682"/>
      <c r="CI8" s="682"/>
      <c r="CJ8" s="682"/>
      <c r="CK8" s="682"/>
      <c r="CL8" s="682"/>
      <c r="CM8" s="682"/>
      <c r="CN8" s="682"/>
      <c r="CO8" s="682"/>
      <c r="CP8" s="682"/>
      <c r="CQ8" s="683"/>
      <c r="CR8" s="666">
        <v>74544543</v>
      </c>
      <c r="CS8" s="667"/>
      <c r="CT8" s="667"/>
      <c r="CU8" s="667"/>
      <c r="CV8" s="667"/>
      <c r="CW8" s="667"/>
      <c r="CX8" s="667"/>
      <c r="CY8" s="668"/>
      <c r="CZ8" s="669">
        <v>49.3</v>
      </c>
      <c r="DA8" s="669"/>
      <c r="DB8" s="669"/>
      <c r="DC8" s="669"/>
      <c r="DD8" s="675">
        <v>2047848</v>
      </c>
      <c r="DE8" s="667"/>
      <c r="DF8" s="667"/>
      <c r="DG8" s="667"/>
      <c r="DH8" s="667"/>
      <c r="DI8" s="667"/>
      <c r="DJ8" s="667"/>
      <c r="DK8" s="667"/>
      <c r="DL8" s="667"/>
      <c r="DM8" s="667"/>
      <c r="DN8" s="667"/>
      <c r="DO8" s="667"/>
      <c r="DP8" s="668"/>
      <c r="DQ8" s="675">
        <v>31424148</v>
      </c>
      <c r="DR8" s="667"/>
      <c r="DS8" s="667"/>
      <c r="DT8" s="667"/>
      <c r="DU8" s="667"/>
      <c r="DV8" s="667"/>
      <c r="DW8" s="667"/>
      <c r="DX8" s="667"/>
      <c r="DY8" s="667"/>
      <c r="DZ8" s="667"/>
      <c r="EA8" s="667"/>
      <c r="EB8" s="667"/>
      <c r="EC8" s="676"/>
    </row>
    <row r="9" spans="2:143" ht="11.25" customHeight="1" x14ac:dyDescent="0.15">
      <c r="B9" s="663" t="s">
        <v>242</v>
      </c>
      <c r="C9" s="664"/>
      <c r="D9" s="664"/>
      <c r="E9" s="664"/>
      <c r="F9" s="664"/>
      <c r="G9" s="664"/>
      <c r="H9" s="664"/>
      <c r="I9" s="664"/>
      <c r="J9" s="664"/>
      <c r="K9" s="664"/>
      <c r="L9" s="664"/>
      <c r="M9" s="664"/>
      <c r="N9" s="664"/>
      <c r="O9" s="664"/>
      <c r="P9" s="664"/>
      <c r="Q9" s="665"/>
      <c r="R9" s="666">
        <v>718157</v>
      </c>
      <c r="S9" s="667"/>
      <c r="T9" s="667"/>
      <c r="U9" s="667"/>
      <c r="V9" s="667"/>
      <c r="W9" s="667"/>
      <c r="X9" s="667"/>
      <c r="Y9" s="668"/>
      <c r="Z9" s="669">
        <v>0.5</v>
      </c>
      <c r="AA9" s="669"/>
      <c r="AB9" s="669"/>
      <c r="AC9" s="669"/>
      <c r="AD9" s="670">
        <v>718157</v>
      </c>
      <c r="AE9" s="670"/>
      <c r="AF9" s="670"/>
      <c r="AG9" s="670"/>
      <c r="AH9" s="670"/>
      <c r="AI9" s="670"/>
      <c r="AJ9" s="670"/>
      <c r="AK9" s="670"/>
      <c r="AL9" s="671">
        <v>0.9</v>
      </c>
      <c r="AM9" s="672"/>
      <c r="AN9" s="672"/>
      <c r="AO9" s="673"/>
      <c r="AP9" s="663" t="s">
        <v>243</v>
      </c>
      <c r="AQ9" s="664"/>
      <c r="AR9" s="664"/>
      <c r="AS9" s="664"/>
      <c r="AT9" s="664"/>
      <c r="AU9" s="664"/>
      <c r="AV9" s="664"/>
      <c r="AW9" s="664"/>
      <c r="AX9" s="664"/>
      <c r="AY9" s="664"/>
      <c r="AZ9" s="664"/>
      <c r="BA9" s="664"/>
      <c r="BB9" s="664"/>
      <c r="BC9" s="664"/>
      <c r="BD9" s="664"/>
      <c r="BE9" s="664"/>
      <c r="BF9" s="665"/>
      <c r="BG9" s="666">
        <v>28806912</v>
      </c>
      <c r="BH9" s="667"/>
      <c r="BI9" s="667"/>
      <c r="BJ9" s="667"/>
      <c r="BK9" s="667"/>
      <c r="BL9" s="667"/>
      <c r="BM9" s="667"/>
      <c r="BN9" s="668"/>
      <c r="BO9" s="669">
        <v>41.3</v>
      </c>
      <c r="BP9" s="669"/>
      <c r="BQ9" s="669"/>
      <c r="BR9" s="669"/>
      <c r="BS9" s="670" t="s">
        <v>129</v>
      </c>
      <c r="BT9" s="670"/>
      <c r="BU9" s="670"/>
      <c r="BV9" s="670"/>
      <c r="BW9" s="670"/>
      <c r="BX9" s="670"/>
      <c r="BY9" s="670"/>
      <c r="BZ9" s="670"/>
      <c r="CA9" s="670"/>
      <c r="CB9" s="674"/>
      <c r="CD9" s="681" t="s">
        <v>244</v>
      </c>
      <c r="CE9" s="682"/>
      <c r="CF9" s="682"/>
      <c r="CG9" s="682"/>
      <c r="CH9" s="682"/>
      <c r="CI9" s="682"/>
      <c r="CJ9" s="682"/>
      <c r="CK9" s="682"/>
      <c r="CL9" s="682"/>
      <c r="CM9" s="682"/>
      <c r="CN9" s="682"/>
      <c r="CO9" s="682"/>
      <c r="CP9" s="682"/>
      <c r="CQ9" s="683"/>
      <c r="CR9" s="666">
        <v>17916977</v>
      </c>
      <c r="CS9" s="667"/>
      <c r="CT9" s="667"/>
      <c r="CU9" s="667"/>
      <c r="CV9" s="667"/>
      <c r="CW9" s="667"/>
      <c r="CX9" s="667"/>
      <c r="CY9" s="668"/>
      <c r="CZ9" s="669">
        <v>11.8</v>
      </c>
      <c r="DA9" s="669"/>
      <c r="DB9" s="669"/>
      <c r="DC9" s="669"/>
      <c r="DD9" s="675">
        <v>1644202</v>
      </c>
      <c r="DE9" s="667"/>
      <c r="DF9" s="667"/>
      <c r="DG9" s="667"/>
      <c r="DH9" s="667"/>
      <c r="DI9" s="667"/>
      <c r="DJ9" s="667"/>
      <c r="DK9" s="667"/>
      <c r="DL9" s="667"/>
      <c r="DM9" s="667"/>
      <c r="DN9" s="667"/>
      <c r="DO9" s="667"/>
      <c r="DP9" s="668"/>
      <c r="DQ9" s="675">
        <v>12540096</v>
      </c>
      <c r="DR9" s="667"/>
      <c r="DS9" s="667"/>
      <c r="DT9" s="667"/>
      <c r="DU9" s="667"/>
      <c r="DV9" s="667"/>
      <c r="DW9" s="667"/>
      <c r="DX9" s="667"/>
      <c r="DY9" s="667"/>
      <c r="DZ9" s="667"/>
      <c r="EA9" s="667"/>
      <c r="EB9" s="667"/>
      <c r="EC9" s="676"/>
    </row>
    <row r="10" spans="2:143" ht="11.25" customHeight="1" x14ac:dyDescent="0.15">
      <c r="B10" s="663" t="s">
        <v>245</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246</v>
      </c>
      <c r="AQ10" s="664"/>
      <c r="AR10" s="664"/>
      <c r="AS10" s="664"/>
      <c r="AT10" s="664"/>
      <c r="AU10" s="664"/>
      <c r="AV10" s="664"/>
      <c r="AW10" s="664"/>
      <c r="AX10" s="664"/>
      <c r="AY10" s="664"/>
      <c r="AZ10" s="664"/>
      <c r="BA10" s="664"/>
      <c r="BB10" s="664"/>
      <c r="BC10" s="664"/>
      <c r="BD10" s="664"/>
      <c r="BE10" s="664"/>
      <c r="BF10" s="665"/>
      <c r="BG10" s="666">
        <v>1217939</v>
      </c>
      <c r="BH10" s="667"/>
      <c r="BI10" s="667"/>
      <c r="BJ10" s="667"/>
      <c r="BK10" s="667"/>
      <c r="BL10" s="667"/>
      <c r="BM10" s="667"/>
      <c r="BN10" s="668"/>
      <c r="BO10" s="669">
        <v>1.7</v>
      </c>
      <c r="BP10" s="669"/>
      <c r="BQ10" s="669"/>
      <c r="BR10" s="669"/>
      <c r="BS10" s="670" t="s">
        <v>129</v>
      </c>
      <c r="BT10" s="670"/>
      <c r="BU10" s="670"/>
      <c r="BV10" s="670"/>
      <c r="BW10" s="670"/>
      <c r="BX10" s="670"/>
      <c r="BY10" s="670"/>
      <c r="BZ10" s="670"/>
      <c r="CA10" s="670"/>
      <c r="CB10" s="674"/>
      <c r="CD10" s="681" t="s">
        <v>247</v>
      </c>
      <c r="CE10" s="682"/>
      <c r="CF10" s="682"/>
      <c r="CG10" s="682"/>
      <c r="CH10" s="682"/>
      <c r="CI10" s="682"/>
      <c r="CJ10" s="682"/>
      <c r="CK10" s="682"/>
      <c r="CL10" s="682"/>
      <c r="CM10" s="682"/>
      <c r="CN10" s="682"/>
      <c r="CO10" s="682"/>
      <c r="CP10" s="682"/>
      <c r="CQ10" s="683"/>
      <c r="CR10" s="666">
        <v>852219</v>
      </c>
      <c r="CS10" s="667"/>
      <c r="CT10" s="667"/>
      <c r="CU10" s="667"/>
      <c r="CV10" s="667"/>
      <c r="CW10" s="667"/>
      <c r="CX10" s="667"/>
      <c r="CY10" s="668"/>
      <c r="CZ10" s="669">
        <v>0.6</v>
      </c>
      <c r="DA10" s="669"/>
      <c r="DB10" s="669"/>
      <c r="DC10" s="669"/>
      <c r="DD10" s="675">
        <v>619150</v>
      </c>
      <c r="DE10" s="667"/>
      <c r="DF10" s="667"/>
      <c r="DG10" s="667"/>
      <c r="DH10" s="667"/>
      <c r="DI10" s="667"/>
      <c r="DJ10" s="667"/>
      <c r="DK10" s="667"/>
      <c r="DL10" s="667"/>
      <c r="DM10" s="667"/>
      <c r="DN10" s="667"/>
      <c r="DO10" s="667"/>
      <c r="DP10" s="668"/>
      <c r="DQ10" s="675">
        <v>482853</v>
      </c>
      <c r="DR10" s="667"/>
      <c r="DS10" s="667"/>
      <c r="DT10" s="667"/>
      <c r="DU10" s="667"/>
      <c r="DV10" s="667"/>
      <c r="DW10" s="667"/>
      <c r="DX10" s="667"/>
      <c r="DY10" s="667"/>
      <c r="DZ10" s="667"/>
      <c r="EA10" s="667"/>
      <c r="EB10" s="667"/>
      <c r="EC10" s="676"/>
    </row>
    <row r="11" spans="2:143" ht="11.25" customHeight="1" x14ac:dyDescent="0.15">
      <c r="B11" s="663" t="s">
        <v>248</v>
      </c>
      <c r="C11" s="664"/>
      <c r="D11" s="664"/>
      <c r="E11" s="664"/>
      <c r="F11" s="664"/>
      <c r="G11" s="664"/>
      <c r="H11" s="664"/>
      <c r="I11" s="664"/>
      <c r="J11" s="664"/>
      <c r="K11" s="664"/>
      <c r="L11" s="664"/>
      <c r="M11" s="664"/>
      <c r="N11" s="664"/>
      <c r="O11" s="664"/>
      <c r="P11" s="664"/>
      <c r="Q11" s="665"/>
      <c r="R11" s="666">
        <v>8358580</v>
      </c>
      <c r="S11" s="667"/>
      <c r="T11" s="667"/>
      <c r="U11" s="667"/>
      <c r="V11" s="667"/>
      <c r="W11" s="667"/>
      <c r="X11" s="667"/>
      <c r="Y11" s="668"/>
      <c r="Z11" s="671">
        <v>5.4</v>
      </c>
      <c r="AA11" s="672"/>
      <c r="AB11" s="672"/>
      <c r="AC11" s="684"/>
      <c r="AD11" s="675">
        <v>8358580</v>
      </c>
      <c r="AE11" s="667"/>
      <c r="AF11" s="667"/>
      <c r="AG11" s="667"/>
      <c r="AH11" s="667"/>
      <c r="AI11" s="667"/>
      <c r="AJ11" s="667"/>
      <c r="AK11" s="668"/>
      <c r="AL11" s="671">
        <v>10.4</v>
      </c>
      <c r="AM11" s="672"/>
      <c r="AN11" s="672"/>
      <c r="AO11" s="673"/>
      <c r="AP11" s="663" t="s">
        <v>249</v>
      </c>
      <c r="AQ11" s="664"/>
      <c r="AR11" s="664"/>
      <c r="AS11" s="664"/>
      <c r="AT11" s="664"/>
      <c r="AU11" s="664"/>
      <c r="AV11" s="664"/>
      <c r="AW11" s="664"/>
      <c r="AX11" s="664"/>
      <c r="AY11" s="664"/>
      <c r="AZ11" s="664"/>
      <c r="BA11" s="664"/>
      <c r="BB11" s="664"/>
      <c r="BC11" s="664"/>
      <c r="BD11" s="664"/>
      <c r="BE11" s="664"/>
      <c r="BF11" s="665"/>
      <c r="BG11" s="666">
        <v>2844298</v>
      </c>
      <c r="BH11" s="667"/>
      <c r="BI11" s="667"/>
      <c r="BJ11" s="667"/>
      <c r="BK11" s="667"/>
      <c r="BL11" s="667"/>
      <c r="BM11" s="667"/>
      <c r="BN11" s="668"/>
      <c r="BO11" s="669">
        <v>4.0999999999999996</v>
      </c>
      <c r="BP11" s="669"/>
      <c r="BQ11" s="669"/>
      <c r="BR11" s="669"/>
      <c r="BS11" s="670">
        <v>314637</v>
      </c>
      <c r="BT11" s="670"/>
      <c r="BU11" s="670"/>
      <c r="BV11" s="670"/>
      <c r="BW11" s="670"/>
      <c r="BX11" s="670"/>
      <c r="BY11" s="670"/>
      <c r="BZ11" s="670"/>
      <c r="CA11" s="670"/>
      <c r="CB11" s="674"/>
      <c r="CD11" s="681" t="s">
        <v>250</v>
      </c>
      <c r="CE11" s="682"/>
      <c r="CF11" s="682"/>
      <c r="CG11" s="682"/>
      <c r="CH11" s="682"/>
      <c r="CI11" s="682"/>
      <c r="CJ11" s="682"/>
      <c r="CK11" s="682"/>
      <c r="CL11" s="682"/>
      <c r="CM11" s="682"/>
      <c r="CN11" s="682"/>
      <c r="CO11" s="682"/>
      <c r="CP11" s="682"/>
      <c r="CQ11" s="683"/>
      <c r="CR11" s="666">
        <v>67354</v>
      </c>
      <c r="CS11" s="667"/>
      <c r="CT11" s="667"/>
      <c r="CU11" s="667"/>
      <c r="CV11" s="667"/>
      <c r="CW11" s="667"/>
      <c r="CX11" s="667"/>
      <c r="CY11" s="668"/>
      <c r="CZ11" s="669">
        <v>0</v>
      </c>
      <c r="DA11" s="669"/>
      <c r="DB11" s="669"/>
      <c r="DC11" s="669"/>
      <c r="DD11" s="675" t="s">
        <v>129</v>
      </c>
      <c r="DE11" s="667"/>
      <c r="DF11" s="667"/>
      <c r="DG11" s="667"/>
      <c r="DH11" s="667"/>
      <c r="DI11" s="667"/>
      <c r="DJ11" s="667"/>
      <c r="DK11" s="667"/>
      <c r="DL11" s="667"/>
      <c r="DM11" s="667"/>
      <c r="DN11" s="667"/>
      <c r="DO11" s="667"/>
      <c r="DP11" s="668"/>
      <c r="DQ11" s="675">
        <v>65996</v>
      </c>
      <c r="DR11" s="667"/>
      <c r="DS11" s="667"/>
      <c r="DT11" s="667"/>
      <c r="DU11" s="667"/>
      <c r="DV11" s="667"/>
      <c r="DW11" s="667"/>
      <c r="DX11" s="667"/>
      <c r="DY11" s="667"/>
      <c r="DZ11" s="667"/>
      <c r="EA11" s="667"/>
      <c r="EB11" s="667"/>
      <c r="EC11" s="676"/>
    </row>
    <row r="12" spans="2:143" ht="11.25" customHeight="1" x14ac:dyDescent="0.15">
      <c r="B12" s="663" t="s">
        <v>251</v>
      </c>
      <c r="C12" s="664"/>
      <c r="D12" s="664"/>
      <c r="E12" s="664"/>
      <c r="F12" s="664"/>
      <c r="G12" s="664"/>
      <c r="H12" s="664"/>
      <c r="I12" s="664"/>
      <c r="J12" s="664"/>
      <c r="K12" s="664"/>
      <c r="L12" s="664"/>
      <c r="M12" s="664"/>
      <c r="N12" s="664"/>
      <c r="O12" s="664"/>
      <c r="P12" s="664"/>
      <c r="Q12" s="665"/>
      <c r="R12" s="666" t="s">
        <v>129</v>
      </c>
      <c r="S12" s="667"/>
      <c r="T12" s="667"/>
      <c r="U12" s="667"/>
      <c r="V12" s="667"/>
      <c r="W12" s="667"/>
      <c r="X12" s="667"/>
      <c r="Y12" s="668"/>
      <c r="Z12" s="669" t="s">
        <v>129</v>
      </c>
      <c r="AA12" s="669"/>
      <c r="AB12" s="669"/>
      <c r="AC12" s="669"/>
      <c r="AD12" s="670" t="s">
        <v>129</v>
      </c>
      <c r="AE12" s="670"/>
      <c r="AF12" s="670"/>
      <c r="AG12" s="670"/>
      <c r="AH12" s="670"/>
      <c r="AI12" s="670"/>
      <c r="AJ12" s="670"/>
      <c r="AK12" s="670"/>
      <c r="AL12" s="671" t="s">
        <v>129</v>
      </c>
      <c r="AM12" s="672"/>
      <c r="AN12" s="672"/>
      <c r="AO12" s="673"/>
      <c r="AP12" s="663" t="s">
        <v>252</v>
      </c>
      <c r="AQ12" s="664"/>
      <c r="AR12" s="664"/>
      <c r="AS12" s="664"/>
      <c r="AT12" s="664"/>
      <c r="AU12" s="664"/>
      <c r="AV12" s="664"/>
      <c r="AW12" s="664"/>
      <c r="AX12" s="664"/>
      <c r="AY12" s="664"/>
      <c r="AZ12" s="664"/>
      <c r="BA12" s="664"/>
      <c r="BB12" s="664"/>
      <c r="BC12" s="664"/>
      <c r="BD12" s="664"/>
      <c r="BE12" s="664"/>
      <c r="BF12" s="665"/>
      <c r="BG12" s="666">
        <v>27089195</v>
      </c>
      <c r="BH12" s="667"/>
      <c r="BI12" s="667"/>
      <c r="BJ12" s="667"/>
      <c r="BK12" s="667"/>
      <c r="BL12" s="667"/>
      <c r="BM12" s="667"/>
      <c r="BN12" s="668"/>
      <c r="BO12" s="669">
        <v>38.9</v>
      </c>
      <c r="BP12" s="669"/>
      <c r="BQ12" s="669"/>
      <c r="BR12" s="669"/>
      <c r="BS12" s="670" t="s">
        <v>129</v>
      </c>
      <c r="BT12" s="670"/>
      <c r="BU12" s="670"/>
      <c r="BV12" s="670"/>
      <c r="BW12" s="670"/>
      <c r="BX12" s="670"/>
      <c r="BY12" s="670"/>
      <c r="BZ12" s="670"/>
      <c r="CA12" s="670"/>
      <c r="CB12" s="674"/>
      <c r="CD12" s="681" t="s">
        <v>253</v>
      </c>
      <c r="CE12" s="682"/>
      <c r="CF12" s="682"/>
      <c r="CG12" s="682"/>
      <c r="CH12" s="682"/>
      <c r="CI12" s="682"/>
      <c r="CJ12" s="682"/>
      <c r="CK12" s="682"/>
      <c r="CL12" s="682"/>
      <c r="CM12" s="682"/>
      <c r="CN12" s="682"/>
      <c r="CO12" s="682"/>
      <c r="CP12" s="682"/>
      <c r="CQ12" s="683"/>
      <c r="CR12" s="666">
        <v>1854198</v>
      </c>
      <c r="CS12" s="667"/>
      <c r="CT12" s="667"/>
      <c r="CU12" s="667"/>
      <c r="CV12" s="667"/>
      <c r="CW12" s="667"/>
      <c r="CX12" s="667"/>
      <c r="CY12" s="668"/>
      <c r="CZ12" s="669">
        <v>1.2</v>
      </c>
      <c r="DA12" s="669"/>
      <c r="DB12" s="669"/>
      <c r="DC12" s="669"/>
      <c r="DD12" s="675" t="s">
        <v>129</v>
      </c>
      <c r="DE12" s="667"/>
      <c r="DF12" s="667"/>
      <c r="DG12" s="667"/>
      <c r="DH12" s="667"/>
      <c r="DI12" s="667"/>
      <c r="DJ12" s="667"/>
      <c r="DK12" s="667"/>
      <c r="DL12" s="667"/>
      <c r="DM12" s="667"/>
      <c r="DN12" s="667"/>
      <c r="DO12" s="667"/>
      <c r="DP12" s="668"/>
      <c r="DQ12" s="675">
        <v>1492609</v>
      </c>
      <c r="DR12" s="667"/>
      <c r="DS12" s="667"/>
      <c r="DT12" s="667"/>
      <c r="DU12" s="667"/>
      <c r="DV12" s="667"/>
      <c r="DW12" s="667"/>
      <c r="DX12" s="667"/>
      <c r="DY12" s="667"/>
      <c r="DZ12" s="667"/>
      <c r="EA12" s="667"/>
      <c r="EB12" s="667"/>
      <c r="EC12" s="676"/>
    </row>
    <row r="13" spans="2:143" ht="11.25" customHeight="1" x14ac:dyDescent="0.15">
      <c r="B13" s="663" t="s">
        <v>254</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255</v>
      </c>
      <c r="AQ13" s="664"/>
      <c r="AR13" s="664"/>
      <c r="AS13" s="664"/>
      <c r="AT13" s="664"/>
      <c r="AU13" s="664"/>
      <c r="AV13" s="664"/>
      <c r="AW13" s="664"/>
      <c r="AX13" s="664"/>
      <c r="AY13" s="664"/>
      <c r="AZ13" s="664"/>
      <c r="BA13" s="664"/>
      <c r="BB13" s="664"/>
      <c r="BC13" s="664"/>
      <c r="BD13" s="664"/>
      <c r="BE13" s="664"/>
      <c r="BF13" s="665"/>
      <c r="BG13" s="666">
        <v>26460406</v>
      </c>
      <c r="BH13" s="667"/>
      <c r="BI13" s="667"/>
      <c r="BJ13" s="667"/>
      <c r="BK13" s="667"/>
      <c r="BL13" s="667"/>
      <c r="BM13" s="667"/>
      <c r="BN13" s="668"/>
      <c r="BO13" s="669">
        <v>38</v>
      </c>
      <c r="BP13" s="669"/>
      <c r="BQ13" s="669"/>
      <c r="BR13" s="669"/>
      <c r="BS13" s="670" t="s">
        <v>129</v>
      </c>
      <c r="BT13" s="670"/>
      <c r="BU13" s="670"/>
      <c r="BV13" s="670"/>
      <c r="BW13" s="670"/>
      <c r="BX13" s="670"/>
      <c r="BY13" s="670"/>
      <c r="BZ13" s="670"/>
      <c r="CA13" s="670"/>
      <c r="CB13" s="674"/>
      <c r="CD13" s="681" t="s">
        <v>256</v>
      </c>
      <c r="CE13" s="682"/>
      <c r="CF13" s="682"/>
      <c r="CG13" s="682"/>
      <c r="CH13" s="682"/>
      <c r="CI13" s="682"/>
      <c r="CJ13" s="682"/>
      <c r="CK13" s="682"/>
      <c r="CL13" s="682"/>
      <c r="CM13" s="682"/>
      <c r="CN13" s="682"/>
      <c r="CO13" s="682"/>
      <c r="CP13" s="682"/>
      <c r="CQ13" s="683"/>
      <c r="CR13" s="666">
        <v>12876962</v>
      </c>
      <c r="CS13" s="667"/>
      <c r="CT13" s="667"/>
      <c r="CU13" s="667"/>
      <c r="CV13" s="667"/>
      <c r="CW13" s="667"/>
      <c r="CX13" s="667"/>
      <c r="CY13" s="668"/>
      <c r="CZ13" s="669">
        <v>8.5</v>
      </c>
      <c r="DA13" s="669"/>
      <c r="DB13" s="669"/>
      <c r="DC13" s="669"/>
      <c r="DD13" s="675">
        <v>3964684</v>
      </c>
      <c r="DE13" s="667"/>
      <c r="DF13" s="667"/>
      <c r="DG13" s="667"/>
      <c r="DH13" s="667"/>
      <c r="DI13" s="667"/>
      <c r="DJ13" s="667"/>
      <c r="DK13" s="667"/>
      <c r="DL13" s="667"/>
      <c r="DM13" s="667"/>
      <c r="DN13" s="667"/>
      <c r="DO13" s="667"/>
      <c r="DP13" s="668"/>
      <c r="DQ13" s="675">
        <v>9268697</v>
      </c>
      <c r="DR13" s="667"/>
      <c r="DS13" s="667"/>
      <c r="DT13" s="667"/>
      <c r="DU13" s="667"/>
      <c r="DV13" s="667"/>
      <c r="DW13" s="667"/>
      <c r="DX13" s="667"/>
      <c r="DY13" s="667"/>
      <c r="DZ13" s="667"/>
      <c r="EA13" s="667"/>
      <c r="EB13" s="667"/>
      <c r="EC13" s="676"/>
    </row>
    <row r="14" spans="2:143" ht="11.25" customHeight="1" x14ac:dyDescent="0.15">
      <c r="B14" s="663" t="s">
        <v>257</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258</v>
      </c>
      <c r="AQ14" s="664"/>
      <c r="AR14" s="664"/>
      <c r="AS14" s="664"/>
      <c r="AT14" s="664"/>
      <c r="AU14" s="664"/>
      <c r="AV14" s="664"/>
      <c r="AW14" s="664"/>
      <c r="AX14" s="664"/>
      <c r="AY14" s="664"/>
      <c r="AZ14" s="664"/>
      <c r="BA14" s="664"/>
      <c r="BB14" s="664"/>
      <c r="BC14" s="664"/>
      <c r="BD14" s="664"/>
      <c r="BE14" s="664"/>
      <c r="BF14" s="665"/>
      <c r="BG14" s="666">
        <v>295351</v>
      </c>
      <c r="BH14" s="667"/>
      <c r="BI14" s="667"/>
      <c r="BJ14" s="667"/>
      <c r="BK14" s="667"/>
      <c r="BL14" s="667"/>
      <c r="BM14" s="667"/>
      <c r="BN14" s="668"/>
      <c r="BO14" s="669">
        <v>0.4</v>
      </c>
      <c r="BP14" s="669"/>
      <c r="BQ14" s="669"/>
      <c r="BR14" s="669"/>
      <c r="BS14" s="670" t="s">
        <v>129</v>
      </c>
      <c r="BT14" s="670"/>
      <c r="BU14" s="670"/>
      <c r="BV14" s="670"/>
      <c r="BW14" s="670"/>
      <c r="BX14" s="670"/>
      <c r="BY14" s="670"/>
      <c r="BZ14" s="670"/>
      <c r="CA14" s="670"/>
      <c r="CB14" s="674"/>
      <c r="CD14" s="681" t="s">
        <v>259</v>
      </c>
      <c r="CE14" s="682"/>
      <c r="CF14" s="682"/>
      <c r="CG14" s="682"/>
      <c r="CH14" s="682"/>
      <c r="CI14" s="682"/>
      <c r="CJ14" s="682"/>
      <c r="CK14" s="682"/>
      <c r="CL14" s="682"/>
      <c r="CM14" s="682"/>
      <c r="CN14" s="682"/>
      <c r="CO14" s="682"/>
      <c r="CP14" s="682"/>
      <c r="CQ14" s="683"/>
      <c r="CR14" s="666">
        <v>4254958</v>
      </c>
      <c r="CS14" s="667"/>
      <c r="CT14" s="667"/>
      <c r="CU14" s="667"/>
      <c r="CV14" s="667"/>
      <c r="CW14" s="667"/>
      <c r="CX14" s="667"/>
      <c r="CY14" s="668"/>
      <c r="CZ14" s="669">
        <v>2.8</v>
      </c>
      <c r="DA14" s="669"/>
      <c r="DB14" s="669"/>
      <c r="DC14" s="669"/>
      <c r="DD14" s="675">
        <v>744281</v>
      </c>
      <c r="DE14" s="667"/>
      <c r="DF14" s="667"/>
      <c r="DG14" s="667"/>
      <c r="DH14" s="667"/>
      <c r="DI14" s="667"/>
      <c r="DJ14" s="667"/>
      <c r="DK14" s="667"/>
      <c r="DL14" s="667"/>
      <c r="DM14" s="667"/>
      <c r="DN14" s="667"/>
      <c r="DO14" s="667"/>
      <c r="DP14" s="668"/>
      <c r="DQ14" s="675">
        <v>3566856</v>
      </c>
      <c r="DR14" s="667"/>
      <c r="DS14" s="667"/>
      <c r="DT14" s="667"/>
      <c r="DU14" s="667"/>
      <c r="DV14" s="667"/>
      <c r="DW14" s="667"/>
      <c r="DX14" s="667"/>
      <c r="DY14" s="667"/>
      <c r="DZ14" s="667"/>
      <c r="EA14" s="667"/>
      <c r="EB14" s="667"/>
      <c r="EC14" s="676"/>
    </row>
    <row r="15" spans="2:143" ht="11.25" customHeight="1" x14ac:dyDescent="0.15">
      <c r="B15" s="663" t="s">
        <v>260</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261</v>
      </c>
      <c r="AQ15" s="664"/>
      <c r="AR15" s="664"/>
      <c r="AS15" s="664"/>
      <c r="AT15" s="664"/>
      <c r="AU15" s="664"/>
      <c r="AV15" s="664"/>
      <c r="AW15" s="664"/>
      <c r="AX15" s="664"/>
      <c r="AY15" s="664"/>
      <c r="AZ15" s="664"/>
      <c r="BA15" s="664"/>
      <c r="BB15" s="664"/>
      <c r="BC15" s="664"/>
      <c r="BD15" s="664"/>
      <c r="BE15" s="664"/>
      <c r="BF15" s="665"/>
      <c r="BG15" s="666">
        <v>1767907</v>
      </c>
      <c r="BH15" s="667"/>
      <c r="BI15" s="667"/>
      <c r="BJ15" s="667"/>
      <c r="BK15" s="667"/>
      <c r="BL15" s="667"/>
      <c r="BM15" s="667"/>
      <c r="BN15" s="668"/>
      <c r="BO15" s="669">
        <v>2.5</v>
      </c>
      <c r="BP15" s="669"/>
      <c r="BQ15" s="669"/>
      <c r="BR15" s="669"/>
      <c r="BS15" s="670" t="s">
        <v>129</v>
      </c>
      <c r="BT15" s="670"/>
      <c r="BU15" s="670"/>
      <c r="BV15" s="670"/>
      <c r="BW15" s="670"/>
      <c r="BX15" s="670"/>
      <c r="BY15" s="670"/>
      <c r="BZ15" s="670"/>
      <c r="CA15" s="670"/>
      <c r="CB15" s="674"/>
      <c r="CD15" s="681" t="s">
        <v>262</v>
      </c>
      <c r="CE15" s="682"/>
      <c r="CF15" s="682"/>
      <c r="CG15" s="682"/>
      <c r="CH15" s="682"/>
      <c r="CI15" s="682"/>
      <c r="CJ15" s="682"/>
      <c r="CK15" s="682"/>
      <c r="CL15" s="682"/>
      <c r="CM15" s="682"/>
      <c r="CN15" s="682"/>
      <c r="CO15" s="682"/>
      <c r="CP15" s="682"/>
      <c r="CQ15" s="683"/>
      <c r="CR15" s="666">
        <v>20871833</v>
      </c>
      <c r="CS15" s="667"/>
      <c r="CT15" s="667"/>
      <c r="CU15" s="667"/>
      <c r="CV15" s="667"/>
      <c r="CW15" s="667"/>
      <c r="CX15" s="667"/>
      <c r="CY15" s="668"/>
      <c r="CZ15" s="669">
        <v>13.8</v>
      </c>
      <c r="DA15" s="669"/>
      <c r="DB15" s="669"/>
      <c r="DC15" s="669"/>
      <c r="DD15" s="675">
        <v>5980719</v>
      </c>
      <c r="DE15" s="667"/>
      <c r="DF15" s="667"/>
      <c r="DG15" s="667"/>
      <c r="DH15" s="667"/>
      <c r="DI15" s="667"/>
      <c r="DJ15" s="667"/>
      <c r="DK15" s="667"/>
      <c r="DL15" s="667"/>
      <c r="DM15" s="667"/>
      <c r="DN15" s="667"/>
      <c r="DO15" s="667"/>
      <c r="DP15" s="668"/>
      <c r="DQ15" s="675">
        <v>13244378</v>
      </c>
      <c r="DR15" s="667"/>
      <c r="DS15" s="667"/>
      <c r="DT15" s="667"/>
      <c r="DU15" s="667"/>
      <c r="DV15" s="667"/>
      <c r="DW15" s="667"/>
      <c r="DX15" s="667"/>
      <c r="DY15" s="667"/>
      <c r="DZ15" s="667"/>
      <c r="EA15" s="667"/>
      <c r="EB15" s="667"/>
      <c r="EC15" s="676"/>
    </row>
    <row r="16" spans="2:143" ht="11.25" customHeight="1" x14ac:dyDescent="0.15">
      <c r="B16" s="663" t="s">
        <v>263</v>
      </c>
      <c r="C16" s="664"/>
      <c r="D16" s="664"/>
      <c r="E16" s="664"/>
      <c r="F16" s="664"/>
      <c r="G16" s="664"/>
      <c r="H16" s="664"/>
      <c r="I16" s="664"/>
      <c r="J16" s="664"/>
      <c r="K16" s="664"/>
      <c r="L16" s="664"/>
      <c r="M16" s="664"/>
      <c r="N16" s="664"/>
      <c r="O16" s="664"/>
      <c r="P16" s="664"/>
      <c r="Q16" s="665"/>
      <c r="R16" s="666">
        <v>115739</v>
      </c>
      <c r="S16" s="667"/>
      <c r="T16" s="667"/>
      <c r="U16" s="667"/>
      <c r="V16" s="667"/>
      <c r="W16" s="667"/>
      <c r="X16" s="667"/>
      <c r="Y16" s="668"/>
      <c r="Z16" s="669">
        <v>0.1</v>
      </c>
      <c r="AA16" s="669"/>
      <c r="AB16" s="669"/>
      <c r="AC16" s="669"/>
      <c r="AD16" s="670">
        <v>115739</v>
      </c>
      <c r="AE16" s="670"/>
      <c r="AF16" s="670"/>
      <c r="AG16" s="670"/>
      <c r="AH16" s="670"/>
      <c r="AI16" s="670"/>
      <c r="AJ16" s="670"/>
      <c r="AK16" s="670"/>
      <c r="AL16" s="671">
        <v>0.1</v>
      </c>
      <c r="AM16" s="672"/>
      <c r="AN16" s="672"/>
      <c r="AO16" s="673"/>
      <c r="AP16" s="663" t="s">
        <v>264</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265</v>
      </c>
      <c r="CE16" s="682"/>
      <c r="CF16" s="682"/>
      <c r="CG16" s="682"/>
      <c r="CH16" s="682"/>
      <c r="CI16" s="682"/>
      <c r="CJ16" s="682"/>
      <c r="CK16" s="682"/>
      <c r="CL16" s="682"/>
      <c r="CM16" s="682"/>
      <c r="CN16" s="682"/>
      <c r="CO16" s="682"/>
      <c r="CP16" s="682"/>
      <c r="CQ16" s="683"/>
      <c r="CR16" s="666" t="s">
        <v>129</v>
      </c>
      <c r="CS16" s="667"/>
      <c r="CT16" s="667"/>
      <c r="CU16" s="667"/>
      <c r="CV16" s="667"/>
      <c r="CW16" s="667"/>
      <c r="CX16" s="667"/>
      <c r="CY16" s="668"/>
      <c r="CZ16" s="669" t="s">
        <v>129</v>
      </c>
      <c r="DA16" s="669"/>
      <c r="DB16" s="669"/>
      <c r="DC16" s="669"/>
      <c r="DD16" s="675" t="s">
        <v>129</v>
      </c>
      <c r="DE16" s="667"/>
      <c r="DF16" s="667"/>
      <c r="DG16" s="667"/>
      <c r="DH16" s="667"/>
      <c r="DI16" s="667"/>
      <c r="DJ16" s="667"/>
      <c r="DK16" s="667"/>
      <c r="DL16" s="667"/>
      <c r="DM16" s="667"/>
      <c r="DN16" s="667"/>
      <c r="DO16" s="667"/>
      <c r="DP16" s="668"/>
      <c r="DQ16" s="675" t="s">
        <v>129</v>
      </c>
      <c r="DR16" s="667"/>
      <c r="DS16" s="667"/>
      <c r="DT16" s="667"/>
      <c r="DU16" s="667"/>
      <c r="DV16" s="667"/>
      <c r="DW16" s="667"/>
      <c r="DX16" s="667"/>
      <c r="DY16" s="667"/>
      <c r="DZ16" s="667"/>
      <c r="EA16" s="667"/>
      <c r="EB16" s="667"/>
      <c r="EC16" s="676"/>
    </row>
    <row r="17" spans="2:133" ht="11.25" customHeight="1" x14ac:dyDescent="0.15">
      <c r="B17" s="663" t="s">
        <v>266</v>
      </c>
      <c r="C17" s="664"/>
      <c r="D17" s="664"/>
      <c r="E17" s="664"/>
      <c r="F17" s="664"/>
      <c r="G17" s="664"/>
      <c r="H17" s="664"/>
      <c r="I17" s="664"/>
      <c r="J17" s="664"/>
      <c r="K17" s="664"/>
      <c r="L17" s="664"/>
      <c r="M17" s="664"/>
      <c r="N17" s="664"/>
      <c r="O17" s="664"/>
      <c r="P17" s="664"/>
      <c r="Q17" s="665"/>
      <c r="R17" s="666">
        <v>750535</v>
      </c>
      <c r="S17" s="667"/>
      <c r="T17" s="667"/>
      <c r="U17" s="667"/>
      <c r="V17" s="667"/>
      <c r="W17" s="667"/>
      <c r="X17" s="667"/>
      <c r="Y17" s="668"/>
      <c r="Z17" s="669">
        <v>0.5</v>
      </c>
      <c r="AA17" s="669"/>
      <c r="AB17" s="669"/>
      <c r="AC17" s="669"/>
      <c r="AD17" s="670">
        <v>750535</v>
      </c>
      <c r="AE17" s="670"/>
      <c r="AF17" s="670"/>
      <c r="AG17" s="670"/>
      <c r="AH17" s="670"/>
      <c r="AI17" s="670"/>
      <c r="AJ17" s="670"/>
      <c r="AK17" s="670"/>
      <c r="AL17" s="671">
        <v>0.9</v>
      </c>
      <c r="AM17" s="672"/>
      <c r="AN17" s="672"/>
      <c r="AO17" s="673"/>
      <c r="AP17" s="663" t="s">
        <v>267</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268</v>
      </c>
      <c r="CE17" s="682"/>
      <c r="CF17" s="682"/>
      <c r="CG17" s="682"/>
      <c r="CH17" s="682"/>
      <c r="CI17" s="682"/>
      <c r="CJ17" s="682"/>
      <c r="CK17" s="682"/>
      <c r="CL17" s="682"/>
      <c r="CM17" s="682"/>
      <c r="CN17" s="682"/>
      <c r="CO17" s="682"/>
      <c r="CP17" s="682"/>
      <c r="CQ17" s="683"/>
      <c r="CR17" s="666">
        <v>5975388</v>
      </c>
      <c r="CS17" s="667"/>
      <c r="CT17" s="667"/>
      <c r="CU17" s="667"/>
      <c r="CV17" s="667"/>
      <c r="CW17" s="667"/>
      <c r="CX17" s="667"/>
      <c r="CY17" s="668"/>
      <c r="CZ17" s="669">
        <v>4</v>
      </c>
      <c r="DA17" s="669"/>
      <c r="DB17" s="669"/>
      <c r="DC17" s="669"/>
      <c r="DD17" s="675" t="s">
        <v>129</v>
      </c>
      <c r="DE17" s="667"/>
      <c r="DF17" s="667"/>
      <c r="DG17" s="667"/>
      <c r="DH17" s="667"/>
      <c r="DI17" s="667"/>
      <c r="DJ17" s="667"/>
      <c r="DK17" s="667"/>
      <c r="DL17" s="667"/>
      <c r="DM17" s="667"/>
      <c r="DN17" s="667"/>
      <c r="DO17" s="667"/>
      <c r="DP17" s="668"/>
      <c r="DQ17" s="675">
        <v>5974644</v>
      </c>
      <c r="DR17" s="667"/>
      <c r="DS17" s="667"/>
      <c r="DT17" s="667"/>
      <c r="DU17" s="667"/>
      <c r="DV17" s="667"/>
      <c r="DW17" s="667"/>
      <c r="DX17" s="667"/>
      <c r="DY17" s="667"/>
      <c r="DZ17" s="667"/>
      <c r="EA17" s="667"/>
      <c r="EB17" s="667"/>
      <c r="EC17" s="676"/>
    </row>
    <row r="18" spans="2:133" ht="11.25" customHeight="1" x14ac:dyDescent="0.15">
      <c r="B18" s="663" t="s">
        <v>269</v>
      </c>
      <c r="C18" s="664"/>
      <c r="D18" s="664"/>
      <c r="E18" s="664"/>
      <c r="F18" s="664"/>
      <c r="G18" s="664"/>
      <c r="H18" s="664"/>
      <c r="I18" s="664"/>
      <c r="J18" s="664"/>
      <c r="K18" s="664"/>
      <c r="L18" s="664"/>
      <c r="M18" s="664"/>
      <c r="N18" s="664"/>
      <c r="O18" s="664"/>
      <c r="P18" s="664"/>
      <c r="Q18" s="665"/>
      <c r="R18" s="666">
        <v>763200</v>
      </c>
      <c r="S18" s="667"/>
      <c r="T18" s="667"/>
      <c r="U18" s="667"/>
      <c r="V18" s="667"/>
      <c r="W18" s="667"/>
      <c r="X18" s="667"/>
      <c r="Y18" s="668"/>
      <c r="Z18" s="669">
        <v>0.5</v>
      </c>
      <c r="AA18" s="669"/>
      <c r="AB18" s="669"/>
      <c r="AC18" s="669"/>
      <c r="AD18" s="670">
        <v>701117</v>
      </c>
      <c r="AE18" s="670"/>
      <c r="AF18" s="670"/>
      <c r="AG18" s="670"/>
      <c r="AH18" s="670"/>
      <c r="AI18" s="670"/>
      <c r="AJ18" s="670"/>
      <c r="AK18" s="670"/>
      <c r="AL18" s="671">
        <v>0.89999997615814209</v>
      </c>
      <c r="AM18" s="672"/>
      <c r="AN18" s="672"/>
      <c r="AO18" s="673"/>
      <c r="AP18" s="663" t="s">
        <v>270</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271</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15">
      <c r="B19" s="663" t="s">
        <v>272</v>
      </c>
      <c r="C19" s="664"/>
      <c r="D19" s="664"/>
      <c r="E19" s="664"/>
      <c r="F19" s="664"/>
      <c r="G19" s="664"/>
      <c r="H19" s="664"/>
      <c r="I19" s="664"/>
      <c r="J19" s="664"/>
      <c r="K19" s="664"/>
      <c r="L19" s="664"/>
      <c r="M19" s="664"/>
      <c r="N19" s="664"/>
      <c r="O19" s="664"/>
      <c r="P19" s="664"/>
      <c r="Q19" s="665"/>
      <c r="R19" s="666">
        <v>308127</v>
      </c>
      <c r="S19" s="667"/>
      <c r="T19" s="667"/>
      <c r="U19" s="667"/>
      <c r="V19" s="667"/>
      <c r="W19" s="667"/>
      <c r="X19" s="667"/>
      <c r="Y19" s="668"/>
      <c r="Z19" s="669">
        <v>0.2</v>
      </c>
      <c r="AA19" s="669"/>
      <c r="AB19" s="669"/>
      <c r="AC19" s="669"/>
      <c r="AD19" s="670">
        <v>308127</v>
      </c>
      <c r="AE19" s="670"/>
      <c r="AF19" s="670"/>
      <c r="AG19" s="670"/>
      <c r="AH19" s="670"/>
      <c r="AI19" s="670"/>
      <c r="AJ19" s="670"/>
      <c r="AK19" s="670"/>
      <c r="AL19" s="671">
        <v>0.4</v>
      </c>
      <c r="AM19" s="672"/>
      <c r="AN19" s="672"/>
      <c r="AO19" s="673"/>
      <c r="AP19" s="663" t="s">
        <v>273</v>
      </c>
      <c r="AQ19" s="664"/>
      <c r="AR19" s="664"/>
      <c r="AS19" s="664"/>
      <c r="AT19" s="664"/>
      <c r="AU19" s="664"/>
      <c r="AV19" s="664"/>
      <c r="AW19" s="664"/>
      <c r="AX19" s="664"/>
      <c r="AY19" s="664"/>
      <c r="AZ19" s="664"/>
      <c r="BA19" s="664"/>
      <c r="BB19" s="664"/>
      <c r="BC19" s="664"/>
      <c r="BD19" s="664"/>
      <c r="BE19" s="664"/>
      <c r="BF19" s="665"/>
      <c r="BG19" s="666">
        <v>6997458</v>
      </c>
      <c r="BH19" s="667"/>
      <c r="BI19" s="667"/>
      <c r="BJ19" s="667"/>
      <c r="BK19" s="667"/>
      <c r="BL19" s="667"/>
      <c r="BM19" s="667"/>
      <c r="BN19" s="668"/>
      <c r="BO19" s="669">
        <v>10</v>
      </c>
      <c r="BP19" s="669"/>
      <c r="BQ19" s="669"/>
      <c r="BR19" s="669"/>
      <c r="BS19" s="670" t="s">
        <v>129</v>
      </c>
      <c r="BT19" s="670"/>
      <c r="BU19" s="670"/>
      <c r="BV19" s="670"/>
      <c r="BW19" s="670"/>
      <c r="BX19" s="670"/>
      <c r="BY19" s="670"/>
      <c r="BZ19" s="670"/>
      <c r="CA19" s="670"/>
      <c r="CB19" s="674"/>
      <c r="CD19" s="681" t="s">
        <v>274</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15">
      <c r="B20" s="663" t="s">
        <v>275</v>
      </c>
      <c r="C20" s="664"/>
      <c r="D20" s="664"/>
      <c r="E20" s="664"/>
      <c r="F20" s="664"/>
      <c r="G20" s="664"/>
      <c r="H20" s="664"/>
      <c r="I20" s="664"/>
      <c r="J20" s="664"/>
      <c r="K20" s="664"/>
      <c r="L20" s="664"/>
      <c r="M20" s="664"/>
      <c r="N20" s="664"/>
      <c r="O20" s="664"/>
      <c r="P20" s="664"/>
      <c r="Q20" s="665"/>
      <c r="R20" s="666">
        <v>34179</v>
      </c>
      <c r="S20" s="667"/>
      <c r="T20" s="667"/>
      <c r="U20" s="667"/>
      <c r="V20" s="667"/>
      <c r="W20" s="667"/>
      <c r="X20" s="667"/>
      <c r="Y20" s="668"/>
      <c r="Z20" s="669">
        <v>0</v>
      </c>
      <c r="AA20" s="669"/>
      <c r="AB20" s="669"/>
      <c r="AC20" s="669"/>
      <c r="AD20" s="670">
        <v>34179</v>
      </c>
      <c r="AE20" s="670"/>
      <c r="AF20" s="670"/>
      <c r="AG20" s="670"/>
      <c r="AH20" s="670"/>
      <c r="AI20" s="670"/>
      <c r="AJ20" s="670"/>
      <c r="AK20" s="670"/>
      <c r="AL20" s="671">
        <v>0</v>
      </c>
      <c r="AM20" s="672"/>
      <c r="AN20" s="672"/>
      <c r="AO20" s="673"/>
      <c r="AP20" s="663" t="s">
        <v>276</v>
      </c>
      <c r="AQ20" s="664"/>
      <c r="AR20" s="664"/>
      <c r="AS20" s="664"/>
      <c r="AT20" s="664"/>
      <c r="AU20" s="664"/>
      <c r="AV20" s="664"/>
      <c r="AW20" s="664"/>
      <c r="AX20" s="664"/>
      <c r="AY20" s="664"/>
      <c r="AZ20" s="664"/>
      <c r="BA20" s="664"/>
      <c r="BB20" s="664"/>
      <c r="BC20" s="664"/>
      <c r="BD20" s="664"/>
      <c r="BE20" s="664"/>
      <c r="BF20" s="665"/>
      <c r="BG20" s="666">
        <v>6997458</v>
      </c>
      <c r="BH20" s="667"/>
      <c r="BI20" s="667"/>
      <c r="BJ20" s="667"/>
      <c r="BK20" s="667"/>
      <c r="BL20" s="667"/>
      <c r="BM20" s="667"/>
      <c r="BN20" s="668"/>
      <c r="BO20" s="669">
        <v>10</v>
      </c>
      <c r="BP20" s="669"/>
      <c r="BQ20" s="669"/>
      <c r="BR20" s="669"/>
      <c r="BS20" s="670" t="s">
        <v>129</v>
      </c>
      <c r="BT20" s="670"/>
      <c r="BU20" s="670"/>
      <c r="BV20" s="670"/>
      <c r="BW20" s="670"/>
      <c r="BX20" s="670"/>
      <c r="BY20" s="670"/>
      <c r="BZ20" s="670"/>
      <c r="CA20" s="670"/>
      <c r="CB20" s="674"/>
      <c r="CD20" s="681" t="s">
        <v>277</v>
      </c>
      <c r="CE20" s="682"/>
      <c r="CF20" s="682"/>
      <c r="CG20" s="682"/>
      <c r="CH20" s="682"/>
      <c r="CI20" s="682"/>
      <c r="CJ20" s="682"/>
      <c r="CK20" s="682"/>
      <c r="CL20" s="682"/>
      <c r="CM20" s="682"/>
      <c r="CN20" s="682"/>
      <c r="CO20" s="682"/>
      <c r="CP20" s="682"/>
      <c r="CQ20" s="683"/>
      <c r="CR20" s="666">
        <v>151237056</v>
      </c>
      <c r="CS20" s="667"/>
      <c r="CT20" s="667"/>
      <c r="CU20" s="667"/>
      <c r="CV20" s="667"/>
      <c r="CW20" s="667"/>
      <c r="CX20" s="667"/>
      <c r="CY20" s="668"/>
      <c r="CZ20" s="669">
        <v>100</v>
      </c>
      <c r="DA20" s="669"/>
      <c r="DB20" s="669"/>
      <c r="DC20" s="669"/>
      <c r="DD20" s="675">
        <v>16046337</v>
      </c>
      <c r="DE20" s="667"/>
      <c r="DF20" s="667"/>
      <c r="DG20" s="667"/>
      <c r="DH20" s="667"/>
      <c r="DI20" s="667"/>
      <c r="DJ20" s="667"/>
      <c r="DK20" s="667"/>
      <c r="DL20" s="667"/>
      <c r="DM20" s="667"/>
      <c r="DN20" s="667"/>
      <c r="DO20" s="667"/>
      <c r="DP20" s="668"/>
      <c r="DQ20" s="675">
        <v>88210832</v>
      </c>
      <c r="DR20" s="667"/>
      <c r="DS20" s="667"/>
      <c r="DT20" s="667"/>
      <c r="DU20" s="667"/>
      <c r="DV20" s="667"/>
      <c r="DW20" s="667"/>
      <c r="DX20" s="667"/>
      <c r="DY20" s="667"/>
      <c r="DZ20" s="667"/>
      <c r="EA20" s="667"/>
      <c r="EB20" s="667"/>
      <c r="EC20" s="676"/>
    </row>
    <row r="21" spans="2:133" ht="11.25" customHeight="1" x14ac:dyDescent="0.15">
      <c r="B21" s="663" t="s">
        <v>278</v>
      </c>
      <c r="C21" s="664"/>
      <c r="D21" s="664"/>
      <c r="E21" s="664"/>
      <c r="F21" s="664"/>
      <c r="G21" s="664"/>
      <c r="H21" s="664"/>
      <c r="I21" s="664"/>
      <c r="J21" s="664"/>
      <c r="K21" s="664"/>
      <c r="L21" s="664"/>
      <c r="M21" s="664"/>
      <c r="N21" s="664"/>
      <c r="O21" s="664"/>
      <c r="P21" s="664"/>
      <c r="Q21" s="665"/>
      <c r="R21" s="666">
        <v>5247</v>
      </c>
      <c r="S21" s="667"/>
      <c r="T21" s="667"/>
      <c r="U21" s="667"/>
      <c r="V21" s="667"/>
      <c r="W21" s="667"/>
      <c r="X21" s="667"/>
      <c r="Y21" s="668"/>
      <c r="Z21" s="669">
        <v>0</v>
      </c>
      <c r="AA21" s="669"/>
      <c r="AB21" s="669"/>
      <c r="AC21" s="669"/>
      <c r="AD21" s="670">
        <v>5247</v>
      </c>
      <c r="AE21" s="670"/>
      <c r="AF21" s="670"/>
      <c r="AG21" s="670"/>
      <c r="AH21" s="670"/>
      <c r="AI21" s="670"/>
      <c r="AJ21" s="670"/>
      <c r="AK21" s="670"/>
      <c r="AL21" s="671">
        <v>0</v>
      </c>
      <c r="AM21" s="672"/>
      <c r="AN21" s="672"/>
      <c r="AO21" s="673"/>
      <c r="AP21" s="685" t="s">
        <v>279</v>
      </c>
      <c r="AQ21" s="686"/>
      <c r="AR21" s="686"/>
      <c r="AS21" s="686"/>
      <c r="AT21" s="686"/>
      <c r="AU21" s="686"/>
      <c r="AV21" s="686"/>
      <c r="AW21" s="686"/>
      <c r="AX21" s="686"/>
      <c r="AY21" s="686"/>
      <c r="AZ21" s="686"/>
      <c r="BA21" s="686"/>
      <c r="BB21" s="686"/>
      <c r="BC21" s="686"/>
      <c r="BD21" s="686"/>
      <c r="BE21" s="686"/>
      <c r="BF21" s="687"/>
      <c r="BG21" s="666">
        <v>9744</v>
      </c>
      <c r="BH21" s="667"/>
      <c r="BI21" s="667"/>
      <c r="BJ21" s="667"/>
      <c r="BK21" s="667"/>
      <c r="BL21" s="667"/>
      <c r="BM21" s="667"/>
      <c r="BN21" s="668"/>
      <c r="BO21" s="669">
        <v>0</v>
      </c>
      <c r="BP21" s="669"/>
      <c r="BQ21" s="669"/>
      <c r="BR21" s="669"/>
      <c r="BS21" s="670" t="s">
        <v>129</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4" t="s">
        <v>280</v>
      </c>
      <c r="C22" s="705"/>
      <c r="D22" s="705"/>
      <c r="E22" s="705"/>
      <c r="F22" s="705"/>
      <c r="G22" s="705"/>
      <c r="H22" s="705"/>
      <c r="I22" s="705"/>
      <c r="J22" s="705"/>
      <c r="K22" s="705"/>
      <c r="L22" s="705"/>
      <c r="M22" s="705"/>
      <c r="N22" s="705"/>
      <c r="O22" s="705"/>
      <c r="P22" s="705"/>
      <c r="Q22" s="706"/>
      <c r="R22" s="666">
        <v>415647</v>
      </c>
      <c r="S22" s="667"/>
      <c r="T22" s="667"/>
      <c r="U22" s="667"/>
      <c r="V22" s="667"/>
      <c r="W22" s="667"/>
      <c r="X22" s="667"/>
      <c r="Y22" s="668"/>
      <c r="Z22" s="669">
        <v>0.3</v>
      </c>
      <c r="AA22" s="669"/>
      <c r="AB22" s="669"/>
      <c r="AC22" s="669"/>
      <c r="AD22" s="670">
        <v>353564</v>
      </c>
      <c r="AE22" s="670"/>
      <c r="AF22" s="670"/>
      <c r="AG22" s="670"/>
      <c r="AH22" s="670"/>
      <c r="AI22" s="670"/>
      <c r="AJ22" s="670"/>
      <c r="AK22" s="670"/>
      <c r="AL22" s="671">
        <v>0.40000000596046448</v>
      </c>
      <c r="AM22" s="672"/>
      <c r="AN22" s="672"/>
      <c r="AO22" s="673"/>
      <c r="AP22" s="685" t="s">
        <v>281</v>
      </c>
      <c r="AQ22" s="686"/>
      <c r="AR22" s="686"/>
      <c r="AS22" s="686"/>
      <c r="AT22" s="686"/>
      <c r="AU22" s="686"/>
      <c r="AV22" s="686"/>
      <c r="AW22" s="686"/>
      <c r="AX22" s="686"/>
      <c r="AY22" s="686"/>
      <c r="AZ22" s="686"/>
      <c r="BA22" s="686"/>
      <c r="BB22" s="686"/>
      <c r="BC22" s="686"/>
      <c r="BD22" s="686"/>
      <c r="BE22" s="686"/>
      <c r="BF22" s="687"/>
      <c r="BG22" s="666">
        <v>1060512</v>
      </c>
      <c r="BH22" s="667"/>
      <c r="BI22" s="667"/>
      <c r="BJ22" s="667"/>
      <c r="BK22" s="667"/>
      <c r="BL22" s="667"/>
      <c r="BM22" s="667"/>
      <c r="BN22" s="668"/>
      <c r="BO22" s="669">
        <v>1.5</v>
      </c>
      <c r="BP22" s="669"/>
      <c r="BQ22" s="669"/>
      <c r="BR22" s="669"/>
      <c r="BS22" s="670" t="s">
        <v>129</v>
      </c>
      <c r="BT22" s="670"/>
      <c r="BU22" s="670"/>
      <c r="BV22" s="670"/>
      <c r="BW22" s="670"/>
      <c r="BX22" s="670"/>
      <c r="BY22" s="670"/>
      <c r="BZ22" s="670"/>
      <c r="CA22" s="670"/>
      <c r="CB22" s="674"/>
      <c r="CD22" s="648" t="s">
        <v>282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283</v>
      </c>
      <c r="C23" s="664"/>
      <c r="D23" s="664"/>
      <c r="E23" s="664"/>
      <c r="F23" s="664"/>
      <c r="G23" s="664"/>
      <c r="H23" s="664"/>
      <c r="I23" s="664"/>
      <c r="J23" s="664"/>
      <c r="K23" s="664"/>
      <c r="L23" s="664"/>
      <c r="M23" s="664"/>
      <c r="N23" s="664"/>
      <c r="O23" s="664"/>
      <c r="P23" s="664"/>
      <c r="Q23" s="665"/>
      <c r="R23" s="666">
        <v>3397950</v>
      </c>
      <c r="S23" s="667"/>
      <c r="T23" s="667"/>
      <c r="U23" s="667"/>
      <c r="V23" s="667"/>
      <c r="W23" s="667"/>
      <c r="X23" s="667"/>
      <c r="Y23" s="668"/>
      <c r="Z23" s="669">
        <v>2.2000000000000002</v>
      </c>
      <c r="AA23" s="669"/>
      <c r="AB23" s="669"/>
      <c r="AC23" s="669"/>
      <c r="AD23" s="670">
        <v>3149627</v>
      </c>
      <c r="AE23" s="670"/>
      <c r="AF23" s="670"/>
      <c r="AG23" s="670"/>
      <c r="AH23" s="670"/>
      <c r="AI23" s="670"/>
      <c r="AJ23" s="670"/>
      <c r="AK23" s="670"/>
      <c r="AL23" s="671">
        <v>3.9</v>
      </c>
      <c r="AM23" s="672"/>
      <c r="AN23" s="672"/>
      <c r="AO23" s="673"/>
      <c r="AP23" s="685" t="s">
        <v>284</v>
      </c>
      <c r="AQ23" s="686"/>
      <c r="AR23" s="686"/>
      <c r="AS23" s="686"/>
      <c r="AT23" s="686"/>
      <c r="AU23" s="686"/>
      <c r="AV23" s="686"/>
      <c r="AW23" s="686"/>
      <c r="AX23" s="686"/>
      <c r="AY23" s="686"/>
      <c r="AZ23" s="686"/>
      <c r="BA23" s="686"/>
      <c r="BB23" s="686"/>
      <c r="BC23" s="686"/>
      <c r="BD23" s="686"/>
      <c r="BE23" s="686"/>
      <c r="BF23" s="687"/>
      <c r="BG23" s="666">
        <v>5927202</v>
      </c>
      <c r="BH23" s="667"/>
      <c r="BI23" s="667"/>
      <c r="BJ23" s="667"/>
      <c r="BK23" s="667"/>
      <c r="BL23" s="667"/>
      <c r="BM23" s="667"/>
      <c r="BN23" s="668"/>
      <c r="BO23" s="669">
        <v>8.5</v>
      </c>
      <c r="BP23" s="669"/>
      <c r="BQ23" s="669"/>
      <c r="BR23" s="669"/>
      <c r="BS23" s="670" t="s">
        <v>129</v>
      </c>
      <c r="BT23" s="670"/>
      <c r="BU23" s="670"/>
      <c r="BV23" s="670"/>
      <c r="BW23" s="670"/>
      <c r="BX23" s="670"/>
      <c r="BY23" s="670"/>
      <c r="BZ23" s="670"/>
      <c r="CA23" s="670"/>
      <c r="CB23" s="674"/>
      <c r="CD23" s="648" t="s">
        <v>224</v>
      </c>
      <c r="CE23" s="649"/>
      <c r="CF23" s="649"/>
      <c r="CG23" s="649"/>
      <c r="CH23" s="649"/>
      <c r="CI23" s="649"/>
      <c r="CJ23" s="649"/>
      <c r="CK23" s="649"/>
      <c r="CL23" s="649"/>
      <c r="CM23" s="649"/>
      <c r="CN23" s="649"/>
      <c r="CO23" s="649"/>
      <c r="CP23" s="649"/>
      <c r="CQ23" s="650"/>
      <c r="CR23" s="648" t="s">
        <v>285</v>
      </c>
      <c r="CS23" s="649"/>
      <c r="CT23" s="649"/>
      <c r="CU23" s="649"/>
      <c r="CV23" s="649"/>
      <c r="CW23" s="649"/>
      <c r="CX23" s="649"/>
      <c r="CY23" s="650"/>
      <c r="CZ23" s="648" t="s">
        <v>286</v>
      </c>
      <c r="DA23" s="649"/>
      <c r="DB23" s="649"/>
      <c r="DC23" s="650"/>
      <c r="DD23" s="648" t="s">
        <v>287</v>
      </c>
      <c r="DE23" s="649"/>
      <c r="DF23" s="649"/>
      <c r="DG23" s="649"/>
      <c r="DH23" s="649"/>
      <c r="DI23" s="649"/>
      <c r="DJ23" s="649"/>
      <c r="DK23" s="650"/>
      <c r="DL23" s="697" t="s">
        <v>288</v>
      </c>
      <c r="DM23" s="698"/>
      <c r="DN23" s="698"/>
      <c r="DO23" s="698"/>
      <c r="DP23" s="698"/>
      <c r="DQ23" s="698"/>
      <c r="DR23" s="698"/>
      <c r="DS23" s="698"/>
      <c r="DT23" s="698"/>
      <c r="DU23" s="698"/>
      <c r="DV23" s="699"/>
      <c r="DW23" s="648" t="s">
        <v>289</v>
      </c>
      <c r="DX23" s="649"/>
      <c r="DY23" s="649"/>
      <c r="DZ23" s="649"/>
      <c r="EA23" s="649"/>
      <c r="EB23" s="649"/>
      <c r="EC23" s="650"/>
    </row>
    <row r="24" spans="2:133" ht="11.25" customHeight="1" x14ac:dyDescent="0.15">
      <c r="B24" s="663" t="s">
        <v>290</v>
      </c>
      <c r="C24" s="664"/>
      <c r="D24" s="664"/>
      <c r="E24" s="664"/>
      <c r="F24" s="664"/>
      <c r="G24" s="664"/>
      <c r="H24" s="664"/>
      <c r="I24" s="664"/>
      <c r="J24" s="664"/>
      <c r="K24" s="664"/>
      <c r="L24" s="664"/>
      <c r="M24" s="664"/>
      <c r="N24" s="664"/>
      <c r="O24" s="664"/>
      <c r="P24" s="664"/>
      <c r="Q24" s="665"/>
      <c r="R24" s="666">
        <v>3149627</v>
      </c>
      <c r="S24" s="667"/>
      <c r="T24" s="667"/>
      <c r="U24" s="667"/>
      <c r="V24" s="667"/>
      <c r="W24" s="667"/>
      <c r="X24" s="667"/>
      <c r="Y24" s="668"/>
      <c r="Z24" s="669">
        <v>2</v>
      </c>
      <c r="AA24" s="669"/>
      <c r="AB24" s="669"/>
      <c r="AC24" s="669"/>
      <c r="AD24" s="670">
        <v>3149627</v>
      </c>
      <c r="AE24" s="670"/>
      <c r="AF24" s="670"/>
      <c r="AG24" s="670"/>
      <c r="AH24" s="670"/>
      <c r="AI24" s="670"/>
      <c r="AJ24" s="670"/>
      <c r="AK24" s="670"/>
      <c r="AL24" s="671">
        <v>3.9</v>
      </c>
      <c r="AM24" s="672"/>
      <c r="AN24" s="672"/>
      <c r="AO24" s="673"/>
      <c r="AP24" s="685" t="s">
        <v>291</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292</v>
      </c>
      <c r="CE24" s="678"/>
      <c r="CF24" s="678"/>
      <c r="CG24" s="678"/>
      <c r="CH24" s="678"/>
      <c r="CI24" s="678"/>
      <c r="CJ24" s="678"/>
      <c r="CK24" s="678"/>
      <c r="CL24" s="678"/>
      <c r="CM24" s="678"/>
      <c r="CN24" s="678"/>
      <c r="CO24" s="678"/>
      <c r="CP24" s="678"/>
      <c r="CQ24" s="679"/>
      <c r="CR24" s="655">
        <v>84350657</v>
      </c>
      <c r="CS24" s="656"/>
      <c r="CT24" s="656"/>
      <c r="CU24" s="656"/>
      <c r="CV24" s="656"/>
      <c r="CW24" s="656"/>
      <c r="CX24" s="656"/>
      <c r="CY24" s="657"/>
      <c r="CZ24" s="660">
        <v>55.8</v>
      </c>
      <c r="DA24" s="661"/>
      <c r="DB24" s="661"/>
      <c r="DC24" s="680"/>
      <c r="DD24" s="707">
        <v>43744737</v>
      </c>
      <c r="DE24" s="656"/>
      <c r="DF24" s="656"/>
      <c r="DG24" s="656"/>
      <c r="DH24" s="656"/>
      <c r="DI24" s="656"/>
      <c r="DJ24" s="656"/>
      <c r="DK24" s="657"/>
      <c r="DL24" s="707">
        <v>42765931</v>
      </c>
      <c r="DM24" s="656"/>
      <c r="DN24" s="656"/>
      <c r="DO24" s="656"/>
      <c r="DP24" s="656"/>
      <c r="DQ24" s="656"/>
      <c r="DR24" s="656"/>
      <c r="DS24" s="656"/>
      <c r="DT24" s="656"/>
      <c r="DU24" s="656"/>
      <c r="DV24" s="657"/>
      <c r="DW24" s="660">
        <v>53.4</v>
      </c>
      <c r="DX24" s="661"/>
      <c r="DY24" s="661"/>
      <c r="DZ24" s="661"/>
      <c r="EA24" s="661"/>
      <c r="EB24" s="661"/>
      <c r="EC24" s="662"/>
    </row>
    <row r="25" spans="2:133" ht="11.25" customHeight="1" x14ac:dyDescent="0.15">
      <c r="B25" s="663" t="s">
        <v>293</v>
      </c>
      <c r="C25" s="664"/>
      <c r="D25" s="664"/>
      <c r="E25" s="664"/>
      <c r="F25" s="664"/>
      <c r="G25" s="664"/>
      <c r="H25" s="664"/>
      <c r="I25" s="664"/>
      <c r="J25" s="664"/>
      <c r="K25" s="664"/>
      <c r="L25" s="664"/>
      <c r="M25" s="664"/>
      <c r="N25" s="664"/>
      <c r="O25" s="664"/>
      <c r="P25" s="664"/>
      <c r="Q25" s="665"/>
      <c r="R25" s="666">
        <v>248217</v>
      </c>
      <c r="S25" s="667"/>
      <c r="T25" s="667"/>
      <c r="U25" s="667"/>
      <c r="V25" s="667"/>
      <c r="W25" s="667"/>
      <c r="X25" s="667"/>
      <c r="Y25" s="668"/>
      <c r="Z25" s="669">
        <v>0.2</v>
      </c>
      <c r="AA25" s="669"/>
      <c r="AB25" s="669"/>
      <c r="AC25" s="669"/>
      <c r="AD25" s="670" t="s">
        <v>129</v>
      </c>
      <c r="AE25" s="670"/>
      <c r="AF25" s="670"/>
      <c r="AG25" s="670"/>
      <c r="AH25" s="670"/>
      <c r="AI25" s="670"/>
      <c r="AJ25" s="670"/>
      <c r="AK25" s="670"/>
      <c r="AL25" s="671" t="s">
        <v>129</v>
      </c>
      <c r="AM25" s="672"/>
      <c r="AN25" s="672"/>
      <c r="AO25" s="673"/>
      <c r="AP25" s="685" t="s">
        <v>294</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295</v>
      </c>
      <c r="CE25" s="682"/>
      <c r="CF25" s="682"/>
      <c r="CG25" s="682"/>
      <c r="CH25" s="682"/>
      <c r="CI25" s="682"/>
      <c r="CJ25" s="682"/>
      <c r="CK25" s="682"/>
      <c r="CL25" s="682"/>
      <c r="CM25" s="682"/>
      <c r="CN25" s="682"/>
      <c r="CO25" s="682"/>
      <c r="CP25" s="682"/>
      <c r="CQ25" s="683"/>
      <c r="CR25" s="666">
        <v>26173263</v>
      </c>
      <c r="CS25" s="700"/>
      <c r="CT25" s="700"/>
      <c r="CU25" s="700"/>
      <c r="CV25" s="700"/>
      <c r="CW25" s="700"/>
      <c r="CX25" s="700"/>
      <c r="CY25" s="701"/>
      <c r="CZ25" s="671">
        <v>17.3</v>
      </c>
      <c r="DA25" s="702"/>
      <c r="DB25" s="702"/>
      <c r="DC25" s="708"/>
      <c r="DD25" s="675">
        <v>24168125</v>
      </c>
      <c r="DE25" s="700"/>
      <c r="DF25" s="700"/>
      <c r="DG25" s="700"/>
      <c r="DH25" s="700"/>
      <c r="DI25" s="700"/>
      <c r="DJ25" s="700"/>
      <c r="DK25" s="701"/>
      <c r="DL25" s="675">
        <v>23889005</v>
      </c>
      <c r="DM25" s="700"/>
      <c r="DN25" s="700"/>
      <c r="DO25" s="700"/>
      <c r="DP25" s="700"/>
      <c r="DQ25" s="700"/>
      <c r="DR25" s="700"/>
      <c r="DS25" s="700"/>
      <c r="DT25" s="700"/>
      <c r="DU25" s="700"/>
      <c r="DV25" s="701"/>
      <c r="DW25" s="671">
        <v>29.8</v>
      </c>
      <c r="DX25" s="702"/>
      <c r="DY25" s="702"/>
      <c r="DZ25" s="702"/>
      <c r="EA25" s="702"/>
      <c r="EB25" s="702"/>
      <c r="EC25" s="703"/>
    </row>
    <row r="26" spans="2:133" ht="11.25" customHeight="1" x14ac:dyDescent="0.15">
      <c r="B26" s="663" t="s">
        <v>296</v>
      </c>
      <c r="C26" s="664"/>
      <c r="D26" s="664"/>
      <c r="E26" s="664"/>
      <c r="F26" s="664"/>
      <c r="G26" s="664"/>
      <c r="H26" s="664"/>
      <c r="I26" s="664"/>
      <c r="J26" s="664"/>
      <c r="K26" s="664"/>
      <c r="L26" s="664"/>
      <c r="M26" s="664"/>
      <c r="N26" s="664"/>
      <c r="O26" s="664"/>
      <c r="P26" s="664"/>
      <c r="Q26" s="665"/>
      <c r="R26" s="666">
        <v>106</v>
      </c>
      <c r="S26" s="667"/>
      <c r="T26" s="667"/>
      <c r="U26" s="667"/>
      <c r="V26" s="667"/>
      <c r="W26" s="667"/>
      <c r="X26" s="667"/>
      <c r="Y26" s="668"/>
      <c r="Z26" s="669">
        <v>0</v>
      </c>
      <c r="AA26" s="669"/>
      <c r="AB26" s="669"/>
      <c r="AC26" s="669"/>
      <c r="AD26" s="670" t="s">
        <v>129</v>
      </c>
      <c r="AE26" s="670"/>
      <c r="AF26" s="670"/>
      <c r="AG26" s="670"/>
      <c r="AH26" s="670"/>
      <c r="AI26" s="670"/>
      <c r="AJ26" s="670"/>
      <c r="AK26" s="670"/>
      <c r="AL26" s="671" t="s">
        <v>129</v>
      </c>
      <c r="AM26" s="672"/>
      <c r="AN26" s="672"/>
      <c r="AO26" s="673"/>
      <c r="AP26" s="685" t="s">
        <v>297</v>
      </c>
      <c r="AQ26" s="709"/>
      <c r="AR26" s="709"/>
      <c r="AS26" s="709"/>
      <c r="AT26" s="709"/>
      <c r="AU26" s="709"/>
      <c r="AV26" s="709"/>
      <c r="AW26" s="709"/>
      <c r="AX26" s="709"/>
      <c r="AY26" s="709"/>
      <c r="AZ26" s="709"/>
      <c r="BA26" s="709"/>
      <c r="BB26" s="709"/>
      <c r="BC26" s="709"/>
      <c r="BD26" s="709"/>
      <c r="BE26" s="709"/>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298</v>
      </c>
      <c r="CE26" s="682"/>
      <c r="CF26" s="682"/>
      <c r="CG26" s="682"/>
      <c r="CH26" s="682"/>
      <c r="CI26" s="682"/>
      <c r="CJ26" s="682"/>
      <c r="CK26" s="682"/>
      <c r="CL26" s="682"/>
      <c r="CM26" s="682"/>
      <c r="CN26" s="682"/>
      <c r="CO26" s="682"/>
      <c r="CP26" s="682"/>
      <c r="CQ26" s="683"/>
      <c r="CR26" s="666">
        <v>17145894</v>
      </c>
      <c r="CS26" s="667"/>
      <c r="CT26" s="667"/>
      <c r="CU26" s="667"/>
      <c r="CV26" s="667"/>
      <c r="CW26" s="667"/>
      <c r="CX26" s="667"/>
      <c r="CY26" s="668"/>
      <c r="CZ26" s="671">
        <v>11.3</v>
      </c>
      <c r="DA26" s="702"/>
      <c r="DB26" s="702"/>
      <c r="DC26" s="708"/>
      <c r="DD26" s="675">
        <v>15849853</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2"/>
      <c r="DY26" s="702"/>
      <c r="DZ26" s="702"/>
      <c r="EA26" s="702"/>
      <c r="EB26" s="702"/>
      <c r="EC26" s="703"/>
    </row>
    <row r="27" spans="2:133" ht="11.25" customHeight="1" x14ac:dyDescent="0.15">
      <c r="B27" s="663" t="s">
        <v>299</v>
      </c>
      <c r="C27" s="664"/>
      <c r="D27" s="664"/>
      <c r="E27" s="664"/>
      <c r="F27" s="664"/>
      <c r="G27" s="664"/>
      <c r="H27" s="664"/>
      <c r="I27" s="664"/>
      <c r="J27" s="664"/>
      <c r="K27" s="664"/>
      <c r="L27" s="664"/>
      <c r="M27" s="664"/>
      <c r="N27" s="664"/>
      <c r="O27" s="664"/>
      <c r="P27" s="664"/>
      <c r="Q27" s="665"/>
      <c r="R27" s="666">
        <v>85081308</v>
      </c>
      <c r="S27" s="667"/>
      <c r="T27" s="667"/>
      <c r="U27" s="667"/>
      <c r="V27" s="667"/>
      <c r="W27" s="667"/>
      <c r="X27" s="667"/>
      <c r="Y27" s="668"/>
      <c r="Z27" s="669">
        <v>55.1</v>
      </c>
      <c r="AA27" s="669"/>
      <c r="AB27" s="669"/>
      <c r="AC27" s="669"/>
      <c r="AD27" s="670">
        <v>78843700</v>
      </c>
      <c r="AE27" s="670"/>
      <c r="AF27" s="670"/>
      <c r="AG27" s="670"/>
      <c r="AH27" s="670"/>
      <c r="AI27" s="670"/>
      <c r="AJ27" s="670"/>
      <c r="AK27" s="670"/>
      <c r="AL27" s="671">
        <v>98.400001525878906</v>
      </c>
      <c r="AM27" s="672"/>
      <c r="AN27" s="672"/>
      <c r="AO27" s="673"/>
      <c r="AP27" s="663" t="s">
        <v>300</v>
      </c>
      <c r="AQ27" s="664"/>
      <c r="AR27" s="664"/>
      <c r="AS27" s="664"/>
      <c r="AT27" s="664"/>
      <c r="AU27" s="664"/>
      <c r="AV27" s="664"/>
      <c r="AW27" s="664"/>
      <c r="AX27" s="664"/>
      <c r="AY27" s="664"/>
      <c r="AZ27" s="664"/>
      <c r="BA27" s="664"/>
      <c r="BB27" s="664"/>
      <c r="BC27" s="664"/>
      <c r="BD27" s="664"/>
      <c r="BE27" s="664"/>
      <c r="BF27" s="665"/>
      <c r="BG27" s="666">
        <v>69667524</v>
      </c>
      <c r="BH27" s="667"/>
      <c r="BI27" s="667"/>
      <c r="BJ27" s="667"/>
      <c r="BK27" s="667"/>
      <c r="BL27" s="667"/>
      <c r="BM27" s="667"/>
      <c r="BN27" s="668"/>
      <c r="BO27" s="669">
        <v>100</v>
      </c>
      <c r="BP27" s="669"/>
      <c r="BQ27" s="669"/>
      <c r="BR27" s="669"/>
      <c r="BS27" s="670">
        <v>314637</v>
      </c>
      <c r="BT27" s="670"/>
      <c r="BU27" s="670"/>
      <c r="BV27" s="670"/>
      <c r="BW27" s="670"/>
      <c r="BX27" s="670"/>
      <c r="BY27" s="670"/>
      <c r="BZ27" s="670"/>
      <c r="CA27" s="670"/>
      <c r="CB27" s="674"/>
      <c r="CD27" s="681" t="s">
        <v>301</v>
      </c>
      <c r="CE27" s="682"/>
      <c r="CF27" s="682"/>
      <c r="CG27" s="682"/>
      <c r="CH27" s="682"/>
      <c r="CI27" s="682"/>
      <c r="CJ27" s="682"/>
      <c r="CK27" s="682"/>
      <c r="CL27" s="682"/>
      <c r="CM27" s="682"/>
      <c r="CN27" s="682"/>
      <c r="CO27" s="682"/>
      <c r="CP27" s="682"/>
      <c r="CQ27" s="683"/>
      <c r="CR27" s="666">
        <v>52202006</v>
      </c>
      <c r="CS27" s="700"/>
      <c r="CT27" s="700"/>
      <c r="CU27" s="700"/>
      <c r="CV27" s="700"/>
      <c r="CW27" s="700"/>
      <c r="CX27" s="700"/>
      <c r="CY27" s="701"/>
      <c r="CZ27" s="671">
        <v>34.5</v>
      </c>
      <c r="DA27" s="702"/>
      <c r="DB27" s="702"/>
      <c r="DC27" s="708"/>
      <c r="DD27" s="675">
        <v>13601968</v>
      </c>
      <c r="DE27" s="700"/>
      <c r="DF27" s="700"/>
      <c r="DG27" s="700"/>
      <c r="DH27" s="700"/>
      <c r="DI27" s="700"/>
      <c r="DJ27" s="700"/>
      <c r="DK27" s="701"/>
      <c r="DL27" s="675">
        <v>12902282</v>
      </c>
      <c r="DM27" s="700"/>
      <c r="DN27" s="700"/>
      <c r="DO27" s="700"/>
      <c r="DP27" s="700"/>
      <c r="DQ27" s="700"/>
      <c r="DR27" s="700"/>
      <c r="DS27" s="700"/>
      <c r="DT27" s="700"/>
      <c r="DU27" s="700"/>
      <c r="DV27" s="701"/>
      <c r="DW27" s="671">
        <v>16.100000000000001</v>
      </c>
      <c r="DX27" s="702"/>
      <c r="DY27" s="702"/>
      <c r="DZ27" s="702"/>
      <c r="EA27" s="702"/>
      <c r="EB27" s="702"/>
      <c r="EC27" s="703"/>
    </row>
    <row r="28" spans="2:133" ht="11.25" customHeight="1" x14ac:dyDescent="0.15">
      <c r="B28" s="663" t="s">
        <v>302</v>
      </c>
      <c r="C28" s="664"/>
      <c r="D28" s="664"/>
      <c r="E28" s="664"/>
      <c r="F28" s="664"/>
      <c r="G28" s="664"/>
      <c r="H28" s="664"/>
      <c r="I28" s="664"/>
      <c r="J28" s="664"/>
      <c r="K28" s="664"/>
      <c r="L28" s="664"/>
      <c r="M28" s="664"/>
      <c r="N28" s="664"/>
      <c r="O28" s="664"/>
      <c r="P28" s="664"/>
      <c r="Q28" s="665"/>
      <c r="R28" s="666">
        <v>40062</v>
      </c>
      <c r="S28" s="667"/>
      <c r="T28" s="667"/>
      <c r="U28" s="667"/>
      <c r="V28" s="667"/>
      <c r="W28" s="667"/>
      <c r="X28" s="667"/>
      <c r="Y28" s="668"/>
      <c r="Z28" s="669">
        <v>0</v>
      </c>
      <c r="AA28" s="669"/>
      <c r="AB28" s="669"/>
      <c r="AC28" s="669"/>
      <c r="AD28" s="670">
        <v>40062</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303</v>
      </c>
      <c r="CE28" s="682"/>
      <c r="CF28" s="682"/>
      <c r="CG28" s="682"/>
      <c r="CH28" s="682"/>
      <c r="CI28" s="682"/>
      <c r="CJ28" s="682"/>
      <c r="CK28" s="682"/>
      <c r="CL28" s="682"/>
      <c r="CM28" s="682"/>
      <c r="CN28" s="682"/>
      <c r="CO28" s="682"/>
      <c r="CP28" s="682"/>
      <c r="CQ28" s="683"/>
      <c r="CR28" s="666">
        <v>5975388</v>
      </c>
      <c r="CS28" s="667"/>
      <c r="CT28" s="667"/>
      <c r="CU28" s="667"/>
      <c r="CV28" s="667"/>
      <c r="CW28" s="667"/>
      <c r="CX28" s="667"/>
      <c r="CY28" s="668"/>
      <c r="CZ28" s="671">
        <v>4</v>
      </c>
      <c r="DA28" s="702"/>
      <c r="DB28" s="702"/>
      <c r="DC28" s="708"/>
      <c r="DD28" s="675">
        <v>5974644</v>
      </c>
      <c r="DE28" s="667"/>
      <c r="DF28" s="667"/>
      <c r="DG28" s="667"/>
      <c r="DH28" s="667"/>
      <c r="DI28" s="667"/>
      <c r="DJ28" s="667"/>
      <c r="DK28" s="668"/>
      <c r="DL28" s="675">
        <v>5974644</v>
      </c>
      <c r="DM28" s="667"/>
      <c r="DN28" s="667"/>
      <c r="DO28" s="667"/>
      <c r="DP28" s="667"/>
      <c r="DQ28" s="667"/>
      <c r="DR28" s="667"/>
      <c r="DS28" s="667"/>
      <c r="DT28" s="667"/>
      <c r="DU28" s="667"/>
      <c r="DV28" s="668"/>
      <c r="DW28" s="671">
        <v>7.5</v>
      </c>
      <c r="DX28" s="702"/>
      <c r="DY28" s="702"/>
      <c r="DZ28" s="702"/>
      <c r="EA28" s="702"/>
      <c r="EB28" s="702"/>
      <c r="EC28" s="703"/>
    </row>
    <row r="29" spans="2:133" ht="11.25" customHeight="1" x14ac:dyDescent="0.15">
      <c r="B29" s="663" t="s">
        <v>304</v>
      </c>
      <c r="C29" s="664"/>
      <c r="D29" s="664"/>
      <c r="E29" s="664"/>
      <c r="F29" s="664"/>
      <c r="G29" s="664"/>
      <c r="H29" s="664"/>
      <c r="I29" s="664"/>
      <c r="J29" s="664"/>
      <c r="K29" s="664"/>
      <c r="L29" s="664"/>
      <c r="M29" s="664"/>
      <c r="N29" s="664"/>
      <c r="O29" s="664"/>
      <c r="P29" s="664"/>
      <c r="Q29" s="665"/>
      <c r="R29" s="666">
        <v>769227</v>
      </c>
      <c r="S29" s="667"/>
      <c r="T29" s="667"/>
      <c r="U29" s="667"/>
      <c r="V29" s="667"/>
      <c r="W29" s="667"/>
      <c r="X29" s="667"/>
      <c r="Y29" s="668"/>
      <c r="Z29" s="669">
        <v>0.5</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305</v>
      </c>
      <c r="CE29" s="716"/>
      <c r="CF29" s="681" t="s">
        <v>70</v>
      </c>
      <c r="CG29" s="682"/>
      <c r="CH29" s="682"/>
      <c r="CI29" s="682"/>
      <c r="CJ29" s="682"/>
      <c r="CK29" s="682"/>
      <c r="CL29" s="682"/>
      <c r="CM29" s="682"/>
      <c r="CN29" s="682"/>
      <c r="CO29" s="682"/>
      <c r="CP29" s="682"/>
      <c r="CQ29" s="683"/>
      <c r="CR29" s="666">
        <v>5975377</v>
      </c>
      <c r="CS29" s="700"/>
      <c r="CT29" s="700"/>
      <c r="CU29" s="700"/>
      <c r="CV29" s="700"/>
      <c r="CW29" s="700"/>
      <c r="CX29" s="700"/>
      <c r="CY29" s="701"/>
      <c r="CZ29" s="671">
        <v>4</v>
      </c>
      <c r="DA29" s="702"/>
      <c r="DB29" s="702"/>
      <c r="DC29" s="708"/>
      <c r="DD29" s="675">
        <v>5974633</v>
      </c>
      <c r="DE29" s="700"/>
      <c r="DF29" s="700"/>
      <c r="DG29" s="700"/>
      <c r="DH29" s="700"/>
      <c r="DI29" s="700"/>
      <c r="DJ29" s="700"/>
      <c r="DK29" s="701"/>
      <c r="DL29" s="675">
        <v>5974633</v>
      </c>
      <c r="DM29" s="700"/>
      <c r="DN29" s="700"/>
      <c r="DO29" s="700"/>
      <c r="DP29" s="700"/>
      <c r="DQ29" s="700"/>
      <c r="DR29" s="700"/>
      <c r="DS29" s="700"/>
      <c r="DT29" s="700"/>
      <c r="DU29" s="700"/>
      <c r="DV29" s="701"/>
      <c r="DW29" s="671">
        <v>7.5</v>
      </c>
      <c r="DX29" s="702"/>
      <c r="DY29" s="702"/>
      <c r="DZ29" s="702"/>
      <c r="EA29" s="702"/>
      <c r="EB29" s="702"/>
      <c r="EC29" s="703"/>
    </row>
    <row r="30" spans="2:133" ht="11.25" customHeight="1" x14ac:dyDescent="0.15">
      <c r="B30" s="663" t="s">
        <v>306</v>
      </c>
      <c r="C30" s="664"/>
      <c r="D30" s="664"/>
      <c r="E30" s="664"/>
      <c r="F30" s="664"/>
      <c r="G30" s="664"/>
      <c r="H30" s="664"/>
      <c r="I30" s="664"/>
      <c r="J30" s="664"/>
      <c r="K30" s="664"/>
      <c r="L30" s="664"/>
      <c r="M30" s="664"/>
      <c r="N30" s="664"/>
      <c r="O30" s="664"/>
      <c r="P30" s="664"/>
      <c r="Q30" s="665"/>
      <c r="R30" s="666">
        <v>1817652</v>
      </c>
      <c r="S30" s="667"/>
      <c r="T30" s="667"/>
      <c r="U30" s="667"/>
      <c r="V30" s="667"/>
      <c r="W30" s="667"/>
      <c r="X30" s="667"/>
      <c r="Y30" s="668"/>
      <c r="Z30" s="669">
        <v>1.2</v>
      </c>
      <c r="AA30" s="669"/>
      <c r="AB30" s="669"/>
      <c r="AC30" s="669"/>
      <c r="AD30" s="670">
        <v>487860</v>
      </c>
      <c r="AE30" s="670"/>
      <c r="AF30" s="670"/>
      <c r="AG30" s="670"/>
      <c r="AH30" s="670"/>
      <c r="AI30" s="670"/>
      <c r="AJ30" s="670"/>
      <c r="AK30" s="670"/>
      <c r="AL30" s="671">
        <v>0.6</v>
      </c>
      <c r="AM30" s="672"/>
      <c r="AN30" s="672"/>
      <c r="AO30" s="673"/>
      <c r="AP30" s="645" t="s">
        <v>224</v>
      </c>
      <c r="AQ30" s="646"/>
      <c r="AR30" s="646"/>
      <c r="AS30" s="646"/>
      <c r="AT30" s="646"/>
      <c r="AU30" s="646"/>
      <c r="AV30" s="646"/>
      <c r="AW30" s="646"/>
      <c r="AX30" s="646"/>
      <c r="AY30" s="646"/>
      <c r="AZ30" s="646"/>
      <c r="BA30" s="646"/>
      <c r="BB30" s="646"/>
      <c r="BC30" s="646"/>
      <c r="BD30" s="646"/>
      <c r="BE30" s="646"/>
      <c r="BF30" s="647"/>
      <c r="BG30" s="645" t="s">
        <v>307</v>
      </c>
      <c r="BH30" s="713"/>
      <c r="BI30" s="713"/>
      <c r="BJ30" s="713"/>
      <c r="BK30" s="713"/>
      <c r="BL30" s="713"/>
      <c r="BM30" s="713"/>
      <c r="BN30" s="713"/>
      <c r="BO30" s="713"/>
      <c r="BP30" s="713"/>
      <c r="BQ30" s="714"/>
      <c r="BR30" s="645" t="s">
        <v>308</v>
      </c>
      <c r="BS30" s="713"/>
      <c r="BT30" s="713"/>
      <c r="BU30" s="713"/>
      <c r="BV30" s="713"/>
      <c r="BW30" s="713"/>
      <c r="BX30" s="713"/>
      <c r="BY30" s="713"/>
      <c r="BZ30" s="713"/>
      <c r="CA30" s="713"/>
      <c r="CB30" s="714"/>
      <c r="CD30" s="717"/>
      <c r="CE30" s="718"/>
      <c r="CF30" s="681" t="s">
        <v>309</v>
      </c>
      <c r="CG30" s="682"/>
      <c r="CH30" s="682"/>
      <c r="CI30" s="682"/>
      <c r="CJ30" s="682"/>
      <c r="CK30" s="682"/>
      <c r="CL30" s="682"/>
      <c r="CM30" s="682"/>
      <c r="CN30" s="682"/>
      <c r="CO30" s="682"/>
      <c r="CP30" s="682"/>
      <c r="CQ30" s="683"/>
      <c r="CR30" s="666">
        <v>5682004</v>
      </c>
      <c r="CS30" s="667"/>
      <c r="CT30" s="667"/>
      <c r="CU30" s="667"/>
      <c r="CV30" s="667"/>
      <c r="CW30" s="667"/>
      <c r="CX30" s="667"/>
      <c r="CY30" s="668"/>
      <c r="CZ30" s="671">
        <v>3.8</v>
      </c>
      <c r="DA30" s="702"/>
      <c r="DB30" s="702"/>
      <c r="DC30" s="708"/>
      <c r="DD30" s="675">
        <v>5682004</v>
      </c>
      <c r="DE30" s="667"/>
      <c r="DF30" s="667"/>
      <c r="DG30" s="667"/>
      <c r="DH30" s="667"/>
      <c r="DI30" s="667"/>
      <c r="DJ30" s="667"/>
      <c r="DK30" s="668"/>
      <c r="DL30" s="675">
        <v>5682004</v>
      </c>
      <c r="DM30" s="667"/>
      <c r="DN30" s="667"/>
      <c r="DO30" s="667"/>
      <c r="DP30" s="667"/>
      <c r="DQ30" s="667"/>
      <c r="DR30" s="667"/>
      <c r="DS30" s="667"/>
      <c r="DT30" s="667"/>
      <c r="DU30" s="667"/>
      <c r="DV30" s="668"/>
      <c r="DW30" s="671">
        <v>7.1</v>
      </c>
      <c r="DX30" s="702"/>
      <c r="DY30" s="702"/>
      <c r="DZ30" s="702"/>
      <c r="EA30" s="702"/>
      <c r="EB30" s="702"/>
      <c r="EC30" s="703"/>
    </row>
    <row r="31" spans="2:133" ht="11.25" customHeight="1" x14ac:dyDescent="0.15">
      <c r="B31" s="663" t="s">
        <v>310</v>
      </c>
      <c r="C31" s="664"/>
      <c r="D31" s="664"/>
      <c r="E31" s="664"/>
      <c r="F31" s="664"/>
      <c r="G31" s="664"/>
      <c r="H31" s="664"/>
      <c r="I31" s="664"/>
      <c r="J31" s="664"/>
      <c r="K31" s="664"/>
      <c r="L31" s="664"/>
      <c r="M31" s="664"/>
      <c r="N31" s="664"/>
      <c r="O31" s="664"/>
      <c r="P31" s="664"/>
      <c r="Q31" s="665"/>
      <c r="R31" s="666">
        <v>543300</v>
      </c>
      <c r="S31" s="667"/>
      <c r="T31" s="667"/>
      <c r="U31" s="667"/>
      <c r="V31" s="667"/>
      <c r="W31" s="667"/>
      <c r="X31" s="667"/>
      <c r="Y31" s="668"/>
      <c r="Z31" s="669">
        <v>0.4</v>
      </c>
      <c r="AA31" s="669"/>
      <c r="AB31" s="669"/>
      <c r="AC31" s="669"/>
      <c r="AD31" s="670" t="s">
        <v>129</v>
      </c>
      <c r="AE31" s="670"/>
      <c r="AF31" s="670"/>
      <c r="AG31" s="670"/>
      <c r="AH31" s="670"/>
      <c r="AI31" s="670"/>
      <c r="AJ31" s="670"/>
      <c r="AK31" s="670"/>
      <c r="AL31" s="671" t="s">
        <v>129</v>
      </c>
      <c r="AM31" s="672"/>
      <c r="AN31" s="672"/>
      <c r="AO31" s="673"/>
      <c r="AP31" s="726" t="s">
        <v>311</v>
      </c>
      <c r="AQ31" s="727"/>
      <c r="AR31" s="727"/>
      <c r="AS31" s="727"/>
      <c r="AT31" s="732" t="s">
        <v>312</v>
      </c>
      <c r="AU31" s="367"/>
      <c r="AV31" s="367"/>
      <c r="AW31" s="367"/>
      <c r="AX31" s="652" t="s">
        <v>189</v>
      </c>
      <c r="AY31" s="653"/>
      <c r="AZ31" s="653"/>
      <c r="BA31" s="653"/>
      <c r="BB31" s="653"/>
      <c r="BC31" s="653"/>
      <c r="BD31" s="653"/>
      <c r="BE31" s="653"/>
      <c r="BF31" s="654"/>
      <c r="BG31" s="725">
        <v>99.6</v>
      </c>
      <c r="BH31" s="721"/>
      <c r="BI31" s="721"/>
      <c r="BJ31" s="721"/>
      <c r="BK31" s="721"/>
      <c r="BL31" s="721"/>
      <c r="BM31" s="661">
        <v>98.8</v>
      </c>
      <c r="BN31" s="721"/>
      <c r="BO31" s="721"/>
      <c r="BP31" s="721"/>
      <c r="BQ31" s="722"/>
      <c r="BR31" s="725">
        <v>97.9</v>
      </c>
      <c r="BS31" s="721"/>
      <c r="BT31" s="721"/>
      <c r="BU31" s="721"/>
      <c r="BV31" s="721"/>
      <c r="BW31" s="721"/>
      <c r="BX31" s="661">
        <v>97</v>
      </c>
      <c r="BY31" s="721"/>
      <c r="BZ31" s="721"/>
      <c r="CA31" s="721"/>
      <c r="CB31" s="722"/>
      <c r="CD31" s="717"/>
      <c r="CE31" s="718"/>
      <c r="CF31" s="681" t="s">
        <v>313</v>
      </c>
      <c r="CG31" s="682"/>
      <c r="CH31" s="682"/>
      <c r="CI31" s="682"/>
      <c r="CJ31" s="682"/>
      <c r="CK31" s="682"/>
      <c r="CL31" s="682"/>
      <c r="CM31" s="682"/>
      <c r="CN31" s="682"/>
      <c r="CO31" s="682"/>
      <c r="CP31" s="682"/>
      <c r="CQ31" s="683"/>
      <c r="CR31" s="666">
        <v>293373</v>
      </c>
      <c r="CS31" s="700"/>
      <c r="CT31" s="700"/>
      <c r="CU31" s="700"/>
      <c r="CV31" s="700"/>
      <c r="CW31" s="700"/>
      <c r="CX31" s="700"/>
      <c r="CY31" s="701"/>
      <c r="CZ31" s="671">
        <v>0.2</v>
      </c>
      <c r="DA31" s="702"/>
      <c r="DB31" s="702"/>
      <c r="DC31" s="708"/>
      <c r="DD31" s="675">
        <v>292629</v>
      </c>
      <c r="DE31" s="700"/>
      <c r="DF31" s="700"/>
      <c r="DG31" s="700"/>
      <c r="DH31" s="700"/>
      <c r="DI31" s="700"/>
      <c r="DJ31" s="700"/>
      <c r="DK31" s="701"/>
      <c r="DL31" s="675">
        <v>292629</v>
      </c>
      <c r="DM31" s="700"/>
      <c r="DN31" s="700"/>
      <c r="DO31" s="700"/>
      <c r="DP31" s="700"/>
      <c r="DQ31" s="700"/>
      <c r="DR31" s="700"/>
      <c r="DS31" s="700"/>
      <c r="DT31" s="700"/>
      <c r="DU31" s="700"/>
      <c r="DV31" s="701"/>
      <c r="DW31" s="671">
        <v>0.4</v>
      </c>
      <c r="DX31" s="702"/>
      <c r="DY31" s="702"/>
      <c r="DZ31" s="702"/>
      <c r="EA31" s="702"/>
      <c r="EB31" s="702"/>
      <c r="EC31" s="703"/>
    </row>
    <row r="32" spans="2:133" ht="11.25" customHeight="1" x14ac:dyDescent="0.15">
      <c r="B32" s="663" t="s">
        <v>314</v>
      </c>
      <c r="C32" s="664"/>
      <c r="D32" s="664"/>
      <c r="E32" s="664"/>
      <c r="F32" s="664"/>
      <c r="G32" s="664"/>
      <c r="H32" s="664"/>
      <c r="I32" s="664"/>
      <c r="J32" s="664"/>
      <c r="K32" s="664"/>
      <c r="L32" s="664"/>
      <c r="M32" s="664"/>
      <c r="N32" s="664"/>
      <c r="O32" s="664"/>
      <c r="P32" s="664"/>
      <c r="Q32" s="665"/>
      <c r="R32" s="666">
        <v>42636840</v>
      </c>
      <c r="S32" s="667"/>
      <c r="T32" s="667"/>
      <c r="U32" s="667"/>
      <c r="V32" s="667"/>
      <c r="W32" s="667"/>
      <c r="X32" s="667"/>
      <c r="Y32" s="668"/>
      <c r="Z32" s="669">
        <v>27.6</v>
      </c>
      <c r="AA32" s="669"/>
      <c r="AB32" s="669"/>
      <c r="AC32" s="669"/>
      <c r="AD32" s="670" t="s">
        <v>129</v>
      </c>
      <c r="AE32" s="670"/>
      <c r="AF32" s="670"/>
      <c r="AG32" s="670"/>
      <c r="AH32" s="670"/>
      <c r="AI32" s="670"/>
      <c r="AJ32" s="670"/>
      <c r="AK32" s="670"/>
      <c r="AL32" s="671" t="s">
        <v>129</v>
      </c>
      <c r="AM32" s="672"/>
      <c r="AN32" s="672"/>
      <c r="AO32" s="673"/>
      <c r="AP32" s="728"/>
      <c r="AQ32" s="729"/>
      <c r="AR32" s="729"/>
      <c r="AS32" s="729"/>
      <c r="AT32" s="733"/>
      <c r="AU32" s="363" t="s">
        <v>315</v>
      </c>
      <c r="AV32" s="363"/>
      <c r="AW32" s="363"/>
      <c r="AX32" s="663" t="s">
        <v>316</v>
      </c>
      <c r="AY32" s="664"/>
      <c r="AZ32" s="664"/>
      <c r="BA32" s="664"/>
      <c r="BB32" s="664"/>
      <c r="BC32" s="664"/>
      <c r="BD32" s="664"/>
      <c r="BE32" s="664"/>
      <c r="BF32" s="665"/>
      <c r="BG32" s="735">
        <v>99.5</v>
      </c>
      <c r="BH32" s="700"/>
      <c r="BI32" s="700"/>
      <c r="BJ32" s="700"/>
      <c r="BK32" s="700"/>
      <c r="BL32" s="700"/>
      <c r="BM32" s="672">
        <v>98.5</v>
      </c>
      <c r="BN32" s="723"/>
      <c r="BO32" s="723"/>
      <c r="BP32" s="723"/>
      <c r="BQ32" s="724"/>
      <c r="BR32" s="735">
        <v>99.3</v>
      </c>
      <c r="BS32" s="700"/>
      <c r="BT32" s="700"/>
      <c r="BU32" s="700"/>
      <c r="BV32" s="700"/>
      <c r="BW32" s="700"/>
      <c r="BX32" s="672">
        <v>98.1</v>
      </c>
      <c r="BY32" s="723"/>
      <c r="BZ32" s="723"/>
      <c r="CA32" s="723"/>
      <c r="CB32" s="724"/>
      <c r="CD32" s="719"/>
      <c r="CE32" s="720"/>
      <c r="CF32" s="681" t="s">
        <v>317</v>
      </c>
      <c r="CG32" s="682"/>
      <c r="CH32" s="682"/>
      <c r="CI32" s="682"/>
      <c r="CJ32" s="682"/>
      <c r="CK32" s="682"/>
      <c r="CL32" s="682"/>
      <c r="CM32" s="682"/>
      <c r="CN32" s="682"/>
      <c r="CO32" s="682"/>
      <c r="CP32" s="682"/>
      <c r="CQ32" s="683"/>
      <c r="CR32" s="666">
        <v>11</v>
      </c>
      <c r="CS32" s="667"/>
      <c r="CT32" s="667"/>
      <c r="CU32" s="667"/>
      <c r="CV32" s="667"/>
      <c r="CW32" s="667"/>
      <c r="CX32" s="667"/>
      <c r="CY32" s="668"/>
      <c r="CZ32" s="671">
        <v>0</v>
      </c>
      <c r="DA32" s="702"/>
      <c r="DB32" s="702"/>
      <c r="DC32" s="708"/>
      <c r="DD32" s="675">
        <v>11</v>
      </c>
      <c r="DE32" s="667"/>
      <c r="DF32" s="667"/>
      <c r="DG32" s="667"/>
      <c r="DH32" s="667"/>
      <c r="DI32" s="667"/>
      <c r="DJ32" s="667"/>
      <c r="DK32" s="668"/>
      <c r="DL32" s="675">
        <v>11</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15">
      <c r="B33" s="704" t="s">
        <v>318</v>
      </c>
      <c r="C33" s="705"/>
      <c r="D33" s="705"/>
      <c r="E33" s="705"/>
      <c r="F33" s="705"/>
      <c r="G33" s="705"/>
      <c r="H33" s="705"/>
      <c r="I33" s="705"/>
      <c r="J33" s="705"/>
      <c r="K33" s="705"/>
      <c r="L33" s="705"/>
      <c r="M33" s="705"/>
      <c r="N33" s="705"/>
      <c r="O33" s="705"/>
      <c r="P33" s="705"/>
      <c r="Q33" s="706"/>
      <c r="R33" s="666" t="s">
        <v>129</v>
      </c>
      <c r="S33" s="667"/>
      <c r="T33" s="667"/>
      <c r="U33" s="667"/>
      <c r="V33" s="667"/>
      <c r="W33" s="667"/>
      <c r="X33" s="667"/>
      <c r="Y33" s="668"/>
      <c r="Z33" s="669" t="s">
        <v>129</v>
      </c>
      <c r="AA33" s="669"/>
      <c r="AB33" s="669"/>
      <c r="AC33" s="669"/>
      <c r="AD33" s="670" t="s">
        <v>129</v>
      </c>
      <c r="AE33" s="670"/>
      <c r="AF33" s="670"/>
      <c r="AG33" s="670"/>
      <c r="AH33" s="670"/>
      <c r="AI33" s="670"/>
      <c r="AJ33" s="670"/>
      <c r="AK33" s="670"/>
      <c r="AL33" s="671" t="s">
        <v>129</v>
      </c>
      <c r="AM33" s="672"/>
      <c r="AN33" s="672"/>
      <c r="AO33" s="673"/>
      <c r="AP33" s="730"/>
      <c r="AQ33" s="731"/>
      <c r="AR33" s="731"/>
      <c r="AS33" s="731"/>
      <c r="AT33" s="734"/>
      <c r="AU33" s="361"/>
      <c r="AV33" s="361"/>
      <c r="AW33" s="361"/>
      <c r="AX33" s="710" t="s">
        <v>319</v>
      </c>
      <c r="AY33" s="711"/>
      <c r="AZ33" s="711"/>
      <c r="BA33" s="711"/>
      <c r="BB33" s="711"/>
      <c r="BC33" s="711"/>
      <c r="BD33" s="711"/>
      <c r="BE33" s="711"/>
      <c r="BF33" s="712"/>
      <c r="BG33" s="736">
        <v>99.7</v>
      </c>
      <c r="BH33" s="737"/>
      <c r="BI33" s="737"/>
      <c r="BJ33" s="737"/>
      <c r="BK33" s="737"/>
      <c r="BL33" s="737"/>
      <c r="BM33" s="738">
        <v>99.2</v>
      </c>
      <c r="BN33" s="737"/>
      <c r="BO33" s="737"/>
      <c r="BP33" s="737"/>
      <c r="BQ33" s="739"/>
      <c r="BR33" s="736">
        <v>96.1</v>
      </c>
      <c r="BS33" s="737"/>
      <c r="BT33" s="737"/>
      <c r="BU33" s="737"/>
      <c r="BV33" s="737"/>
      <c r="BW33" s="737"/>
      <c r="BX33" s="738">
        <v>95.5</v>
      </c>
      <c r="BY33" s="737"/>
      <c r="BZ33" s="737"/>
      <c r="CA33" s="737"/>
      <c r="CB33" s="739"/>
      <c r="CD33" s="681" t="s">
        <v>320</v>
      </c>
      <c r="CE33" s="682"/>
      <c r="CF33" s="682"/>
      <c r="CG33" s="682"/>
      <c r="CH33" s="682"/>
      <c r="CI33" s="682"/>
      <c r="CJ33" s="682"/>
      <c r="CK33" s="682"/>
      <c r="CL33" s="682"/>
      <c r="CM33" s="682"/>
      <c r="CN33" s="682"/>
      <c r="CO33" s="682"/>
      <c r="CP33" s="682"/>
      <c r="CQ33" s="683"/>
      <c r="CR33" s="666">
        <v>50840062</v>
      </c>
      <c r="CS33" s="700"/>
      <c r="CT33" s="700"/>
      <c r="CU33" s="700"/>
      <c r="CV33" s="700"/>
      <c r="CW33" s="700"/>
      <c r="CX33" s="700"/>
      <c r="CY33" s="701"/>
      <c r="CZ33" s="671">
        <v>33.6</v>
      </c>
      <c r="DA33" s="702"/>
      <c r="DB33" s="702"/>
      <c r="DC33" s="708"/>
      <c r="DD33" s="675">
        <v>39672493</v>
      </c>
      <c r="DE33" s="700"/>
      <c r="DF33" s="700"/>
      <c r="DG33" s="700"/>
      <c r="DH33" s="700"/>
      <c r="DI33" s="700"/>
      <c r="DJ33" s="700"/>
      <c r="DK33" s="701"/>
      <c r="DL33" s="675">
        <v>32506063</v>
      </c>
      <c r="DM33" s="700"/>
      <c r="DN33" s="700"/>
      <c r="DO33" s="700"/>
      <c r="DP33" s="700"/>
      <c r="DQ33" s="700"/>
      <c r="DR33" s="700"/>
      <c r="DS33" s="700"/>
      <c r="DT33" s="700"/>
      <c r="DU33" s="700"/>
      <c r="DV33" s="701"/>
      <c r="DW33" s="671">
        <v>40.6</v>
      </c>
      <c r="DX33" s="702"/>
      <c r="DY33" s="702"/>
      <c r="DZ33" s="702"/>
      <c r="EA33" s="702"/>
      <c r="EB33" s="702"/>
      <c r="EC33" s="703"/>
    </row>
    <row r="34" spans="2:133" ht="11.25" customHeight="1" x14ac:dyDescent="0.15">
      <c r="B34" s="663" t="s">
        <v>321</v>
      </c>
      <c r="C34" s="664"/>
      <c r="D34" s="664"/>
      <c r="E34" s="664"/>
      <c r="F34" s="664"/>
      <c r="G34" s="664"/>
      <c r="H34" s="664"/>
      <c r="I34" s="664"/>
      <c r="J34" s="664"/>
      <c r="K34" s="664"/>
      <c r="L34" s="664"/>
      <c r="M34" s="664"/>
      <c r="N34" s="664"/>
      <c r="O34" s="664"/>
      <c r="P34" s="664"/>
      <c r="Q34" s="665"/>
      <c r="R34" s="666">
        <v>10364911</v>
      </c>
      <c r="S34" s="667"/>
      <c r="T34" s="667"/>
      <c r="U34" s="667"/>
      <c r="V34" s="667"/>
      <c r="W34" s="667"/>
      <c r="X34" s="667"/>
      <c r="Y34" s="668"/>
      <c r="Z34" s="669">
        <v>6.7</v>
      </c>
      <c r="AA34" s="669"/>
      <c r="AB34" s="669"/>
      <c r="AC34" s="669"/>
      <c r="AD34" s="670" t="s">
        <v>129</v>
      </c>
      <c r="AE34" s="670"/>
      <c r="AF34" s="670"/>
      <c r="AG34" s="670"/>
      <c r="AH34" s="670"/>
      <c r="AI34" s="670"/>
      <c r="AJ34" s="670"/>
      <c r="AK34" s="670"/>
      <c r="AL34" s="671" t="s">
        <v>129</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322</v>
      </c>
      <c r="CE34" s="682"/>
      <c r="CF34" s="682"/>
      <c r="CG34" s="682"/>
      <c r="CH34" s="682"/>
      <c r="CI34" s="682"/>
      <c r="CJ34" s="682"/>
      <c r="CK34" s="682"/>
      <c r="CL34" s="682"/>
      <c r="CM34" s="682"/>
      <c r="CN34" s="682"/>
      <c r="CO34" s="682"/>
      <c r="CP34" s="682"/>
      <c r="CQ34" s="683"/>
      <c r="CR34" s="666">
        <v>24221904</v>
      </c>
      <c r="CS34" s="667"/>
      <c r="CT34" s="667"/>
      <c r="CU34" s="667"/>
      <c r="CV34" s="667"/>
      <c r="CW34" s="667"/>
      <c r="CX34" s="667"/>
      <c r="CY34" s="668"/>
      <c r="CZ34" s="671">
        <v>16</v>
      </c>
      <c r="DA34" s="702"/>
      <c r="DB34" s="702"/>
      <c r="DC34" s="708"/>
      <c r="DD34" s="675">
        <v>17506205</v>
      </c>
      <c r="DE34" s="667"/>
      <c r="DF34" s="667"/>
      <c r="DG34" s="667"/>
      <c r="DH34" s="667"/>
      <c r="DI34" s="667"/>
      <c r="DJ34" s="667"/>
      <c r="DK34" s="668"/>
      <c r="DL34" s="675">
        <v>15392690</v>
      </c>
      <c r="DM34" s="667"/>
      <c r="DN34" s="667"/>
      <c r="DO34" s="667"/>
      <c r="DP34" s="667"/>
      <c r="DQ34" s="667"/>
      <c r="DR34" s="667"/>
      <c r="DS34" s="667"/>
      <c r="DT34" s="667"/>
      <c r="DU34" s="667"/>
      <c r="DV34" s="668"/>
      <c r="DW34" s="671">
        <v>19.2</v>
      </c>
      <c r="DX34" s="702"/>
      <c r="DY34" s="702"/>
      <c r="DZ34" s="702"/>
      <c r="EA34" s="702"/>
      <c r="EB34" s="702"/>
      <c r="EC34" s="703"/>
    </row>
    <row r="35" spans="2:133" ht="11.25" customHeight="1" x14ac:dyDescent="0.15">
      <c r="B35" s="663" t="s">
        <v>323</v>
      </c>
      <c r="C35" s="664"/>
      <c r="D35" s="664"/>
      <c r="E35" s="664"/>
      <c r="F35" s="664"/>
      <c r="G35" s="664"/>
      <c r="H35" s="664"/>
      <c r="I35" s="664"/>
      <c r="J35" s="664"/>
      <c r="K35" s="664"/>
      <c r="L35" s="664"/>
      <c r="M35" s="664"/>
      <c r="N35" s="664"/>
      <c r="O35" s="664"/>
      <c r="P35" s="664"/>
      <c r="Q35" s="665"/>
      <c r="R35" s="666">
        <v>503584</v>
      </c>
      <c r="S35" s="667"/>
      <c r="T35" s="667"/>
      <c r="U35" s="667"/>
      <c r="V35" s="667"/>
      <c r="W35" s="667"/>
      <c r="X35" s="667"/>
      <c r="Y35" s="668"/>
      <c r="Z35" s="669">
        <v>0.3</v>
      </c>
      <c r="AA35" s="669"/>
      <c r="AB35" s="669"/>
      <c r="AC35" s="669"/>
      <c r="AD35" s="670">
        <v>140255</v>
      </c>
      <c r="AE35" s="670"/>
      <c r="AF35" s="670"/>
      <c r="AG35" s="670"/>
      <c r="AH35" s="670"/>
      <c r="AI35" s="670"/>
      <c r="AJ35" s="670"/>
      <c r="AK35" s="670"/>
      <c r="AL35" s="671">
        <v>0.2</v>
      </c>
      <c r="AM35" s="672"/>
      <c r="AN35" s="672"/>
      <c r="AO35" s="673"/>
      <c r="AP35" s="218"/>
      <c r="AQ35" s="645" t="s">
        <v>324</v>
      </c>
      <c r="AR35" s="646"/>
      <c r="AS35" s="646"/>
      <c r="AT35" s="646"/>
      <c r="AU35" s="646"/>
      <c r="AV35" s="646"/>
      <c r="AW35" s="646"/>
      <c r="AX35" s="646"/>
      <c r="AY35" s="646"/>
      <c r="AZ35" s="646"/>
      <c r="BA35" s="646"/>
      <c r="BB35" s="646"/>
      <c r="BC35" s="646"/>
      <c r="BD35" s="646"/>
      <c r="BE35" s="646"/>
      <c r="BF35" s="647"/>
      <c r="BG35" s="645" t="s">
        <v>325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326</v>
      </c>
      <c r="CE35" s="682"/>
      <c r="CF35" s="682"/>
      <c r="CG35" s="682"/>
      <c r="CH35" s="682"/>
      <c r="CI35" s="682"/>
      <c r="CJ35" s="682"/>
      <c r="CK35" s="682"/>
      <c r="CL35" s="682"/>
      <c r="CM35" s="682"/>
      <c r="CN35" s="682"/>
      <c r="CO35" s="682"/>
      <c r="CP35" s="682"/>
      <c r="CQ35" s="683"/>
      <c r="CR35" s="666">
        <v>2739577</v>
      </c>
      <c r="CS35" s="700"/>
      <c r="CT35" s="700"/>
      <c r="CU35" s="700"/>
      <c r="CV35" s="700"/>
      <c r="CW35" s="700"/>
      <c r="CX35" s="700"/>
      <c r="CY35" s="701"/>
      <c r="CZ35" s="671">
        <v>1.8</v>
      </c>
      <c r="DA35" s="702"/>
      <c r="DB35" s="702"/>
      <c r="DC35" s="708"/>
      <c r="DD35" s="675">
        <v>2581075</v>
      </c>
      <c r="DE35" s="700"/>
      <c r="DF35" s="700"/>
      <c r="DG35" s="700"/>
      <c r="DH35" s="700"/>
      <c r="DI35" s="700"/>
      <c r="DJ35" s="700"/>
      <c r="DK35" s="701"/>
      <c r="DL35" s="675">
        <v>2516122</v>
      </c>
      <c r="DM35" s="700"/>
      <c r="DN35" s="700"/>
      <c r="DO35" s="700"/>
      <c r="DP35" s="700"/>
      <c r="DQ35" s="700"/>
      <c r="DR35" s="700"/>
      <c r="DS35" s="700"/>
      <c r="DT35" s="700"/>
      <c r="DU35" s="700"/>
      <c r="DV35" s="701"/>
      <c r="DW35" s="671">
        <v>3.1</v>
      </c>
      <c r="DX35" s="702"/>
      <c r="DY35" s="702"/>
      <c r="DZ35" s="702"/>
      <c r="EA35" s="702"/>
      <c r="EB35" s="702"/>
      <c r="EC35" s="703"/>
    </row>
    <row r="36" spans="2:133" ht="11.25" customHeight="1" x14ac:dyDescent="0.15">
      <c r="B36" s="663" t="s">
        <v>327</v>
      </c>
      <c r="C36" s="664"/>
      <c r="D36" s="664"/>
      <c r="E36" s="664"/>
      <c r="F36" s="664"/>
      <c r="G36" s="664"/>
      <c r="H36" s="664"/>
      <c r="I36" s="664"/>
      <c r="J36" s="664"/>
      <c r="K36" s="664"/>
      <c r="L36" s="664"/>
      <c r="M36" s="664"/>
      <c r="N36" s="664"/>
      <c r="O36" s="664"/>
      <c r="P36" s="664"/>
      <c r="Q36" s="665"/>
      <c r="R36" s="666">
        <v>766855</v>
      </c>
      <c r="S36" s="667"/>
      <c r="T36" s="667"/>
      <c r="U36" s="667"/>
      <c r="V36" s="667"/>
      <c r="W36" s="667"/>
      <c r="X36" s="667"/>
      <c r="Y36" s="668"/>
      <c r="Z36" s="669">
        <v>0.5</v>
      </c>
      <c r="AA36" s="669"/>
      <c r="AB36" s="669"/>
      <c r="AC36" s="669"/>
      <c r="AD36" s="670" t="s">
        <v>129</v>
      </c>
      <c r="AE36" s="670"/>
      <c r="AF36" s="670"/>
      <c r="AG36" s="670"/>
      <c r="AH36" s="670"/>
      <c r="AI36" s="670"/>
      <c r="AJ36" s="670"/>
      <c r="AK36" s="670"/>
      <c r="AL36" s="671" t="s">
        <v>129</v>
      </c>
      <c r="AM36" s="672"/>
      <c r="AN36" s="672"/>
      <c r="AO36" s="673"/>
      <c r="AP36" s="218"/>
      <c r="AQ36" s="740" t="s">
        <v>328</v>
      </c>
      <c r="AR36" s="741"/>
      <c r="AS36" s="741"/>
      <c r="AT36" s="741"/>
      <c r="AU36" s="741"/>
      <c r="AV36" s="741"/>
      <c r="AW36" s="741"/>
      <c r="AX36" s="741"/>
      <c r="AY36" s="742"/>
      <c r="AZ36" s="655">
        <v>15135371</v>
      </c>
      <c r="BA36" s="656"/>
      <c r="BB36" s="656"/>
      <c r="BC36" s="656"/>
      <c r="BD36" s="656"/>
      <c r="BE36" s="656"/>
      <c r="BF36" s="743"/>
      <c r="BG36" s="677" t="s">
        <v>329</v>
      </c>
      <c r="BH36" s="678"/>
      <c r="BI36" s="678"/>
      <c r="BJ36" s="678"/>
      <c r="BK36" s="678"/>
      <c r="BL36" s="678"/>
      <c r="BM36" s="678"/>
      <c r="BN36" s="678"/>
      <c r="BO36" s="678"/>
      <c r="BP36" s="678"/>
      <c r="BQ36" s="678"/>
      <c r="BR36" s="678"/>
      <c r="BS36" s="678"/>
      <c r="BT36" s="678"/>
      <c r="BU36" s="679"/>
      <c r="BV36" s="655">
        <v>1469930</v>
      </c>
      <c r="BW36" s="656"/>
      <c r="BX36" s="656"/>
      <c r="BY36" s="656"/>
      <c r="BZ36" s="656"/>
      <c r="CA36" s="656"/>
      <c r="CB36" s="743"/>
      <c r="CD36" s="681" t="s">
        <v>330</v>
      </c>
      <c r="CE36" s="682"/>
      <c r="CF36" s="682"/>
      <c r="CG36" s="682"/>
      <c r="CH36" s="682"/>
      <c r="CI36" s="682"/>
      <c r="CJ36" s="682"/>
      <c r="CK36" s="682"/>
      <c r="CL36" s="682"/>
      <c r="CM36" s="682"/>
      <c r="CN36" s="682"/>
      <c r="CO36" s="682"/>
      <c r="CP36" s="682"/>
      <c r="CQ36" s="683"/>
      <c r="CR36" s="666">
        <v>8807835</v>
      </c>
      <c r="CS36" s="667"/>
      <c r="CT36" s="667"/>
      <c r="CU36" s="667"/>
      <c r="CV36" s="667"/>
      <c r="CW36" s="667"/>
      <c r="CX36" s="667"/>
      <c r="CY36" s="668"/>
      <c r="CZ36" s="671">
        <v>5.8</v>
      </c>
      <c r="DA36" s="702"/>
      <c r="DB36" s="702"/>
      <c r="DC36" s="708"/>
      <c r="DD36" s="675">
        <v>7542239</v>
      </c>
      <c r="DE36" s="667"/>
      <c r="DF36" s="667"/>
      <c r="DG36" s="667"/>
      <c r="DH36" s="667"/>
      <c r="DI36" s="667"/>
      <c r="DJ36" s="667"/>
      <c r="DK36" s="668"/>
      <c r="DL36" s="675">
        <v>5561974</v>
      </c>
      <c r="DM36" s="667"/>
      <c r="DN36" s="667"/>
      <c r="DO36" s="667"/>
      <c r="DP36" s="667"/>
      <c r="DQ36" s="667"/>
      <c r="DR36" s="667"/>
      <c r="DS36" s="667"/>
      <c r="DT36" s="667"/>
      <c r="DU36" s="667"/>
      <c r="DV36" s="668"/>
      <c r="DW36" s="671">
        <v>6.9</v>
      </c>
      <c r="DX36" s="702"/>
      <c r="DY36" s="702"/>
      <c r="DZ36" s="702"/>
      <c r="EA36" s="702"/>
      <c r="EB36" s="702"/>
      <c r="EC36" s="703"/>
    </row>
    <row r="37" spans="2:133" ht="11.25" customHeight="1" x14ac:dyDescent="0.15">
      <c r="B37" s="663" t="s">
        <v>331</v>
      </c>
      <c r="C37" s="664"/>
      <c r="D37" s="664"/>
      <c r="E37" s="664"/>
      <c r="F37" s="664"/>
      <c r="G37" s="664"/>
      <c r="H37" s="664"/>
      <c r="I37" s="664"/>
      <c r="J37" s="664"/>
      <c r="K37" s="664"/>
      <c r="L37" s="664"/>
      <c r="M37" s="664"/>
      <c r="N37" s="664"/>
      <c r="O37" s="664"/>
      <c r="P37" s="664"/>
      <c r="Q37" s="665"/>
      <c r="R37" s="666">
        <v>1281547</v>
      </c>
      <c r="S37" s="667"/>
      <c r="T37" s="667"/>
      <c r="U37" s="667"/>
      <c r="V37" s="667"/>
      <c r="W37" s="667"/>
      <c r="X37" s="667"/>
      <c r="Y37" s="668"/>
      <c r="Z37" s="669">
        <v>0.8</v>
      </c>
      <c r="AA37" s="669"/>
      <c r="AB37" s="669"/>
      <c r="AC37" s="669"/>
      <c r="AD37" s="670" t="s">
        <v>129</v>
      </c>
      <c r="AE37" s="670"/>
      <c r="AF37" s="670"/>
      <c r="AG37" s="670"/>
      <c r="AH37" s="670"/>
      <c r="AI37" s="670"/>
      <c r="AJ37" s="670"/>
      <c r="AK37" s="670"/>
      <c r="AL37" s="671" t="s">
        <v>129</v>
      </c>
      <c r="AM37" s="672"/>
      <c r="AN37" s="672"/>
      <c r="AO37" s="673"/>
      <c r="AQ37" s="744" t="s">
        <v>332</v>
      </c>
      <c r="AR37" s="745"/>
      <c r="AS37" s="745"/>
      <c r="AT37" s="745"/>
      <c r="AU37" s="745"/>
      <c r="AV37" s="745"/>
      <c r="AW37" s="745"/>
      <c r="AX37" s="745"/>
      <c r="AY37" s="746"/>
      <c r="AZ37" s="666">
        <v>2872326</v>
      </c>
      <c r="BA37" s="667"/>
      <c r="BB37" s="667"/>
      <c r="BC37" s="667"/>
      <c r="BD37" s="700"/>
      <c r="BE37" s="700"/>
      <c r="BF37" s="724"/>
      <c r="BG37" s="681" t="s">
        <v>333</v>
      </c>
      <c r="BH37" s="682"/>
      <c r="BI37" s="682"/>
      <c r="BJ37" s="682"/>
      <c r="BK37" s="682"/>
      <c r="BL37" s="682"/>
      <c r="BM37" s="682"/>
      <c r="BN37" s="682"/>
      <c r="BO37" s="682"/>
      <c r="BP37" s="682"/>
      <c r="BQ37" s="682"/>
      <c r="BR37" s="682"/>
      <c r="BS37" s="682"/>
      <c r="BT37" s="682"/>
      <c r="BU37" s="683"/>
      <c r="BV37" s="666">
        <v>1192793</v>
      </c>
      <c r="BW37" s="667"/>
      <c r="BX37" s="667"/>
      <c r="BY37" s="667"/>
      <c r="BZ37" s="667"/>
      <c r="CA37" s="667"/>
      <c r="CB37" s="676"/>
      <c r="CD37" s="681" t="s">
        <v>334</v>
      </c>
      <c r="CE37" s="682"/>
      <c r="CF37" s="682"/>
      <c r="CG37" s="682"/>
      <c r="CH37" s="682"/>
      <c r="CI37" s="682"/>
      <c r="CJ37" s="682"/>
      <c r="CK37" s="682"/>
      <c r="CL37" s="682"/>
      <c r="CM37" s="682"/>
      <c r="CN37" s="682"/>
      <c r="CO37" s="682"/>
      <c r="CP37" s="682"/>
      <c r="CQ37" s="683"/>
      <c r="CR37" s="666">
        <v>8791</v>
      </c>
      <c r="CS37" s="700"/>
      <c r="CT37" s="700"/>
      <c r="CU37" s="700"/>
      <c r="CV37" s="700"/>
      <c r="CW37" s="700"/>
      <c r="CX37" s="700"/>
      <c r="CY37" s="701"/>
      <c r="CZ37" s="671">
        <v>0</v>
      </c>
      <c r="DA37" s="702"/>
      <c r="DB37" s="702"/>
      <c r="DC37" s="708"/>
      <c r="DD37" s="675">
        <v>8791</v>
      </c>
      <c r="DE37" s="700"/>
      <c r="DF37" s="700"/>
      <c r="DG37" s="700"/>
      <c r="DH37" s="700"/>
      <c r="DI37" s="700"/>
      <c r="DJ37" s="700"/>
      <c r="DK37" s="701"/>
      <c r="DL37" s="675">
        <v>8791</v>
      </c>
      <c r="DM37" s="700"/>
      <c r="DN37" s="700"/>
      <c r="DO37" s="700"/>
      <c r="DP37" s="700"/>
      <c r="DQ37" s="700"/>
      <c r="DR37" s="700"/>
      <c r="DS37" s="700"/>
      <c r="DT37" s="700"/>
      <c r="DU37" s="700"/>
      <c r="DV37" s="701"/>
      <c r="DW37" s="671">
        <v>0</v>
      </c>
      <c r="DX37" s="702"/>
      <c r="DY37" s="702"/>
      <c r="DZ37" s="702"/>
      <c r="EA37" s="702"/>
      <c r="EB37" s="702"/>
      <c r="EC37" s="703"/>
    </row>
    <row r="38" spans="2:133" ht="11.25" customHeight="1" x14ac:dyDescent="0.15">
      <c r="B38" s="663" t="s">
        <v>335</v>
      </c>
      <c r="C38" s="664"/>
      <c r="D38" s="664"/>
      <c r="E38" s="664"/>
      <c r="F38" s="664"/>
      <c r="G38" s="664"/>
      <c r="H38" s="664"/>
      <c r="I38" s="664"/>
      <c r="J38" s="664"/>
      <c r="K38" s="664"/>
      <c r="L38" s="664"/>
      <c r="M38" s="664"/>
      <c r="N38" s="664"/>
      <c r="O38" s="664"/>
      <c r="P38" s="664"/>
      <c r="Q38" s="665"/>
      <c r="R38" s="666">
        <v>1323000</v>
      </c>
      <c r="S38" s="667"/>
      <c r="T38" s="667"/>
      <c r="U38" s="667"/>
      <c r="V38" s="667"/>
      <c r="W38" s="667"/>
      <c r="X38" s="667"/>
      <c r="Y38" s="668"/>
      <c r="Z38" s="669">
        <v>0.9</v>
      </c>
      <c r="AA38" s="669"/>
      <c r="AB38" s="669"/>
      <c r="AC38" s="669"/>
      <c r="AD38" s="670" t="s">
        <v>129</v>
      </c>
      <c r="AE38" s="670"/>
      <c r="AF38" s="670"/>
      <c r="AG38" s="670"/>
      <c r="AH38" s="670"/>
      <c r="AI38" s="670"/>
      <c r="AJ38" s="670"/>
      <c r="AK38" s="670"/>
      <c r="AL38" s="671" t="s">
        <v>129</v>
      </c>
      <c r="AM38" s="672"/>
      <c r="AN38" s="672"/>
      <c r="AO38" s="673"/>
      <c r="AQ38" s="744" t="s">
        <v>336</v>
      </c>
      <c r="AR38" s="745"/>
      <c r="AS38" s="745"/>
      <c r="AT38" s="745"/>
      <c r="AU38" s="745"/>
      <c r="AV38" s="745"/>
      <c r="AW38" s="745"/>
      <c r="AX38" s="745"/>
      <c r="AY38" s="746"/>
      <c r="AZ38" s="666">
        <v>56350</v>
      </c>
      <c r="BA38" s="667"/>
      <c r="BB38" s="667"/>
      <c r="BC38" s="667"/>
      <c r="BD38" s="700"/>
      <c r="BE38" s="700"/>
      <c r="BF38" s="724"/>
      <c r="BG38" s="681" t="s">
        <v>337</v>
      </c>
      <c r="BH38" s="682"/>
      <c r="BI38" s="682"/>
      <c r="BJ38" s="682"/>
      <c r="BK38" s="682"/>
      <c r="BL38" s="682"/>
      <c r="BM38" s="682"/>
      <c r="BN38" s="682"/>
      <c r="BO38" s="682"/>
      <c r="BP38" s="682"/>
      <c r="BQ38" s="682"/>
      <c r="BR38" s="682"/>
      <c r="BS38" s="682"/>
      <c r="BT38" s="682"/>
      <c r="BU38" s="683"/>
      <c r="BV38" s="666">
        <v>42567</v>
      </c>
      <c r="BW38" s="667"/>
      <c r="BX38" s="667"/>
      <c r="BY38" s="667"/>
      <c r="BZ38" s="667"/>
      <c r="CA38" s="667"/>
      <c r="CB38" s="676"/>
      <c r="CD38" s="681" t="s">
        <v>338</v>
      </c>
      <c r="CE38" s="682"/>
      <c r="CF38" s="682"/>
      <c r="CG38" s="682"/>
      <c r="CH38" s="682"/>
      <c r="CI38" s="682"/>
      <c r="CJ38" s="682"/>
      <c r="CK38" s="682"/>
      <c r="CL38" s="682"/>
      <c r="CM38" s="682"/>
      <c r="CN38" s="682"/>
      <c r="CO38" s="682"/>
      <c r="CP38" s="682"/>
      <c r="CQ38" s="683"/>
      <c r="CR38" s="666">
        <v>12215708</v>
      </c>
      <c r="CS38" s="667"/>
      <c r="CT38" s="667"/>
      <c r="CU38" s="667"/>
      <c r="CV38" s="667"/>
      <c r="CW38" s="667"/>
      <c r="CX38" s="667"/>
      <c r="CY38" s="668"/>
      <c r="CZ38" s="671">
        <v>8.1</v>
      </c>
      <c r="DA38" s="702"/>
      <c r="DB38" s="702"/>
      <c r="DC38" s="708"/>
      <c r="DD38" s="675">
        <v>9667846</v>
      </c>
      <c r="DE38" s="667"/>
      <c r="DF38" s="667"/>
      <c r="DG38" s="667"/>
      <c r="DH38" s="667"/>
      <c r="DI38" s="667"/>
      <c r="DJ38" s="667"/>
      <c r="DK38" s="668"/>
      <c r="DL38" s="675">
        <v>9035277</v>
      </c>
      <c r="DM38" s="667"/>
      <c r="DN38" s="667"/>
      <c r="DO38" s="667"/>
      <c r="DP38" s="667"/>
      <c r="DQ38" s="667"/>
      <c r="DR38" s="667"/>
      <c r="DS38" s="667"/>
      <c r="DT38" s="667"/>
      <c r="DU38" s="667"/>
      <c r="DV38" s="668"/>
      <c r="DW38" s="671">
        <v>11.3</v>
      </c>
      <c r="DX38" s="702"/>
      <c r="DY38" s="702"/>
      <c r="DZ38" s="702"/>
      <c r="EA38" s="702"/>
      <c r="EB38" s="702"/>
      <c r="EC38" s="703"/>
    </row>
    <row r="39" spans="2:133" ht="11.25" customHeight="1" x14ac:dyDescent="0.15">
      <c r="B39" s="663" t="s">
        <v>339</v>
      </c>
      <c r="C39" s="664"/>
      <c r="D39" s="664"/>
      <c r="E39" s="664"/>
      <c r="F39" s="664"/>
      <c r="G39" s="664"/>
      <c r="H39" s="664"/>
      <c r="I39" s="664"/>
      <c r="J39" s="664"/>
      <c r="K39" s="664"/>
      <c r="L39" s="664"/>
      <c r="M39" s="664"/>
      <c r="N39" s="664"/>
      <c r="O39" s="664"/>
      <c r="P39" s="664"/>
      <c r="Q39" s="665"/>
      <c r="R39" s="666">
        <v>3398873</v>
      </c>
      <c r="S39" s="667"/>
      <c r="T39" s="667"/>
      <c r="U39" s="667"/>
      <c r="V39" s="667"/>
      <c r="W39" s="667"/>
      <c r="X39" s="667"/>
      <c r="Y39" s="668"/>
      <c r="Z39" s="669">
        <v>2.2000000000000002</v>
      </c>
      <c r="AA39" s="669"/>
      <c r="AB39" s="669"/>
      <c r="AC39" s="669"/>
      <c r="AD39" s="670">
        <v>610278</v>
      </c>
      <c r="AE39" s="670"/>
      <c r="AF39" s="670"/>
      <c r="AG39" s="670"/>
      <c r="AH39" s="670"/>
      <c r="AI39" s="670"/>
      <c r="AJ39" s="670"/>
      <c r="AK39" s="670"/>
      <c r="AL39" s="671">
        <v>0.8</v>
      </c>
      <c r="AM39" s="672"/>
      <c r="AN39" s="672"/>
      <c r="AO39" s="673"/>
      <c r="AQ39" s="744" t="s">
        <v>340</v>
      </c>
      <c r="AR39" s="745"/>
      <c r="AS39" s="745"/>
      <c r="AT39" s="745"/>
      <c r="AU39" s="745"/>
      <c r="AV39" s="745"/>
      <c r="AW39" s="745"/>
      <c r="AX39" s="745"/>
      <c r="AY39" s="746"/>
      <c r="AZ39" s="666">
        <v>47337</v>
      </c>
      <c r="BA39" s="667"/>
      <c r="BB39" s="667"/>
      <c r="BC39" s="667"/>
      <c r="BD39" s="700"/>
      <c r="BE39" s="700"/>
      <c r="BF39" s="724"/>
      <c r="BG39" s="681" t="s">
        <v>341</v>
      </c>
      <c r="BH39" s="682"/>
      <c r="BI39" s="682"/>
      <c r="BJ39" s="682"/>
      <c r="BK39" s="682"/>
      <c r="BL39" s="682"/>
      <c r="BM39" s="682"/>
      <c r="BN39" s="682"/>
      <c r="BO39" s="682"/>
      <c r="BP39" s="682"/>
      <c r="BQ39" s="682"/>
      <c r="BR39" s="682"/>
      <c r="BS39" s="682"/>
      <c r="BT39" s="682"/>
      <c r="BU39" s="683"/>
      <c r="BV39" s="666">
        <v>63331</v>
      </c>
      <c r="BW39" s="667"/>
      <c r="BX39" s="667"/>
      <c r="BY39" s="667"/>
      <c r="BZ39" s="667"/>
      <c r="CA39" s="667"/>
      <c r="CB39" s="676"/>
      <c r="CD39" s="681" t="s">
        <v>342</v>
      </c>
      <c r="CE39" s="682"/>
      <c r="CF39" s="682"/>
      <c r="CG39" s="682"/>
      <c r="CH39" s="682"/>
      <c r="CI39" s="682"/>
      <c r="CJ39" s="682"/>
      <c r="CK39" s="682"/>
      <c r="CL39" s="682"/>
      <c r="CM39" s="682"/>
      <c r="CN39" s="682"/>
      <c r="CO39" s="682"/>
      <c r="CP39" s="682"/>
      <c r="CQ39" s="683"/>
      <c r="CR39" s="666">
        <v>2475602</v>
      </c>
      <c r="CS39" s="700"/>
      <c r="CT39" s="700"/>
      <c r="CU39" s="700"/>
      <c r="CV39" s="700"/>
      <c r="CW39" s="700"/>
      <c r="CX39" s="700"/>
      <c r="CY39" s="701"/>
      <c r="CZ39" s="671">
        <v>1.6</v>
      </c>
      <c r="DA39" s="702"/>
      <c r="DB39" s="702"/>
      <c r="DC39" s="708"/>
      <c r="DD39" s="675">
        <v>2375128</v>
      </c>
      <c r="DE39" s="700"/>
      <c r="DF39" s="700"/>
      <c r="DG39" s="700"/>
      <c r="DH39" s="700"/>
      <c r="DI39" s="700"/>
      <c r="DJ39" s="700"/>
      <c r="DK39" s="701"/>
      <c r="DL39" s="675" t="s">
        <v>129</v>
      </c>
      <c r="DM39" s="700"/>
      <c r="DN39" s="700"/>
      <c r="DO39" s="700"/>
      <c r="DP39" s="700"/>
      <c r="DQ39" s="700"/>
      <c r="DR39" s="700"/>
      <c r="DS39" s="700"/>
      <c r="DT39" s="700"/>
      <c r="DU39" s="700"/>
      <c r="DV39" s="701"/>
      <c r="DW39" s="671" t="s">
        <v>129</v>
      </c>
      <c r="DX39" s="702"/>
      <c r="DY39" s="702"/>
      <c r="DZ39" s="702"/>
      <c r="EA39" s="702"/>
      <c r="EB39" s="702"/>
      <c r="EC39" s="703"/>
    </row>
    <row r="40" spans="2:133" ht="11.25" customHeight="1" x14ac:dyDescent="0.15">
      <c r="B40" s="663" t="s">
        <v>343</v>
      </c>
      <c r="C40" s="664"/>
      <c r="D40" s="664"/>
      <c r="E40" s="664"/>
      <c r="F40" s="664"/>
      <c r="G40" s="664"/>
      <c r="H40" s="664"/>
      <c r="I40" s="664"/>
      <c r="J40" s="664"/>
      <c r="K40" s="664"/>
      <c r="L40" s="664"/>
      <c r="M40" s="664"/>
      <c r="N40" s="664"/>
      <c r="O40" s="664"/>
      <c r="P40" s="664"/>
      <c r="Q40" s="665"/>
      <c r="R40" s="666">
        <v>5840000</v>
      </c>
      <c r="S40" s="667"/>
      <c r="T40" s="667"/>
      <c r="U40" s="667"/>
      <c r="V40" s="667"/>
      <c r="W40" s="667"/>
      <c r="X40" s="667"/>
      <c r="Y40" s="668"/>
      <c r="Z40" s="669">
        <v>3.8</v>
      </c>
      <c r="AA40" s="669"/>
      <c r="AB40" s="669"/>
      <c r="AC40" s="669"/>
      <c r="AD40" s="670" t="s">
        <v>129</v>
      </c>
      <c r="AE40" s="670"/>
      <c r="AF40" s="670"/>
      <c r="AG40" s="670"/>
      <c r="AH40" s="670"/>
      <c r="AI40" s="670"/>
      <c r="AJ40" s="670"/>
      <c r="AK40" s="670"/>
      <c r="AL40" s="671" t="s">
        <v>129</v>
      </c>
      <c r="AM40" s="672"/>
      <c r="AN40" s="672"/>
      <c r="AO40" s="673"/>
      <c r="AQ40" s="744" t="s">
        <v>344</v>
      </c>
      <c r="AR40" s="745"/>
      <c r="AS40" s="745"/>
      <c r="AT40" s="745"/>
      <c r="AU40" s="745"/>
      <c r="AV40" s="745"/>
      <c r="AW40" s="745"/>
      <c r="AX40" s="745"/>
      <c r="AY40" s="746"/>
      <c r="AZ40" s="666" t="s">
        <v>129</v>
      </c>
      <c r="BA40" s="667"/>
      <c r="BB40" s="667"/>
      <c r="BC40" s="667"/>
      <c r="BD40" s="700"/>
      <c r="BE40" s="700"/>
      <c r="BF40" s="724"/>
      <c r="BG40" s="747" t="s">
        <v>345</v>
      </c>
      <c r="BH40" s="748"/>
      <c r="BI40" s="748"/>
      <c r="BJ40" s="748"/>
      <c r="BK40" s="748"/>
      <c r="BL40" s="365"/>
      <c r="BM40" s="682" t="s">
        <v>346</v>
      </c>
      <c r="BN40" s="682"/>
      <c r="BO40" s="682"/>
      <c r="BP40" s="682"/>
      <c r="BQ40" s="682"/>
      <c r="BR40" s="682"/>
      <c r="BS40" s="682"/>
      <c r="BT40" s="682"/>
      <c r="BU40" s="683"/>
      <c r="BV40" s="666">
        <v>112</v>
      </c>
      <c r="BW40" s="667"/>
      <c r="BX40" s="667"/>
      <c r="BY40" s="667"/>
      <c r="BZ40" s="667"/>
      <c r="CA40" s="667"/>
      <c r="CB40" s="676"/>
      <c r="CD40" s="681" t="s">
        <v>347</v>
      </c>
      <c r="CE40" s="682"/>
      <c r="CF40" s="682"/>
      <c r="CG40" s="682"/>
      <c r="CH40" s="682"/>
      <c r="CI40" s="682"/>
      <c r="CJ40" s="682"/>
      <c r="CK40" s="682"/>
      <c r="CL40" s="682"/>
      <c r="CM40" s="682"/>
      <c r="CN40" s="682"/>
      <c r="CO40" s="682"/>
      <c r="CP40" s="682"/>
      <c r="CQ40" s="683"/>
      <c r="CR40" s="666">
        <v>379436</v>
      </c>
      <c r="CS40" s="667"/>
      <c r="CT40" s="667"/>
      <c r="CU40" s="667"/>
      <c r="CV40" s="667"/>
      <c r="CW40" s="667"/>
      <c r="CX40" s="667"/>
      <c r="CY40" s="668"/>
      <c r="CZ40" s="671">
        <v>0.3</v>
      </c>
      <c r="DA40" s="702"/>
      <c r="DB40" s="702"/>
      <c r="DC40" s="708"/>
      <c r="DD40" s="675" t="s">
        <v>129</v>
      </c>
      <c r="DE40" s="667"/>
      <c r="DF40" s="667"/>
      <c r="DG40" s="667"/>
      <c r="DH40" s="667"/>
      <c r="DI40" s="667"/>
      <c r="DJ40" s="667"/>
      <c r="DK40" s="668"/>
      <c r="DL40" s="675" t="s">
        <v>129</v>
      </c>
      <c r="DM40" s="667"/>
      <c r="DN40" s="667"/>
      <c r="DO40" s="667"/>
      <c r="DP40" s="667"/>
      <c r="DQ40" s="667"/>
      <c r="DR40" s="667"/>
      <c r="DS40" s="667"/>
      <c r="DT40" s="667"/>
      <c r="DU40" s="667"/>
      <c r="DV40" s="668"/>
      <c r="DW40" s="671" t="s">
        <v>129</v>
      </c>
      <c r="DX40" s="702"/>
      <c r="DY40" s="702"/>
      <c r="DZ40" s="702"/>
      <c r="EA40" s="702"/>
      <c r="EB40" s="702"/>
      <c r="EC40" s="703"/>
    </row>
    <row r="41" spans="2:133" ht="11.25" customHeight="1" x14ac:dyDescent="0.15">
      <c r="B41" s="663" t="s">
        <v>348</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349</v>
      </c>
      <c r="AR41" s="745"/>
      <c r="AS41" s="745"/>
      <c r="AT41" s="745"/>
      <c r="AU41" s="745"/>
      <c r="AV41" s="745"/>
      <c r="AW41" s="745"/>
      <c r="AX41" s="745"/>
      <c r="AY41" s="746"/>
      <c r="AZ41" s="666">
        <v>2879622</v>
      </c>
      <c r="BA41" s="667"/>
      <c r="BB41" s="667"/>
      <c r="BC41" s="667"/>
      <c r="BD41" s="700"/>
      <c r="BE41" s="700"/>
      <c r="BF41" s="724"/>
      <c r="BG41" s="747"/>
      <c r="BH41" s="748"/>
      <c r="BI41" s="748"/>
      <c r="BJ41" s="748"/>
      <c r="BK41" s="748"/>
      <c r="BL41" s="365"/>
      <c r="BM41" s="682" t="s">
        <v>350</v>
      </c>
      <c r="BN41" s="682"/>
      <c r="BO41" s="682"/>
      <c r="BP41" s="682"/>
      <c r="BQ41" s="682"/>
      <c r="BR41" s="682"/>
      <c r="BS41" s="682"/>
      <c r="BT41" s="682"/>
      <c r="BU41" s="683"/>
      <c r="BV41" s="666">
        <v>1</v>
      </c>
      <c r="BW41" s="667"/>
      <c r="BX41" s="667"/>
      <c r="BY41" s="667"/>
      <c r="BZ41" s="667"/>
      <c r="CA41" s="667"/>
      <c r="CB41" s="676"/>
      <c r="CD41" s="681" t="s">
        <v>351</v>
      </c>
      <c r="CE41" s="682"/>
      <c r="CF41" s="682"/>
      <c r="CG41" s="682"/>
      <c r="CH41" s="682"/>
      <c r="CI41" s="682"/>
      <c r="CJ41" s="682"/>
      <c r="CK41" s="682"/>
      <c r="CL41" s="682"/>
      <c r="CM41" s="682"/>
      <c r="CN41" s="682"/>
      <c r="CO41" s="682"/>
      <c r="CP41" s="682"/>
      <c r="CQ41" s="683"/>
      <c r="CR41" s="666" t="s">
        <v>129</v>
      </c>
      <c r="CS41" s="700"/>
      <c r="CT41" s="700"/>
      <c r="CU41" s="700"/>
      <c r="CV41" s="700"/>
      <c r="CW41" s="700"/>
      <c r="CX41" s="700"/>
      <c r="CY41" s="701"/>
      <c r="CZ41" s="671" t="s">
        <v>129</v>
      </c>
      <c r="DA41" s="702"/>
      <c r="DB41" s="702"/>
      <c r="DC41" s="708"/>
      <c r="DD41" s="675" t="s">
        <v>129</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352</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4" t="s">
        <v>353</v>
      </c>
      <c r="AR42" s="755"/>
      <c r="AS42" s="755"/>
      <c r="AT42" s="755"/>
      <c r="AU42" s="755"/>
      <c r="AV42" s="755"/>
      <c r="AW42" s="755"/>
      <c r="AX42" s="755"/>
      <c r="AY42" s="756"/>
      <c r="AZ42" s="760">
        <v>9279736</v>
      </c>
      <c r="BA42" s="761"/>
      <c r="BB42" s="761"/>
      <c r="BC42" s="761"/>
      <c r="BD42" s="737"/>
      <c r="BE42" s="737"/>
      <c r="BF42" s="739"/>
      <c r="BG42" s="749"/>
      <c r="BH42" s="750"/>
      <c r="BI42" s="750"/>
      <c r="BJ42" s="750"/>
      <c r="BK42" s="750"/>
      <c r="BL42" s="366"/>
      <c r="BM42" s="692" t="s">
        <v>354</v>
      </c>
      <c r="BN42" s="692"/>
      <c r="BO42" s="692"/>
      <c r="BP42" s="692"/>
      <c r="BQ42" s="692"/>
      <c r="BR42" s="692"/>
      <c r="BS42" s="692"/>
      <c r="BT42" s="692"/>
      <c r="BU42" s="693"/>
      <c r="BV42" s="760">
        <v>364</v>
      </c>
      <c r="BW42" s="761"/>
      <c r="BX42" s="761"/>
      <c r="BY42" s="761"/>
      <c r="BZ42" s="761"/>
      <c r="CA42" s="761"/>
      <c r="CB42" s="773"/>
      <c r="CD42" s="663" t="s">
        <v>355</v>
      </c>
      <c r="CE42" s="664"/>
      <c r="CF42" s="664"/>
      <c r="CG42" s="664"/>
      <c r="CH42" s="664"/>
      <c r="CI42" s="664"/>
      <c r="CJ42" s="664"/>
      <c r="CK42" s="664"/>
      <c r="CL42" s="664"/>
      <c r="CM42" s="664"/>
      <c r="CN42" s="664"/>
      <c r="CO42" s="664"/>
      <c r="CP42" s="664"/>
      <c r="CQ42" s="665"/>
      <c r="CR42" s="666">
        <v>16046337</v>
      </c>
      <c r="CS42" s="700"/>
      <c r="CT42" s="700"/>
      <c r="CU42" s="700"/>
      <c r="CV42" s="700"/>
      <c r="CW42" s="700"/>
      <c r="CX42" s="700"/>
      <c r="CY42" s="701"/>
      <c r="CZ42" s="671">
        <v>10.6</v>
      </c>
      <c r="DA42" s="702"/>
      <c r="DB42" s="702"/>
      <c r="DC42" s="708"/>
      <c r="DD42" s="675">
        <v>4793602</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356</v>
      </c>
      <c r="C43" s="664"/>
      <c r="D43" s="664"/>
      <c r="E43" s="664"/>
      <c r="F43" s="664"/>
      <c r="G43" s="664"/>
      <c r="H43" s="664"/>
      <c r="I43" s="664"/>
      <c r="J43" s="664"/>
      <c r="K43" s="664"/>
      <c r="L43" s="664"/>
      <c r="M43" s="664"/>
      <c r="N43" s="664"/>
      <c r="O43" s="664"/>
      <c r="P43" s="664"/>
      <c r="Q43" s="665"/>
      <c r="R43" s="666" t="s">
        <v>129</v>
      </c>
      <c r="S43" s="667"/>
      <c r="T43" s="667"/>
      <c r="U43" s="667"/>
      <c r="V43" s="667"/>
      <c r="W43" s="667"/>
      <c r="X43" s="667"/>
      <c r="Y43" s="668"/>
      <c r="Z43" s="669" t="s">
        <v>129</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357</v>
      </c>
      <c r="CE43" s="664"/>
      <c r="CF43" s="664"/>
      <c r="CG43" s="664"/>
      <c r="CH43" s="664"/>
      <c r="CI43" s="664"/>
      <c r="CJ43" s="664"/>
      <c r="CK43" s="664"/>
      <c r="CL43" s="664"/>
      <c r="CM43" s="664"/>
      <c r="CN43" s="664"/>
      <c r="CO43" s="664"/>
      <c r="CP43" s="664"/>
      <c r="CQ43" s="665"/>
      <c r="CR43" s="666">
        <v>420502</v>
      </c>
      <c r="CS43" s="700"/>
      <c r="CT43" s="700"/>
      <c r="CU43" s="700"/>
      <c r="CV43" s="700"/>
      <c r="CW43" s="700"/>
      <c r="CX43" s="700"/>
      <c r="CY43" s="701"/>
      <c r="CZ43" s="671">
        <v>0.3</v>
      </c>
      <c r="DA43" s="702"/>
      <c r="DB43" s="702"/>
      <c r="DC43" s="708"/>
      <c r="DD43" s="675">
        <v>420502</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358</v>
      </c>
      <c r="C44" s="711"/>
      <c r="D44" s="711"/>
      <c r="E44" s="711"/>
      <c r="F44" s="711"/>
      <c r="G44" s="711"/>
      <c r="H44" s="711"/>
      <c r="I44" s="711"/>
      <c r="J44" s="711"/>
      <c r="K44" s="711"/>
      <c r="L44" s="711"/>
      <c r="M44" s="711"/>
      <c r="N44" s="711"/>
      <c r="O44" s="711"/>
      <c r="P44" s="711"/>
      <c r="Q44" s="712"/>
      <c r="R44" s="760">
        <v>154367159</v>
      </c>
      <c r="S44" s="761"/>
      <c r="T44" s="761"/>
      <c r="U44" s="761"/>
      <c r="V44" s="761"/>
      <c r="W44" s="761"/>
      <c r="X44" s="761"/>
      <c r="Y44" s="762"/>
      <c r="Z44" s="763">
        <v>100</v>
      </c>
      <c r="AA44" s="763"/>
      <c r="AB44" s="763"/>
      <c r="AC44" s="763"/>
      <c r="AD44" s="764">
        <v>80122155</v>
      </c>
      <c r="AE44" s="764"/>
      <c r="AF44" s="764"/>
      <c r="AG44" s="764"/>
      <c r="AH44" s="764"/>
      <c r="AI44" s="764"/>
      <c r="AJ44" s="764"/>
      <c r="AK44" s="764"/>
      <c r="AL44" s="765">
        <v>100</v>
      </c>
      <c r="AM44" s="738"/>
      <c r="AN44" s="738"/>
      <c r="AO44" s="766"/>
      <c r="CD44" s="767" t="s">
        <v>305</v>
      </c>
      <c r="CE44" s="768"/>
      <c r="CF44" s="663" t="s">
        <v>359</v>
      </c>
      <c r="CG44" s="664"/>
      <c r="CH44" s="664"/>
      <c r="CI44" s="664"/>
      <c r="CJ44" s="664"/>
      <c r="CK44" s="664"/>
      <c r="CL44" s="664"/>
      <c r="CM44" s="664"/>
      <c r="CN44" s="664"/>
      <c r="CO44" s="664"/>
      <c r="CP44" s="664"/>
      <c r="CQ44" s="665"/>
      <c r="CR44" s="666">
        <v>16046337</v>
      </c>
      <c r="CS44" s="667"/>
      <c r="CT44" s="667"/>
      <c r="CU44" s="667"/>
      <c r="CV44" s="667"/>
      <c r="CW44" s="667"/>
      <c r="CX44" s="667"/>
      <c r="CY44" s="668"/>
      <c r="CZ44" s="671">
        <v>10.6</v>
      </c>
      <c r="DA44" s="672"/>
      <c r="DB44" s="672"/>
      <c r="DC44" s="684"/>
      <c r="DD44" s="675">
        <v>4793602</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360</v>
      </c>
      <c r="CG45" s="664"/>
      <c r="CH45" s="664"/>
      <c r="CI45" s="664"/>
      <c r="CJ45" s="664"/>
      <c r="CK45" s="664"/>
      <c r="CL45" s="664"/>
      <c r="CM45" s="664"/>
      <c r="CN45" s="664"/>
      <c r="CO45" s="664"/>
      <c r="CP45" s="664"/>
      <c r="CQ45" s="665"/>
      <c r="CR45" s="666">
        <v>7360728</v>
      </c>
      <c r="CS45" s="700"/>
      <c r="CT45" s="700"/>
      <c r="CU45" s="700"/>
      <c r="CV45" s="700"/>
      <c r="CW45" s="700"/>
      <c r="CX45" s="700"/>
      <c r="CY45" s="701"/>
      <c r="CZ45" s="671">
        <v>4.9000000000000004</v>
      </c>
      <c r="DA45" s="702"/>
      <c r="DB45" s="702"/>
      <c r="DC45" s="708"/>
      <c r="DD45" s="675">
        <v>186390</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362</v>
      </c>
      <c r="CG46" s="664"/>
      <c r="CH46" s="664"/>
      <c r="CI46" s="664"/>
      <c r="CJ46" s="664"/>
      <c r="CK46" s="664"/>
      <c r="CL46" s="664"/>
      <c r="CM46" s="664"/>
      <c r="CN46" s="664"/>
      <c r="CO46" s="664"/>
      <c r="CP46" s="664"/>
      <c r="CQ46" s="665"/>
      <c r="CR46" s="666">
        <v>8672700</v>
      </c>
      <c r="CS46" s="667"/>
      <c r="CT46" s="667"/>
      <c r="CU46" s="667"/>
      <c r="CV46" s="667"/>
      <c r="CW46" s="667"/>
      <c r="CX46" s="667"/>
      <c r="CY46" s="668"/>
      <c r="CZ46" s="671">
        <v>5.7</v>
      </c>
      <c r="DA46" s="672"/>
      <c r="DB46" s="672"/>
      <c r="DC46" s="684"/>
      <c r="DD46" s="675">
        <v>4606105</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364</v>
      </c>
      <c r="CG47" s="664"/>
      <c r="CH47" s="664"/>
      <c r="CI47" s="664"/>
      <c r="CJ47" s="664"/>
      <c r="CK47" s="664"/>
      <c r="CL47" s="664"/>
      <c r="CM47" s="664"/>
      <c r="CN47" s="664"/>
      <c r="CO47" s="664"/>
      <c r="CP47" s="664"/>
      <c r="CQ47" s="665"/>
      <c r="CR47" s="666" t="s">
        <v>129</v>
      </c>
      <c r="CS47" s="700"/>
      <c r="CT47" s="700"/>
      <c r="CU47" s="700"/>
      <c r="CV47" s="700"/>
      <c r="CW47" s="700"/>
      <c r="CX47" s="700"/>
      <c r="CY47" s="701"/>
      <c r="CZ47" s="671" t="s">
        <v>129</v>
      </c>
      <c r="DA47" s="702"/>
      <c r="DB47" s="702"/>
      <c r="DC47" s="708"/>
      <c r="DD47" s="675" t="s">
        <v>129</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365</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366</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367</v>
      </c>
      <c r="CE49" s="711"/>
      <c r="CF49" s="711"/>
      <c r="CG49" s="711"/>
      <c r="CH49" s="711"/>
      <c r="CI49" s="711"/>
      <c r="CJ49" s="711"/>
      <c r="CK49" s="711"/>
      <c r="CL49" s="711"/>
      <c r="CM49" s="711"/>
      <c r="CN49" s="711"/>
      <c r="CO49" s="711"/>
      <c r="CP49" s="711"/>
      <c r="CQ49" s="712"/>
      <c r="CR49" s="760">
        <v>151237056</v>
      </c>
      <c r="CS49" s="737"/>
      <c r="CT49" s="737"/>
      <c r="CU49" s="737"/>
      <c r="CV49" s="737"/>
      <c r="CW49" s="737"/>
      <c r="CX49" s="737"/>
      <c r="CY49" s="774"/>
      <c r="CZ49" s="765">
        <v>100</v>
      </c>
      <c r="DA49" s="775"/>
      <c r="DB49" s="775"/>
      <c r="DC49" s="776"/>
      <c r="DD49" s="777">
        <v>88210832</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368</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369</v>
      </c>
      <c r="DK2" s="788"/>
      <c r="DL2" s="788"/>
      <c r="DM2" s="788"/>
      <c r="DN2" s="788"/>
      <c r="DO2" s="789"/>
      <c r="DP2" s="224"/>
      <c r="DQ2" s="787" t="s">
        <v>370</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372</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373</v>
      </c>
      <c r="B5" s="793"/>
      <c r="C5" s="793"/>
      <c r="D5" s="793"/>
      <c r="E5" s="793"/>
      <c r="F5" s="793"/>
      <c r="G5" s="793"/>
      <c r="H5" s="793"/>
      <c r="I5" s="793"/>
      <c r="J5" s="793"/>
      <c r="K5" s="793"/>
      <c r="L5" s="793"/>
      <c r="M5" s="793"/>
      <c r="N5" s="793"/>
      <c r="O5" s="793"/>
      <c r="P5" s="794"/>
      <c r="Q5" s="798" t="s">
        <v>374</v>
      </c>
      <c r="R5" s="799"/>
      <c r="S5" s="799"/>
      <c r="T5" s="799"/>
      <c r="U5" s="800"/>
      <c r="V5" s="798" t="s">
        <v>375</v>
      </c>
      <c r="W5" s="799"/>
      <c r="X5" s="799"/>
      <c r="Y5" s="799"/>
      <c r="Z5" s="800"/>
      <c r="AA5" s="798" t="s">
        <v>376</v>
      </c>
      <c r="AB5" s="799"/>
      <c r="AC5" s="799"/>
      <c r="AD5" s="799"/>
      <c r="AE5" s="799"/>
      <c r="AF5" s="804" t="s">
        <v>377</v>
      </c>
      <c r="AG5" s="799"/>
      <c r="AH5" s="799"/>
      <c r="AI5" s="799"/>
      <c r="AJ5" s="805"/>
      <c r="AK5" s="799" t="s">
        <v>378</v>
      </c>
      <c r="AL5" s="799"/>
      <c r="AM5" s="799"/>
      <c r="AN5" s="799"/>
      <c r="AO5" s="800"/>
      <c r="AP5" s="798" t="s">
        <v>379</v>
      </c>
      <c r="AQ5" s="799"/>
      <c r="AR5" s="799"/>
      <c r="AS5" s="799"/>
      <c r="AT5" s="800"/>
      <c r="AU5" s="798" t="s">
        <v>380</v>
      </c>
      <c r="AV5" s="799"/>
      <c r="AW5" s="799"/>
      <c r="AX5" s="799"/>
      <c r="AY5" s="805"/>
      <c r="AZ5" s="228"/>
      <c r="BA5" s="228"/>
      <c r="BB5" s="228"/>
      <c r="BC5" s="228"/>
      <c r="BD5" s="228"/>
      <c r="BE5" s="229"/>
      <c r="BF5" s="229"/>
      <c r="BG5" s="229"/>
      <c r="BH5" s="229"/>
      <c r="BI5" s="229"/>
      <c r="BJ5" s="229"/>
      <c r="BK5" s="229"/>
      <c r="BL5" s="229"/>
      <c r="BM5" s="229"/>
      <c r="BN5" s="229"/>
      <c r="BO5" s="229"/>
      <c r="BP5" s="229"/>
      <c r="BQ5" s="792" t="s">
        <v>381</v>
      </c>
      <c r="BR5" s="793"/>
      <c r="BS5" s="793"/>
      <c r="BT5" s="793"/>
      <c r="BU5" s="793"/>
      <c r="BV5" s="793"/>
      <c r="BW5" s="793"/>
      <c r="BX5" s="793"/>
      <c r="BY5" s="793"/>
      <c r="BZ5" s="793"/>
      <c r="CA5" s="793"/>
      <c r="CB5" s="793"/>
      <c r="CC5" s="793"/>
      <c r="CD5" s="793"/>
      <c r="CE5" s="793"/>
      <c r="CF5" s="793"/>
      <c r="CG5" s="794"/>
      <c r="CH5" s="798" t="s">
        <v>382</v>
      </c>
      <c r="CI5" s="799"/>
      <c r="CJ5" s="799"/>
      <c r="CK5" s="799"/>
      <c r="CL5" s="800"/>
      <c r="CM5" s="798" t="s">
        <v>383</v>
      </c>
      <c r="CN5" s="799"/>
      <c r="CO5" s="799"/>
      <c r="CP5" s="799"/>
      <c r="CQ5" s="800"/>
      <c r="CR5" s="798" t="s">
        <v>384</v>
      </c>
      <c r="CS5" s="799"/>
      <c r="CT5" s="799"/>
      <c r="CU5" s="799"/>
      <c r="CV5" s="800"/>
      <c r="CW5" s="798" t="s">
        <v>385</v>
      </c>
      <c r="CX5" s="799"/>
      <c r="CY5" s="799"/>
      <c r="CZ5" s="799"/>
      <c r="DA5" s="800"/>
      <c r="DB5" s="798" t="s">
        <v>386</v>
      </c>
      <c r="DC5" s="799"/>
      <c r="DD5" s="799"/>
      <c r="DE5" s="799"/>
      <c r="DF5" s="800"/>
      <c r="DG5" s="828" t="s">
        <v>387</v>
      </c>
      <c r="DH5" s="829"/>
      <c r="DI5" s="829"/>
      <c r="DJ5" s="829"/>
      <c r="DK5" s="830"/>
      <c r="DL5" s="828" t="s">
        <v>388</v>
      </c>
      <c r="DM5" s="829"/>
      <c r="DN5" s="829"/>
      <c r="DO5" s="829"/>
      <c r="DP5" s="830"/>
      <c r="DQ5" s="798" t="s">
        <v>389</v>
      </c>
      <c r="DR5" s="799"/>
      <c r="DS5" s="799"/>
      <c r="DT5" s="799"/>
      <c r="DU5" s="800"/>
      <c r="DV5" s="798" t="s">
        <v>380</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390</v>
      </c>
      <c r="C7" s="815"/>
      <c r="D7" s="815"/>
      <c r="E7" s="815"/>
      <c r="F7" s="815"/>
      <c r="G7" s="815"/>
      <c r="H7" s="815"/>
      <c r="I7" s="815"/>
      <c r="J7" s="815"/>
      <c r="K7" s="815"/>
      <c r="L7" s="815"/>
      <c r="M7" s="815"/>
      <c r="N7" s="815"/>
      <c r="O7" s="815"/>
      <c r="P7" s="816"/>
      <c r="Q7" s="817">
        <v>154250</v>
      </c>
      <c r="R7" s="818"/>
      <c r="S7" s="818"/>
      <c r="T7" s="818"/>
      <c r="U7" s="818"/>
      <c r="V7" s="818">
        <v>151289</v>
      </c>
      <c r="W7" s="818"/>
      <c r="X7" s="818"/>
      <c r="Y7" s="818"/>
      <c r="Z7" s="818"/>
      <c r="AA7" s="818">
        <v>2960</v>
      </c>
      <c r="AB7" s="818"/>
      <c r="AC7" s="818"/>
      <c r="AD7" s="818"/>
      <c r="AE7" s="819"/>
      <c r="AF7" s="820">
        <v>2593</v>
      </c>
      <c r="AG7" s="821"/>
      <c r="AH7" s="821"/>
      <c r="AI7" s="821"/>
      <c r="AJ7" s="822"/>
      <c r="AK7" s="823">
        <v>1958</v>
      </c>
      <c r="AL7" s="824"/>
      <c r="AM7" s="824"/>
      <c r="AN7" s="824"/>
      <c r="AO7" s="824"/>
      <c r="AP7" s="824">
        <v>55714</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587</v>
      </c>
      <c r="BT7" s="812"/>
      <c r="BU7" s="812"/>
      <c r="BV7" s="812"/>
      <c r="BW7" s="812"/>
      <c r="BX7" s="812"/>
      <c r="BY7" s="812"/>
      <c r="BZ7" s="812"/>
      <c r="CA7" s="812"/>
      <c r="CB7" s="812"/>
      <c r="CC7" s="812"/>
      <c r="CD7" s="812"/>
      <c r="CE7" s="812"/>
      <c r="CF7" s="812"/>
      <c r="CG7" s="827"/>
      <c r="CH7" s="808">
        <v>-2</v>
      </c>
      <c r="CI7" s="809"/>
      <c r="CJ7" s="809"/>
      <c r="CK7" s="809"/>
      <c r="CL7" s="810"/>
      <c r="CM7" s="808">
        <v>230</v>
      </c>
      <c r="CN7" s="809"/>
      <c r="CO7" s="809"/>
      <c r="CP7" s="809"/>
      <c r="CQ7" s="810"/>
      <c r="CR7" s="808">
        <v>200</v>
      </c>
      <c r="CS7" s="809"/>
      <c r="CT7" s="809"/>
      <c r="CU7" s="809"/>
      <c r="CV7" s="810"/>
      <c r="CW7" s="808">
        <v>29</v>
      </c>
      <c r="CX7" s="809"/>
      <c r="CY7" s="809"/>
      <c r="CZ7" s="809"/>
      <c r="DA7" s="810"/>
      <c r="DB7" s="808" t="s">
        <v>606</v>
      </c>
      <c r="DC7" s="809"/>
      <c r="DD7" s="809"/>
      <c r="DE7" s="809"/>
      <c r="DF7" s="810"/>
      <c r="DG7" s="808" t="s">
        <v>606</v>
      </c>
      <c r="DH7" s="809"/>
      <c r="DI7" s="809"/>
      <c r="DJ7" s="809"/>
      <c r="DK7" s="810"/>
      <c r="DL7" s="808" t="s">
        <v>606</v>
      </c>
      <c r="DM7" s="809"/>
      <c r="DN7" s="809"/>
      <c r="DO7" s="809"/>
      <c r="DP7" s="810"/>
      <c r="DQ7" s="808" t="s">
        <v>606</v>
      </c>
      <c r="DR7" s="809"/>
      <c r="DS7" s="809"/>
      <c r="DT7" s="809"/>
      <c r="DU7" s="810"/>
      <c r="DV7" s="811"/>
      <c r="DW7" s="812"/>
      <c r="DX7" s="812"/>
      <c r="DY7" s="812"/>
      <c r="DZ7" s="813"/>
      <c r="EA7" s="230"/>
    </row>
    <row r="8" spans="1:131" s="231" customFormat="1" ht="26.25" customHeight="1" x14ac:dyDescent="0.15">
      <c r="A8" s="234">
        <v>2</v>
      </c>
      <c r="B8" s="845" t="s">
        <v>391</v>
      </c>
      <c r="C8" s="846"/>
      <c r="D8" s="846"/>
      <c r="E8" s="846"/>
      <c r="F8" s="846"/>
      <c r="G8" s="846"/>
      <c r="H8" s="846"/>
      <c r="I8" s="846"/>
      <c r="J8" s="846"/>
      <c r="K8" s="846"/>
      <c r="L8" s="846"/>
      <c r="M8" s="846"/>
      <c r="N8" s="846"/>
      <c r="O8" s="846"/>
      <c r="P8" s="847"/>
      <c r="Q8" s="848">
        <v>503</v>
      </c>
      <c r="R8" s="849"/>
      <c r="S8" s="849"/>
      <c r="T8" s="849"/>
      <c r="U8" s="849"/>
      <c r="V8" s="849">
        <v>7</v>
      </c>
      <c r="W8" s="849"/>
      <c r="X8" s="849"/>
      <c r="Y8" s="849"/>
      <c r="Z8" s="849"/>
      <c r="AA8" s="849">
        <v>495</v>
      </c>
      <c r="AB8" s="849"/>
      <c r="AC8" s="849"/>
      <c r="AD8" s="849"/>
      <c r="AE8" s="850"/>
      <c r="AF8" s="851" t="s">
        <v>129</v>
      </c>
      <c r="AG8" s="852"/>
      <c r="AH8" s="852"/>
      <c r="AI8" s="852"/>
      <c r="AJ8" s="853"/>
      <c r="AK8" s="834" t="s">
        <v>606</v>
      </c>
      <c r="AL8" s="835"/>
      <c r="AM8" s="835"/>
      <c r="AN8" s="835"/>
      <c r="AO8" s="835"/>
      <c r="AP8" s="835" t="s">
        <v>606</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588</v>
      </c>
      <c r="BT8" s="839"/>
      <c r="BU8" s="839"/>
      <c r="BV8" s="839"/>
      <c r="BW8" s="839"/>
      <c r="BX8" s="839"/>
      <c r="BY8" s="839"/>
      <c r="BZ8" s="839"/>
      <c r="CA8" s="839"/>
      <c r="CB8" s="839"/>
      <c r="CC8" s="839"/>
      <c r="CD8" s="839"/>
      <c r="CE8" s="839"/>
      <c r="CF8" s="839"/>
      <c r="CG8" s="840"/>
      <c r="CH8" s="841">
        <v>-30</v>
      </c>
      <c r="CI8" s="842"/>
      <c r="CJ8" s="842"/>
      <c r="CK8" s="842"/>
      <c r="CL8" s="843"/>
      <c r="CM8" s="841">
        <v>90</v>
      </c>
      <c r="CN8" s="842"/>
      <c r="CO8" s="842"/>
      <c r="CP8" s="842"/>
      <c r="CQ8" s="843"/>
      <c r="CR8" s="841">
        <v>100</v>
      </c>
      <c r="CS8" s="842"/>
      <c r="CT8" s="842"/>
      <c r="CU8" s="842"/>
      <c r="CV8" s="843"/>
      <c r="CW8" s="841" t="s">
        <v>606</v>
      </c>
      <c r="CX8" s="842"/>
      <c r="CY8" s="842"/>
      <c r="CZ8" s="842"/>
      <c r="DA8" s="843"/>
      <c r="DB8" s="841" t="s">
        <v>606</v>
      </c>
      <c r="DC8" s="842"/>
      <c r="DD8" s="842"/>
      <c r="DE8" s="842"/>
      <c r="DF8" s="843"/>
      <c r="DG8" s="841" t="s">
        <v>606</v>
      </c>
      <c r="DH8" s="842"/>
      <c r="DI8" s="842"/>
      <c r="DJ8" s="842"/>
      <c r="DK8" s="843"/>
      <c r="DL8" s="841" t="s">
        <v>606</v>
      </c>
      <c r="DM8" s="842"/>
      <c r="DN8" s="842"/>
      <c r="DO8" s="842"/>
      <c r="DP8" s="843"/>
      <c r="DQ8" s="841" t="s">
        <v>606</v>
      </c>
      <c r="DR8" s="842"/>
      <c r="DS8" s="842"/>
      <c r="DT8" s="842"/>
      <c r="DU8" s="843"/>
      <c r="DV8" s="838"/>
      <c r="DW8" s="839"/>
      <c r="DX8" s="839"/>
      <c r="DY8" s="839"/>
      <c r="DZ8" s="844"/>
      <c r="EA8" s="230"/>
    </row>
    <row r="9" spans="1:131" s="231" customFormat="1" ht="26.25" customHeight="1" x14ac:dyDescent="0.15">
      <c r="A9" s="234">
        <v>3</v>
      </c>
      <c r="B9" s="845" t="s">
        <v>392</v>
      </c>
      <c r="C9" s="846"/>
      <c r="D9" s="846"/>
      <c r="E9" s="846"/>
      <c r="F9" s="846"/>
      <c r="G9" s="846"/>
      <c r="H9" s="846"/>
      <c r="I9" s="846"/>
      <c r="J9" s="846"/>
      <c r="K9" s="846"/>
      <c r="L9" s="846"/>
      <c r="M9" s="846"/>
      <c r="N9" s="846"/>
      <c r="O9" s="846"/>
      <c r="P9" s="847"/>
      <c r="Q9" s="848">
        <v>42</v>
      </c>
      <c r="R9" s="849"/>
      <c r="S9" s="849"/>
      <c r="T9" s="849"/>
      <c r="U9" s="849"/>
      <c r="V9" s="849">
        <v>36</v>
      </c>
      <c r="W9" s="849"/>
      <c r="X9" s="849"/>
      <c r="Y9" s="849"/>
      <c r="Z9" s="849"/>
      <c r="AA9" s="849">
        <v>5</v>
      </c>
      <c r="AB9" s="849"/>
      <c r="AC9" s="849"/>
      <c r="AD9" s="849"/>
      <c r="AE9" s="850"/>
      <c r="AF9" s="851">
        <v>5</v>
      </c>
      <c r="AG9" s="852"/>
      <c r="AH9" s="852"/>
      <c r="AI9" s="852"/>
      <c r="AJ9" s="853"/>
      <c r="AK9" s="834">
        <v>5</v>
      </c>
      <c r="AL9" s="835"/>
      <c r="AM9" s="835"/>
      <c r="AN9" s="835"/>
      <c r="AO9" s="835"/>
      <c r="AP9" s="835" t="s">
        <v>606</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589</v>
      </c>
      <c r="BT9" s="839"/>
      <c r="BU9" s="839"/>
      <c r="BV9" s="839"/>
      <c r="BW9" s="839"/>
      <c r="BX9" s="839"/>
      <c r="BY9" s="839"/>
      <c r="BZ9" s="839"/>
      <c r="CA9" s="839"/>
      <c r="CB9" s="839"/>
      <c r="CC9" s="839"/>
      <c r="CD9" s="839"/>
      <c r="CE9" s="839"/>
      <c r="CF9" s="839"/>
      <c r="CG9" s="840"/>
      <c r="CH9" s="841">
        <v>9</v>
      </c>
      <c r="CI9" s="842"/>
      <c r="CJ9" s="842"/>
      <c r="CK9" s="842"/>
      <c r="CL9" s="843"/>
      <c r="CM9" s="841">
        <v>115</v>
      </c>
      <c r="CN9" s="842"/>
      <c r="CO9" s="842"/>
      <c r="CP9" s="842"/>
      <c r="CQ9" s="843"/>
      <c r="CR9" s="841">
        <v>200</v>
      </c>
      <c r="CS9" s="842"/>
      <c r="CT9" s="842"/>
      <c r="CU9" s="842"/>
      <c r="CV9" s="843"/>
      <c r="CW9" s="841" t="s">
        <v>606</v>
      </c>
      <c r="CX9" s="842"/>
      <c r="CY9" s="842"/>
      <c r="CZ9" s="842"/>
      <c r="DA9" s="843"/>
      <c r="DB9" s="841" t="s">
        <v>606</v>
      </c>
      <c r="DC9" s="842"/>
      <c r="DD9" s="842"/>
      <c r="DE9" s="842"/>
      <c r="DF9" s="843"/>
      <c r="DG9" s="841" t="s">
        <v>606</v>
      </c>
      <c r="DH9" s="842"/>
      <c r="DI9" s="842"/>
      <c r="DJ9" s="842"/>
      <c r="DK9" s="843"/>
      <c r="DL9" s="841" t="s">
        <v>606</v>
      </c>
      <c r="DM9" s="842"/>
      <c r="DN9" s="842"/>
      <c r="DO9" s="842"/>
      <c r="DP9" s="843"/>
      <c r="DQ9" s="841" t="s">
        <v>606</v>
      </c>
      <c r="DR9" s="842"/>
      <c r="DS9" s="842"/>
      <c r="DT9" s="842"/>
      <c r="DU9" s="843"/>
      <c r="DV9" s="838"/>
      <c r="DW9" s="839"/>
      <c r="DX9" s="839"/>
      <c r="DY9" s="839"/>
      <c r="DZ9" s="844"/>
      <c r="EA9" s="230"/>
    </row>
    <row r="10" spans="1:131" s="231" customFormat="1" ht="26.25" customHeight="1" x14ac:dyDescent="0.15">
      <c r="A10" s="234">
        <v>4</v>
      </c>
      <c r="B10" s="845" t="s">
        <v>393</v>
      </c>
      <c r="C10" s="846"/>
      <c r="D10" s="846"/>
      <c r="E10" s="846"/>
      <c r="F10" s="846"/>
      <c r="G10" s="846"/>
      <c r="H10" s="846"/>
      <c r="I10" s="846"/>
      <c r="J10" s="846"/>
      <c r="K10" s="846"/>
      <c r="L10" s="846"/>
      <c r="M10" s="846"/>
      <c r="N10" s="846"/>
      <c r="O10" s="846"/>
      <c r="P10" s="847"/>
      <c r="Q10" s="848">
        <v>70</v>
      </c>
      <c r="R10" s="849"/>
      <c r="S10" s="849"/>
      <c r="T10" s="849"/>
      <c r="U10" s="849"/>
      <c r="V10" s="849">
        <v>70</v>
      </c>
      <c r="W10" s="849"/>
      <c r="X10" s="849"/>
      <c r="Y10" s="849"/>
      <c r="Z10" s="849"/>
      <c r="AA10" s="849" t="s">
        <v>606</v>
      </c>
      <c r="AB10" s="849"/>
      <c r="AC10" s="849"/>
      <c r="AD10" s="849"/>
      <c r="AE10" s="850"/>
      <c r="AF10" s="851">
        <v>-2</v>
      </c>
      <c r="AG10" s="852"/>
      <c r="AH10" s="852"/>
      <c r="AI10" s="852"/>
      <c r="AJ10" s="853"/>
      <c r="AK10" s="834">
        <v>47</v>
      </c>
      <c r="AL10" s="835"/>
      <c r="AM10" s="835"/>
      <c r="AN10" s="835"/>
      <c r="AO10" s="835"/>
      <c r="AP10" s="835" t="s">
        <v>606</v>
      </c>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590</v>
      </c>
      <c r="BT10" s="839"/>
      <c r="BU10" s="839"/>
      <c r="BV10" s="839"/>
      <c r="BW10" s="839"/>
      <c r="BX10" s="839"/>
      <c r="BY10" s="839"/>
      <c r="BZ10" s="839"/>
      <c r="CA10" s="839"/>
      <c r="CB10" s="839"/>
      <c r="CC10" s="839"/>
      <c r="CD10" s="839"/>
      <c r="CE10" s="839"/>
      <c r="CF10" s="839"/>
      <c r="CG10" s="840"/>
      <c r="CH10" s="841">
        <v>-12</v>
      </c>
      <c r="CI10" s="842"/>
      <c r="CJ10" s="842"/>
      <c r="CK10" s="842"/>
      <c r="CL10" s="843"/>
      <c r="CM10" s="841">
        <v>202</v>
      </c>
      <c r="CN10" s="842"/>
      <c r="CO10" s="842"/>
      <c r="CP10" s="842"/>
      <c r="CQ10" s="843"/>
      <c r="CR10" s="841">
        <v>200</v>
      </c>
      <c r="CS10" s="842"/>
      <c r="CT10" s="842"/>
      <c r="CU10" s="842"/>
      <c r="CV10" s="843"/>
      <c r="CW10" s="841" t="s">
        <v>606</v>
      </c>
      <c r="CX10" s="842"/>
      <c r="CY10" s="842"/>
      <c r="CZ10" s="842"/>
      <c r="DA10" s="843"/>
      <c r="DB10" s="841" t="s">
        <v>606</v>
      </c>
      <c r="DC10" s="842"/>
      <c r="DD10" s="842"/>
      <c r="DE10" s="842"/>
      <c r="DF10" s="843"/>
      <c r="DG10" s="841" t="s">
        <v>606</v>
      </c>
      <c r="DH10" s="842"/>
      <c r="DI10" s="842"/>
      <c r="DJ10" s="842"/>
      <c r="DK10" s="843"/>
      <c r="DL10" s="841" t="s">
        <v>606</v>
      </c>
      <c r="DM10" s="842"/>
      <c r="DN10" s="842"/>
      <c r="DO10" s="842"/>
      <c r="DP10" s="843"/>
      <c r="DQ10" s="841" t="s">
        <v>606</v>
      </c>
      <c r="DR10" s="842"/>
      <c r="DS10" s="842"/>
      <c r="DT10" s="842"/>
      <c r="DU10" s="843"/>
      <c r="DV10" s="838"/>
      <c r="DW10" s="839"/>
      <c r="DX10" s="839"/>
      <c r="DY10" s="839"/>
      <c r="DZ10" s="844"/>
      <c r="EA10" s="230"/>
    </row>
    <row r="11" spans="1:131" s="231" customFormat="1" ht="26.25" customHeight="1" x14ac:dyDescent="0.15">
      <c r="A11" s="234">
        <v>5</v>
      </c>
      <c r="B11" s="845" t="s">
        <v>394</v>
      </c>
      <c r="C11" s="846"/>
      <c r="D11" s="846"/>
      <c r="E11" s="846"/>
      <c r="F11" s="846"/>
      <c r="G11" s="846"/>
      <c r="H11" s="846"/>
      <c r="I11" s="846"/>
      <c r="J11" s="846"/>
      <c r="K11" s="846"/>
      <c r="L11" s="846"/>
      <c r="M11" s="846"/>
      <c r="N11" s="846"/>
      <c r="O11" s="846"/>
      <c r="P11" s="847"/>
      <c r="Q11" s="848">
        <v>1495</v>
      </c>
      <c r="R11" s="849"/>
      <c r="S11" s="849"/>
      <c r="T11" s="849"/>
      <c r="U11" s="849"/>
      <c r="V11" s="849">
        <v>1495</v>
      </c>
      <c r="W11" s="849"/>
      <c r="X11" s="849"/>
      <c r="Y11" s="849"/>
      <c r="Z11" s="849"/>
      <c r="AA11" s="849" t="s">
        <v>606</v>
      </c>
      <c r="AB11" s="849"/>
      <c r="AC11" s="849"/>
      <c r="AD11" s="849"/>
      <c r="AE11" s="850"/>
      <c r="AF11" s="851" t="s">
        <v>395</v>
      </c>
      <c r="AG11" s="852"/>
      <c r="AH11" s="852"/>
      <c r="AI11" s="852"/>
      <c r="AJ11" s="853"/>
      <c r="AK11" s="834" t="s">
        <v>606</v>
      </c>
      <c r="AL11" s="835"/>
      <c r="AM11" s="835"/>
      <c r="AN11" s="835"/>
      <c r="AO11" s="835"/>
      <c r="AP11" s="835">
        <v>17575</v>
      </c>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591</v>
      </c>
      <c r="BT11" s="839"/>
      <c r="BU11" s="839"/>
      <c r="BV11" s="839"/>
      <c r="BW11" s="839"/>
      <c r="BX11" s="839"/>
      <c r="BY11" s="839"/>
      <c r="BZ11" s="839"/>
      <c r="CA11" s="839"/>
      <c r="CB11" s="839"/>
      <c r="CC11" s="839"/>
      <c r="CD11" s="839"/>
      <c r="CE11" s="839"/>
      <c r="CF11" s="839"/>
      <c r="CG11" s="840"/>
      <c r="CH11" s="841">
        <v>191</v>
      </c>
      <c r="CI11" s="842"/>
      <c r="CJ11" s="842"/>
      <c r="CK11" s="842"/>
      <c r="CL11" s="843"/>
      <c r="CM11" s="841">
        <v>4715</v>
      </c>
      <c r="CN11" s="842"/>
      <c r="CO11" s="842"/>
      <c r="CP11" s="842"/>
      <c r="CQ11" s="843"/>
      <c r="CR11" s="841">
        <v>41</v>
      </c>
      <c r="CS11" s="842"/>
      <c r="CT11" s="842"/>
      <c r="CU11" s="842"/>
      <c r="CV11" s="843"/>
      <c r="CW11" s="841" t="s">
        <v>606</v>
      </c>
      <c r="CX11" s="842"/>
      <c r="CY11" s="842"/>
      <c r="CZ11" s="842"/>
      <c r="DA11" s="843"/>
      <c r="DB11" s="841" t="s">
        <v>606</v>
      </c>
      <c r="DC11" s="842"/>
      <c r="DD11" s="842"/>
      <c r="DE11" s="842"/>
      <c r="DF11" s="843"/>
      <c r="DG11" s="841" t="s">
        <v>606</v>
      </c>
      <c r="DH11" s="842"/>
      <c r="DI11" s="842"/>
      <c r="DJ11" s="842"/>
      <c r="DK11" s="843"/>
      <c r="DL11" s="841" t="s">
        <v>606</v>
      </c>
      <c r="DM11" s="842"/>
      <c r="DN11" s="842"/>
      <c r="DO11" s="842"/>
      <c r="DP11" s="843"/>
      <c r="DQ11" s="841" t="s">
        <v>606</v>
      </c>
      <c r="DR11" s="842"/>
      <c r="DS11" s="842"/>
      <c r="DT11" s="842"/>
      <c r="DU11" s="843"/>
      <c r="DV11" s="838"/>
      <c r="DW11" s="839"/>
      <c r="DX11" s="839"/>
      <c r="DY11" s="839"/>
      <c r="DZ11" s="844"/>
      <c r="EA11" s="230"/>
    </row>
    <row r="12" spans="1:131" s="231" customFormat="1" ht="26.25" customHeight="1" x14ac:dyDescent="0.15">
      <c r="A12" s="234">
        <v>6</v>
      </c>
      <c r="B12" s="845" t="s">
        <v>396</v>
      </c>
      <c r="C12" s="846"/>
      <c r="D12" s="846"/>
      <c r="E12" s="846"/>
      <c r="F12" s="846"/>
      <c r="G12" s="846"/>
      <c r="H12" s="846"/>
      <c r="I12" s="846"/>
      <c r="J12" s="846"/>
      <c r="K12" s="846"/>
      <c r="L12" s="846"/>
      <c r="M12" s="846"/>
      <c r="N12" s="846"/>
      <c r="O12" s="846"/>
      <c r="P12" s="847"/>
      <c r="Q12" s="848">
        <v>90</v>
      </c>
      <c r="R12" s="849"/>
      <c r="S12" s="849"/>
      <c r="T12" s="849"/>
      <c r="U12" s="849"/>
      <c r="V12" s="849">
        <v>31</v>
      </c>
      <c r="W12" s="849"/>
      <c r="X12" s="849"/>
      <c r="Y12" s="849"/>
      <c r="Z12" s="849"/>
      <c r="AA12" s="849">
        <v>59</v>
      </c>
      <c r="AB12" s="849"/>
      <c r="AC12" s="849"/>
      <c r="AD12" s="849"/>
      <c r="AE12" s="850"/>
      <c r="AF12" s="851">
        <v>17</v>
      </c>
      <c r="AG12" s="852"/>
      <c r="AH12" s="852"/>
      <c r="AI12" s="852"/>
      <c r="AJ12" s="853"/>
      <c r="AK12" s="834" t="s">
        <v>606</v>
      </c>
      <c r="AL12" s="835"/>
      <c r="AM12" s="835"/>
      <c r="AN12" s="835"/>
      <c r="AO12" s="835"/>
      <c r="AP12" s="835">
        <v>23</v>
      </c>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t="s">
        <v>592</v>
      </c>
      <c r="BT12" s="839"/>
      <c r="BU12" s="839"/>
      <c r="BV12" s="839"/>
      <c r="BW12" s="839"/>
      <c r="BX12" s="839"/>
      <c r="BY12" s="839"/>
      <c r="BZ12" s="839"/>
      <c r="CA12" s="839"/>
      <c r="CB12" s="839"/>
      <c r="CC12" s="839"/>
      <c r="CD12" s="839"/>
      <c r="CE12" s="839"/>
      <c r="CF12" s="839"/>
      <c r="CG12" s="840"/>
      <c r="CH12" s="841">
        <v>4</v>
      </c>
      <c r="CI12" s="842"/>
      <c r="CJ12" s="842"/>
      <c r="CK12" s="842"/>
      <c r="CL12" s="843"/>
      <c r="CM12" s="841">
        <v>1206</v>
      </c>
      <c r="CN12" s="842"/>
      <c r="CO12" s="842"/>
      <c r="CP12" s="842"/>
      <c r="CQ12" s="843"/>
      <c r="CR12" s="841">
        <v>539</v>
      </c>
      <c r="CS12" s="842"/>
      <c r="CT12" s="842"/>
      <c r="CU12" s="842"/>
      <c r="CV12" s="843"/>
      <c r="CW12" s="841" t="s">
        <v>606</v>
      </c>
      <c r="CX12" s="842"/>
      <c r="CY12" s="842"/>
      <c r="CZ12" s="842"/>
      <c r="DA12" s="843"/>
      <c r="DB12" s="841" t="s">
        <v>606</v>
      </c>
      <c r="DC12" s="842"/>
      <c r="DD12" s="842"/>
      <c r="DE12" s="842"/>
      <c r="DF12" s="843"/>
      <c r="DG12" s="841" t="s">
        <v>606</v>
      </c>
      <c r="DH12" s="842"/>
      <c r="DI12" s="842"/>
      <c r="DJ12" s="842"/>
      <c r="DK12" s="843"/>
      <c r="DL12" s="841" t="s">
        <v>606</v>
      </c>
      <c r="DM12" s="842"/>
      <c r="DN12" s="842"/>
      <c r="DO12" s="842"/>
      <c r="DP12" s="843"/>
      <c r="DQ12" s="841" t="s">
        <v>606</v>
      </c>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t="s">
        <v>593</v>
      </c>
      <c r="BT13" s="839"/>
      <c r="BU13" s="839"/>
      <c r="BV13" s="839"/>
      <c r="BW13" s="839"/>
      <c r="BX13" s="839"/>
      <c r="BY13" s="839"/>
      <c r="BZ13" s="839"/>
      <c r="CA13" s="839"/>
      <c r="CB13" s="839"/>
      <c r="CC13" s="839"/>
      <c r="CD13" s="839"/>
      <c r="CE13" s="839"/>
      <c r="CF13" s="839"/>
      <c r="CG13" s="840"/>
      <c r="CH13" s="841">
        <v>1559</v>
      </c>
      <c r="CI13" s="842"/>
      <c r="CJ13" s="842"/>
      <c r="CK13" s="842"/>
      <c r="CL13" s="843"/>
      <c r="CM13" s="841">
        <v>-588</v>
      </c>
      <c r="CN13" s="842"/>
      <c r="CO13" s="842"/>
      <c r="CP13" s="842"/>
      <c r="CQ13" s="843"/>
      <c r="CR13" s="841">
        <v>3301</v>
      </c>
      <c r="CS13" s="842"/>
      <c r="CT13" s="842"/>
      <c r="CU13" s="842"/>
      <c r="CV13" s="843"/>
      <c r="CW13" s="841">
        <v>1430</v>
      </c>
      <c r="CX13" s="842"/>
      <c r="CY13" s="842"/>
      <c r="CZ13" s="842"/>
      <c r="DA13" s="843"/>
      <c r="DB13" s="841">
        <v>17975</v>
      </c>
      <c r="DC13" s="842"/>
      <c r="DD13" s="842"/>
      <c r="DE13" s="842"/>
      <c r="DF13" s="843"/>
      <c r="DG13" s="841" t="s">
        <v>606</v>
      </c>
      <c r="DH13" s="842"/>
      <c r="DI13" s="842"/>
      <c r="DJ13" s="842"/>
      <c r="DK13" s="843"/>
      <c r="DL13" s="841" t="s">
        <v>606</v>
      </c>
      <c r="DM13" s="842"/>
      <c r="DN13" s="842"/>
      <c r="DO13" s="842"/>
      <c r="DP13" s="843"/>
      <c r="DQ13" s="841" t="s">
        <v>606</v>
      </c>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t="s">
        <v>594</v>
      </c>
      <c r="BT14" s="839"/>
      <c r="BU14" s="839"/>
      <c r="BV14" s="839"/>
      <c r="BW14" s="839"/>
      <c r="BX14" s="839"/>
      <c r="BY14" s="839"/>
      <c r="BZ14" s="839"/>
      <c r="CA14" s="839"/>
      <c r="CB14" s="839"/>
      <c r="CC14" s="839"/>
      <c r="CD14" s="839"/>
      <c r="CE14" s="839"/>
      <c r="CF14" s="839"/>
      <c r="CG14" s="840"/>
      <c r="CH14" s="841">
        <v>-1057</v>
      </c>
      <c r="CI14" s="842"/>
      <c r="CJ14" s="842"/>
      <c r="CK14" s="842"/>
      <c r="CL14" s="843"/>
      <c r="CM14" s="841">
        <v>10493</v>
      </c>
      <c r="CN14" s="842"/>
      <c r="CO14" s="842"/>
      <c r="CP14" s="842"/>
      <c r="CQ14" s="843"/>
      <c r="CR14" s="841">
        <v>520</v>
      </c>
      <c r="CS14" s="842"/>
      <c r="CT14" s="842"/>
      <c r="CU14" s="842"/>
      <c r="CV14" s="843"/>
      <c r="CW14" s="841">
        <v>1</v>
      </c>
      <c r="CX14" s="842"/>
      <c r="CY14" s="842"/>
      <c r="CZ14" s="842"/>
      <c r="DA14" s="843"/>
      <c r="DB14" s="841">
        <v>1487</v>
      </c>
      <c r="DC14" s="842"/>
      <c r="DD14" s="842"/>
      <c r="DE14" s="842"/>
      <c r="DF14" s="843"/>
      <c r="DG14" s="841" t="s">
        <v>606</v>
      </c>
      <c r="DH14" s="842"/>
      <c r="DI14" s="842"/>
      <c r="DJ14" s="842"/>
      <c r="DK14" s="843"/>
      <c r="DL14" s="841" t="s">
        <v>606</v>
      </c>
      <c r="DM14" s="842"/>
      <c r="DN14" s="842"/>
      <c r="DO14" s="842"/>
      <c r="DP14" s="843"/>
      <c r="DQ14" s="841" t="s">
        <v>606</v>
      </c>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397</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398</v>
      </c>
      <c r="B23" s="854" t="s">
        <v>399</v>
      </c>
      <c r="C23" s="855"/>
      <c r="D23" s="855"/>
      <c r="E23" s="855"/>
      <c r="F23" s="855"/>
      <c r="G23" s="855"/>
      <c r="H23" s="855"/>
      <c r="I23" s="855"/>
      <c r="J23" s="855"/>
      <c r="K23" s="855"/>
      <c r="L23" s="855"/>
      <c r="M23" s="855"/>
      <c r="N23" s="855"/>
      <c r="O23" s="855"/>
      <c r="P23" s="856"/>
      <c r="Q23" s="857">
        <v>156396</v>
      </c>
      <c r="R23" s="858"/>
      <c r="S23" s="858"/>
      <c r="T23" s="858"/>
      <c r="U23" s="858"/>
      <c r="V23" s="858">
        <v>152876</v>
      </c>
      <c r="W23" s="858"/>
      <c r="X23" s="858"/>
      <c r="Y23" s="858"/>
      <c r="Z23" s="858"/>
      <c r="AA23" s="858">
        <v>3520</v>
      </c>
      <c r="AB23" s="858"/>
      <c r="AC23" s="858"/>
      <c r="AD23" s="858"/>
      <c r="AE23" s="859"/>
      <c r="AF23" s="860">
        <v>2614</v>
      </c>
      <c r="AG23" s="858"/>
      <c r="AH23" s="858"/>
      <c r="AI23" s="858"/>
      <c r="AJ23" s="861"/>
      <c r="AK23" s="862"/>
      <c r="AL23" s="863"/>
      <c r="AM23" s="863"/>
      <c r="AN23" s="863"/>
      <c r="AO23" s="863"/>
      <c r="AP23" s="858">
        <v>73312</v>
      </c>
      <c r="AQ23" s="858"/>
      <c r="AR23" s="858"/>
      <c r="AS23" s="858"/>
      <c r="AT23" s="858"/>
      <c r="AU23" s="874"/>
      <c r="AV23" s="874"/>
      <c r="AW23" s="874"/>
      <c r="AX23" s="874"/>
      <c r="AY23" s="875"/>
      <c r="AZ23" s="876" t="s">
        <v>129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400</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401</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373</v>
      </c>
      <c r="B26" s="793"/>
      <c r="C26" s="793"/>
      <c r="D26" s="793"/>
      <c r="E26" s="793"/>
      <c r="F26" s="793"/>
      <c r="G26" s="793"/>
      <c r="H26" s="793"/>
      <c r="I26" s="793"/>
      <c r="J26" s="793"/>
      <c r="K26" s="793"/>
      <c r="L26" s="793"/>
      <c r="M26" s="793"/>
      <c r="N26" s="793"/>
      <c r="O26" s="793"/>
      <c r="P26" s="794"/>
      <c r="Q26" s="798" t="s">
        <v>402</v>
      </c>
      <c r="R26" s="799"/>
      <c r="S26" s="799"/>
      <c r="T26" s="799"/>
      <c r="U26" s="800"/>
      <c r="V26" s="798" t="s">
        <v>403</v>
      </c>
      <c r="W26" s="799"/>
      <c r="X26" s="799"/>
      <c r="Y26" s="799"/>
      <c r="Z26" s="800"/>
      <c r="AA26" s="798" t="s">
        <v>404</v>
      </c>
      <c r="AB26" s="799"/>
      <c r="AC26" s="799"/>
      <c r="AD26" s="799"/>
      <c r="AE26" s="799"/>
      <c r="AF26" s="879" t="s">
        <v>405</v>
      </c>
      <c r="AG26" s="880"/>
      <c r="AH26" s="880"/>
      <c r="AI26" s="880"/>
      <c r="AJ26" s="881"/>
      <c r="AK26" s="799" t="s">
        <v>406</v>
      </c>
      <c r="AL26" s="799"/>
      <c r="AM26" s="799"/>
      <c r="AN26" s="799"/>
      <c r="AO26" s="800"/>
      <c r="AP26" s="798" t="s">
        <v>407</v>
      </c>
      <c r="AQ26" s="799"/>
      <c r="AR26" s="799"/>
      <c r="AS26" s="799"/>
      <c r="AT26" s="800"/>
      <c r="AU26" s="798" t="s">
        <v>408</v>
      </c>
      <c r="AV26" s="799"/>
      <c r="AW26" s="799"/>
      <c r="AX26" s="799"/>
      <c r="AY26" s="800"/>
      <c r="AZ26" s="798" t="s">
        <v>409</v>
      </c>
      <c r="BA26" s="799"/>
      <c r="BB26" s="799"/>
      <c r="BC26" s="799"/>
      <c r="BD26" s="800"/>
      <c r="BE26" s="798" t="s">
        <v>380</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410</v>
      </c>
      <c r="C28" s="815"/>
      <c r="D28" s="815"/>
      <c r="E28" s="815"/>
      <c r="F28" s="815"/>
      <c r="G28" s="815"/>
      <c r="H28" s="815"/>
      <c r="I28" s="815"/>
      <c r="J28" s="815"/>
      <c r="K28" s="815"/>
      <c r="L28" s="815"/>
      <c r="M28" s="815"/>
      <c r="N28" s="815"/>
      <c r="O28" s="815"/>
      <c r="P28" s="816"/>
      <c r="Q28" s="887">
        <v>35159</v>
      </c>
      <c r="R28" s="888"/>
      <c r="S28" s="888"/>
      <c r="T28" s="888"/>
      <c r="U28" s="888"/>
      <c r="V28" s="888">
        <v>33689</v>
      </c>
      <c r="W28" s="888"/>
      <c r="X28" s="888"/>
      <c r="Y28" s="888"/>
      <c r="Z28" s="888"/>
      <c r="AA28" s="888">
        <v>1470</v>
      </c>
      <c r="AB28" s="888"/>
      <c r="AC28" s="888"/>
      <c r="AD28" s="888"/>
      <c r="AE28" s="889"/>
      <c r="AF28" s="890">
        <v>1470</v>
      </c>
      <c r="AG28" s="888"/>
      <c r="AH28" s="888"/>
      <c r="AI28" s="888"/>
      <c r="AJ28" s="891"/>
      <c r="AK28" s="892">
        <v>2880</v>
      </c>
      <c r="AL28" s="893"/>
      <c r="AM28" s="893"/>
      <c r="AN28" s="893"/>
      <c r="AO28" s="893"/>
      <c r="AP28" s="893" t="s">
        <v>606</v>
      </c>
      <c r="AQ28" s="893"/>
      <c r="AR28" s="893"/>
      <c r="AS28" s="893"/>
      <c r="AT28" s="893"/>
      <c r="AU28" s="893" t="s">
        <v>606</v>
      </c>
      <c r="AV28" s="893"/>
      <c r="AW28" s="893"/>
      <c r="AX28" s="893"/>
      <c r="AY28" s="893"/>
      <c r="AZ28" s="894" t="s">
        <v>606</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411</v>
      </c>
      <c r="C29" s="846"/>
      <c r="D29" s="846"/>
      <c r="E29" s="846"/>
      <c r="F29" s="846"/>
      <c r="G29" s="846"/>
      <c r="H29" s="846"/>
      <c r="I29" s="846"/>
      <c r="J29" s="846"/>
      <c r="K29" s="846"/>
      <c r="L29" s="846"/>
      <c r="M29" s="846"/>
      <c r="N29" s="846"/>
      <c r="O29" s="846"/>
      <c r="P29" s="847"/>
      <c r="Q29" s="848">
        <v>29642</v>
      </c>
      <c r="R29" s="849"/>
      <c r="S29" s="849"/>
      <c r="T29" s="849"/>
      <c r="U29" s="849"/>
      <c r="V29" s="849">
        <v>28809</v>
      </c>
      <c r="W29" s="849"/>
      <c r="X29" s="849"/>
      <c r="Y29" s="849"/>
      <c r="Z29" s="849"/>
      <c r="AA29" s="849">
        <v>833</v>
      </c>
      <c r="AB29" s="849"/>
      <c r="AC29" s="849"/>
      <c r="AD29" s="849"/>
      <c r="AE29" s="850"/>
      <c r="AF29" s="851">
        <v>833</v>
      </c>
      <c r="AG29" s="852"/>
      <c r="AH29" s="852"/>
      <c r="AI29" s="852"/>
      <c r="AJ29" s="853"/>
      <c r="AK29" s="899">
        <v>5168</v>
      </c>
      <c r="AL29" s="895"/>
      <c r="AM29" s="895"/>
      <c r="AN29" s="895"/>
      <c r="AO29" s="895"/>
      <c r="AP29" s="895" t="s">
        <v>606</v>
      </c>
      <c r="AQ29" s="895"/>
      <c r="AR29" s="895"/>
      <c r="AS29" s="895"/>
      <c r="AT29" s="895"/>
      <c r="AU29" s="895" t="s">
        <v>606</v>
      </c>
      <c r="AV29" s="895"/>
      <c r="AW29" s="895"/>
      <c r="AX29" s="895"/>
      <c r="AY29" s="895"/>
      <c r="AZ29" s="896" t="s">
        <v>606</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412</v>
      </c>
      <c r="C30" s="846"/>
      <c r="D30" s="846"/>
      <c r="E30" s="846"/>
      <c r="F30" s="846"/>
      <c r="G30" s="846"/>
      <c r="H30" s="846"/>
      <c r="I30" s="846"/>
      <c r="J30" s="846"/>
      <c r="K30" s="846"/>
      <c r="L30" s="846"/>
      <c r="M30" s="846"/>
      <c r="N30" s="846"/>
      <c r="O30" s="846"/>
      <c r="P30" s="847"/>
      <c r="Q30" s="848">
        <v>5768</v>
      </c>
      <c r="R30" s="849"/>
      <c r="S30" s="849"/>
      <c r="T30" s="849"/>
      <c r="U30" s="849"/>
      <c r="V30" s="849">
        <v>5628</v>
      </c>
      <c r="W30" s="849"/>
      <c r="X30" s="849"/>
      <c r="Y30" s="849"/>
      <c r="Z30" s="849"/>
      <c r="AA30" s="849">
        <v>140</v>
      </c>
      <c r="AB30" s="849"/>
      <c r="AC30" s="849"/>
      <c r="AD30" s="849"/>
      <c r="AE30" s="850"/>
      <c r="AF30" s="851">
        <v>140</v>
      </c>
      <c r="AG30" s="852"/>
      <c r="AH30" s="852"/>
      <c r="AI30" s="852"/>
      <c r="AJ30" s="853"/>
      <c r="AK30" s="899">
        <v>963</v>
      </c>
      <c r="AL30" s="895"/>
      <c r="AM30" s="895"/>
      <c r="AN30" s="895"/>
      <c r="AO30" s="895"/>
      <c r="AP30" s="895" t="s">
        <v>606</v>
      </c>
      <c r="AQ30" s="895"/>
      <c r="AR30" s="895"/>
      <c r="AS30" s="895"/>
      <c r="AT30" s="895"/>
      <c r="AU30" s="895" t="s">
        <v>606</v>
      </c>
      <c r="AV30" s="895"/>
      <c r="AW30" s="895"/>
      <c r="AX30" s="895"/>
      <c r="AY30" s="895"/>
      <c r="AZ30" s="896" t="s">
        <v>606</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413</v>
      </c>
      <c r="C31" s="846"/>
      <c r="D31" s="846"/>
      <c r="E31" s="846"/>
      <c r="F31" s="846"/>
      <c r="G31" s="846"/>
      <c r="H31" s="846"/>
      <c r="I31" s="846"/>
      <c r="J31" s="846"/>
      <c r="K31" s="846"/>
      <c r="L31" s="846"/>
      <c r="M31" s="846"/>
      <c r="N31" s="846"/>
      <c r="O31" s="846"/>
      <c r="P31" s="847"/>
      <c r="Q31" s="848">
        <v>7790</v>
      </c>
      <c r="R31" s="849"/>
      <c r="S31" s="849"/>
      <c r="T31" s="849"/>
      <c r="U31" s="849"/>
      <c r="V31" s="849">
        <v>5730</v>
      </c>
      <c r="W31" s="849"/>
      <c r="X31" s="849"/>
      <c r="Y31" s="849"/>
      <c r="Z31" s="849"/>
      <c r="AA31" s="849">
        <v>2060</v>
      </c>
      <c r="AB31" s="849"/>
      <c r="AC31" s="849"/>
      <c r="AD31" s="849"/>
      <c r="AE31" s="850"/>
      <c r="AF31" s="851">
        <v>5237</v>
      </c>
      <c r="AG31" s="852"/>
      <c r="AH31" s="852"/>
      <c r="AI31" s="852"/>
      <c r="AJ31" s="853"/>
      <c r="AK31" s="899">
        <v>47</v>
      </c>
      <c r="AL31" s="895"/>
      <c r="AM31" s="895"/>
      <c r="AN31" s="895"/>
      <c r="AO31" s="895"/>
      <c r="AP31" s="895">
        <v>17663</v>
      </c>
      <c r="AQ31" s="895"/>
      <c r="AR31" s="895"/>
      <c r="AS31" s="895"/>
      <c r="AT31" s="895"/>
      <c r="AU31" s="895">
        <v>18</v>
      </c>
      <c r="AV31" s="895"/>
      <c r="AW31" s="895"/>
      <c r="AX31" s="895"/>
      <c r="AY31" s="895"/>
      <c r="AZ31" s="896" t="s">
        <v>606</v>
      </c>
      <c r="BA31" s="896"/>
      <c r="BB31" s="896"/>
      <c r="BC31" s="896"/>
      <c r="BD31" s="896"/>
      <c r="BE31" s="897" t="s">
        <v>414</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415</v>
      </c>
      <c r="C32" s="846"/>
      <c r="D32" s="846"/>
      <c r="E32" s="846"/>
      <c r="F32" s="846"/>
      <c r="G32" s="846"/>
      <c r="H32" s="846"/>
      <c r="I32" s="846"/>
      <c r="J32" s="846"/>
      <c r="K32" s="846"/>
      <c r="L32" s="846"/>
      <c r="M32" s="846"/>
      <c r="N32" s="846"/>
      <c r="O32" s="846"/>
      <c r="P32" s="847"/>
      <c r="Q32" s="848">
        <v>9261</v>
      </c>
      <c r="R32" s="849"/>
      <c r="S32" s="849"/>
      <c r="T32" s="849"/>
      <c r="U32" s="849"/>
      <c r="V32" s="849">
        <v>8096</v>
      </c>
      <c r="W32" s="849"/>
      <c r="X32" s="849"/>
      <c r="Y32" s="849"/>
      <c r="Z32" s="849"/>
      <c r="AA32" s="849">
        <v>1164</v>
      </c>
      <c r="AB32" s="849"/>
      <c r="AC32" s="849"/>
      <c r="AD32" s="849"/>
      <c r="AE32" s="850"/>
      <c r="AF32" s="851">
        <v>3618</v>
      </c>
      <c r="AG32" s="852"/>
      <c r="AH32" s="852"/>
      <c r="AI32" s="852"/>
      <c r="AJ32" s="853"/>
      <c r="AK32" s="899">
        <v>2872</v>
      </c>
      <c r="AL32" s="895"/>
      <c r="AM32" s="895"/>
      <c r="AN32" s="895"/>
      <c r="AO32" s="895"/>
      <c r="AP32" s="895">
        <v>31629</v>
      </c>
      <c r="AQ32" s="895"/>
      <c r="AR32" s="895"/>
      <c r="AS32" s="895"/>
      <c r="AT32" s="895"/>
      <c r="AU32" s="895">
        <v>13949</v>
      </c>
      <c r="AV32" s="895"/>
      <c r="AW32" s="895"/>
      <c r="AX32" s="895"/>
      <c r="AY32" s="895"/>
      <c r="AZ32" s="896" t="s">
        <v>606</v>
      </c>
      <c r="BA32" s="896"/>
      <c r="BB32" s="896"/>
      <c r="BC32" s="896"/>
      <c r="BD32" s="896"/>
      <c r="BE32" s="897" t="s">
        <v>416</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417</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398</v>
      </c>
      <c r="B63" s="854" t="s">
        <v>418</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11298</v>
      </c>
      <c r="AG63" s="909"/>
      <c r="AH63" s="909"/>
      <c r="AI63" s="909"/>
      <c r="AJ63" s="910"/>
      <c r="AK63" s="911"/>
      <c r="AL63" s="906"/>
      <c r="AM63" s="906"/>
      <c r="AN63" s="906"/>
      <c r="AO63" s="906"/>
      <c r="AP63" s="909">
        <v>49292</v>
      </c>
      <c r="AQ63" s="909"/>
      <c r="AR63" s="909"/>
      <c r="AS63" s="909"/>
      <c r="AT63" s="909"/>
      <c r="AU63" s="909">
        <v>13967</v>
      </c>
      <c r="AV63" s="909"/>
      <c r="AW63" s="909"/>
      <c r="AX63" s="909"/>
      <c r="AY63" s="909"/>
      <c r="AZ63" s="913"/>
      <c r="BA63" s="913"/>
      <c r="BB63" s="913"/>
      <c r="BC63" s="913"/>
      <c r="BD63" s="913"/>
      <c r="BE63" s="914"/>
      <c r="BF63" s="914"/>
      <c r="BG63" s="914"/>
      <c r="BH63" s="914"/>
      <c r="BI63" s="915"/>
      <c r="BJ63" s="916" t="s">
        <v>129</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420</v>
      </c>
      <c r="B66" s="793"/>
      <c r="C66" s="793"/>
      <c r="D66" s="793"/>
      <c r="E66" s="793"/>
      <c r="F66" s="793"/>
      <c r="G66" s="793"/>
      <c r="H66" s="793"/>
      <c r="I66" s="793"/>
      <c r="J66" s="793"/>
      <c r="K66" s="793"/>
      <c r="L66" s="793"/>
      <c r="M66" s="793"/>
      <c r="N66" s="793"/>
      <c r="O66" s="793"/>
      <c r="P66" s="794"/>
      <c r="Q66" s="798" t="s">
        <v>402</v>
      </c>
      <c r="R66" s="799"/>
      <c r="S66" s="799"/>
      <c r="T66" s="799"/>
      <c r="U66" s="800"/>
      <c r="V66" s="798" t="s">
        <v>421</v>
      </c>
      <c r="W66" s="799"/>
      <c r="X66" s="799"/>
      <c r="Y66" s="799"/>
      <c r="Z66" s="800"/>
      <c r="AA66" s="798" t="s">
        <v>422</v>
      </c>
      <c r="AB66" s="799"/>
      <c r="AC66" s="799"/>
      <c r="AD66" s="799"/>
      <c r="AE66" s="800"/>
      <c r="AF66" s="919" t="s">
        <v>423</v>
      </c>
      <c r="AG66" s="880"/>
      <c r="AH66" s="880"/>
      <c r="AI66" s="880"/>
      <c r="AJ66" s="920"/>
      <c r="AK66" s="798" t="s">
        <v>424</v>
      </c>
      <c r="AL66" s="793"/>
      <c r="AM66" s="793"/>
      <c r="AN66" s="793"/>
      <c r="AO66" s="794"/>
      <c r="AP66" s="798" t="s">
        <v>407</v>
      </c>
      <c r="AQ66" s="799"/>
      <c r="AR66" s="799"/>
      <c r="AS66" s="799"/>
      <c r="AT66" s="800"/>
      <c r="AU66" s="798" t="s">
        <v>425</v>
      </c>
      <c r="AV66" s="799"/>
      <c r="AW66" s="799"/>
      <c r="AX66" s="799"/>
      <c r="AY66" s="800"/>
      <c r="AZ66" s="798" t="s">
        <v>380</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595</v>
      </c>
      <c r="C68" s="935"/>
      <c r="D68" s="935"/>
      <c r="E68" s="935"/>
      <c r="F68" s="935"/>
      <c r="G68" s="935"/>
      <c r="H68" s="935"/>
      <c r="I68" s="935"/>
      <c r="J68" s="935"/>
      <c r="K68" s="935"/>
      <c r="L68" s="935"/>
      <c r="M68" s="935"/>
      <c r="N68" s="935"/>
      <c r="O68" s="935"/>
      <c r="P68" s="936"/>
      <c r="Q68" s="937">
        <v>79983</v>
      </c>
      <c r="R68" s="931"/>
      <c r="S68" s="931"/>
      <c r="T68" s="931"/>
      <c r="U68" s="931"/>
      <c r="V68" s="931">
        <v>73989</v>
      </c>
      <c r="W68" s="931"/>
      <c r="X68" s="931"/>
      <c r="Y68" s="931"/>
      <c r="Z68" s="931"/>
      <c r="AA68" s="931">
        <v>5994</v>
      </c>
      <c r="AB68" s="931"/>
      <c r="AC68" s="931"/>
      <c r="AD68" s="931"/>
      <c r="AE68" s="931"/>
      <c r="AF68" s="931">
        <v>14309</v>
      </c>
      <c r="AG68" s="931"/>
      <c r="AH68" s="931"/>
      <c r="AI68" s="931"/>
      <c r="AJ68" s="931"/>
      <c r="AK68" s="931" t="s">
        <v>606</v>
      </c>
      <c r="AL68" s="931"/>
      <c r="AM68" s="931"/>
      <c r="AN68" s="931"/>
      <c r="AO68" s="931"/>
      <c r="AP68" s="931" t="s">
        <v>606</v>
      </c>
      <c r="AQ68" s="931"/>
      <c r="AR68" s="931"/>
      <c r="AS68" s="931"/>
      <c r="AT68" s="931"/>
      <c r="AU68" s="931" t="s">
        <v>606</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596</v>
      </c>
      <c r="C69" s="939"/>
      <c r="D69" s="939"/>
      <c r="E69" s="939"/>
      <c r="F69" s="939"/>
      <c r="G69" s="939"/>
      <c r="H69" s="939"/>
      <c r="I69" s="939"/>
      <c r="J69" s="939"/>
      <c r="K69" s="939"/>
      <c r="L69" s="939"/>
      <c r="M69" s="939"/>
      <c r="N69" s="939"/>
      <c r="O69" s="939"/>
      <c r="P69" s="940"/>
      <c r="Q69" s="941">
        <v>219</v>
      </c>
      <c r="R69" s="895"/>
      <c r="S69" s="895"/>
      <c r="T69" s="895"/>
      <c r="U69" s="895"/>
      <c r="V69" s="895">
        <v>195</v>
      </c>
      <c r="W69" s="895"/>
      <c r="X69" s="895"/>
      <c r="Y69" s="895"/>
      <c r="Z69" s="895"/>
      <c r="AA69" s="895">
        <v>24</v>
      </c>
      <c r="AB69" s="895"/>
      <c r="AC69" s="895"/>
      <c r="AD69" s="895"/>
      <c r="AE69" s="895"/>
      <c r="AF69" s="895">
        <v>24</v>
      </c>
      <c r="AG69" s="895"/>
      <c r="AH69" s="895"/>
      <c r="AI69" s="895"/>
      <c r="AJ69" s="895"/>
      <c r="AK69" s="895" t="s">
        <v>606</v>
      </c>
      <c r="AL69" s="895"/>
      <c r="AM69" s="895"/>
      <c r="AN69" s="895"/>
      <c r="AO69" s="895"/>
      <c r="AP69" s="895" t="s">
        <v>606</v>
      </c>
      <c r="AQ69" s="895"/>
      <c r="AR69" s="895"/>
      <c r="AS69" s="895"/>
      <c r="AT69" s="895"/>
      <c r="AU69" s="895" t="s">
        <v>606</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597</v>
      </c>
      <c r="C70" s="939"/>
      <c r="D70" s="939"/>
      <c r="E70" s="939"/>
      <c r="F70" s="939"/>
      <c r="G70" s="939"/>
      <c r="H70" s="939"/>
      <c r="I70" s="939"/>
      <c r="J70" s="939"/>
      <c r="K70" s="939"/>
      <c r="L70" s="939"/>
      <c r="M70" s="939"/>
      <c r="N70" s="939"/>
      <c r="O70" s="939"/>
      <c r="P70" s="940"/>
      <c r="Q70" s="941">
        <v>1282575</v>
      </c>
      <c r="R70" s="895"/>
      <c r="S70" s="895"/>
      <c r="T70" s="895"/>
      <c r="U70" s="895"/>
      <c r="V70" s="895">
        <v>1237829</v>
      </c>
      <c r="W70" s="895"/>
      <c r="X70" s="895"/>
      <c r="Y70" s="895"/>
      <c r="Z70" s="895"/>
      <c r="AA70" s="895">
        <v>44746</v>
      </c>
      <c r="AB70" s="895"/>
      <c r="AC70" s="895"/>
      <c r="AD70" s="895"/>
      <c r="AE70" s="895"/>
      <c r="AF70" s="895">
        <v>44746</v>
      </c>
      <c r="AG70" s="895"/>
      <c r="AH70" s="895"/>
      <c r="AI70" s="895"/>
      <c r="AJ70" s="895"/>
      <c r="AK70" s="895">
        <v>8500</v>
      </c>
      <c r="AL70" s="895"/>
      <c r="AM70" s="895"/>
      <c r="AN70" s="895"/>
      <c r="AO70" s="895"/>
      <c r="AP70" s="895" t="s">
        <v>606</v>
      </c>
      <c r="AQ70" s="895"/>
      <c r="AR70" s="895"/>
      <c r="AS70" s="895"/>
      <c r="AT70" s="895"/>
      <c r="AU70" s="895" t="s">
        <v>606</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598</v>
      </c>
      <c r="C71" s="939"/>
      <c r="D71" s="939"/>
      <c r="E71" s="939"/>
      <c r="F71" s="939"/>
      <c r="G71" s="939"/>
      <c r="H71" s="939"/>
      <c r="I71" s="939"/>
      <c r="J71" s="939"/>
      <c r="K71" s="939"/>
      <c r="L71" s="939"/>
      <c r="M71" s="939"/>
      <c r="N71" s="939"/>
      <c r="O71" s="939"/>
      <c r="P71" s="940"/>
      <c r="Q71" s="941">
        <v>162</v>
      </c>
      <c r="R71" s="895"/>
      <c r="S71" s="895"/>
      <c r="T71" s="895"/>
      <c r="U71" s="895"/>
      <c r="V71" s="895">
        <v>159</v>
      </c>
      <c r="W71" s="895"/>
      <c r="X71" s="895"/>
      <c r="Y71" s="895"/>
      <c r="Z71" s="895"/>
      <c r="AA71" s="895">
        <v>3</v>
      </c>
      <c r="AB71" s="895"/>
      <c r="AC71" s="895"/>
      <c r="AD71" s="895"/>
      <c r="AE71" s="895"/>
      <c r="AF71" s="895">
        <v>5</v>
      </c>
      <c r="AG71" s="895"/>
      <c r="AH71" s="895"/>
      <c r="AI71" s="895"/>
      <c r="AJ71" s="895"/>
      <c r="AK71" s="895" t="s">
        <v>606</v>
      </c>
      <c r="AL71" s="895"/>
      <c r="AM71" s="895"/>
      <c r="AN71" s="895"/>
      <c r="AO71" s="895"/>
      <c r="AP71" s="895" t="s">
        <v>606</v>
      </c>
      <c r="AQ71" s="895"/>
      <c r="AR71" s="895"/>
      <c r="AS71" s="895"/>
      <c r="AT71" s="895"/>
      <c r="AU71" s="895" t="s">
        <v>606</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599</v>
      </c>
      <c r="C72" s="939"/>
      <c r="D72" s="939"/>
      <c r="E72" s="939"/>
      <c r="F72" s="939"/>
      <c r="G72" s="939"/>
      <c r="H72" s="939"/>
      <c r="I72" s="939"/>
      <c r="J72" s="939"/>
      <c r="K72" s="939"/>
      <c r="L72" s="939"/>
      <c r="M72" s="939"/>
      <c r="N72" s="939"/>
      <c r="O72" s="939"/>
      <c r="P72" s="940"/>
      <c r="Q72" s="941">
        <v>39340</v>
      </c>
      <c r="R72" s="895"/>
      <c r="S72" s="895"/>
      <c r="T72" s="895"/>
      <c r="U72" s="895"/>
      <c r="V72" s="895">
        <v>34648</v>
      </c>
      <c r="W72" s="895"/>
      <c r="X72" s="895"/>
      <c r="Y72" s="895"/>
      <c r="Z72" s="895"/>
      <c r="AA72" s="895">
        <v>4692</v>
      </c>
      <c r="AB72" s="895"/>
      <c r="AC72" s="895"/>
      <c r="AD72" s="895"/>
      <c r="AE72" s="895"/>
      <c r="AF72" s="895">
        <v>22986</v>
      </c>
      <c r="AG72" s="895"/>
      <c r="AH72" s="895"/>
      <c r="AI72" s="895"/>
      <c r="AJ72" s="895"/>
      <c r="AK72" s="895" t="s">
        <v>606</v>
      </c>
      <c r="AL72" s="895"/>
      <c r="AM72" s="895"/>
      <c r="AN72" s="895"/>
      <c r="AO72" s="895"/>
      <c r="AP72" s="895">
        <v>103547</v>
      </c>
      <c r="AQ72" s="895"/>
      <c r="AR72" s="895"/>
      <c r="AS72" s="895"/>
      <c r="AT72" s="895"/>
      <c r="AU72" s="895" t="s">
        <v>606</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600</v>
      </c>
      <c r="C73" s="939"/>
      <c r="D73" s="939"/>
      <c r="E73" s="939"/>
      <c r="F73" s="939"/>
      <c r="G73" s="939"/>
      <c r="H73" s="939"/>
      <c r="I73" s="939"/>
      <c r="J73" s="939"/>
      <c r="K73" s="939"/>
      <c r="L73" s="939"/>
      <c r="M73" s="939"/>
      <c r="N73" s="939"/>
      <c r="O73" s="939"/>
      <c r="P73" s="940"/>
      <c r="Q73" s="941">
        <v>8419</v>
      </c>
      <c r="R73" s="895"/>
      <c r="S73" s="895"/>
      <c r="T73" s="895"/>
      <c r="U73" s="895"/>
      <c r="V73" s="895">
        <v>5771</v>
      </c>
      <c r="W73" s="895"/>
      <c r="X73" s="895"/>
      <c r="Y73" s="895"/>
      <c r="Z73" s="895"/>
      <c r="AA73" s="895">
        <v>2648</v>
      </c>
      <c r="AB73" s="895"/>
      <c r="AC73" s="895"/>
      <c r="AD73" s="895"/>
      <c r="AE73" s="895"/>
      <c r="AF73" s="895">
        <v>21829</v>
      </c>
      <c r="AG73" s="895"/>
      <c r="AH73" s="895"/>
      <c r="AI73" s="895"/>
      <c r="AJ73" s="895"/>
      <c r="AK73" s="895" t="s">
        <v>606</v>
      </c>
      <c r="AL73" s="895"/>
      <c r="AM73" s="895"/>
      <c r="AN73" s="895"/>
      <c r="AO73" s="895"/>
      <c r="AP73" s="895">
        <v>18228</v>
      </c>
      <c r="AQ73" s="895"/>
      <c r="AR73" s="895"/>
      <c r="AS73" s="895"/>
      <c r="AT73" s="895"/>
      <c r="AU73" s="895" t="s">
        <v>606</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398</v>
      </c>
      <c r="B88" s="854" t="s">
        <v>426</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103899</v>
      </c>
      <c r="AG88" s="909"/>
      <c r="AH88" s="909"/>
      <c r="AI88" s="909"/>
      <c r="AJ88" s="909"/>
      <c r="AK88" s="906"/>
      <c r="AL88" s="906"/>
      <c r="AM88" s="906"/>
      <c r="AN88" s="906"/>
      <c r="AO88" s="906"/>
      <c r="AP88" s="909">
        <v>121775</v>
      </c>
      <c r="AQ88" s="909"/>
      <c r="AR88" s="909"/>
      <c r="AS88" s="909"/>
      <c r="AT88" s="909"/>
      <c r="AU88" s="909" t="s">
        <v>608</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398</v>
      </c>
      <c r="BR102" s="854" t="s">
        <v>427</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5101</v>
      </c>
      <c r="CS102" s="917"/>
      <c r="CT102" s="917"/>
      <c r="CU102" s="917"/>
      <c r="CV102" s="956"/>
      <c r="CW102" s="955">
        <v>1460</v>
      </c>
      <c r="CX102" s="917"/>
      <c r="CY102" s="917"/>
      <c r="CZ102" s="917"/>
      <c r="DA102" s="956"/>
      <c r="DB102" s="955">
        <v>19462</v>
      </c>
      <c r="DC102" s="917"/>
      <c r="DD102" s="917"/>
      <c r="DE102" s="917"/>
      <c r="DF102" s="956"/>
      <c r="DG102" s="955" t="s">
        <v>608</v>
      </c>
      <c r="DH102" s="917"/>
      <c r="DI102" s="917"/>
      <c r="DJ102" s="917"/>
      <c r="DK102" s="956"/>
      <c r="DL102" s="955" t="s">
        <v>608</v>
      </c>
      <c r="DM102" s="917"/>
      <c r="DN102" s="917"/>
      <c r="DO102" s="917"/>
      <c r="DP102" s="956"/>
      <c r="DQ102" s="955" t="s">
        <v>608</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432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434</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435</v>
      </c>
      <c r="AB109" s="958"/>
      <c r="AC109" s="958"/>
      <c r="AD109" s="958"/>
      <c r="AE109" s="959"/>
      <c r="AF109" s="957" t="s">
        <v>436</v>
      </c>
      <c r="AG109" s="958"/>
      <c r="AH109" s="958"/>
      <c r="AI109" s="958"/>
      <c r="AJ109" s="959"/>
      <c r="AK109" s="957" t="s">
        <v>307</v>
      </c>
      <c r="AL109" s="958"/>
      <c r="AM109" s="958"/>
      <c r="AN109" s="958"/>
      <c r="AO109" s="959"/>
      <c r="AP109" s="957" t="s">
        <v>437</v>
      </c>
      <c r="AQ109" s="958"/>
      <c r="AR109" s="958"/>
      <c r="AS109" s="958"/>
      <c r="AT109" s="960"/>
      <c r="AU109" s="977" t="s">
        <v>434</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435</v>
      </c>
      <c r="BR109" s="958"/>
      <c r="BS109" s="958"/>
      <c r="BT109" s="958"/>
      <c r="BU109" s="959"/>
      <c r="BV109" s="957" t="s">
        <v>436</v>
      </c>
      <c r="BW109" s="958"/>
      <c r="BX109" s="958"/>
      <c r="BY109" s="958"/>
      <c r="BZ109" s="959"/>
      <c r="CA109" s="957" t="s">
        <v>307</v>
      </c>
      <c r="CB109" s="958"/>
      <c r="CC109" s="958"/>
      <c r="CD109" s="958"/>
      <c r="CE109" s="959"/>
      <c r="CF109" s="978" t="s">
        <v>437</v>
      </c>
      <c r="CG109" s="978"/>
      <c r="CH109" s="978"/>
      <c r="CI109" s="978"/>
      <c r="CJ109" s="978"/>
      <c r="CK109" s="957" t="s">
        <v>438</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435</v>
      </c>
      <c r="DH109" s="958"/>
      <c r="DI109" s="958"/>
      <c r="DJ109" s="958"/>
      <c r="DK109" s="959"/>
      <c r="DL109" s="957" t="s">
        <v>436</v>
      </c>
      <c r="DM109" s="958"/>
      <c r="DN109" s="958"/>
      <c r="DO109" s="958"/>
      <c r="DP109" s="959"/>
      <c r="DQ109" s="957" t="s">
        <v>307</v>
      </c>
      <c r="DR109" s="958"/>
      <c r="DS109" s="958"/>
      <c r="DT109" s="958"/>
      <c r="DU109" s="959"/>
      <c r="DV109" s="957" t="s">
        <v>437</v>
      </c>
      <c r="DW109" s="958"/>
      <c r="DX109" s="958"/>
      <c r="DY109" s="958"/>
      <c r="DZ109" s="960"/>
    </row>
    <row r="110" spans="1:131" s="226" customFormat="1" ht="26.25" customHeight="1" x14ac:dyDescent="0.15">
      <c r="A110" s="961" t="s">
        <v>439</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5858760</v>
      </c>
      <c r="AB110" s="965"/>
      <c r="AC110" s="965"/>
      <c r="AD110" s="965"/>
      <c r="AE110" s="966"/>
      <c r="AF110" s="967">
        <v>6529665</v>
      </c>
      <c r="AG110" s="965"/>
      <c r="AH110" s="965"/>
      <c r="AI110" s="965"/>
      <c r="AJ110" s="966"/>
      <c r="AK110" s="967">
        <v>7507179</v>
      </c>
      <c r="AL110" s="965"/>
      <c r="AM110" s="965"/>
      <c r="AN110" s="965"/>
      <c r="AO110" s="966"/>
      <c r="AP110" s="968">
        <v>10.3</v>
      </c>
      <c r="AQ110" s="969"/>
      <c r="AR110" s="969"/>
      <c r="AS110" s="969"/>
      <c r="AT110" s="970"/>
      <c r="AU110" s="971" t="s">
        <v>73</v>
      </c>
      <c r="AV110" s="972"/>
      <c r="AW110" s="972"/>
      <c r="AX110" s="972"/>
      <c r="AY110" s="972"/>
      <c r="AZ110" s="994" t="s">
        <v>440</v>
      </c>
      <c r="BA110" s="962"/>
      <c r="BB110" s="962"/>
      <c r="BC110" s="962"/>
      <c r="BD110" s="962"/>
      <c r="BE110" s="962"/>
      <c r="BF110" s="962"/>
      <c r="BG110" s="962"/>
      <c r="BH110" s="962"/>
      <c r="BI110" s="962"/>
      <c r="BJ110" s="962"/>
      <c r="BK110" s="962"/>
      <c r="BL110" s="962"/>
      <c r="BM110" s="962"/>
      <c r="BN110" s="962"/>
      <c r="BO110" s="962"/>
      <c r="BP110" s="963"/>
      <c r="BQ110" s="995">
        <v>71297728</v>
      </c>
      <c r="BR110" s="996"/>
      <c r="BS110" s="996"/>
      <c r="BT110" s="996"/>
      <c r="BU110" s="996"/>
      <c r="BV110" s="996">
        <v>74557115</v>
      </c>
      <c r="BW110" s="996"/>
      <c r="BX110" s="996"/>
      <c r="BY110" s="996"/>
      <c r="BZ110" s="996"/>
      <c r="CA110" s="996">
        <v>73311794</v>
      </c>
      <c r="CB110" s="996"/>
      <c r="CC110" s="996"/>
      <c r="CD110" s="996"/>
      <c r="CE110" s="996"/>
      <c r="CF110" s="1009">
        <v>100.3</v>
      </c>
      <c r="CG110" s="1010"/>
      <c r="CH110" s="1010"/>
      <c r="CI110" s="1010"/>
      <c r="CJ110" s="1010"/>
      <c r="CK110" s="1011" t="s">
        <v>441</v>
      </c>
      <c r="CL110" s="1012"/>
      <c r="CM110" s="994" t="s">
        <v>442</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v>2760242</v>
      </c>
      <c r="DH110" s="996"/>
      <c r="DI110" s="996"/>
      <c r="DJ110" s="996"/>
      <c r="DK110" s="996"/>
      <c r="DL110" s="996">
        <v>2530222</v>
      </c>
      <c r="DM110" s="996"/>
      <c r="DN110" s="996"/>
      <c r="DO110" s="996"/>
      <c r="DP110" s="996"/>
      <c r="DQ110" s="996">
        <v>2572444</v>
      </c>
      <c r="DR110" s="996"/>
      <c r="DS110" s="996"/>
      <c r="DT110" s="996"/>
      <c r="DU110" s="996"/>
      <c r="DV110" s="997">
        <v>3.5</v>
      </c>
      <c r="DW110" s="997"/>
      <c r="DX110" s="997"/>
      <c r="DY110" s="997"/>
      <c r="DZ110" s="998"/>
    </row>
    <row r="111" spans="1:131" s="226" customFormat="1" ht="26.25" customHeight="1" x14ac:dyDescent="0.15">
      <c r="A111" s="999" t="s">
        <v>443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444</v>
      </c>
      <c r="AB111" s="1003"/>
      <c r="AC111" s="1003"/>
      <c r="AD111" s="1003"/>
      <c r="AE111" s="1004"/>
      <c r="AF111" s="1005" t="s">
        <v>445</v>
      </c>
      <c r="AG111" s="1003"/>
      <c r="AH111" s="1003"/>
      <c r="AI111" s="1003"/>
      <c r="AJ111" s="1004"/>
      <c r="AK111" s="1005" t="s">
        <v>444</v>
      </c>
      <c r="AL111" s="1003"/>
      <c r="AM111" s="1003"/>
      <c r="AN111" s="1003"/>
      <c r="AO111" s="1004"/>
      <c r="AP111" s="1006" t="s">
        <v>444</v>
      </c>
      <c r="AQ111" s="1007"/>
      <c r="AR111" s="1007"/>
      <c r="AS111" s="1007"/>
      <c r="AT111" s="1008"/>
      <c r="AU111" s="973"/>
      <c r="AV111" s="974"/>
      <c r="AW111" s="974"/>
      <c r="AX111" s="974"/>
      <c r="AY111" s="974"/>
      <c r="AZ111" s="987" t="s">
        <v>446</v>
      </c>
      <c r="BA111" s="988"/>
      <c r="BB111" s="988"/>
      <c r="BC111" s="988"/>
      <c r="BD111" s="988"/>
      <c r="BE111" s="988"/>
      <c r="BF111" s="988"/>
      <c r="BG111" s="988"/>
      <c r="BH111" s="988"/>
      <c r="BI111" s="988"/>
      <c r="BJ111" s="988"/>
      <c r="BK111" s="988"/>
      <c r="BL111" s="988"/>
      <c r="BM111" s="988"/>
      <c r="BN111" s="988"/>
      <c r="BO111" s="988"/>
      <c r="BP111" s="989"/>
      <c r="BQ111" s="990">
        <v>2986386</v>
      </c>
      <c r="BR111" s="991"/>
      <c r="BS111" s="991"/>
      <c r="BT111" s="991"/>
      <c r="BU111" s="991"/>
      <c r="BV111" s="991">
        <v>2735964</v>
      </c>
      <c r="BW111" s="991"/>
      <c r="BX111" s="991"/>
      <c r="BY111" s="991"/>
      <c r="BZ111" s="991"/>
      <c r="CA111" s="991">
        <v>2757687</v>
      </c>
      <c r="CB111" s="991"/>
      <c r="CC111" s="991"/>
      <c r="CD111" s="991"/>
      <c r="CE111" s="991"/>
      <c r="CF111" s="985">
        <v>3.8</v>
      </c>
      <c r="CG111" s="986"/>
      <c r="CH111" s="986"/>
      <c r="CI111" s="986"/>
      <c r="CJ111" s="986"/>
      <c r="CK111" s="1013"/>
      <c r="CL111" s="1014"/>
      <c r="CM111" s="987" t="s">
        <v>447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v>226144</v>
      </c>
      <c r="DH111" s="991"/>
      <c r="DI111" s="991"/>
      <c r="DJ111" s="991"/>
      <c r="DK111" s="991"/>
      <c r="DL111" s="991">
        <v>205742</v>
      </c>
      <c r="DM111" s="991"/>
      <c r="DN111" s="991"/>
      <c r="DO111" s="991"/>
      <c r="DP111" s="991"/>
      <c r="DQ111" s="991">
        <v>185243</v>
      </c>
      <c r="DR111" s="991"/>
      <c r="DS111" s="991"/>
      <c r="DT111" s="991"/>
      <c r="DU111" s="991"/>
      <c r="DV111" s="992">
        <v>0.3</v>
      </c>
      <c r="DW111" s="992"/>
      <c r="DX111" s="992"/>
      <c r="DY111" s="992"/>
      <c r="DZ111" s="993"/>
    </row>
    <row r="112" spans="1:131" s="226" customFormat="1" ht="26.25" customHeight="1" x14ac:dyDescent="0.15">
      <c r="A112" s="1017" t="s">
        <v>448</v>
      </c>
      <c r="B112" s="1018"/>
      <c r="C112" s="988" t="s">
        <v>449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444</v>
      </c>
      <c r="AB112" s="1024"/>
      <c r="AC112" s="1024"/>
      <c r="AD112" s="1024"/>
      <c r="AE112" s="1025"/>
      <c r="AF112" s="1026" t="s">
        <v>445</v>
      </c>
      <c r="AG112" s="1024"/>
      <c r="AH112" s="1024"/>
      <c r="AI112" s="1024"/>
      <c r="AJ112" s="1025"/>
      <c r="AK112" s="1026" t="s">
        <v>444</v>
      </c>
      <c r="AL112" s="1024"/>
      <c r="AM112" s="1024"/>
      <c r="AN112" s="1024"/>
      <c r="AO112" s="1025"/>
      <c r="AP112" s="1027" t="s">
        <v>129</v>
      </c>
      <c r="AQ112" s="1028"/>
      <c r="AR112" s="1028"/>
      <c r="AS112" s="1028"/>
      <c r="AT112" s="1029"/>
      <c r="AU112" s="973"/>
      <c r="AV112" s="974"/>
      <c r="AW112" s="974"/>
      <c r="AX112" s="974"/>
      <c r="AY112" s="974"/>
      <c r="AZ112" s="987" t="s">
        <v>450</v>
      </c>
      <c r="BA112" s="988"/>
      <c r="BB112" s="988"/>
      <c r="BC112" s="988"/>
      <c r="BD112" s="988"/>
      <c r="BE112" s="988"/>
      <c r="BF112" s="988"/>
      <c r="BG112" s="988"/>
      <c r="BH112" s="988"/>
      <c r="BI112" s="988"/>
      <c r="BJ112" s="988"/>
      <c r="BK112" s="988"/>
      <c r="BL112" s="988"/>
      <c r="BM112" s="988"/>
      <c r="BN112" s="988"/>
      <c r="BO112" s="988"/>
      <c r="BP112" s="989"/>
      <c r="BQ112" s="990">
        <v>15564617</v>
      </c>
      <c r="BR112" s="991"/>
      <c r="BS112" s="991"/>
      <c r="BT112" s="991"/>
      <c r="BU112" s="991"/>
      <c r="BV112" s="991">
        <v>14635503</v>
      </c>
      <c r="BW112" s="991"/>
      <c r="BX112" s="991"/>
      <c r="BY112" s="991"/>
      <c r="BZ112" s="991"/>
      <c r="CA112" s="991">
        <v>13966224</v>
      </c>
      <c r="CB112" s="991"/>
      <c r="CC112" s="991"/>
      <c r="CD112" s="991"/>
      <c r="CE112" s="991"/>
      <c r="CF112" s="985">
        <v>19.100000000000001</v>
      </c>
      <c r="CG112" s="986"/>
      <c r="CH112" s="986"/>
      <c r="CI112" s="986"/>
      <c r="CJ112" s="986"/>
      <c r="CK112" s="1013"/>
      <c r="CL112" s="1014"/>
      <c r="CM112" s="987" t="s">
        <v>451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129</v>
      </c>
      <c r="DH112" s="991"/>
      <c r="DI112" s="991"/>
      <c r="DJ112" s="991"/>
      <c r="DK112" s="991"/>
      <c r="DL112" s="991" t="s">
        <v>129</v>
      </c>
      <c r="DM112" s="991"/>
      <c r="DN112" s="991"/>
      <c r="DO112" s="991"/>
      <c r="DP112" s="991"/>
      <c r="DQ112" s="991" t="s">
        <v>444</v>
      </c>
      <c r="DR112" s="991"/>
      <c r="DS112" s="991"/>
      <c r="DT112" s="991"/>
      <c r="DU112" s="991"/>
      <c r="DV112" s="992" t="s">
        <v>444</v>
      </c>
      <c r="DW112" s="992"/>
      <c r="DX112" s="992"/>
      <c r="DY112" s="992"/>
      <c r="DZ112" s="993"/>
    </row>
    <row r="113" spans="1:130" s="226" customFormat="1" ht="26.25" customHeight="1" x14ac:dyDescent="0.15">
      <c r="A113" s="1019"/>
      <c r="B113" s="1020"/>
      <c r="C113" s="988" t="s">
        <v>452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1831932</v>
      </c>
      <c r="AB113" s="1003"/>
      <c r="AC113" s="1003"/>
      <c r="AD113" s="1003"/>
      <c r="AE113" s="1004"/>
      <c r="AF113" s="1005">
        <v>1703827</v>
      </c>
      <c r="AG113" s="1003"/>
      <c r="AH113" s="1003"/>
      <c r="AI113" s="1003"/>
      <c r="AJ113" s="1004"/>
      <c r="AK113" s="1005">
        <v>1680477</v>
      </c>
      <c r="AL113" s="1003"/>
      <c r="AM113" s="1003"/>
      <c r="AN113" s="1003"/>
      <c r="AO113" s="1004"/>
      <c r="AP113" s="1006">
        <v>2.2999999999999998</v>
      </c>
      <c r="AQ113" s="1007"/>
      <c r="AR113" s="1007"/>
      <c r="AS113" s="1007"/>
      <c r="AT113" s="1008"/>
      <c r="AU113" s="973"/>
      <c r="AV113" s="974"/>
      <c r="AW113" s="974"/>
      <c r="AX113" s="974"/>
      <c r="AY113" s="974"/>
      <c r="AZ113" s="987" t="s">
        <v>453</v>
      </c>
      <c r="BA113" s="988"/>
      <c r="BB113" s="988"/>
      <c r="BC113" s="988"/>
      <c r="BD113" s="988"/>
      <c r="BE113" s="988"/>
      <c r="BF113" s="988"/>
      <c r="BG113" s="988"/>
      <c r="BH113" s="988"/>
      <c r="BI113" s="988"/>
      <c r="BJ113" s="988"/>
      <c r="BK113" s="988"/>
      <c r="BL113" s="988"/>
      <c r="BM113" s="988"/>
      <c r="BN113" s="988"/>
      <c r="BO113" s="988"/>
      <c r="BP113" s="989"/>
      <c r="BQ113" s="990" t="s">
        <v>444</v>
      </c>
      <c r="BR113" s="991"/>
      <c r="BS113" s="991"/>
      <c r="BT113" s="991"/>
      <c r="BU113" s="991"/>
      <c r="BV113" s="991" t="s">
        <v>129</v>
      </c>
      <c r="BW113" s="991"/>
      <c r="BX113" s="991"/>
      <c r="BY113" s="991"/>
      <c r="BZ113" s="991"/>
      <c r="CA113" s="991" t="s">
        <v>445</v>
      </c>
      <c r="CB113" s="991"/>
      <c r="CC113" s="991"/>
      <c r="CD113" s="991"/>
      <c r="CE113" s="991"/>
      <c r="CF113" s="985" t="s">
        <v>445</v>
      </c>
      <c r="CG113" s="986"/>
      <c r="CH113" s="986"/>
      <c r="CI113" s="986"/>
      <c r="CJ113" s="986"/>
      <c r="CK113" s="1013"/>
      <c r="CL113" s="1014"/>
      <c r="CM113" s="987" t="s">
        <v>454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444</v>
      </c>
      <c r="DH113" s="1024"/>
      <c r="DI113" s="1024"/>
      <c r="DJ113" s="1024"/>
      <c r="DK113" s="1025"/>
      <c r="DL113" s="1026" t="s">
        <v>445</v>
      </c>
      <c r="DM113" s="1024"/>
      <c r="DN113" s="1024"/>
      <c r="DO113" s="1024"/>
      <c r="DP113" s="1025"/>
      <c r="DQ113" s="1026" t="s">
        <v>129</v>
      </c>
      <c r="DR113" s="1024"/>
      <c r="DS113" s="1024"/>
      <c r="DT113" s="1024"/>
      <c r="DU113" s="1025"/>
      <c r="DV113" s="1027" t="s">
        <v>444</v>
      </c>
      <c r="DW113" s="1028"/>
      <c r="DX113" s="1028"/>
      <c r="DY113" s="1028"/>
      <c r="DZ113" s="1029"/>
    </row>
    <row r="114" spans="1:130" s="226" customFormat="1" ht="26.25" customHeight="1" x14ac:dyDescent="0.15">
      <c r="A114" s="1019"/>
      <c r="B114" s="1020"/>
      <c r="C114" s="988" t="s">
        <v>455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129</v>
      </c>
      <c r="AB114" s="1024"/>
      <c r="AC114" s="1024"/>
      <c r="AD114" s="1024"/>
      <c r="AE114" s="1025"/>
      <c r="AF114" s="1026" t="s">
        <v>445</v>
      </c>
      <c r="AG114" s="1024"/>
      <c r="AH114" s="1024"/>
      <c r="AI114" s="1024"/>
      <c r="AJ114" s="1025"/>
      <c r="AK114" s="1026" t="s">
        <v>456</v>
      </c>
      <c r="AL114" s="1024"/>
      <c r="AM114" s="1024"/>
      <c r="AN114" s="1024"/>
      <c r="AO114" s="1025"/>
      <c r="AP114" s="1027" t="s">
        <v>129</v>
      </c>
      <c r="AQ114" s="1028"/>
      <c r="AR114" s="1028"/>
      <c r="AS114" s="1028"/>
      <c r="AT114" s="1029"/>
      <c r="AU114" s="973"/>
      <c r="AV114" s="974"/>
      <c r="AW114" s="974"/>
      <c r="AX114" s="974"/>
      <c r="AY114" s="974"/>
      <c r="AZ114" s="987" t="s">
        <v>457</v>
      </c>
      <c r="BA114" s="988"/>
      <c r="BB114" s="988"/>
      <c r="BC114" s="988"/>
      <c r="BD114" s="988"/>
      <c r="BE114" s="988"/>
      <c r="BF114" s="988"/>
      <c r="BG114" s="988"/>
      <c r="BH114" s="988"/>
      <c r="BI114" s="988"/>
      <c r="BJ114" s="988"/>
      <c r="BK114" s="988"/>
      <c r="BL114" s="988"/>
      <c r="BM114" s="988"/>
      <c r="BN114" s="988"/>
      <c r="BO114" s="988"/>
      <c r="BP114" s="989"/>
      <c r="BQ114" s="990">
        <v>15677142</v>
      </c>
      <c r="BR114" s="991"/>
      <c r="BS114" s="991"/>
      <c r="BT114" s="991"/>
      <c r="BU114" s="991"/>
      <c r="BV114" s="991">
        <v>15282650</v>
      </c>
      <c r="BW114" s="991"/>
      <c r="BX114" s="991"/>
      <c r="BY114" s="991"/>
      <c r="BZ114" s="991"/>
      <c r="CA114" s="991">
        <v>15350828</v>
      </c>
      <c r="CB114" s="991"/>
      <c r="CC114" s="991"/>
      <c r="CD114" s="991"/>
      <c r="CE114" s="991"/>
      <c r="CF114" s="985">
        <v>21</v>
      </c>
      <c r="CG114" s="986"/>
      <c r="CH114" s="986"/>
      <c r="CI114" s="986"/>
      <c r="CJ114" s="986"/>
      <c r="CK114" s="1013"/>
      <c r="CL114" s="1014"/>
      <c r="CM114" s="987" t="s">
        <v>458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445</v>
      </c>
      <c r="DH114" s="1024"/>
      <c r="DI114" s="1024"/>
      <c r="DJ114" s="1024"/>
      <c r="DK114" s="1025"/>
      <c r="DL114" s="1026" t="s">
        <v>129</v>
      </c>
      <c r="DM114" s="1024"/>
      <c r="DN114" s="1024"/>
      <c r="DO114" s="1024"/>
      <c r="DP114" s="1025"/>
      <c r="DQ114" s="1026" t="s">
        <v>445</v>
      </c>
      <c r="DR114" s="1024"/>
      <c r="DS114" s="1024"/>
      <c r="DT114" s="1024"/>
      <c r="DU114" s="1025"/>
      <c r="DV114" s="1027" t="s">
        <v>444</v>
      </c>
      <c r="DW114" s="1028"/>
      <c r="DX114" s="1028"/>
      <c r="DY114" s="1028"/>
      <c r="DZ114" s="1029"/>
    </row>
    <row r="115" spans="1:130" s="226" customFormat="1" ht="26.25" customHeight="1" x14ac:dyDescent="0.15">
      <c r="A115" s="1019"/>
      <c r="B115" s="1020"/>
      <c r="C115" s="988" t="s">
        <v>459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309889</v>
      </c>
      <c r="AB115" s="1003"/>
      <c r="AC115" s="1003"/>
      <c r="AD115" s="1003"/>
      <c r="AE115" s="1004"/>
      <c r="AF115" s="1005">
        <v>305163</v>
      </c>
      <c r="AG115" s="1003"/>
      <c r="AH115" s="1003"/>
      <c r="AI115" s="1003"/>
      <c r="AJ115" s="1004"/>
      <c r="AK115" s="1005">
        <v>973211</v>
      </c>
      <c r="AL115" s="1003"/>
      <c r="AM115" s="1003"/>
      <c r="AN115" s="1003"/>
      <c r="AO115" s="1004"/>
      <c r="AP115" s="1006">
        <v>1.3</v>
      </c>
      <c r="AQ115" s="1007"/>
      <c r="AR115" s="1007"/>
      <c r="AS115" s="1007"/>
      <c r="AT115" s="1008"/>
      <c r="AU115" s="973"/>
      <c r="AV115" s="974"/>
      <c r="AW115" s="974"/>
      <c r="AX115" s="974"/>
      <c r="AY115" s="974"/>
      <c r="AZ115" s="987" t="s">
        <v>460</v>
      </c>
      <c r="BA115" s="988"/>
      <c r="BB115" s="988"/>
      <c r="BC115" s="988"/>
      <c r="BD115" s="988"/>
      <c r="BE115" s="988"/>
      <c r="BF115" s="988"/>
      <c r="BG115" s="988"/>
      <c r="BH115" s="988"/>
      <c r="BI115" s="988"/>
      <c r="BJ115" s="988"/>
      <c r="BK115" s="988"/>
      <c r="BL115" s="988"/>
      <c r="BM115" s="988"/>
      <c r="BN115" s="988"/>
      <c r="BO115" s="988"/>
      <c r="BP115" s="989"/>
      <c r="BQ115" s="990">
        <v>5407578</v>
      </c>
      <c r="BR115" s="991"/>
      <c r="BS115" s="991"/>
      <c r="BT115" s="991"/>
      <c r="BU115" s="991"/>
      <c r="BV115" s="991">
        <v>5573244</v>
      </c>
      <c r="BW115" s="991"/>
      <c r="BX115" s="991"/>
      <c r="BY115" s="991"/>
      <c r="BZ115" s="991"/>
      <c r="CA115" s="991">
        <v>4007695</v>
      </c>
      <c r="CB115" s="991"/>
      <c r="CC115" s="991"/>
      <c r="CD115" s="991"/>
      <c r="CE115" s="991"/>
      <c r="CF115" s="985">
        <v>5.5</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444</v>
      </c>
      <c r="DH115" s="1024"/>
      <c r="DI115" s="1024"/>
      <c r="DJ115" s="1024"/>
      <c r="DK115" s="1025"/>
      <c r="DL115" s="1026" t="s">
        <v>445</v>
      </c>
      <c r="DM115" s="1024"/>
      <c r="DN115" s="1024"/>
      <c r="DO115" s="1024"/>
      <c r="DP115" s="1025"/>
      <c r="DQ115" s="1026" t="s">
        <v>444</v>
      </c>
      <c r="DR115" s="1024"/>
      <c r="DS115" s="1024"/>
      <c r="DT115" s="1024"/>
      <c r="DU115" s="1025"/>
      <c r="DV115" s="1027" t="s">
        <v>129</v>
      </c>
      <c r="DW115" s="1028"/>
      <c r="DX115" s="1028"/>
      <c r="DY115" s="1028"/>
      <c r="DZ115" s="1029"/>
    </row>
    <row r="116" spans="1:130" s="226" customFormat="1" ht="26.25" customHeight="1" x14ac:dyDescent="0.15">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444</v>
      </c>
      <c r="AB116" s="1024"/>
      <c r="AC116" s="1024"/>
      <c r="AD116" s="1024"/>
      <c r="AE116" s="1025"/>
      <c r="AF116" s="1026" t="s">
        <v>444</v>
      </c>
      <c r="AG116" s="1024"/>
      <c r="AH116" s="1024"/>
      <c r="AI116" s="1024"/>
      <c r="AJ116" s="1025"/>
      <c r="AK116" s="1026" t="s">
        <v>129</v>
      </c>
      <c r="AL116" s="1024"/>
      <c r="AM116" s="1024"/>
      <c r="AN116" s="1024"/>
      <c r="AO116" s="1025"/>
      <c r="AP116" s="1027" t="s">
        <v>444</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445</v>
      </c>
      <c r="BR116" s="991"/>
      <c r="BS116" s="991"/>
      <c r="BT116" s="991"/>
      <c r="BU116" s="991"/>
      <c r="BV116" s="991" t="s">
        <v>129</v>
      </c>
      <c r="BW116" s="991"/>
      <c r="BX116" s="991"/>
      <c r="BY116" s="991"/>
      <c r="BZ116" s="991"/>
      <c r="CA116" s="991" t="s">
        <v>129</v>
      </c>
      <c r="CB116" s="991"/>
      <c r="CC116" s="991"/>
      <c r="CD116" s="991"/>
      <c r="CE116" s="991"/>
      <c r="CF116" s="985" t="s">
        <v>445</v>
      </c>
      <c r="CG116" s="986"/>
      <c r="CH116" s="986"/>
      <c r="CI116" s="986"/>
      <c r="CJ116" s="986"/>
      <c r="CK116" s="1013"/>
      <c r="CL116" s="1014"/>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445</v>
      </c>
      <c r="DH116" s="1024"/>
      <c r="DI116" s="1024"/>
      <c r="DJ116" s="1024"/>
      <c r="DK116" s="1025"/>
      <c r="DL116" s="1026" t="s">
        <v>129</v>
      </c>
      <c r="DM116" s="1024"/>
      <c r="DN116" s="1024"/>
      <c r="DO116" s="1024"/>
      <c r="DP116" s="1025"/>
      <c r="DQ116" s="1026" t="s">
        <v>444</v>
      </c>
      <c r="DR116" s="1024"/>
      <c r="DS116" s="1024"/>
      <c r="DT116" s="1024"/>
      <c r="DU116" s="1025"/>
      <c r="DV116" s="1027" t="s">
        <v>456</v>
      </c>
      <c r="DW116" s="1028"/>
      <c r="DX116" s="1028"/>
      <c r="DY116" s="1028"/>
      <c r="DZ116" s="1029"/>
    </row>
    <row r="117" spans="1:130" s="226" customFormat="1" ht="26.25" customHeight="1" x14ac:dyDescent="0.15">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465</v>
      </c>
      <c r="Z117" s="959"/>
      <c r="AA117" s="1043">
        <v>8000581</v>
      </c>
      <c r="AB117" s="1044"/>
      <c r="AC117" s="1044"/>
      <c r="AD117" s="1044"/>
      <c r="AE117" s="1045"/>
      <c r="AF117" s="1046">
        <v>8538655</v>
      </c>
      <c r="AG117" s="1044"/>
      <c r="AH117" s="1044"/>
      <c r="AI117" s="1044"/>
      <c r="AJ117" s="1045"/>
      <c r="AK117" s="1046">
        <v>10160867</v>
      </c>
      <c r="AL117" s="1044"/>
      <c r="AM117" s="1044"/>
      <c r="AN117" s="1044"/>
      <c r="AO117" s="1045"/>
      <c r="AP117" s="1047"/>
      <c r="AQ117" s="1048"/>
      <c r="AR117" s="1048"/>
      <c r="AS117" s="1048"/>
      <c r="AT117" s="1049"/>
      <c r="AU117" s="973"/>
      <c r="AV117" s="974"/>
      <c r="AW117" s="974"/>
      <c r="AX117" s="974"/>
      <c r="AY117" s="974"/>
      <c r="AZ117" s="1039" t="s">
        <v>466</v>
      </c>
      <c r="BA117" s="1040"/>
      <c r="BB117" s="1040"/>
      <c r="BC117" s="1040"/>
      <c r="BD117" s="1040"/>
      <c r="BE117" s="1040"/>
      <c r="BF117" s="1040"/>
      <c r="BG117" s="1040"/>
      <c r="BH117" s="1040"/>
      <c r="BI117" s="1040"/>
      <c r="BJ117" s="1040"/>
      <c r="BK117" s="1040"/>
      <c r="BL117" s="1040"/>
      <c r="BM117" s="1040"/>
      <c r="BN117" s="1040"/>
      <c r="BO117" s="1040"/>
      <c r="BP117" s="1041"/>
      <c r="BQ117" s="990" t="s">
        <v>129</v>
      </c>
      <c r="BR117" s="991"/>
      <c r="BS117" s="991"/>
      <c r="BT117" s="991"/>
      <c r="BU117" s="991"/>
      <c r="BV117" s="991" t="s">
        <v>129</v>
      </c>
      <c r="BW117" s="991"/>
      <c r="BX117" s="991"/>
      <c r="BY117" s="991"/>
      <c r="BZ117" s="991"/>
      <c r="CA117" s="991" t="s">
        <v>129</v>
      </c>
      <c r="CB117" s="991"/>
      <c r="CC117" s="991"/>
      <c r="CD117" s="991"/>
      <c r="CE117" s="991"/>
      <c r="CF117" s="985" t="s">
        <v>129</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444</v>
      </c>
      <c r="DH117" s="1024"/>
      <c r="DI117" s="1024"/>
      <c r="DJ117" s="1024"/>
      <c r="DK117" s="1025"/>
      <c r="DL117" s="1026" t="s">
        <v>129</v>
      </c>
      <c r="DM117" s="1024"/>
      <c r="DN117" s="1024"/>
      <c r="DO117" s="1024"/>
      <c r="DP117" s="1025"/>
      <c r="DQ117" s="1026" t="s">
        <v>444</v>
      </c>
      <c r="DR117" s="1024"/>
      <c r="DS117" s="1024"/>
      <c r="DT117" s="1024"/>
      <c r="DU117" s="1025"/>
      <c r="DV117" s="1027" t="s">
        <v>129</v>
      </c>
      <c r="DW117" s="1028"/>
      <c r="DX117" s="1028"/>
      <c r="DY117" s="1028"/>
      <c r="DZ117" s="1029"/>
    </row>
    <row r="118" spans="1:130" s="226" customFormat="1" ht="26.25" customHeight="1" x14ac:dyDescent="0.15">
      <c r="A118" s="977" t="s">
        <v>438</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435</v>
      </c>
      <c r="AB118" s="958"/>
      <c r="AC118" s="958"/>
      <c r="AD118" s="958"/>
      <c r="AE118" s="959"/>
      <c r="AF118" s="957" t="s">
        <v>436</v>
      </c>
      <c r="AG118" s="958"/>
      <c r="AH118" s="958"/>
      <c r="AI118" s="958"/>
      <c r="AJ118" s="959"/>
      <c r="AK118" s="957" t="s">
        <v>307</v>
      </c>
      <c r="AL118" s="958"/>
      <c r="AM118" s="958"/>
      <c r="AN118" s="958"/>
      <c r="AO118" s="959"/>
      <c r="AP118" s="1035" t="s">
        <v>437</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t="s">
        <v>469</v>
      </c>
      <c r="BR118" s="1065"/>
      <c r="BS118" s="1065"/>
      <c r="BT118" s="1065"/>
      <c r="BU118" s="1065"/>
      <c r="BV118" s="1065" t="s">
        <v>129</v>
      </c>
      <c r="BW118" s="1065"/>
      <c r="BX118" s="1065"/>
      <c r="BY118" s="1065"/>
      <c r="BZ118" s="1065"/>
      <c r="CA118" s="1065" t="s">
        <v>445</v>
      </c>
      <c r="CB118" s="1065"/>
      <c r="CC118" s="1065"/>
      <c r="CD118" s="1065"/>
      <c r="CE118" s="1065"/>
      <c r="CF118" s="985" t="s">
        <v>470</v>
      </c>
      <c r="CG118" s="986"/>
      <c r="CH118" s="986"/>
      <c r="CI118" s="986"/>
      <c r="CJ118" s="986"/>
      <c r="CK118" s="1013"/>
      <c r="CL118" s="1014"/>
      <c r="CM118" s="987" t="s">
        <v>471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445</v>
      </c>
      <c r="DH118" s="1024"/>
      <c r="DI118" s="1024"/>
      <c r="DJ118" s="1024"/>
      <c r="DK118" s="1025"/>
      <c r="DL118" s="1026" t="s">
        <v>469</v>
      </c>
      <c r="DM118" s="1024"/>
      <c r="DN118" s="1024"/>
      <c r="DO118" s="1024"/>
      <c r="DP118" s="1025"/>
      <c r="DQ118" s="1026" t="s">
        <v>469</v>
      </c>
      <c r="DR118" s="1024"/>
      <c r="DS118" s="1024"/>
      <c r="DT118" s="1024"/>
      <c r="DU118" s="1025"/>
      <c r="DV118" s="1027" t="s">
        <v>445</v>
      </c>
      <c r="DW118" s="1028"/>
      <c r="DX118" s="1028"/>
      <c r="DY118" s="1028"/>
      <c r="DZ118" s="1029"/>
    </row>
    <row r="119" spans="1:130" s="226" customFormat="1" ht="26.25" customHeight="1" x14ac:dyDescent="0.15">
      <c r="A119" s="1121" t="s">
        <v>441</v>
      </c>
      <c r="B119" s="1012"/>
      <c r="C119" s="994" t="s">
        <v>442</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v>288444</v>
      </c>
      <c r="AB119" s="965"/>
      <c r="AC119" s="965"/>
      <c r="AD119" s="965"/>
      <c r="AE119" s="966"/>
      <c r="AF119" s="967">
        <v>283718</v>
      </c>
      <c r="AG119" s="965"/>
      <c r="AH119" s="965"/>
      <c r="AI119" s="965"/>
      <c r="AJ119" s="966"/>
      <c r="AK119" s="967">
        <v>951766</v>
      </c>
      <c r="AL119" s="965"/>
      <c r="AM119" s="965"/>
      <c r="AN119" s="965"/>
      <c r="AO119" s="966"/>
      <c r="AP119" s="968">
        <v>1.3</v>
      </c>
      <c r="AQ119" s="969"/>
      <c r="AR119" s="969"/>
      <c r="AS119" s="969"/>
      <c r="AT119" s="970"/>
      <c r="AU119" s="975"/>
      <c r="AV119" s="976"/>
      <c r="AW119" s="976"/>
      <c r="AX119" s="976"/>
      <c r="AY119" s="976"/>
      <c r="AZ119" s="247" t="s">
        <v>189</v>
      </c>
      <c r="BA119" s="247"/>
      <c r="BB119" s="247"/>
      <c r="BC119" s="247"/>
      <c r="BD119" s="247"/>
      <c r="BE119" s="247"/>
      <c r="BF119" s="247"/>
      <c r="BG119" s="247"/>
      <c r="BH119" s="247"/>
      <c r="BI119" s="247"/>
      <c r="BJ119" s="247"/>
      <c r="BK119" s="247"/>
      <c r="BL119" s="247"/>
      <c r="BM119" s="247"/>
      <c r="BN119" s="247"/>
      <c r="BO119" s="1042" t="s">
        <v>472</v>
      </c>
      <c r="BP119" s="1070"/>
      <c r="BQ119" s="1064">
        <v>110933451</v>
      </c>
      <c r="BR119" s="1065"/>
      <c r="BS119" s="1065"/>
      <c r="BT119" s="1065"/>
      <c r="BU119" s="1065"/>
      <c r="BV119" s="1065">
        <v>112784476</v>
      </c>
      <c r="BW119" s="1065"/>
      <c r="BX119" s="1065"/>
      <c r="BY119" s="1065"/>
      <c r="BZ119" s="1065"/>
      <c r="CA119" s="1065">
        <v>109394228</v>
      </c>
      <c r="CB119" s="1065"/>
      <c r="CC119" s="1065"/>
      <c r="CD119" s="1065"/>
      <c r="CE119" s="1065"/>
      <c r="CF119" s="1066"/>
      <c r="CG119" s="1067"/>
      <c r="CH119" s="1067"/>
      <c r="CI119" s="1067"/>
      <c r="CJ119" s="1068"/>
      <c r="CK119" s="1015"/>
      <c r="CL119" s="1016"/>
      <c r="CM119" s="1038" t="s">
        <v>473</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445</v>
      </c>
      <c r="DH119" s="1051"/>
      <c r="DI119" s="1051"/>
      <c r="DJ119" s="1051"/>
      <c r="DK119" s="1052"/>
      <c r="DL119" s="1050" t="s">
        <v>445</v>
      </c>
      <c r="DM119" s="1051"/>
      <c r="DN119" s="1051"/>
      <c r="DO119" s="1051"/>
      <c r="DP119" s="1052"/>
      <c r="DQ119" s="1050" t="s">
        <v>129</v>
      </c>
      <c r="DR119" s="1051"/>
      <c r="DS119" s="1051"/>
      <c r="DT119" s="1051"/>
      <c r="DU119" s="1052"/>
      <c r="DV119" s="1053" t="s">
        <v>129</v>
      </c>
      <c r="DW119" s="1054"/>
      <c r="DX119" s="1054"/>
      <c r="DY119" s="1054"/>
      <c r="DZ119" s="1055"/>
    </row>
    <row r="120" spans="1:130" s="226" customFormat="1" ht="26.25" customHeight="1" x14ac:dyDescent="0.15">
      <c r="A120" s="1122"/>
      <c r="B120" s="1014"/>
      <c r="C120" s="987" t="s">
        <v>447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v>21445</v>
      </c>
      <c r="AB120" s="1024"/>
      <c r="AC120" s="1024"/>
      <c r="AD120" s="1024"/>
      <c r="AE120" s="1025"/>
      <c r="AF120" s="1026">
        <v>21445</v>
      </c>
      <c r="AG120" s="1024"/>
      <c r="AH120" s="1024"/>
      <c r="AI120" s="1024"/>
      <c r="AJ120" s="1025"/>
      <c r="AK120" s="1026">
        <v>21445</v>
      </c>
      <c r="AL120" s="1024"/>
      <c r="AM120" s="1024"/>
      <c r="AN120" s="1024"/>
      <c r="AO120" s="1025"/>
      <c r="AP120" s="1027">
        <v>0</v>
      </c>
      <c r="AQ120" s="1028"/>
      <c r="AR120" s="1028"/>
      <c r="AS120" s="1028"/>
      <c r="AT120" s="1029"/>
      <c r="AU120" s="1056" t="s">
        <v>474</v>
      </c>
      <c r="AV120" s="1057"/>
      <c r="AW120" s="1057"/>
      <c r="AX120" s="1057"/>
      <c r="AY120" s="1058"/>
      <c r="AZ120" s="994" t="s">
        <v>475</v>
      </c>
      <c r="BA120" s="962"/>
      <c r="BB120" s="962"/>
      <c r="BC120" s="962"/>
      <c r="BD120" s="962"/>
      <c r="BE120" s="962"/>
      <c r="BF120" s="962"/>
      <c r="BG120" s="962"/>
      <c r="BH120" s="962"/>
      <c r="BI120" s="962"/>
      <c r="BJ120" s="962"/>
      <c r="BK120" s="962"/>
      <c r="BL120" s="962"/>
      <c r="BM120" s="962"/>
      <c r="BN120" s="962"/>
      <c r="BO120" s="962"/>
      <c r="BP120" s="963"/>
      <c r="BQ120" s="995">
        <v>36218994</v>
      </c>
      <c r="BR120" s="996"/>
      <c r="BS120" s="996"/>
      <c r="BT120" s="996"/>
      <c r="BU120" s="996"/>
      <c r="BV120" s="996">
        <v>38643502</v>
      </c>
      <c r="BW120" s="996"/>
      <c r="BX120" s="996"/>
      <c r="BY120" s="996"/>
      <c r="BZ120" s="996"/>
      <c r="CA120" s="996">
        <v>40547007</v>
      </c>
      <c r="CB120" s="996"/>
      <c r="CC120" s="996"/>
      <c r="CD120" s="996"/>
      <c r="CE120" s="996"/>
      <c r="CF120" s="1009">
        <v>55.5</v>
      </c>
      <c r="CG120" s="1010"/>
      <c r="CH120" s="1010"/>
      <c r="CI120" s="1010"/>
      <c r="CJ120" s="1010"/>
      <c r="CK120" s="1071" t="s">
        <v>476</v>
      </c>
      <c r="CL120" s="1072"/>
      <c r="CM120" s="1072"/>
      <c r="CN120" s="1072"/>
      <c r="CO120" s="1073"/>
      <c r="CP120" s="1079" t="s">
        <v>415</v>
      </c>
      <c r="CQ120" s="1080"/>
      <c r="CR120" s="1080"/>
      <c r="CS120" s="1080"/>
      <c r="CT120" s="1080"/>
      <c r="CU120" s="1080"/>
      <c r="CV120" s="1080"/>
      <c r="CW120" s="1080"/>
      <c r="CX120" s="1080"/>
      <c r="CY120" s="1080"/>
      <c r="CZ120" s="1080"/>
      <c r="DA120" s="1080"/>
      <c r="DB120" s="1080"/>
      <c r="DC120" s="1080"/>
      <c r="DD120" s="1080"/>
      <c r="DE120" s="1080"/>
      <c r="DF120" s="1081"/>
      <c r="DG120" s="995">
        <v>15551205</v>
      </c>
      <c r="DH120" s="996"/>
      <c r="DI120" s="996"/>
      <c r="DJ120" s="996"/>
      <c r="DK120" s="996"/>
      <c r="DL120" s="996">
        <v>14618988</v>
      </c>
      <c r="DM120" s="996"/>
      <c r="DN120" s="996"/>
      <c r="DO120" s="996"/>
      <c r="DP120" s="996"/>
      <c r="DQ120" s="996">
        <v>13948561</v>
      </c>
      <c r="DR120" s="996"/>
      <c r="DS120" s="996"/>
      <c r="DT120" s="996"/>
      <c r="DU120" s="996"/>
      <c r="DV120" s="997">
        <v>19.100000000000001</v>
      </c>
      <c r="DW120" s="997"/>
      <c r="DX120" s="997"/>
      <c r="DY120" s="997"/>
      <c r="DZ120" s="998"/>
    </row>
    <row r="121" spans="1:130" s="226" customFormat="1" ht="26.25" customHeight="1" x14ac:dyDescent="0.15">
      <c r="A121" s="1122"/>
      <c r="B121" s="1014"/>
      <c r="C121" s="1039" t="s">
        <v>477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445</v>
      </c>
      <c r="AB121" s="1024"/>
      <c r="AC121" s="1024"/>
      <c r="AD121" s="1024"/>
      <c r="AE121" s="1025"/>
      <c r="AF121" s="1026" t="s">
        <v>445</v>
      </c>
      <c r="AG121" s="1024"/>
      <c r="AH121" s="1024"/>
      <c r="AI121" s="1024"/>
      <c r="AJ121" s="1025"/>
      <c r="AK121" s="1026" t="s">
        <v>445</v>
      </c>
      <c r="AL121" s="1024"/>
      <c r="AM121" s="1024"/>
      <c r="AN121" s="1024"/>
      <c r="AO121" s="1025"/>
      <c r="AP121" s="1027" t="s">
        <v>445</v>
      </c>
      <c r="AQ121" s="1028"/>
      <c r="AR121" s="1028"/>
      <c r="AS121" s="1028"/>
      <c r="AT121" s="1029"/>
      <c r="AU121" s="1059"/>
      <c r="AV121" s="1060"/>
      <c r="AW121" s="1060"/>
      <c r="AX121" s="1060"/>
      <c r="AY121" s="1061"/>
      <c r="AZ121" s="987" t="s">
        <v>478</v>
      </c>
      <c r="BA121" s="988"/>
      <c r="BB121" s="988"/>
      <c r="BC121" s="988"/>
      <c r="BD121" s="988"/>
      <c r="BE121" s="988"/>
      <c r="BF121" s="988"/>
      <c r="BG121" s="988"/>
      <c r="BH121" s="988"/>
      <c r="BI121" s="988"/>
      <c r="BJ121" s="988"/>
      <c r="BK121" s="988"/>
      <c r="BL121" s="988"/>
      <c r="BM121" s="988"/>
      <c r="BN121" s="988"/>
      <c r="BO121" s="988"/>
      <c r="BP121" s="989"/>
      <c r="BQ121" s="990">
        <v>36707535</v>
      </c>
      <c r="BR121" s="991"/>
      <c r="BS121" s="991"/>
      <c r="BT121" s="991"/>
      <c r="BU121" s="991"/>
      <c r="BV121" s="991">
        <v>34784359</v>
      </c>
      <c r="BW121" s="991"/>
      <c r="BX121" s="991"/>
      <c r="BY121" s="991"/>
      <c r="BZ121" s="991"/>
      <c r="CA121" s="991">
        <v>32874873</v>
      </c>
      <c r="CB121" s="991"/>
      <c r="CC121" s="991"/>
      <c r="CD121" s="991"/>
      <c r="CE121" s="991"/>
      <c r="CF121" s="985">
        <v>45</v>
      </c>
      <c r="CG121" s="986"/>
      <c r="CH121" s="986"/>
      <c r="CI121" s="986"/>
      <c r="CJ121" s="986"/>
      <c r="CK121" s="1074"/>
      <c r="CL121" s="1075"/>
      <c r="CM121" s="1075"/>
      <c r="CN121" s="1075"/>
      <c r="CO121" s="1076"/>
      <c r="CP121" s="1084" t="s">
        <v>413</v>
      </c>
      <c r="CQ121" s="1085"/>
      <c r="CR121" s="1085"/>
      <c r="CS121" s="1085"/>
      <c r="CT121" s="1085"/>
      <c r="CU121" s="1085"/>
      <c r="CV121" s="1085"/>
      <c r="CW121" s="1085"/>
      <c r="CX121" s="1085"/>
      <c r="CY121" s="1085"/>
      <c r="CZ121" s="1085"/>
      <c r="DA121" s="1085"/>
      <c r="DB121" s="1085"/>
      <c r="DC121" s="1085"/>
      <c r="DD121" s="1085"/>
      <c r="DE121" s="1085"/>
      <c r="DF121" s="1086"/>
      <c r="DG121" s="990">
        <v>13412</v>
      </c>
      <c r="DH121" s="991"/>
      <c r="DI121" s="991"/>
      <c r="DJ121" s="991"/>
      <c r="DK121" s="991"/>
      <c r="DL121" s="991">
        <v>16515</v>
      </c>
      <c r="DM121" s="991"/>
      <c r="DN121" s="991"/>
      <c r="DO121" s="991"/>
      <c r="DP121" s="991"/>
      <c r="DQ121" s="991">
        <v>17663</v>
      </c>
      <c r="DR121" s="991"/>
      <c r="DS121" s="991"/>
      <c r="DT121" s="991"/>
      <c r="DU121" s="991"/>
      <c r="DV121" s="992">
        <v>0</v>
      </c>
      <c r="DW121" s="992"/>
      <c r="DX121" s="992"/>
      <c r="DY121" s="992"/>
      <c r="DZ121" s="993"/>
    </row>
    <row r="122" spans="1:130" s="226" customFormat="1" ht="26.25" customHeight="1" x14ac:dyDescent="0.15">
      <c r="A122" s="1122"/>
      <c r="B122" s="1014"/>
      <c r="C122" s="987" t="s">
        <v>458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470</v>
      </c>
      <c r="AB122" s="1024"/>
      <c r="AC122" s="1024"/>
      <c r="AD122" s="1024"/>
      <c r="AE122" s="1025"/>
      <c r="AF122" s="1026" t="s">
        <v>129</v>
      </c>
      <c r="AG122" s="1024"/>
      <c r="AH122" s="1024"/>
      <c r="AI122" s="1024"/>
      <c r="AJ122" s="1025"/>
      <c r="AK122" s="1026" t="s">
        <v>129</v>
      </c>
      <c r="AL122" s="1024"/>
      <c r="AM122" s="1024"/>
      <c r="AN122" s="1024"/>
      <c r="AO122" s="1025"/>
      <c r="AP122" s="1027" t="s">
        <v>445</v>
      </c>
      <c r="AQ122" s="1028"/>
      <c r="AR122" s="1028"/>
      <c r="AS122" s="1028"/>
      <c r="AT122" s="1029"/>
      <c r="AU122" s="1059"/>
      <c r="AV122" s="1060"/>
      <c r="AW122" s="1060"/>
      <c r="AX122" s="1060"/>
      <c r="AY122" s="1061"/>
      <c r="AZ122" s="1038" t="s">
        <v>479</v>
      </c>
      <c r="BA122" s="1030"/>
      <c r="BB122" s="1030"/>
      <c r="BC122" s="1030"/>
      <c r="BD122" s="1030"/>
      <c r="BE122" s="1030"/>
      <c r="BF122" s="1030"/>
      <c r="BG122" s="1030"/>
      <c r="BH122" s="1030"/>
      <c r="BI122" s="1030"/>
      <c r="BJ122" s="1030"/>
      <c r="BK122" s="1030"/>
      <c r="BL122" s="1030"/>
      <c r="BM122" s="1030"/>
      <c r="BN122" s="1030"/>
      <c r="BO122" s="1030"/>
      <c r="BP122" s="1031"/>
      <c r="BQ122" s="1064">
        <v>68487200</v>
      </c>
      <c r="BR122" s="1065"/>
      <c r="BS122" s="1065"/>
      <c r="BT122" s="1065"/>
      <c r="BU122" s="1065"/>
      <c r="BV122" s="1065">
        <v>67096515</v>
      </c>
      <c r="BW122" s="1065"/>
      <c r="BX122" s="1065"/>
      <c r="BY122" s="1065"/>
      <c r="BZ122" s="1065"/>
      <c r="CA122" s="1065">
        <v>67019046</v>
      </c>
      <c r="CB122" s="1065"/>
      <c r="CC122" s="1065"/>
      <c r="CD122" s="1065"/>
      <c r="CE122" s="1065"/>
      <c r="CF122" s="1082">
        <v>91.7</v>
      </c>
      <c r="CG122" s="1083"/>
      <c r="CH122" s="1083"/>
      <c r="CI122" s="1083"/>
      <c r="CJ122" s="1083"/>
      <c r="CK122" s="1074"/>
      <c r="CL122" s="1075"/>
      <c r="CM122" s="1075"/>
      <c r="CN122" s="1075"/>
      <c r="CO122" s="1076"/>
      <c r="CP122" s="1084" t="s">
        <v>411</v>
      </c>
      <c r="CQ122" s="1085"/>
      <c r="CR122" s="1085"/>
      <c r="CS122" s="1085"/>
      <c r="CT122" s="1085"/>
      <c r="CU122" s="1085"/>
      <c r="CV122" s="1085"/>
      <c r="CW122" s="1085"/>
      <c r="CX122" s="1085"/>
      <c r="CY122" s="1085"/>
      <c r="CZ122" s="1085"/>
      <c r="DA122" s="1085"/>
      <c r="DB122" s="1085"/>
      <c r="DC122" s="1085"/>
      <c r="DD122" s="1085"/>
      <c r="DE122" s="1085"/>
      <c r="DF122" s="1086"/>
      <c r="DG122" s="990" t="s">
        <v>445</v>
      </c>
      <c r="DH122" s="991"/>
      <c r="DI122" s="991"/>
      <c r="DJ122" s="991"/>
      <c r="DK122" s="991"/>
      <c r="DL122" s="991" t="s">
        <v>445</v>
      </c>
      <c r="DM122" s="991"/>
      <c r="DN122" s="991"/>
      <c r="DO122" s="991"/>
      <c r="DP122" s="991"/>
      <c r="DQ122" s="991" t="s">
        <v>445</v>
      </c>
      <c r="DR122" s="991"/>
      <c r="DS122" s="991"/>
      <c r="DT122" s="991"/>
      <c r="DU122" s="991"/>
      <c r="DV122" s="992" t="s">
        <v>129</v>
      </c>
      <c r="DW122" s="992"/>
      <c r="DX122" s="992"/>
      <c r="DY122" s="992"/>
      <c r="DZ122" s="993"/>
    </row>
    <row r="123" spans="1:130" s="226" customFormat="1" ht="26.25" customHeight="1" x14ac:dyDescent="0.15">
      <c r="A123" s="1122"/>
      <c r="B123" s="1014"/>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469</v>
      </c>
      <c r="AB123" s="1024"/>
      <c r="AC123" s="1024"/>
      <c r="AD123" s="1024"/>
      <c r="AE123" s="1025"/>
      <c r="AF123" s="1026" t="s">
        <v>129</v>
      </c>
      <c r="AG123" s="1024"/>
      <c r="AH123" s="1024"/>
      <c r="AI123" s="1024"/>
      <c r="AJ123" s="1025"/>
      <c r="AK123" s="1026" t="s">
        <v>445</v>
      </c>
      <c r="AL123" s="1024"/>
      <c r="AM123" s="1024"/>
      <c r="AN123" s="1024"/>
      <c r="AO123" s="1025"/>
      <c r="AP123" s="1027" t="s">
        <v>129</v>
      </c>
      <c r="AQ123" s="1028"/>
      <c r="AR123" s="1028"/>
      <c r="AS123" s="1028"/>
      <c r="AT123" s="1029"/>
      <c r="AU123" s="1062"/>
      <c r="AV123" s="1063"/>
      <c r="AW123" s="1063"/>
      <c r="AX123" s="1063"/>
      <c r="AY123" s="1063"/>
      <c r="AZ123" s="247" t="s">
        <v>189</v>
      </c>
      <c r="BA123" s="247"/>
      <c r="BB123" s="247"/>
      <c r="BC123" s="247"/>
      <c r="BD123" s="247"/>
      <c r="BE123" s="247"/>
      <c r="BF123" s="247"/>
      <c r="BG123" s="247"/>
      <c r="BH123" s="247"/>
      <c r="BI123" s="247"/>
      <c r="BJ123" s="247"/>
      <c r="BK123" s="247"/>
      <c r="BL123" s="247"/>
      <c r="BM123" s="247"/>
      <c r="BN123" s="247"/>
      <c r="BO123" s="1042" t="s">
        <v>480</v>
      </c>
      <c r="BP123" s="1070"/>
      <c r="BQ123" s="1128">
        <v>141413729</v>
      </c>
      <c r="BR123" s="1129"/>
      <c r="BS123" s="1129"/>
      <c r="BT123" s="1129"/>
      <c r="BU123" s="1129"/>
      <c r="BV123" s="1129">
        <v>140524376</v>
      </c>
      <c r="BW123" s="1129"/>
      <c r="BX123" s="1129"/>
      <c r="BY123" s="1129"/>
      <c r="BZ123" s="1129"/>
      <c r="CA123" s="1129">
        <v>140440926</v>
      </c>
      <c r="CB123" s="1129"/>
      <c r="CC123" s="1129"/>
      <c r="CD123" s="1129"/>
      <c r="CE123" s="1129"/>
      <c r="CF123" s="1066"/>
      <c r="CG123" s="1067"/>
      <c r="CH123" s="1067"/>
      <c r="CI123" s="1067"/>
      <c r="CJ123" s="1068"/>
      <c r="CK123" s="1074"/>
      <c r="CL123" s="1075"/>
      <c r="CM123" s="1075"/>
      <c r="CN123" s="1075"/>
      <c r="CO123" s="1076"/>
      <c r="CP123" s="1084" t="s">
        <v>481</v>
      </c>
      <c r="CQ123" s="1085"/>
      <c r="CR123" s="1085"/>
      <c r="CS123" s="1085"/>
      <c r="CT123" s="1085"/>
      <c r="CU123" s="1085"/>
      <c r="CV123" s="1085"/>
      <c r="CW123" s="1085"/>
      <c r="CX123" s="1085"/>
      <c r="CY123" s="1085"/>
      <c r="CZ123" s="1085"/>
      <c r="DA123" s="1085"/>
      <c r="DB123" s="1085"/>
      <c r="DC123" s="1085"/>
      <c r="DD123" s="1085"/>
      <c r="DE123" s="1085"/>
      <c r="DF123" s="1086"/>
      <c r="DG123" s="1023" t="s">
        <v>469</v>
      </c>
      <c r="DH123" s="1024"/>
      <c r="DI123" s="1024"/>
      <c r="DJ123" s="1024"/>
      <c r="DK123" s="1025"/>
      <c r="DL123" s="1026" t="s">
        <v>129</v>
      </c>
      <c r="DM123" s="1024"/>
      <c r="DN123" s="1024"/>
      <c r="DO123" s="1024"/>
      <c r="DP123" s="1025"/>
      <c r="DQ123" s="1026" t="s">
        <v>445</v>
      </c>
      <c r="DR123" s="1024"/>
      <c r="DS123" s="1024"/>
      <c r="DT123" s="1024"/>
      <c r="DU123" s="1025"/>
      <c r="DV123" s="1027" t="s">
        <v>129</v>
      </c>
      <c r="DW123" s="1028"/>
      <c r="DX123" s="1028"/>
      <c r="DY123" s="1028"/>
      <c r="DZ123" s="1029"/>
    </row>
    <row r="124" spans="1:130" s="226" customFormat="1" ht="26.25" customHeight="1" thickBot="1" x14ac:dyDescent="0.2">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469</v>
      </c>
      <c r="AB124" s="1024"/>
      <c r="AC124" s="1024"/>
      <c r="AD124" s="1024"/>
      <c r="AE124" s="1025"/>
      <c r="AF124" s="1026" t="s">
        <v>470</v>
      </c>
      <c r="AG124" s="1024"/>
      <c r="AH124" s="1024"/>
      <c r="AI124" s="1024"/>
      <c r="AJ124" s="1025"/>
      <c r="AK124" s="1026" t="s">
        <v>445</v>
      </c>
      <c r="AL124" s="1024"/>
      <c r="AM124" s="1024"/>
      <c r="AN124" s="1024"/>
      <c r="AO124" s="1025"/>
      <c r="AP124" s="1027" t="s">
        <v>445</v>
      </c>
      <c r="AQ124" s="1028"/>
      <c r="AR124" s="1028"/>
      <c r="AS124" s="1028"/>
      <c r="AT124" s="1029"/>
      <c r="AU124" s="1124" t="s">
        <v>482</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469</v>
      </c>
      <c r="BR124" s="1092"/>
      <c r="BS124" s="1092"/>
      <c r="BT124" s="1092"/>
      <c r="BU124" s="1092"/>
      <c r="BV124" s="1092" t="s">
        <v>470</v>
      </c>
      <c r="BW124" s="1092"/>
      <c r="BX124" s="1092"/>
      <c r="BY124" s="1092"/>
      <c r="BZ124" s="1092"/>
      <c r="CA124" s="1092" t="s">
        <v>129</v>
      </c>
      <c r="CB124" s="1092"/>
      <c r="CC124" s="1092"/>
      <c r="CD124" s="1092"/>
      <c r="CE124" s="1092"/>
      <c r="CF124" s="1093"/>
      <c r="CG124" s="1094"/>
      <c r="CH124" s="1094"/>
      <c r="CI124" s="1094"/>
      <c r="CJ124" s="1095"/>
      <c r="CK124" s="1077"/>
      <c r="CL124" s="1077"/>
      <c r="CM124" s="1077"/>
      <c r="CN124" s="1077"/>
      <c r="CO124" s="1078"/>
      <c r="CP124" s="1084" t="s">
        <v>483</v>
      </c>
      <c r="CQ124" s="1085"/>
      <c r="CR124" s="1085"/>
      <c r="CS124" s="1085"/>
      <c r="CT124" s="1085"/>
      <c r="CU124" s="1085"/>
      <c r="CV124" s="1085"/>
      <c r="CW124" s="1085"/>
      <c r="CX124" s="1085"/>
      <c r="CY124" s="1085"/>
      <c r="CZ124" s="1085"/>
      <c r="DA124" s="1085"/>
      <c r="DB124" s="1085"/>
      <c r="DC124" s="1085"/>
      <c r="DD124" s="1085"/>
      <c r="DE124" s="1085"/>
      <c r="DF124" s="1086"/>
      <c r="DG124" s="1069" t="s">
        <v>129</v>
      </c>
      <c r="DH124" s="1051"/>
      <c r="DI124" s="1051"/>
      <c r="DJ124" s="1051"/>
      <c r="DK124" s="1052"/>
      <c r="DL124" s="1050" t="s">
        <v>129</v>
      </c>
      <c r="DM124" s="1051"/>
      <c r="DN124" s="1051"/>
      <c r="DO124" s="1051"/>
      <c r="DP124" s="1052"/>
      <c r="DQ124" s="1050" t="s">
        <v>129</v>
      </c>
      <c r="DR124" s="1051"/>
      <c r="DS124" s="1051"/>
      <c r="DT124" s="1051"/>
      <c r="DU124" s="1052"/>
      <c r="DV124" s="1053" t="s">
        <v>129</v>
      </c>
      <c r="DW124" s="1054"/>
      <c r="DX124" s="1054"/>
      <c r="DY124" s="1054"/>
      <c r="DZ124" s="1055"/>
    </row>
    <row r="125" spans="1:130" s="226" customFormat="1" ht="26.25" customHeight="1" x14ac:dyDescent="0.15">
      <c r="A125" s="1122"/>
      <c r="B125" s="1014"/>
      <c r="C125" s="987" t="s">
        <v>471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129</v>
      </c>
      <c r="AB125" s="1024"/>
      <c r="AC125" s="1024"/>
      <c r="AD125" s="1024"/>
      <c r="AE125" s="1025"/>
      <c r="AF125" s="1026" t="s">
        <v>129</v>
      </c>
      <c r="AG125" s="1024"/>
      <c r="AH125" s="1024"/>
      <c r="AI125" s="1024"/>
      <c r="AJ125" s="1025"/>
      <c r="AK125" s="1026" t="s">
        <v>129</v>
      </c>
      <c r="AL125" s="1024"/>
      <c r="AM125" s="1024"/>
      <c r="AN125" s="1024"/>
      <c r="AO125" s="1025"/>
      <c r="AP125" s="1027" t="s">
        <v>445</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484</v>
      </c>
      <c r="CL125" s="1072"/>
      <c r="CM125" s="1072"/>
      <c r="CN125" s="1072"/>
      <c r="CO125" s="1073"/>
      <c r="CP125" s="994" t="s">
        <v>485</v>
      </c>
      <c r="CQ125" s="962"/>
      <c r="CR125" s="962"/>
      <c r="CS125" s="962"/>
      <c r="CT125" s="962"/>
      <c r="CU125" s="962"/>
      <c r="CV125" s="962"/>
      <c r="CW125" s="962"/>
      <c r="CX125" s="962"/>
      <c r="CY125" s="962"/>
      <c r="CZ125" s="962"/>
      <c r="DA125" s="962"/>
      <c r="DB125" s="962"/>
      <c r="DC125" s="962"/>
      <c r="DD125" s="962"/>
      <c r="DE125" s="962"/>
      <c r="DF125" s="963"/>
      <c r="DG125" s="995" t="s">
        <v>469</v>
      </c>
      <c r="DH125" s="996"/>
      <c r="DI125" s="996"/>
      <c r="DJ125" s="996"/>
      <c r="DK125" s="996"/>
      <c r="DL125" s="996" t="s">
        <v>469</v>
      </c>
      <c r="DM125" s="996"/>
      <c r="DN125" s="996"/>
      <c r="DO125" s="996"/>
      <c r="DP125" s="996"/>
      <c r="DQ125" s="996" t="s">
        <v>445</v>
      </c>
      <c r="DR125" s="996"/>
      <c r="DS125" s="996"/>
      <c r="DT125" s="996"/>
      <c r="DU125" s="996"/>
      <c r="DV125" s="997" t="s">
        <v>129</v>
      </c>
      <c r="DW125" s="997"/>
      <c r="DX125" s="997"/>
      <c r="DY125" s="997"/>
      <c r="DZ125" s="998"/>
    </row>
    <row r="126" spans="1:130" s="226" customFormat="1" ht="26.25" customHeight="1" thickBot="1" x14ac:dyDescent="0.2">
      <c r="A126" s="1122"/>
      <c r="B126" s="1014"/>
      <c r="C126" s="987" t="s">
        <v>473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469</v>
      </c>
      <c r="AB126" s="1024"/>
      <c r="AC126" s="1024"/>
      <c r="AD126" s="1024"/>
      <c r="AE126" s="1025"/>
      <c r="AF126" s="1026" t="s">
        <v>129</v>
      </c>
      <c r="AG126" s="1024"/>
      <c r="AH126" s="1024"/>
      <c r="AI126" s="1024"/>
      <c r="AJ126" s="1025"/>
      <c r="AK126" s="1026" t="s">
        <v>445</v>
      </c>
      <c r="AL126" s="1024"/>
      <c r="AM126" s="1024"/>
      <c r="AN126" s="1024"/>
      <c r="AO126" s="1025"/>
      <c r="AP126" s="1027" t="s">
        <v>129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486</v>
      </c>
      <c r="CQ126" s="988"/>
      <c r="CR126" s="988"/>
      <c r="CS126" s="988"/>
      <c r="CT126" s="988"/>
      <c r="CU126" s="988"/>
      <c r="CV126" s="988"/>
      <c r="CW126" s="988"/>
      <c r="CX126" s="988"/>
      <c r="CY126" s="988"/>
      <c r="CZ126" s="988"/>
      <c r="DA126" s="988"/>
      <c r="DB126" s="988"/>
      <c r="DC126" s="988"/>
      <c r="DD126" s="988"/>
      <c r="DE126" s="988"/>
      <c r="DF126" s="989"/>
      <c r="DG126" s="990" t="s">
        <v>445</v>
      </c>
      <c r="DH126" s="991"/>
      <c r="DI126" s="991"/>
      <c r="DJ126" s="991"/>
      <c r="DK126" s="991"/>
      <c r="DL126" s="991" t="s">
        <v>129</v>
      </c>
      <c r="DM126" s="991"/>
      <c r="DN126" s="991"/>
      <c r="DO126" s="991"/>
      <c r="DP126" s="991"/>
      <c r="DQ126" s="991" t="s">
        <v>445</v>
      </c>
      <c r="DR126" s="991"/>
      <c r="DS126" s="991"/>
      <c r="DT126" s="991"/>
      <c r="DU126" s="991"/>
      <c r="DV126" s="992" t="s">
        <v>445</v>
      </c>
      <c r="DW126" s="992"/>
      <c r="DX126" s="992"/>
      <c r="DY126" s="992"/>
      <c r="DZ126" s="993"/>
    </row>
    <row r="127" spans="1:130" s="226" customFormat="1" ht="26.25" customHeight="1" x14ac:dyDescent="0.15">
      <c r="A127" s="1123"/>
      <c r="B127" s="1016"/>
      <c r="C127" s="1038" t="s">
        <v>487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445</v>
      </c>
      <c r="AB127" s="1024"/>
      <c r="AC127" s="1024"/>
      <c r="AD127" s="1024"/>
      <c r="AE127" s="1025"/>
      <c r="AF127" s="1026" t="s">
        <v>445</v>
      </c>
      <c r="AG127" s="1024"/>
      <c r="AH127" s="1024"/>
      <c r="AI127" s="1024"/>
      <c r="AJ127" s="1025"/>
      <c r="AK127" s="1026" t="s">
        <v>129</v>
      </c>
      <c r="AL127" s="1024"/>
      <c r="AM127" s="1024"/>
      <c r="AN127" s="1024"/>
      <c r="AO127" s="1025"/>
      <c r="AP127" s="1027" t="s">
        <v>129</v>
      </c>
      <c r="AQ127" s="1028"/>
      <c r="AR127" s="1028"/>
      <c r="AS127" s="1028"/>
      <c r="AT127" s="1029"/>
      <c r="AU127" s="228"/>
      <c r="AV127" s="228"/>
      <c r="AW127" s="228"/>
      <c r="AX127" s="1096" t="s">
        <v>488</v>
      </c>
      <c r="AY127" s="1097"/>
      <c r="AZ127" s="1097"/>
      <c r="BA127" s="1097"/>
      <c r="BB127" s="1097"/>
      <c r="BC127" s="1097"/>
      <c r="BD127" s="1097"/>
      <c r="BE127" s="1098"/>
      <c r="BF127" s="1099" t="s">
        <v>489</v>
      </c>
      <c r="BG127" s="1097"/>
      <c r="BH127" s="1097"/>
      <c r="BI127" s="1097"/>
      <c r="BJ127" s="1097"/>
      <c r="BK127" s="1097"/>
      <c r="BL127" s="1098"/>
      <c r="BM127" s="1099" t="s">
        <v>490</v>
      </c>
      <c r="BN127" s="1097"/>
      <c r="BO127" s="1097"/>
      <c r="BP127" s="1097"/>
      <c r="BQ127" s="1097"/>
      <c r="BR127" s="1097"/>
      <c r="BS127" s="1098"/>
      <c r="BT127" s="1099" t="s">
        <v>491</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492</v>
      </c>
      <c r="CQ127" s="988"/>
      <c r="CR127" s="988"/>
      <c r="CS127" s="988"/>
      <c r="CT127" s="988"/>
      <c r="CU127" s="988"/>
      <c r="CV127" s="988"/>
      <c r="CW127" s="988"/>
      <c r="CX127" s="988"/>
      <c r="CY127" s="988"/>
      <c r="CZ127" s="988"/>
      <c r="DA127" s="988"/>
      <c r="DB127" s="988"/>
      <c r="DC127" s="988"/>
      <c r="DD127" s="988"/>
      <c r="DE127" s="988"/>
      <c r="DF127" s="989"/>
      <c r="DG127" s="990">
        <v>5407578</v>
      </c>
      <c r="DH127" s="991"/>
      <c r="DI127" s="991"/>
      <c r="DJ127" s="991"/>
      <c r="DK127" s="991"/>
      <c r="DL127" s="991">
        <v>5573244</v>
      </c>
      <c r="DM127" s="991"/>
      <c r="DN127" s="991"/>
      <c r="DO127" s="991"/>
      <c r="DP127" s="991"/>
      <c r="DQ127" s="991">
        <v>4007695</v>
      </c>
      <c r="DR127" s="991"/>
      <c r="DS127" s="991"/>
      <c r="DT127" s="991"/>
      <c r="DU127" s="991"/>
      <c r="DV127" s="992">
        <v>5.5</v>
      </c>
      <c r="DW127" s="992"/>
      <c r="DX127" s="992"/>
      <c r="DY127" s="992"/>
      <c r="DZ127" s="993"/>
    </row>
    <row r="128" spans="1:130" s="226" customFormat="1" ht="26.25" customHeight="1" thickBot="1" x14ac:dyDescent="0.2">
      <c r="A128" s="1106" t="s">
        <v>493</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494</v>
      </c>
      <c r="X128" s="1108"/>
      <c r="Y128" s="1108"/>
      <c r="Z128" s="1109"/>
      <c r="AA128" s="1110">
        <v>3029867</v>
      </c>
      <c r="AB128" s="1111"/>
      <c r="AC128" s="1111"/>
      <c r="AD128" s="1111"/>
      <c r="AE128" s="1112"/>
      <c r="AF128" s="1113">
        <v>3243141</v>
      </c>
      <c r="AG128" s="1111"/>
      <c r="AH128" s="1111"/>
      <c r="AI128" s="1111"/>
      <c r="AJ128" s="1112"/>
      <c r="AK128" s="1113">
        <v>4004337</v>
      </c>
      <c r="AL128" s="1111"/>
      <c r="AM128" s="1111"/>
      <c r="AN128" s="1111"/>
      <c r="AO128" s="1112"/>
      <c r="AP128" s="1114"/>
      <c r="AQ128" s="1115"/>
      <c r="AR128" s="1115"/>
      <c r="AS128" s="1115"/>
      <c r="AT128" s="1116"/>
      <c r="AU128" s="228"/>
      <c r="AV128" s="228"/>
      <c r="AW128" s="228"/>
      <c r="AX128" s="961" t="s">
        <v>495</v>
      </c>
      <c r="AY128" s="962"/>
      <c r="AZ128" s="962"/>
      <c r="BA128" s="962"/>
      <c r="BB128" s="962"/>
      <c r="BC128" s="962"/>
      <c r="BD128" s="962"/>
      <c r="BE128" s="963"/>
      <c r="BF128" s="1117" t="s">
        <v>129</v>
      </c>
      <c r="BG128" s="1118"/>
      <c r="BH128" s="1118"/>
      <c r="BI128" s="1118"/>
      <c r="BJ128" s="1118"/>
      <c r="BK128" s="1118"/>
      <c r="BL128" s="1119"/>
      <c r="BM128" s="1117">
        <v>11.25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496</v>
      </c>
      <c r="CQ128" s="791"/>
      <c r="CR128" s="791"/>
      <c r="CS128" s="791"/>
      <c r="CT128" s="791"/>
      <c r="CU128" s="791"/>
      <c r="CV128" s="791"/>
      <c r="CW128" s="791"/>
      <c r="CX128" s="791"/>
      <c r="CY128" s="791"/>
      <c r="CZ128" s="791"/>
      <c r="DA128" s="791"/>
      <c r="DB128" s="791"/>
      <c r="DC128" s="791"/>
      <c r="DD128" s="791"/>
      <c r="DE128" s="791"/>
      <c r="DF128" s="1101"/>
      <c r="DG128" s="1102" t="s">
        <v>129</v>
      </c>
      <c r="DH128" s="1103"/>
      <c r="DI128" s="1103"/>
      <c r="DJ128" s="1103"/>
      <c r="DK128" s="1103"/>
      <c r="DL128" s="1103" t="s">
        <v>129</v>
      </c>
      <c r="DM128" s="1103"/>
      <c r="DN128" s="1103"/>
      <c r="DO128" s="1103"/>
      <c r="DP128" s="1103"/>
      <c r="DQ128" s="1103" t="s">
        <v>445</v>
      </c>
      <c r="DR128" s="1103"/>
      <c r="DS128" s="1103"/>
      <c r="DT128" s="1103"/>
      <c r="DU128" s="1103"/>
      <c r="DV128" s="1104" t="s">
        <v>129</v>
      </c>
      <c r="DW128" s="1104"/>
      <c r="DX128" s="1104"/>
      <c r="DY128" s="1104"/>
      <c r="DZ128" s="1105"/>
    </row>
    <row r="129" spans="1:131" s="226"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497</v>
      </c>
      <c r="X129" s="1136"/>
      <c r="Y129" s="1136"/>
      <c r="Z129" s="1137"/>
      <c r="AA129" s="1023">
        <v>71435075</v>
      </c>
      <c r="AB129" s="1024"/>
      <c r="AC129" s="1024"/>
      <c r="AD129" s="1024"/>
      <c r="AE129" s="1025"/>
      <c r="AF129" s="1026">
        <v>75205927</v>
      </c>
      <c r="AG129" s="1024"/>
      <c r="AH129" s="1024"/>
      <c r="AI129" s="1024"/>
      <c r="AJ129" s="1025"/>
      <c r="AK129" s="1026">
        <v>79439365</v>
      </c>
      <c r="AL129" s="1024"/>
      <c r="AM129" s="1024"/>
      <c r="AN129" s="1024"/>
      <c r="AO129" s="1025"/>
      <c r="AP129" s="1138"/>
      <c r="AQ129" s="1139"/>
      <c r="AR129" s="1139"/>
      <c r="AS129" s="1139"/>
      <c r="AT129" s="1140"/>
      <c r="AU129" s="229"/>
      <c r="AV129" s="229"/>
      <c r="AW129" s="229"/>
      <c r="AX129" s="1130" t="s">
        <v>498</v>
      </c>
      <c r="AY129" s="988"/>
      <c r="AZ129" s="988"/>
      <c r="BA129" s="988"/>
      <c r="BB129" s="988"/>
      <c r="BC129" s="988"/>
      <c r="BD129" s="988"/>
      <c r="BE129" s="989"/>
      <c r="BF129" s="1131" t="s">
        <v>445</v>
      </c>
      <c r="BG129" s="1132"/>
      <c r="BH129" s="1132"/>
      <c r="BI129" s="1132"/>
      <c r="BJ129" s="1132"/>
      <c r="BK129" s="1132"/>
      <c r="BL129" s="1133"/>
      <c r="BM129" s="1131">
        <v>16.25</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500</v>
      </c>
      <c r="X130" s="1136"/>
      <c r="Y130" s="1136"/>
      <c r="Z130" s="1137"/>
      <c r="AA130" s="1023">
        <v>6502494</v>
      </c>
      <c r="AB130" s="1024"/>
      <c r="AC130" s="1024"/>
      <c r="AD130" s="1024"/>
      <c r="AE130" s="1025"/>
      <c r="AF130" s="1026">
        <v>5989756</v>
      </c>
      <c r="AG130" s="1024"/>
      <c r="AH130" s="1024"/>
      <c r="AI130" s="1024"/>
      <c r="AJ130" s="1025"/>
      <c r="AK130" s="1026">
        <v>6351524</v>
      </c>
      <c r="AL130" s="1024"/>
      <c r="AM130" s="1024"/>
      <c r="AN130" s="1024"/>
      <c r="AO130" s="1025"/>
      <c r="AP130" s="1138"/>
      <c r="AQ130" s="1139"/>
      <c r="AR130" s="1139"/>
      <c r="AS130" s="1139"/>
      <c r="AT130" s="1140"/>
      <c r="AU130" s="229"/>
      <c r="AV130" s="229"/>
      <c r="AW130" s="229"/>
      <c r="AX130" s="1130" t="s">
        <v>501</v>
      </c>
      <c r="AY130" s="988"/>
      <c r="AZ130" s="988"/>
      <c r="BA130" s="988"/>
      <c r="BB130" s="988"/>
      <c r="BC130" s="988"/>
      <c r="BD130" s="988"/>
      <c r="BE130" s="989"/>
      <c r="BF130" s="1166">
        <v>-1.2</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502</v>
      </c>
      <c r="X131" s="1173"/>
      <c r="Y131" s="1173"/>
      <c r="Z131" s="1174"/>
      <c r="AA131" s="1069">
        <v>64932581</v>
      </c>
      <c r="AB131" s="1051"/>
      <c r="AC131" s="1051"/>
      <c r="AD131" s="1051"/>
      <c r="AE131" s="1052"/>
      <c r="AF131" s="1050">
        <v>69216171</v>
      </c>
      <c r="AG131" s="1051"/>
      <c r="AH131" s="1051"/>
      <c r="AI131" s="1051"/>
      <c r="AJ131" s="1052"/>
      <c r="AK131" s="1050">
        <v>73087841</v>
      </c>
      <c r="AL131" s="1051"/>
      <c r="AM131" s="1051"/>
      <c r="AN131" s="1051"/>
      <c r="AO131" s="1052"/>
      <c r="AP131" s="1175"/>
      <c r="AQ131" s="1176"/>
      <c r="AR131" s="1176"/>
      <c r="AS131" s="1176"/>
      <c r="AT131" s="1177"/>
      <c r="AU131" s="229"/>
      <c r="AV131" s="229"/>
      <c r="AW131" s="229"/>
      <c r="AX131" s="1148" t="s">
        <v>503</v>
      </c>
      <c r="AY131" s="791"/>
      <c r="AZ131" s="791"/>
      <c r="BA131" s="791"/>
      <c r="BB131" s="791"/>
      <c r="BC131" s="791"/>
      <c r="BD131" s="791"/>
      <c r="BE131" s="1101"/>
      <c r="BF131" s="1149" t="s">
        <v>445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504</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505</v>
      </c>
      <c r="W132" s="1159"/>
      <c r="X132" s="1159"/>
      <c r="Y132" s="1159"/>
      <c r="Z132" s="1160"/>
      <c r="AA132" s="1161">
        <v>-2.3590314389999998</v>
      </c>
      <c r="AB132" s="1162"/>
      <c r="AC132" s="1162"/>
      <c r="AD132" s="1162"/>
      <c r="AE132" s="1163"/>
      <c r="AF132" s="1164">
        <v>-1.003005497</v>
      </c>
      <c r="AG132" s="1162"/>
      <c r="AH132" s="1162"/>
      <c r="AI132" s="1162"/>
      <c r="AJ132" s="1163"/>
      <c r="AK132" s="1164">
        <v>-0.26679403499999998</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506</v>
      </c>
      <c r="W133" s="1142"/>
      <c r="X133" s="1142"/>
      <c r="Y133" s="1142"/>
      <c r="Z133" s="1143"/>
      <c r="AA133" s="1144">
        <v>-2.7</v>
      </c>
      <c r="AB133" s="1145"/>
      <c r="AC133" s="1145"/>
      <c r="AD133" s="1145"/>
      <c r="AE133" s="1146"/>
      <c r="AF133" s="1144">
        <v>-2.1</v>
      </c>
      <c r="AG133" s="1145"/>
      <c r="AH133" s="1145"/>
      <c r="AI133" s="1145"/>
      <c r="AJ133" s="1146"/>
      <c r="AK133" s="1144">
        <v>-1.2</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password="C5BB" sheet="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y0Qn1rfUhLqj+nehTcNx41nRJDrpeU1Tk1ynuPyzb1F4IwEtIZ34JejnuxIIFgqDxfJeV8W/8P0DKljDQpyjQ==" saltValue="3vQn0DOishrgTN9yukQT/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515</v>
      </c>
      <c r="AL9" s="1182"/>
      <c r="AM9" s="1182"/>
      <c r="AN9" s="1183"/>
      <c r="AO9" s="277">
        <v>26173263</v>
      </c>
      <c r="AP9" s="277">
        <v>69083</v>
      </c>
      <c r="AQ9" s="278">
        <v>62943</v>
      </c>
      <c r="AR9" s="279">
        <v>9.8000000000000007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516</v>
      </c>
      <c r="AL10" s="1182"/>
      <c r="AM10" s="1182"/>
      <c r="AN10" s="1183"/>
      <c r="AO10" s="280">
        <v>942</v>
      </c>
      <c r="AP10" s="280">
        <v>2</v>
      </c>
      <c r="AQ10" s="281">
        <v>1681</v>
      </c>
      <c r="AR10" s="282">
        <v>-99.9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517</v>
      </c>
      <c r="AL11" s="1182"/>
      <c r="AM11" s="1182"/>
      <c r="AN11" s="1183"/>
      <c r="AO11" s="280">
        <v>407525</v>
      </c>
      <c r="AP11" s="280">
        <v>1076</v>
      </c>
      <c r="AQ11" s="281">
        <v>656</v>
      </c>
      <c r="AR11" s="282">
        <v>64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518</v>
      </c>
      <c r="AL12" s="1182"/>
      <c r="AM12" s="1182"/>
      <c r="AN12" s="1183"/>
      <c r="AO12" s="280" t="s">
        <v>519</v>
      </c>
      <c r="AP12" s="280" t="s">
        <v>519</v>
      </c>
      <c r="AQ12" s="281">
        <v>24</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520</v>
      </c>
      <c r="AL13" s="1182"/>
      <c r="AM13" s="1182"/>
      <c r="AN13" s="1183"/>
      <c r="AO13" s="280">
        <v>496793</v>
      </c>
      <c r="AP13" s="280">
        <v>1311</v>
      </c>
      <c r="AQ13" s="281">
        <v>1968</v>
      </c>
      <c r="AR13" s="282">
        <v>-33.4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521</v>
      </c>
      <c r="AL14" s="1182"/>
      <c r="AM14" s="1182"/>
      <c r="AN14" s="1183"/>
      <c r="AO14" s="280">
        <v>420502</v>
      </c>
      <c r="AP14" s="280">
        <v>1110</v>
      </c>
      <c r="AQ14" s="281">
        <v>1222</v>
      </c>
      <c r="AR14" s="282">
        <v>-9.1999999999999993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522</v>
      </c>
      <c r="AL15" s="1185"/>
      <c r="AM15" s="1185"/>
      <c r="AN15" s="1186"/>
      <c r="AO15" s="280">
        <v>-1247513</v>
      </c>
      <c r="AP15" s="280">
        <v>-3293</v>
      </c>
      <c r="AQ15" s="281">
        <v>-3725</v>
      </c>
      <c r="AR15" s="282">
        <v>-11.6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189</v>
      </c>
      <c r="AL16" s="1185"/>
      <c r="AM16" s="1185"/>
      <c r="AN16" s="1186"/>
      <c r="AO16" s="280">
        <v>26251512</v>
      </c>
      <c r="AP16" s="280">
        <v>69289</v>
      </c>
      <c r="AQ16" s="281">
        <v>64768</v>
      </c>
      <c r="AR16" s="282">
        <v>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527</v>
      </c>
      <c r="AL21" s="1188"/>
      <c r="AM21" s="1188"/>
      <c r="AN21" s="1189"/>
      <c r="AO21" s="293">
        <v>6.73</v>
      </c>
      <c r="AP21" s="294">
        <v>6.41</v>
      </c>
      <c r="AQ21" s="295">
        <v>0.32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528</v>
      </c>
      <c r="AL22" s="1188"/>
      <c r="AM22" s="1188"/>
      <c r="AN22" s="1189"/>
      <c r="AO22" s="298">
        <v>100.7</v>
      </c>
      <c r="AP22" s="299">
        <v>99.7</v>
      </c>
      <c r="AQ22" s="300">
        <v>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529</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532</v>
      </c>
      <c r="AL32" s="1196"/>
      <c r="AM32" s="1196"/>
      <c r="AN32" s="1197"/>
      <c r="AO32" s="308">
        <v>7507179</v>
      </c>
      <c r="AP32" s="308">
        <v>19815</v>
      </c>
      <c r="AQ32" s="309">
        <v>36898</v>
      </c>
      <c r="AR32" s="310">
        <v>-46.3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533</v>
      </c>
      <c r="AL33" s="1196"/>
      <c r="AM33" s="1196"/>
      <c r="AN33" s="1197"/>
      <c r="AO33" s="308" t="s">
        <v>519</v>
      </c>
      <c r="AP33" s="308" t="s">
        <v>519</v>
      </c>
      <c r="AQ33" s="309">
        <v>2</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534</v>
      </c>
      <c r="AL34" s="1196"/>
      <c r="AM34" s="1196"/>
      <c r="AN34" s="1197"/>
      <c r="AO34" s="308" t="s">
        <v>519</v>
      </c>
      <c r="AP34" s="308" t="s">
        <v>519</v>
      </c>
      <c r="AQ34" s="309">
        <v>63</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535</v>
      </c>
      <c r="AL35" s="1196"/>
      <c r="AM35" s="1196"/>
      <c r="AN35" s="1197"/>
      <c r="AO35" s="308">
        <v>1680477</v>
      </c>
      <c r="AP35" s="308">
        <v>4436</v>
      </c>
      <c r="AQ35" s="309">
        <v>8350</v>
      </c>
      <c r="AR35" s="310">
        <v>-46.9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536</v>
      </c>
      <c r="AL36" s="1196"/>
      <c r="AM36" s="1196"/>
      <c r="AN36" s="1197"/>
      <c r="AO36" s="308" t="s">
        <v>519</v>
      </c>
      <c r="AP36" s="308" t="s">
        <v>519</v>
      </c>
      <c r="AQ36" s="309">
        <v>436</v>
      </c>
      <c r="AR36" s="310" t="s">
        <v>519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537</v>
      </c>
      <c r="AL37" s="1196"/>
      <c r="AM37" s="1196"/>
      <c r="AN37" s="1197"/>
      <c r="AO37" s="308">
        <v>973211</v>
      </c>
      <c r="AP37" s="308">
        <v>2569</v>
      </c>
      <c r="AQ37" s="309">
        <v>641</v>
      </c>
      <c r="AR37" s="310">
        <v>300.8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538</v>
      </c>
      <c r="AL38" s="1199"/>
      <c r="AM38" s="1199"/>
      <c r="AN38" s="1200"/>
      <c r="AO38" s="311" t="s">
        <v>519</v>
      </c>
      <c r="AP38" s="311" t="s">
        <v>519</v>
      </c>
      <c r="AQ38" s="312">
        <v>1</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539</v>
      </c>
      <c r="AL39" s="1199"/>
      <c r="AM39" s="1199"/>
      <c r="AN39" s="1200"/>
      <c r="AO39" s="308">
        <v>-4004337</v>
      </c>
      <c r="AP39" s="308">
        <v>-10569</v>
      </c>
      <c r="AQ39" s="309">
        <v>-7817</v>
      </c>
      <c r="AR39" s="310">
        <v>35.200000000000003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540</v>
      </c>
      <c r="AL40" s="1196"/>
      <c r="AM40" s="1196"/>
      <c r="AN40" s="1197"/>
      <c r="AO40" s="308">
        <v>-6351524</v>
      </c>
      <c r="AP40" s="308">
        <v>-16764</v>
      </c>
      <c r="AQ40" s="309">
        <v>-28299</v>
      </c>
      <c r="AR40" s="310">
        <v>-40.799999999999997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300</v>
      </c>
      <c r="AL41" s="1202"/>
      <c r="AM41" s="1202"/>
      <c r="AN41" s="1203"/>
      <c r="AO41" s="308">
        <v>-194994</v>
      </c>
      <c r="AP41" s="308">
        <v>-515</v>
      </c>
      <c r="AQ41" s="309">
        <v>10277</v>
      </c>
      <c r="AR41" s="310">
        <v>-105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510</v>
      </c>
      <c r="AN49" s="1192" t="s">
        <v>544</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16845459</v>
      </c>
      <c r="AN51" s="330">
        <v>45457</v>
      </c>
      <c r="AO51" s="331">
        <v>3.1</v>
      </c>
      <c r="AP51" s="332">
        <v>45426</v>
      </c>
      <c r="AQ51" s="333">
        <v>6.7</v>
      </c>
      <c r="AR51" s="334">
        <v>-3.6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9888736</v>
      </c>
      <c r="AN52" s="338">
        <v>26684</v>
      </c>
      <c r="AO52" s="339">
        <v>-16.399999999999999</v>
      </c>
      <c r="AP52" s="340">
        <v>24508</v>
      </c>
      <c r="AQ52" s="341">
        <v>0.6</v>
      </c>
      <c r="AR52" s="342">
        <v>-17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14236718</v>
      </c>
      <c r="AN53" s="330">
        <v>38300</v>
      </c>
      <c r="AO53" s="331">
        <v>-15.7</v>
      </c>
      <c r="AP53" s="332">
        <v>45022</v>
      </c>
      <c r="AQ53" s="333">
        <v>-0.9</v>
      </c>
      <c r="AR53" s="334">
        <v>-14.8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10014663</v>
      </c>
      <c r="AN54" s="338">
        <v>26942</v>
      </c>
      <c r="AO54" s="339">
        <v>1</v>
      </c>
      <c r="AP54" s="340">
        <v>25247</v>
      </c>
      <c r="AQ54" s="341">
        <v>3</v>
      </c>
      <c r="AR54" s="342">
        <v>-2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13268609</v>
      </c>
      <c r="AN55" s="330">
        <v>35520</v>
      </c>
      <c r="AO55" s="331">
        <v>-7.3</v>
      </c>
      <c r="AP55" s="332">
        <v>46035</v>
      </c>
      <c r="AQ55" s="333">
        <v>2.2999999999999998</v>
      </c>
      <c r="AR55" s="334">
        <v>-9.6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8543559</v>
      </c>
      <c r="AN56" s="338">
        <v>22871</v>
      </c>
      <c r="AO56" s="339">
        <v>-15.1</v>
      </c>
      <c r="AP56" s="340">
        <v>25158</v>
      </c>
      <c r="AQ56" s="341">
        <v>-0.4</v>
      </c>
      <c r="AR56" s="342">
        <v>-14.7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16179367</v>
      </c>
      <c r="AN57" s="330">
        <v>43019</v>
      </c>
      <c r="AO57" s="331">
        <v>21.1</v>
      </c>
      <c r="AP57" s="332">
        <v>52191</v>
      </c>
      <c r="AQ57" s="333">
        <v>13.4</v>
      </c>
      <c r="AR57" s="334">
        <v>7.7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11906513</v>
      </c>
      <c r="AN58" s="338">
        <v>31658</v>
      </c>
      <c r="AO58" s="339">
        <v>38.4</v>
      </c>
      <c r="AP58" s="340">
        <v>26807</v>
      </c>
      <c r="AQ58" s="341">
        <v>6.6</v>
      </c>
      <c r="AR58" s="342">
        <v>31.8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16046337</v>
      </c>
      <c r="AN59" s="330">
        <v>42353</v>
      </c>
      <c r="AO59" s="331">
        <v>-1.5</v>
      </c>
      <c r="AP59" s="332">
        <v>48105</v>
      </c>
      <c r="AQ59" s="333">
        <v>-7.8</v>
      </c>
      <c r="AR59" s="334">
        <v>6.3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8672700</v>
      </c>
      <c r="AN60" s="338">
        <v>22891</v>
      </c>
      <c r="AO60" s="339">
        <v>-27.7</v>
      </c>
      <c r="AP60" s="340">
        <v>24072</v>
      </c>
      <c r="AQ60" s="341">
        <v>-10.199999999999999</v>
      </c>
      <c r="AR60" s="342">
        <v>-17.5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15315298</v>
      </c>
      <c r="AN61" s="345">
        <v>40930</v>
      </c>
      <c r="AO61" s="346">
        <v>-0.1</v>
      </c>
      <c r="AP61" s="347">
        <v>47356</v>
      </c>
      <c r="AQ61" s="348">
        <v>2.7</v>
      </c>
      <c r="AR61" s="334">
        <v>-2.8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9805234</v>
      </c>
      <c r="AN62" s="338">
        <v>26209</v>
      </c>
      <c r="AO62" s="339">
        <v>-4</v>
      </c>
      <c r="AP62" s="340">
        <v>25158</v>
      </c>
      <c r="AQ62" s="341">
        <v>-0.1</v>
      </c>
      <c r="AR62" s="342">
        <v>-3.9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bIkE6qj5oj5Ea+G2znijO9EGpWIPTQgByxFeJYNG76kTdVSEMB3cJCILMqoDYVSuSoqxWaPkt8TKl1C24K9nsQ==" saltValue="2QTJDXaV7QWBzMvbB2r9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1" spans="125:125" ht="13.5" hidden="1" customHeight="1" x14ac:dyDescent="0.15">
      <c r="DU121" s="255"/>
    </row>
  </sheetData>
  <sheetProtection algorithmName="SHA-512" hashValue="Mxc0iOX1OyP32S6mSTkTWNL3IBT5cigiUJq0GHC8p7MlaDgW1ETwGD8ClJuqxb+uBUHaUAUSyoNDpptUVJlOYQ==" saltValue="XzSm/HjTZMCLZjKxYxaW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AZPRgq+gVtYFiIz61qJDiv3+O5/to45dkLBWpU72IgqXkFYa52Ih5Am4QJyAlsoQemCG1hGXbRq5fN1/9IyZWA==" saltValue="OnaB7FTeAySEDdS9Av9y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4" t="s">
        <v>3</v>
      </c>
      <c r="D47" s="1204"/>
      <c r="E47" s="1205"/>
      <c r="F47" s="11">
        <v>15.43</v>
      </c>
      <c r="G47" s="12">
        <v>17.02</v>
      </c>
      <c r="H47" s="12">
        <v>18.73</v>
      </c>
      <c r="I47" s="12">
        <v>17</v>
      </c>
      <c r="J47" s="13">
        <v>16.37</v>
      </c>
    </row>
    <row r="48" spans="2:10" ht="57.75" customHeight="1" x14ac:dyDescent="0.15">
      <c r="B48" s="14"/>
      <c r="C48" s="1206" t="s">
        <v>4</v>
      </c>
      <c r="D48" s="1206"/>
      <c r="E48" s="1207"/>
      <c r="F48" s="15">
        <v>3.59</v>
      </c>
      <c r="G48" s="16">
        <v>3.44</v>
      </c>
      <c r="H48" s="16">
        <v>0.57999999999999996</v>
      </c>
      <c r="I48" s="16">
        <v>0.57999999999999996</v>
      </c>
      <c r="J48" s="17">
        <v>3.29</v>
      </c>
    </row>
    <row r="49" spans="2:10" ht="57.75" customHeight="1" thickBot="1" x14ac:dyDescent="0.2">
      <c r="B49" s="18"/>
      <c r="C49" s="1208" t="s">
        <v>5</v>
      </c>
      <c r="D49" s="1208"/>
      <c r="E49" s="1209"/>
      <c r="F49" s="19">
        <v>3.21</v>
      </c>
      <c r="G49" s="20">
        <v>1.66</v>
      </c>
      <c r="H49" s="20" t="s">
        <v>565</v>
      </c>
      <c r="I49" s="20" t="s">
        <v>566</v>
      </c>
      <c r="J49" s="21">
        <v>3.02</v>
      </c>
    </row>
    <row r="50" spans="2:10" x14ac:dyDescent="0.15"/>
  </sheetData>
  <sheetProtection algorithmName="SHA-512" hashValue="QXnOKwK5P89ZxMz00KTNlI/gkphmT2qEwNk90eLSfRfX7mXLR9jkpx0BHpduyhDu5gGm2vSCC4rA3vfpyHtUvA==" saltValue="bhdVJSeKXgN5jAGp9Ip3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2023-03-10T04:09:22Z</cp:lastPrinted>
  <dcterms:created xsi:type="dcterms:W3CDTF">2023-02-20T06:03:08Z</dcterms:created>
  <dcterms:modified xsi:type="dcterms:W3CDTF">2023-11-17T07:25:23Z</dcterms:modified>
  <cp:category/>
</cp:coreProperties>
</file>