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29k005a-1.dsa02.sa.suitalocal\files\k0000020\室課専用\400_CIO補佐業務\210_システム化計画\システム化計画書\2022年度実施計画分\2022年(R4)00-当初\02_説明動画\令和４年度(2022年度)システム化計画書様式等\"/>
    </mc:Choice>
  </mc:AlternateContent>
  <bookViews>
    <workbookView xWindow="0" yWindow="0" windowWidth="19560" windowHeight="9510" tabRatio="919" activeTab="4"/>
  </bookViews>
  <sheets>
    <sheet name="集約版（記載例）" sheetId="41" r:id="rId1"/>
    <sheet name="購入・サービス利用版（記載例）" sheetId="30" r:id="rId2"/>
    <sheet name="購入・サービス利用版（記載例）(2)" sheetId="37" r:id="rId3"/>
    <sheet name="リース版（記載例）" sheetId="35" r:id="rId4"/>
    <sheet name="システム構築版（記載例）" sheetId="22" r:id="rId5"/>
    <sheet name="システム運用保守版（稼働年度）（記載例）" sheetId="34" r:id="rId6"/>
    <sheet name="システム運用保守版（稼働2年目)（記載例）" sheetId="36" r:id="rId7"/>
    <sheet name="見積書_消費税適用税率" sheetId="40"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SO1101">[1]改善_SO1101!$J$2:$J$869</definedName>
    <definedName name="_xlnm._FilterDatabase" localSheetId="0" hidden="1">'集約版（記載例）'!$G$12:$G$30</definedName>
    <definedName name="_SO1101">[1]改善_SO1101!$J$2:$J$869</definedName>
    <definedName name="a" localSheetId="6">'システム運用保守版（稼働2年目)（記載例）'!a</definedName>
    <definedName name="a" localSheetId="5">'システム運用保守版（稼働年度）（記載例）'!a</definedName>
    <definedName name="a" localSheetId="4">'システム構築版（記載例）'!a</definedName>
    <definedName name="a" localSheetId="3">'リース版（記載例）'!a</definedName>
    <definedName name="a" localSheetId="1">'購入・サービス利用版（記載例）'!a</definedName>
    <definedName name="a" localSheetId="2">'購入・サービス利用版（記載例）(2)'!a</definedName>
    <definedName name="a" localSheetId="0">'集約版（記載例）'!a</definedName>
    <definedName name="a">[0]!a</definedName>
    <definedName name="AA" localSheetId="6">'システム運用保守版（稼働2年目)（記載例）'!AA</definedName>
    <definedName name="AA" localSheetId="5">'システム運用保守版（稼働年度）（記載例）'!AA</definedName>
    <definedName name="AA" localSheetId="4">'システム構築版（記載例）'!AA</definedName>
    <definedName name="AA" localSheetId="3">'リース版（記載例）'!AA</definedName>
    <definedName name="AA" localSheetId="1">'購入・サービス利用版（記載例）'!AA</definedName>
    <definedName name="AA" localSheetId="2">'購入・サービス利用版（記載例）(2)'!AA</definedName>
    <definedName name="AA" localSheetId="0">'集約版（記載例）'!AA</definedName>
    <definedName name="AA">[0]!AA</definedName>
    <definedName name="AAAAAAA" localSheetId="6">'システム運用保守版（稼働2年目)（記載例）'!AAAAAAA</definedName>
    <definedName name="AAAAAAA" localSheetId="5">'システム運用保守版（稼働年度）（記載例）'!AAAAAAA</definedName>
    <definedName name="AAAAAAA" localSheetId="4">'システム構築版（記載例）'!AAAAAAA</definedName>
    <definedName name="AAAAAAA" localSheetId="3">'リース版（記載例）'!AAAAAAA</definedName>
    <definedName name="AAAAAAA" localSheetId="1">'購入・サービス利用版（記載例）'!AAAAAAA</definedName>
    <definedName name="AAAAAAA" localSheetId="2">'購入・サービス利用版（記載例）(2)'!AAAAAAA</definedName>
    <definedName name="AAAAAAA" localSheetId="0">'集約版（記載例）'!AAAAAAA</definedName>
    <definedName name="AAAAAAA">[0]!AAAAAAA</definedName>
    <definedName name="aaaaaaaaaaaaaaaaaaaaa" localSheetId="6">'システム運用保守版（稼働2年目)（記載例）'!aaaaaaaaaaaaaaaaaaaaa</definedName>
    <definedName name="aaaaaaaaaaaaaaaaaaaaa" localSheetId="5">'システム運用保守版（稼働年度）（記載例）'!aaaaaaaaaaaaaaaaaaaaa</definedName>
    <definedName name="aaaaaaaaaaaaaaaaaaaaa" localSheetId="4">'システム構築版（記載例）'!aaaaaaaaaaaaaaaaaaaaa</definedName>
    <definedName name="aaaaaaaaaaaaaaaaaaaaa" localSheetId="3">'リース版（記載例）'!aaaaaaaaaaaaaaaaaaaaa</definedName>
    <definedName name="aaaaaaaaaaaaaaaaaaaaa" localSheetId="1">'購入・サービス利用版（記載例）'!aaaaaaaaaaaaaaaaaaaaa</definedName>
    <definedName name="aaaaaaaaaaaaaaaaaaaaa" localSheetId="2">'購入・サービス利用版（記載例）(2)'!aaaaaaaaaaaaaaaaaaaaa</definedName>
    <definedName name="aaaaaaaaaaaaaaaaaaaaa" localSheetId="0">'集約版（記載例）'!aaaaaaaaaaaaaaaaaaaaa</definedName>
    <definedName name="aaaaaaaaaaaaaaaaaaaaa">[0]!aaaaaaaaaaaaaaaaaaaaa</definedName>
    <definedName name="AddPage" localSheetId="6">[2]!AddPage</definedName>
    <definedName name="AddPage" localSheetId="3">[2]!AddPage</definedName>
    <definedName name="AddPage" localSheetId="1">[2]!AddPage</definedName>
    <definedName name="AddPage" localSheetId="2">[2]!AddPage</definedName>
    <definedName name="AddPage" localSheetId="0">[2]!AddPage</definedName>
    <definedName name="AddPage">[2]!AddPage</definedName>
    <definedName name="ALLLUN">#REF!</definedName>
    <definedName name="B1の例" localSheetId="0">[2]!AddPage</definedName>
    <definedName name="B1の例">[2]!AddPage</definedName>
    <definedName name="BB" localSheetId="6">'システム運用保守版（稼働2年目)（記載例）'!BB</definedName>
    <definedName name="BB" localSheetId="5">'システム運用保守版（稼働年度）（記載例）'!BB</definedName>
    <definedName name="BB" localSheetId="4">'システム構築版（記載例）'!BB</definedName>
    <definedName name="BB" localSheetId="3">'リース版（記載例）'!BB</definedName>
    <definedName name="BB" localSheetId="1">'購入・サービス利用版（記載例）'!BB</definedName>
    <definedName name="BB" localSheetId="2">'購入・サービス利用版（記載例）(2)'!BB</definedName>
    <definedName name="BB" localSheetId="0">'集約版（記載例）'!BB</definedName>
    <definedName name="BB">[0]!BB</definedName>
    <definedName name="BCVLUN">#REF!</definedName>
    <definedName name="BSI" localSheetId="6">'システム運用保守版（稼働2年目)（記載例）'!BSI</definedName>
    <definedName name="BSI" localSheetId="5">'システム運用保守版（稼働年度）（記載例）'!BSI</definedName>
    <definedName name="BSI" localSheetId="4">'システム構築版（記載例）'!BSI</definedName>
    <definedName name="BSI" localSheetId="3">'リース版（記載例）'!BSI</definedName>
    <definedName name="BSI" localSheetId="1">'購入・サービス利用版（記載例）'!BSI</definedName>
    <definedName name="BSI" localSheetId="2">'購入・サービス利用版（記載例）(2)'!BSI</definedName>
    <definedName name="BSI" localSheetId="0">'集約版（記載例）'!BSI</definedName>
    <definedName name="BSI">[0]!BSI</definedName>
    <definedName name="btnCls_Click" localSheetId="6">[3]!btnCls_Click</definedName>
    <definedName name="btnCls_Click" localSheetId="3">[3]!btnCls_Click</definedName>
    <definedName name="btnCls_Click" localSheetId="1">[3]!btnCls_Click</definedName>
    <definedName name="btnCls_Click" localSheetId="2">[3]!btnCls_Click</definedName>
    <definedName name="btnCls_Click" localSheetId="0">[3]!btnCls_Click</definedName>
    <definedName name="btnCls_Click">[3]!btnCls_Click</definedName>
    <definedName name="btnOk_Click" localSheetId="6">[3]!btnOk_Click</definedName>
    <definedName name="btnOk_Click" localSheetId="3">[3]!btnOk_Click</definedName>
    <definedName name="btnOk_Click" localSheetId="1">[3]!btnOk_Click</definedName>
    <definedName name="btnOk_Click" localSheetId="2">[3]!btnOk_Click</definedName>
    <definedName name="btnOk_Click" localSheetId="0">[3]!btnOk_Click</definedName>
    <definedName name="btnOk_Click">[3]!btnOk_Click</definedName>
    <definedName name="CDNUM">#REF!</definedName>
    <definedName name="CDPORTNUM">#REF!</definedName>
    <definedName name="CLM">#REF!</definedName>
    <definedName name="ＣＬ単金">#REF!</definedName>
    <definedName name="ＣＬ標準単金">#REF!</definedName>
    <definedName name="cmdSetSlipOK_Click">[4]!cmdSetSlipOK_Click</definedName>
    <definedName name="cmdWho_Click" localSheetId="6">[5]!cmdWho_Click</definedName>
    <definedName name="cmdWho_Click" localSheetId="3">[5]!cmdWho_Click</definedName>
    <definedName name="cmdWho_Click" localSheetId="1">[5]!cmdWho_Click</definedName>
    <definedName name="cmdWho_Click" localSheetId="2">[5]!cmdWho_Click</definedName>
    <definedName name="cmdWho_Click" localSheetId="0">[5]!cmdWho_Click</definedName>
    <definedName name="cmdWho_Click">[5]!cmdWho_Click</definedName>
    <definedName name="codeInClose_Click" localSheetId="6">[6]製品入力_Dia!codeInClose_Click</definedName>
    <definedName name="codeInClose_Click" localSheetId="2">[6]製品入力_Dia!codeInClose_Click</definedName>
    <definedName name="codeInClose_Click" localSheetId="0">[6]製品入力_Dia!codeInClose_Click</definedName>
    <definedName name="codeInClose_Click">[6]製品入力_Dia!codeInClose_Click</definedName>
    <definedName name="CodeInList1_Change" localSheetId="6">[6]製品入力_Dia!CodeInList1_Change</definedName>
    <definedName name="CodeInList1_Change" localSheetId="2">[6]製品入力_Dia!CodeInList1_Change</definedName>
    <definedName name="CodeInList1_Change" localSheetId="0">[6]製品入力_Dia!CodeInList1_Change</definedName>
    <definedName name="CodeInList1_Change">[6]製品入力_Dia!CodeInList1_Change</definedName>
    <definedName name="CodeInList2_Change" localSheetId="6">[6]製品入力_Dia!CodeInList2_Change</definedName>
    <definedName name="CodeInList2_Change" localSheetId="2">[6]製品入力_Dia!CodeInList2_Change</definedName>
    <definedName name="CodeInList2_Change" localSheetId="0">[6]製品入力_Dia!CodeInList2_Change</definedName>
    <definedName name="CodeInList2_Change">[6]製品入力_Dia!CodeInList2_Change</definedName>
    <definedName name="CodeInList3_Change">[6]!CodeInList3_Change</definedName>
    <definedName name="CodeInSet_Click" localSheetId="6">[6]製品入力_Dia!CodeInSet_Click</definedName>
    <definedName name="CodeInSet_Click" localSheetId="2">[6]製品入力_Dia!CodeInSet_Click</definedName>
    <definedName name="CodeInSet_Click" localSheetId="0">[6]製品入力_Dia!CodeInSet_Click</definedName>
    <definedName name="CodeInSet_Click">[6]製品入力_Dia!CodeInSet_Click</definedName>
    <definedName name="CodeSch_Click">[7]!CodeSch_Click</definedName>
    <definedName name="CPU数">#REF!</definedName>
    <definedName name="ｄ" localSheetId="6">'システム運用保守版（稼働2年目)（記載例）'!ｄ</definedName>
    <definedName name="ｄ" localSheetId="5">'システム運用保守版（稼働年度）（記載例）'!ｄ</definedName>
    <definedName name="ｄ" localSheetId="4">'システム構築版（記載例）'!ｄ</definedName>
    <definedName name="ｄ" localSheetId="3">'リース版（記載例）'!ｄ</definedName>
    <definedName name="ｄ" localSheetId="1">'購入・サービス利用版（記載例）'!ｄ</definedName>
    <definedName name="ｄ" localSheetId="2">'購入・サービス利用版（記載例）(2)'!ｄ</definedName>
    <definedName name="ｄ" localSheetId="0">'集約版（記載例）'!ｄ</definedName>
    <definedName name="ｄ">[0]!ｄ</definedName>
    <definedName name="_xlnm.Database">[8]ルール表!$A$3:$AG$408</definedName>
    <definedName name="Development" localSheetId="6">#REF!</definedName>
    <definedName name="Development" localSheetId="3">#REF!</definedName>
    <definedName name="Development" localSheetId="1">#REF!</definedName>
    <definedName name="Development" localSheetId="2">#REF!</definedName>
    <definedName name="Development" localSheetId="0">#REF!</definedName>
    <definedName name="Development">#REF!</definedName>
    <definedName name="dfnServerCode">#REF!</definedName>
    <definedName name="dfnServerLocation">#REF!</definedName>
    <definedName name="dfnServerName">#REF!</definedName>
    <definedName name="Dialog_Show" localSheetId="6">[9]!Dialog_Show</definedName>
    <definedName name="Dialog_Show" localSheetId="3">[9]!Dialog_Show</definedName>
    <definedName name="Dialog_Show" localSheetId="1">[9]!Dialog_Show</definedName>
    <definedName name="Dialog_Show" localSheetId="2">[9]!Dialog_Show</definedName>
    <definedName name="Dialog_Show" localSheetId="0">[9]!Dialog_Show</definedName>
    <definedName name="Dialog_Show">[9]!Dialog_Show</definedName>
    <definedName name="DRV">#REF!</definedName>
    <definedName name="e" localSheetId="6">[10]!機種選択に戻る</definedName>
    <definedName name="e" localSheetId="3">[10]!機種選択に戻る</definedName>
    <definedName name="e" localSheetId="1">[10]!機種選択に戻る</definedName>
    <definedName name="e" localSheetId="2">[10]!機種選択に戻る</definedName>
    <definedName name="e" localSheetId="0">[10]!機種選択に戻る</definedName>
    <definedName name="e">[10]!機種選択に戻る</definedName>
    <definedName name="edit1_Change">[7]!edit1_Change</definedName>
    <definedName name="Edit22_Change">[6]!Edit22_Change</definedName>
    <definedName name="edtAuthor_Change" localSheetId="6">[3]!edtAuthor_Change</definedName>
    <definedName name="edtAuthor_Change" localSheetId="3">[3]!edtAuthor_Change</definedName>
    <definedName name="edtAuthor_Change" localSheetId="1">[3]!edtAuthor_Change</definedName>
    <definedName name="edtAuthor_Change" localSheetId="2">[3]!edtAuthor_Change</definedName>
    <definedName name="edtAuthor_Change" localSheetId="0">[3]!edtAuthor_Change</definedName>
    <definedName name="edtAuthor_Change">[3]!edtAuthor_Change</definedName>
    <definedName name="edtSaetu_Change" localSheetId="6">[3]!edtSaetu_Change</definedName>
    <definedName name="edtSaetu_Change" localSheetId="3">[3]!edtSaetu_Change</definedName>
    <definedName name="edtSaetu_Change" localSheetId="1">[3]!edtSaetu_Change</definedName>
    <definedName name="edtSaetu_Change" localSheetId="2">[3]!edtSaetu_Change</definedName>
    <definedName name="edtSaetu_Change" localSheetId="0">[3]!edtSaetu_Change</definedName>
    <definedName name="edtSaetu_Change">[3]!edtSaetu_Change</definedName>
    <definedName name="edtSyonin_Change" localSheetId="6">[3]!edtSyonin_Change</definedName>
    <definedName name="edtSyonin_Change" localSheetId="3">[3]!edtSyonin_Change</definedName>
    <definedName name="edtSyonin_Change" localSheetId="1">[3]!edtSyonin_Change</definedName>
    <definedName name="edtSyonin_Change" localSheetId="2">[3]!edtSyonin_Change</definedName>
    <definedName name="edtSyonin_Change" localSheetId="0">[3]!edtSyonin_Change</definedName>
    <definedName name="edtSyonin_Change">[3]!edtSyonin_Change</definedName>
    <definedName name="ENCODE_SV">#REF!</definedName>
    <definedName name="FORANGEL">#REF!</definedName>
    <definedName name="FWD_SCSI_ID">"テキスト 3"</definedName>
    <definedName name="h24h">#REF!</definedName>
    <definedName name="hoshu1">#REF!</definedName>
    <definedName name="HOSHU2">#REF!</definedName>
    <definedName name="hosyu">#REF!</definedName>
    <definedName name="HW">#REF!</definedName>
    <definedName name="ISSW">#REF!</definedName>
    <definedName name="jou">#REF!</definedName>
    <definedName name="M24H">#REF!</definedName>
    <definedName name="MAXLUN">#REF!</definedName>
    <definedName name="META">#REF!</definedName>
    <definedName name="modAbout.Dialog_Show" localSheetId="6">[5]!modAbout.Dialog_Show</definedName>
    <definedName name="modAbout.Dialog_Show" localSheetId="3">[5]!modAbout.Dialog_Show</definedName>
    <definedName name="modAbout.Dialog_Show" localSheetId="1">[5]!modAbout.Dialog_Show</definedName>
    <definedName name="modAbout.Dialog_Show" localSheetId="2">[5]!modAbout.Dialog_Show</definedName>
    <definedName name="modAbout.Dialog_Show" localSheetId="0">[5]!modAbout.Dialog_Show</definedName>
    <definedName name="modAbout.Dialog_Show">[5]!modAbout.Dialog_Show</definedName>
    <definedName name="nebiki1">#REF!</definedName>
    <definedName name="nebiki2">#REF!</definedName>
    <definedName name="nel">#REF!</definedName>
    <definedName name="nen">#REF!</definedName>
    <definedName name="NES">#REF!</definedName>
    <definedName name="NES工数">#REF!</definedName>
    <definedName name="NES出張">#REF!</definedName>
    <definedName name="NES人件">#REF!</definedName>
    <definedName name="NES片道">#REF!</definedName>
    <definedName name="Network" localSheetId="6">#REF!</definedName>
    <definedName name="Network" localSheetId="3">#REF!</definedName>
    <definedName name="Network" localSheetId="1">#REF!</definedName>
    <definedName name="Network" localSheetId="2">#REF!</definedName>
    <definedName name="Network" localSheetId="0">#REF!</definedName>
    <definedName name="Network">#REF!</definedName>
    <definedName name="NO">#REF!</definedName>
    <definedName name="NowDate" localSheetId="6">[2]!NowDate</definedName>
    <definedName name="NowDate" localSheetId="3">[2]!NowDate</definedName>
    <definedName name="NowDate" localSheetId="1">[2]!NowDate</definedName>
    <definedName name="NowDate" localSheetId="2">[2]!NowDate</definedName>
    <definedName name="NowDate" localSheetId="0">[2]!NowDate</definedName>
    <definedName name="NowDate">[2]!NowDate</definedName>
    <definedName name="PCIスロット数">#REF!</definedName>
    <definedName name="PJ情報">#REF!</definedName>
    <definedName name="Pos_SQL_Make" localSheetId="6">'システム運用保守版（稼働2年目)（記載例）'!Pos_SQL_Make</definedName>
    <definedName name="Pos_SQL_Make" localSheetId="5">'システム運用保守版（稼働年度）（記載例）'!Pos_SQL_Make</definedName>
    <definedName name="Pos_SQL_Make" localSheetId="4">'システム構築版（記載例）'!Pos_SQL_Make</definedName>
    <definedName name="Pos_SQL_Make" localSheetId="3">'リース版（記載例）'!Pos_SQL_Make</definedName>
    <definedName name="Pos_SQL_Make" localSheetId="1">'購入・サービス利用版（記載例）'!Pos_SQL_Make</definedName>
    <definedName name="Pos_SQL_Make" localSheetId="2">'購入・サービス利用版（記載例）(2)'!Pos_SQL_Make</definedName>
    <definedName name="Pos_SQL_Make" localSheetId="0">'集約版（記載例）'!Pos_SQL_Make</definedName>
    <definedName name="Pos_SQL_Make">[0]!Pos_SQL_Make</definedName>
    <definedName name="_xlnm.Print_Area" localSheetId="6">'システム運用保守版（稼働2年目)（記載例）'!$A$1:$Y$69</definedName>
    <definedName name="_xlnm.Print_Area" localSheetId="5">'システム運用保守版（稼働年度）（記載例）'!$A$1:$Y$69</definedName>
    <definedName name="_xlnm.Print_Area" localSheetId="4">'システム構築版（記載例）'!$A$1:$X$90</definedName>
    <definedName name="_xlnm.Print_Area" localSheetId="3">'リース版（記載例）'!$A$1:$N$63</definedName>
    <definedName name="_xlnm.Print_Area" localSheetId="1">'購入・サービス利用版（記載例）'!$A$1:$N$66</definedName>
    <definedName name="_xlnm.Print_Area" localSheetId="2">'購入・サービス利用版（記載例）(2)'!$A$1:$N$66</definedName>
    <definedName name="_xlnm.Print_Area" localSheetId="0">'集約版（記載例）'!$A$1:$Q$60</definedName>
    <definedName name="_xlnm.Print_Area">#REF!</definedName>
    <definedName name="_xlnm.Print_Titles">#REF!</definedName>
    <definedName name="q" localSheetId="6">[2]!AddPage</definedName>
    <definedName name="q" localSheetId="3">[2]!AddPage</definedName>
    <definedName name="q" localSheetId="1">[2]!AddPage</definedName>
    <definedName name="q" localSheetId="2">[2]!AddPage</definedName>
    <definedName name="q" localSheetId="0">[2]!AddPage</definedName>
    <definedName name="q">[2]!AddPage</definedName>
    <definedName name="QQ" localSheetId="6">'システム運用保守版（稼働2年目)（記載例）'!QQ</definedName>
    <definedName name="QQ" localSheetId="5">'システム運用保守版（稼働年度）（記載例）'!QQ</definedName>
    <definedName name="QQ" localSheetId="4">'システム構築版（記載例）'!QQ</definedName>
    <definedName name="QQ" localSheetId="3">'リース版（記載例）'!QQ</definedName>
    <definedName name="QQ" localSheetId="1">'購入・サービス利用版（記載例）'!QQ</definedName>
    <definedName name="QQ" localSheetId="2">'購入・サービス利用版（記載例）(2)'!QQ</definedName>
    <definedName name="QQ" localSheetId="0">'集約版（記載例）'!QQ</definedName>
    <definedName name="QQ">[0]!QQ</definedName>
    <definedName name="ｑｑｑｑｑｑｑｒ" localSheetId="6">'システム運用保守版（稼働2年目)（記載例）'!ｑｑｑｑｑｑｑｒ</definedName>
    <definedName name="ｑｑｑｑｑｑｑｒ" localSheetId="5">'システム運用保守版（稼働年度）（記載例）'!ｑｑｑｑｑｑｑｒ</definedName>
    <definedName name="ｑｑｑｑｑｑｑｒ" localSheetId="4">'システム構築版（記載例）'!ｑｑｑｑｑｑｑｒ</definedName>
    <definedName name="ｑｑｑｑｑｑｑｒ" localSheetId="3">'リース版（記載例）'!ｑｑｑｑｑｑｑｒ</definedName>
    <definedName name="ｑｑｑｑｑｑｑｒ" localSheetId="1">'購入・サービス利用版（記載例）'!ｑｑｑｑｑｑｑｒ</definedName>
    <definedName name="ｑｑｑｑｑｑｑｒ" localSheetId="2">'購入・サービス利用版（記載例）(2)'!ｑｑｑｑｑｑｑｒ</definedName>
    <definedName name="ｑｑｑｑｑｑｑｒ" localSheetId="0">'集約版（記載例）'!ｑｑｑｑｑｑｑｒ</definedName>
    <definedName name="ｑｑｑｑｑｑｑｒ">[0]!ｑｑｑｑｑｑｑｒ</definedName>
    <definedName name="Record1" localSheetId="6">[11]!Record1</definedName>
    <definedName name="Record1" localSheetId="3">[11]!Record1</definedName>
    <definedName name="Record1" localSheetId="1">[11]!Record1</definedName>
    <definedName name="Record1" localSheetId="2">[11]!Record1</definedName>
    <definedName name="Record1" localSheetId="0">[11]!Record1</definedName>
    <definedName name="Record1">[11]!Record1</definedName>
    <definedName name="Record3" localSheetId="6">[11]!Record3</definedName>
    <definedName name="Record3" localSheetId="3">[11]!Record3</definedName>
    <definedName name="Record3" localSheetId="1">[11]!Record3</definedName>
    <definedName name="Record3" localSheetId="2">[11]!Record3</definedName>
    <definedName name="Record3" localSheetId="0">[11]!Record3</definedName>
    <definedName name="Record3">[11]!Record3</definedName>
    <definedName name="ｒｒｒｒｒｒｒ" localSheetId="6">[3]!btnOk_Click</definedName>
    <definedName name="ｒｒｒｒｒｒｒ" localSheetId="3">[3]!btnOk_Click</definedName>
    <definedName name="ｒｒｒｒｒｒｒ" localSheetId="1">[3]!btnOk_Click</definedName>
    <definedName name="ｒｒｒｒｒｒｒ" localSheetId="2">[3]!btnOk_Click</definedName>
    <definedName name="ｒｒｒｒｒｒｒ" localSheetId="0">[3]!btnOk_Click</definedName>
    <definedName name="ｒｒｒｒｒｒｒ">[3]!btnOk_Click</definedName>
    <definedName name="s" localSheetId="6">'システム運用保守版（稼働2年目)（記載例）'!s</definedName>
    <definedName name="s" localSheetId="5">'システム運用保守版（稼働年度）（記載例）'!s</definedName>
    <definedName name="s" localSheetId="4">'システム構築版（記載例）'!s</definedName>
    <definedName name="s" localSheetId="3">'リース版（記載例）'!s</definedName>
    <definedName name="s" localSheetId="1">'購入・サービス利用版（記載例）'!s</definedName>
    <definedName name="s" localSheetId="2">'購入・サービス利用版（記載例）(2)'!s</definedName>
    <definedName name="s" localSheetId="0">'集約版（記載例）'!s</definedName>
    <definedName name="s">[0]!s</definedName>
    <definedName name="ｓｄふぁｄさ" localSheetId="6">'システム運用保守版（稼働2年目)（記載例）'!ｓｄふぁｄさ</definedName>
    <definedName name="ｓｄふぁｄさ" localSheetId="5">'システム運用保守版（稼働年度）（記載例）'!ｓｄふぁｄさ</definedName>
    <definedName name="ｓｄふぁｄさ" localSheetId="4">'システム構築版（記載例）'!ｓｄふぁｄさ</definedName>
    <definedName name="ｓｄふぁｄさ" localSheetId="3">'リース版（記載例）'!ｓｄふぁｄさ</definedName>
    <definedName name="ｓｄふぁｄさ" localSheetId="1">'購入・サービス利用版（記載例）'!ｓｄふぁｄさ</definedName>
    <definedName name="ｓｄふぁｄさ" localSheetId="2">'購入・サービス利用版（記載例）(2)'!ｓｄふぁｄさ</definedName>
    <definedName name="ｓｄふぁｄさ" localSheetId="0">'集約版（記載例）'!ｓｄふぁｄさ</definedName>
    <definedName name="ｓｄふぁｄさ">[0]!ｓｄふぁｄさ</definedName>
    <definedName name="SE_SCSI_ID">"テキスト 5"</definedName>
    <definedName name="SEIHIN_Mod.codeInClose_Click" localSheetId="6">[12]!SEIHIN_Mod.codeInClose_Click</definedName>
    <definedName name="SEIHIN_Mod.codeInClose_Click" localSheetId="3">[12]!SEIHIN_Mod.codeInClose_Click</definedName>
    <definedName name="SEIHIN_Mod.codeInClose_Click" localSheetId="1">[12]!SEIHIN_Mod.codeInClose_Click</definedName>
    <definedName name="SEIHIN_Mod.codeInClose_Click" localSheetId="2">[12]!SEIHIN_Mod.codeInClose_Click</definedName>
    <definedName name="SEIHIN_Mod.codeInClose_Click" localSheetId="0">[12]!SEIHIN_Mod.codeInClose_Click</definedName>
    <definedName name="SEIHIN_Mod.codeInClose_Click">[12]!SEIHIN_Mod.codeInClose_Click</definedName>
    <definedName name="SEIHIN_Mod.CodeInList1_Change" localSheetId="6">[12]!SEIHIN_Mod.CodeInList1_Change</definedName>
    <definedName name="SEIHIN_Mod.CodeInList1_Change" localSheetId="3">[12]!SEIHIN_Mod.CodeInList1_Change</definedName>
    <definedName name="SEIHIN_Mod.CodeInList1_Change" localSheetId="1">[12]!SEIHIN_Mod.CodeInList1_Change</definedName>
    <definedName name="SEIHIN_Mod.CodeInList1_Change" localSheetId="2">[12]!SEIHIN_Mod.CodeInList1_Change</definedName>
    <definedName name="SEIHIN_Mod.CodeInList1_Change" localSheetId="0">[12]!SEIHIN_Mod.CodeInList1_Change</definedName>
    <definedName name="SEIHIN_Mod.CodeInList1_Change">[12]!SEIHIN_Mod.CodeInList1_Change</definedName>
    <definedName name="SEIHIN_Mod.CodeInList2_Change" localSheetId="6">[12]!SEIHIN_Mod.CodeInList2_Change</definedName>
    <definedName name="SEIHIN_Mod.CodeInList2_Change" localSheetId="3">[12]!SEIHIN_Mod.CodeInList2_Change</definedName>
    <definedName name="SEIHIN_Mod.CodeInList2_Change" localSheetId="1">[12]!SEIHIN_Mod.CodeInList2_Change</definedName>
    <definedName name="SEIHIN_Mod.CodeInList2_Change" localSheetId="2">[12]!SEIHIN_Mod.CodeInList2_Change</definedName>
    <definedName name="SEIHIN_Mod.CodeInList2_Change" localSheetId="0">[12]!SEIHIN_Mod.CodeInList2_Change</definedName>
    <definedName name="SEIHIN_Mod.CodeInList2_Change">[12]!SEIHIN_Mod.CodeInList2_Change</definedName>
    <definedName name="SEIHIN_Mod.CodeInList3_Change" localSheetId="6">[12]!SEIHIN_Mod.CodeInList3_Change</definedName>
    <definedName name="SEIHIN_Mod.CodeInList3_Change" localSheetId="3">[12]!SEIHIN_Mod.CodeInList3_Change</definedName>
    <definedName name="SEIHIN_Mod.CodeInList3_Change" localSheetId="1">[12]!SEIHIN_Mod.CodeInList3_Change</definedName>
    <definedName name="SEIHIN_Mod.CodeInList3_Change" localSheetId="2">[12]!SEIHIN_Mod.CodeInList3_Change</definedName>
    <definedName name="SEIHIN_Mod.CodeInList3_Change" localSheetId="0">[12]!SEIHIN_Mod.CodeInList3_Change</definedName>
    <definedName name="SEIHIN_Mod.CodeInList3_Change">[12]!SEIHIN_Mod.CodeInList3_Change</definedName>
    <definedName name="SEIHIN_Mod.CodeInSet_Click" localSheetId="6">[12]!SEIHIN_Mod.CodeInSet_Click</definedName>
    <definedName name="SEIHIN_Mod.CodeInSet_Click" localSheetId="3">[12]!SEIHIN_Mod.CodeInSet_Click</definedName>
    <definedName name="SEIHIN_Mod.CodeInSet_Click" localSheetId="1">[12]!SEIHIN_Mod.CodeInSet_Click</definedName>
    <definedName name="SEIHIN_Mod.CodeInSet_Click" localSheetId="2">[12]!SEIHIN_Mod.CodeInSet_Click</definedName>
    <definedName name="SEIHIN_Mod.CodeInSet_Click" localSheetId="0">[12]!SEIHIN_Mod.CodeInSet_Click</definedName>
    <definedName name="SEIHIN_Mod.CodeInSet_Click">[12]!SEIHIN_Mod.CodeInSet_Click</definedName>
    <definedName name="SEIHIN_Mod.CodeSch_Click" localSheetId="6">[12]!SEIHIN_Mod.CodeSch_Click</definedName>
    <definedName name="SEIHIN_Mod.CodeSch_Click" localSheetId="3">[12]!SEIHIN_Mod.CodeSch_Click</definedName>
    <definedName name="SEIHIN_Mod.CodeSch_Click" localSheetId="1">[12]!SEIHIN_Mod.CodeSch_Click</definedName>
    <definedName name="SEIHIN_Mod.CodeSch_Click" localSheetId="2">[12]!SEIHIN_Mod.CodeSch_Click</definedName>
    <definedName name="SEIHIN_Mod.CodeSch_Click" localSheetId="0">[12]!SEIHIN_Mod.CodeSch_Click</definedName>
    <definedName name="SEIHIN_Mod.CodeSch_Click">[12]!SEIHIN_Mod.CodeSch_Click</definedName>
    <definedName name="SEIHIN_Mod.edit1_Change" localSheetId="6">[12]!SEIHIN_Mod.edit1_Change</definedName>
    <definedName name="SEIHIN_Mod.edit1_Change" localSheetId="3">[12]!SEIHIN_Mod.edit1_Change</definedName>
    <definedName name="SEIHIN_Mod.edit1_Change" localSheetId="1">[12]!SEIHIN_Mod.edit1_Change</definedName>
    <definedName name="SEIHIN_Mod.edit1_Change" localSheetId="2">[12]!SEIHIN_Mod.edit1_Change</definedName>
    <definedName name="SEIHIN_Mod.edit1_Change" localSheetId="0">[12]!SEIHIN_Mod.edit1_Change</definedName>
    <definedName name="SEIHIN_Mod.edit1_Change">[12]!SEIHIN_Mod.edit1_Change</definedName>
    <definedName name="SEIHIN_Mod.Edit22_Change" localSheetId="6">[12]!SEIHIN_Mod.Edit22_Change</definedName>
    <definedName name="SEIHIN_Mod.Edit22_Change" localSheetId="3">[12]!SEIHIN_Mod.Edit22_Change</definedName>
    <definedName name="SEIHIN_Mod.Edit22_Change" localSheetId="1">[12]!SEIHIN_Mod.Edit22_Change</definedName>
    <definedName name="SEIHIN_Mod.Edit22_Change" localSheetId="2">[12]!SEIHIN_Mod.Edit22_Change</definedName>
    <definedName name="SEIHIN_Mod.Edit22_Change" localSheetId="0">[12]!SEIHIN_Mod.Edit22_Change</definedName>
    <definedName name="SEIHIN_Mod.Edit22_Change">[12]!SEIHIN_Mod.Edit22_Change</definedName>
    <definedName name="SEIHIN_Mod.spinSuu_Change" localSheetId="6">[12]!SEIHIN_Mod.spinSuu_Change</definedName>
    <definedName name="SEIHIN_Mod.spinSuu_Change" localSheetId="3">[12]!SEIHIN_Mod.spinSuu_Change</definedName>
    <definedName name="SEIHIN_Mod.spinSuu_Change" localSheetId="1">[12]!SEIHIN_Mod.spinSuu_Change</definedName>
    <definedName name="SEIHIN_Mod.spinSuu_Change" localSheetId="2">[12]!SEIHIN_Mod.spinSuu_Change</definedName>
    <definedName name="SEIHIN_Mod.spinSuu_Change" localSheetId="0">[12]!SEIHIN_Mod.spinSuu_Change</definedName>
    <definedName name="SEIHIN_Mod.spinSuu_Change">[12]!SEIHIN_Mod.spinSuu_Change</definedName>
    <definedName name="SheetPrint" localSheetId="6">[2]!SheetPrint</definedName>
    <definedName name="SheetPrint" localSheetId="3">[2]!SheetPrint</definedName>
    <definedName name="SheetPrint" localSheetId="1">[2]!SheetPrint</definedName>
    <definedName name="SheetPrint" localSheetId="2">[2]!SheetPrint</definedName>
    <definedName name="SheetPrint" localSheetId="0">[2]!SheetPrint</definedName>
    <definedName name="SheetPrint">[2]!SheetPrint</definedName>
    <definedName name="SI">#REF!</definedName>
    <definedName name="SP">#REF!</definedName>
    <definedName name="spinSuu_Change">[7]!spinSuu_Change</definedName>
    <definedName name="ss">[0]!ss</definedName>
    <definedName name="ｓｓｓｓｓｓｓ" localSheetId="6">'システム運用保守版（稼働2年目)（記載例）'!ｓｓｓｓｓｓｓ</definedName>
    <definedName name="ｓｓｓｓｓｓｓ" localSheetId="5">'システム運用保守版（稼働年度）（記載例）'!ｓｓｓｓｓｓｓ</definedName>
    <definedName name="ｓｓｓｓｓｓｓ" localSheetId="4">'システム構築版（記載例）'!ｓｓｓｓｓｓｓ</definedName>
    <definedName name="ｓｓｓｓｓｓｓ" localSheetId="3">'リース版（記載例）'!ｓｓｓｓｓｓｓ</definedName>
    <definedName name="ｓｓｓｓｓｓｓ" localSheetId="1">'購入・サービス利用版（記載例）'!ｓｓｓｓｓｓｓ</definedName>
    <definedName name="ｓｓｓｓｓｓｓ" localSheetId="2">'購入・サービス利用版（記載例）(2)'!ｓｓｓｓｓｓｓ</definedName>
    <definedName name="ｓｓｓｓｓｓｓ" localSheetId="0">'集約版（記載例）'!ｓｓｓｓｓｓｓ</definedName>
    <definedName name="ｓｓｓｓｓｓｓ">[0]!ｓｓｓｓｓｓｓ</definedName>
    <definedName name="ｓｓｓｓｓｓｓｓｓｓｓｓｓｓｓ" localSheetId="6">'システム運用保守版（稼働2年目)（記載例）'!ｓｓｓｓｓｓｓｓｓｓｓｓｓｓｓ</definedName>
    <definedName name="ｓｓｓｓｓｓｓｓｓｓｓｓｓｓｓ" localSheetId="5">'システム運用保守版（稼働年度）（記載例）'!ｓｓｓｓｓｓｓｓｓｓｓｓｓｓｓ</definedName>
    <definedName name="ｓｓｓｓｓｓｓｓｓｓｓｓｓｓｓ" localSheetId="4">'システム構築版（記載例）'!ｓｓｓｓｓｓｓｓｓｓｓｓｓｓｓ</definedName>
    <definedName name="ｓｓｓｓｓｓｓｓｓｓｓｓｓｓｓ" localSheetId="3">'リース版（記載例）'!ｓｓｓｓｓｓｓｓｓｓｓｓｓｓｓ</definedName>
    <definedName name="ｓｓｓｓｓｓｓｓｓｓｓｓｓｓｓ" localSheetId="1">'購入・サービス利用版（記載例）'!ｓｓｓｓｓｓｓｓｓｓｓｓｓｓｓ</definedName>
    <definedName name="ｓｓｓｓｓｓｓｓｓｓｓｓｓｓｓ" localSheetId="2">'購入・サービス利用版（記載例）(2)'!ｓｓｓｓｓｓｓｓｓｓｓｓｓｓｓ</definedName>
    <definedName name="ｓｓｓｓｓｓｓｓｓｓｓｓｓｓｓ" localSheetId="0">'集約版（記載例）'!ｓｓｓｓｓｓｓｓｓｓｓｓｓｓｓ</definedName>
    <definedName name="ｓｓｓｓｓｓｓｓｓｓｓｓｓｓｓ">[0]!ｓｓｓｓｓｓｓｓｓｓｓｓｓｓｓ</definedName>
    <definedName name="STDLUN">#REF!</definedName>
    <definedName name="STDLUNNUM">#REF!</definedName>
    <definedName name="SVM">#REF!</definedName>
    <definedName name="ＳＶ単金">#REF!</definedName>
    <definedName name="ＳＶ標準単金">#REF!</definedName>
    <definedName name="SW">#REF!</definedName>
    <definedName name="SYM">#REF!</definedName>
    <definedName name="SYMNUM">#REF!</definedName>
    <definedName name="town">#REF!</definedName>
    <definedName name="tuki">#REF!</definedName>
    <definedName name="VIDEO_SV">#REF!</definedName>
    <definedName name="ww">[0]!ww</definedName>
    <definedName name="ＸＸ" localSheetId="6">'システム運用保守版（稼働2年目)（記載例）'!ＸＸ</definedName>
    <definedName name="ＸＸ" localSheetId="5">'システム運用保守版（稼働年度）（記載例）'!ＸＸ</definedName>
    <definedName name="ＸＸ" localSheetId="4">'システム構築版（記載例）'!ＸＸ</definedName>
    <definedName name="ＸＸ" localSheetId="3">'リース版（記載例）'!ＸＸ</definedName>
    <definedName name="ＸＸ" localSheetId="1">'購入・サービス利用版（記載例）'!ＸＸ</definedName>
    <definedName name="ＸＸ" localSheetId="2">'購入・サービス利用版（記載例）(2)'!ＸＸ</definedName>
    <definedName name="ＸＸ" localSheetId="0">'集約版（記載例）'!ＸＸ</definedName>
    <definedName name="ＸＸ">[0]!ＸＸ</definedName>
    <definedName name="ＸＸＸＸＸ" localSheetId="6">'システム運用保守版（稼働2年目)（記載例）'!ＸＸＸＸＸ</definedName>
    <definedName name="ＸＸＸＸＸ" localSheetId="5">'システム運用保守版（稼働年度）（記載例）'!ＸＸＸＸＸ</definedName>
    <definedName name="ＸＸＸＸＸ" localSheetId="4">'システム構築版（記載例）'!ＸＸＸＸＸ</definedName>
    <definedName name="ＸＸＸＸＸ" localSheetId="3">'リース版（記載例）'!ＸＸＸＸＸ</definedName>
    <definedName name="ＸＸＸＸＸ" localSheetId="1">'購入・サービス利用版（記載例）'!ＸＸＸＸＸ</definedName>
    <definedName name="ＸＸＸＸＸ" localSheetId="2">'購入・サービス利用版（記載例）(2)'!ＸＸＸＸＸ</definedName>
    <definedName name="ＸＸＸＸＸ" localSheetId="0">'集約版（記載例）'!ＸＸＸＸＸ</definedName>
    <definedName name="ＸＸＸＸＸ">[0]!ＸＸＸＸＸ</definedName>
    <definedName name="ｚｚ" localSheetId="6">'システム運用保守版（稼働2年目)（記載例）'!ｚｚ</definedName>
    <definedName name="ｚｚ" localSheetId="5">'システム運用保守版（稼働年度）（記載例）'!ｚｚ</definedName>
    <definedName name="ｚｚ" localSheetId="4">'システム構築版（記載例）'!ｚｚ</definedName>
    <definedName name="ｚｚ" localSheetId="3">'リース版（記載例）'!ｚｚ</definedName>
    <definedName name="ｚｚ" localSheetId="1">'購入・サービス利用版（記載例）'!ｚｚ</definedName>
    <definedName name="ｚｚ" localSheetId="2">'購入・サービス利用版（記載例）(2)'!ｚｚ</definedName>
    <definedName name="ｚｚ" localSheetId="0">'集約版（記載例）'!ｚｚ</definedName>
    <definedName name="ｚｚ">[0]!ｚｚ</definedName>
    <definedName name="ｚｚｚｚ" localSheetId="6">'システム運用保守版（稼働2年目)（記載例）'!ｚｚｚｚ</definedName>
    <definedName name="ｚｚｚｚ" localSheetId="5">'システム運用保守版（稼働年度）（記載例）'!ｚｚｚｚ</definedName>
    <definedName name="ｚｚｚｚ" localSheetId="4">'システム構築版（記載例）'!ｚｚｚｚ</definedName>
    <definedName name="ｚｚｚｚ" localSheetId="3">'リース版（記載例）'!ｚｚｚｚ</definedName>
    <definedName name="ｚｚｚｚ" localSheetId="1">'購入・サービス利用版（記載例）'!ｚｚｚｚ</definedName>
    <definedName name="ｚｚｚｚ" localSheetId="2">'購入・サービス利用版（記載例）(2)'!ｚｚｚｚ</definedName>
    <definedName name="ｚｚｚｚ" localSheetId="0">'集約版（記載例）'!ｚｚｚｚ</definedName>
    <definedName name="ｚｚｚｚ">[0]!ｚｚｚｚ</definedName>
    <definedName name="ｚｚｚｚｚｚ" localSheetId="6">'システム運用保守版（稼働2年目)（記載例）'!ｚｚｚｚｚｚ</definedName>
    <definedName name="ｚｚｚｚｚｚ" localSheetId="5">'システム運用保守版（稼働年度）（記載例）'!ｚｚｚｚｚｚ</definedName>
    <definedName name="ｚｚｚｚｚｚ" localSheetId="4">'システム構築版（記載例）'!ｚｚｚｚｚｚ</definedName>
    <definedName name="ｚｚｚｚｚｚ" localSheetId="3">'リース版（記載例）'!ｚｚｚｚｚｚ</definedName>
    <definedName name="ｚｚｚｚｚｚ" localSheetId="1">'購入・サービス利用版（記載例）'!ｚｚｚｚｚｚ</definedName>
    <definedName name="ｚｚｚｚｚｚ" localSheetId="2">'購入・サービス利用版（記載例）(2)'!ｚｚｚｚｚｚ</definedName>
    <definedName name="ｚｚｚｚｚｚ" localSheetId="0">'集約版（記載例）'!ｚｚｚｚｚｚ</definedName>
    <definedName name="ｚｚｚｚｚｚ">[0]!ｚｚｚｚｚｚ</definedName>
    <definedName name="あ" localSheetId="6">'システム運用保守版（稼働2年目)（記載例）'!あ</definedName>
    <definedName name="あ" localSheetId="5">'システム運用保守版（稼働年度）（記載例）'!あ</definedName>
    <definedName name="あ" localSheetId="4">'システム構築版（記載例）'!あ</definedName>
    <definedName name="あ" localSheetId="3">'リース版（記載例）'!あ</definedName>
    <definedName name="あ" localSheetId="1">'購入・サービス利用版（記載例）'!あ</definedName>
    <definedName name="あ" localSheetId="2">'購入・サービス利用版（記載例）(2)'!あ</definedName>
    <definedName name="あ" localSheetId="0">'集約版（記載例）'!あ</definedName>
    <definedName name="あ">[0]!あ</definedName>
    <definedName name="ああ" localSheetId="6">'システム運用保守版（稼働2年目)（記載例）'!ああ</definedName>
    <definedName name="ああ" localSheetId="5">'システム運用保守版（稼働年度）（記載例）'!ああ</definedName>
    <definedName name="ああ" localSheetId="4">'システム構築版（記載例）'!ああ</definedName>
    <definedName name="ああ" localSheetId="3">'リース版（記載例）'!ああ</definedName>
    <definedName name="ああ" localSheetId="1">'購入・サービス利用版（記載例）'!ああ</definedName>
    <definedName name="ああ" localSheetId="2">'購入・サービス利用版（記載例）(2)'!ああ</definedName>
    <definedName name="ああ" localSheetId="0">'集約版（記載例）'!ああ</definedName>
    <definedName name="ああ">[0]!ああ</definedName>
    <definedName name="あああ" localSheetId="6">'システム運用保守版（稼働2年目)（記載例）'!あああ</definedName>
    <definedName name="あああ" localSheetId="5">'システム運用保守版（稼働年度）（記載例）'!あああ</definedName>
    <definedName name="あああ" localSheetId="4">'システム構築版（記載例）'!あああ</definedName>
    <definedName name="あああ" localSheetId="3">'リース版（記載例）'!あああ</definedName>
    <definedName name="あああ" localSheetId="1">'購入・サービス利用版（記載例）'!あああ</definedName>
    <definedName name="あああ" localSheetId="2">'購入・サービス利用版（記載例）(2)'!あああ</definedName>
    <definedName name="あああ" localSheetId="0">'集約版（記載例）'!あああ</definedName>
    <definedName name="あああ">[0]!あああ</definedName>
    <definedName name="あへ" localSheetId="6">'システム運用保守版（稼働2年目)（記載例）'!あへ</definedName>
    <definedName name="あへ" localSheetId="5">'システム運用保守版（稼働年度）（記載例）'!あへ</definedName>
    <definedName name="あへ" localSheetId="4">'システム構築版（記載例）'!あへ</definedName>
    <definedName name="あへ" localSheetId="3">'リース版（記載例）'!あへ</definedName>
    <definedName name="あへ" localSheetId="1">'購入・サービス利用版（記載例）'!あへ</definedName>
    <definedName name="あへ" localSheetId="2">'購入・サービス利用版（記載例）(2)'!あへ</definedName>
    <definedName name="あへ" localSheetId="0">'集約版（記載例）'!あへ</definedName>
    <definedName name="あへ">[0]!あへ</definedName>
    <definedName name="うは" localSheetId="6">'システム運用保守版（稼働2年目)（記載例）'!うは</definedName>
    <definedName name="うは" localSheetId="5">'システム運用保守版（稼働年度）（記載例）'!うは</definedName>
    <definedName name="うは" localSheetId="4">'システム構築版（記載例）'!うは</definedName>
    <definedName name="うは" localSheetId="3">'リース版（記載例）'!うは</definedName>
    <definedName name="うは" localSheetId="1">'購入・サービス利用版（記載例）'!うは</definedName>
    <definedName name="うは" localSheetId="2">'購入・サービス利用版（記載例）(2)'!うは</definedName>
    <definedName name="うは" localSheetId="0">'集約版（記載例）'!うは</definedName>
    <definedName name="うは">[0]!うは</definedName>
    <definedName name="オプション12_Click" localSheetId="6">'システム運用保守版（稼働2年目)（記載例）'!オプション12_Click</definedName>
    <definedName name="オプション12_Click" localSheetId="5">'システム運用保守版（稼働年度）（記載例）'!オプション12_Click</definedName>
    <definedName name="オプション12_Click" localSheetId="4">'システム構築版（記載例）'!オプション12_Click</definedName>
    <definedName name="オプション12_Click" localSheetId="3">'リース版（記載例）'!オプション12_Click</definedName>
    <definedName name="オプション12_Click" localSheetId="1">'購入・サービス利用版（記載例）'!オプション12_Click</definedName>
    <definedName name="オプション12_Click" localSheetId="2">'購入・サービス利用版（記載例）(2)'!オプション12_Click</definedName>
    <definedName name="オプション12_Click" localSheetId="0">'集約版（記載例）'!オプション12_Click</definedName>
    <definedName name="オプション12_Click">[0]!オプション12_Click</definedName>
    <definedName name="ｺﾋﾟｰ範囲">#REF!</definedName>
    <definedName name="サーバ台数">#REF!</definedName>
    <definedName name="た" localSheetId="6">'システム運用保守版（稼働2年目)（記載例）'!た</definedName>
    <definedName name="た" localSheetId="5">'システム運用保守版（稼働年度）（記載例）'!た</definedName>
    <definedName name="た" localSheetId="4">'システム構築版（記載例）'!た</definedName>
    <definedName name="た" localSheetId="3">'リース版（記載例）'!た</definedName>
    <definedName name="た" localSheetId="1">'購入・サービス利用版（記載例）'!た</definedName>
    <definedName name="た" localSheetId="2">'購入・サービス利用版（記載例）(2)'!た</definedName>
    <definedName name="た" localSheetId="0">'集約版（記載例）'!た</definedName>
    <definedName name="た">[0]!た</definedName>
    <definedName name="ﾀﾀ" localSheetId="6">'システム運用保守版（稼働2年目)（記載例）'!ﾀﾀ</definedName>
    <definedName name="ﾀﾀ" localSheetId="5">'システム運用保守版（稼働年度）（記載例）'!ﾀﾀ</definedName>
    <definedName name="ﾀﾀ" localSheetId="4">'システム構築版（記載例）'!ﾀﾀ</definedName>
    <definedName name="ﾀﾀ" localSheetId="3">'リース版（記載例）'!ﾀﾀ</definedName>
    <definedName name="ﾀﾀ" localSheetId="1">'購入・サービス利用版（記載例）'!ﾀﾀ</definedName>
    <definedName name="ﾀﾀ" localSheetId="2">'購入・サービス利用版（記載例）(2)'!ﾀﾀ</definedName>
    <definedName name="ﾀﾀ" localSheetId="0">'集約版（記載例）'!ﾀﾀ</definedName>
    <definedName name="ﾀﾀ">[0]!ﾀﾀ</definedName>
    <definedName name="パーティション数">#REF!</definedName>
    <definedName name="へんこう" localSheetId="6">'システム運用保守版（稼働2年目)（記載例）'!へんこう</definedName>
    <definedName name="へんこう" localSheetId="5">'システム運用保守版（稼働年度）（記載例）'!へんこう</definedName>
    <definedName name="へんこう" localSheetId="4">'システム構築版（記載例）'!へんこう</definedName>
    <definedName name="へんこう" localSheetId="3">'リース版（記載例）'!へんこう</definedName>
    <definedName name="へんこう" localSheetId="1">'購入・サービス利用版（記載例）'!へんこう</definedName>
    <definedName name="へんこう" localSheetId="2">'購入・サービス利用版（記載例）(2)'!へんこう</definedName>
    <definedName name="へんこう" localSheetId="0">'集約版（記載例）'!へんこう</definedName>
    <definedName name="へんこう">[0]!へんこう</definedName>
    <definedName name="メニュｰ2" localSheetId="6">[13]!メニュー</definedName>
    <definedName name="メニュｰ2" localSheetId="3">[13]!メニュー</definedName>
    <definedName name="メニュｰ2" localSheetId="1">[13]!メニュー</definedName>
    <definedName name="メニュｰ2" localSheetId="2">[13]!メニュー</definedName>
    <definedName name="メニュｰ2" localSheetId="0">[13]!メニュー</definedName>
    <definedName name="メニュｰ2">[13]!メニュー</definedName>
    <definedName name="メモリ容量">#REF!</definedName>
    <definedName name="以降集計" localSheetId="6">#REF!</definedName>
    <definedName name="以降集計" localSheetId="3">#REF!</definedName>
    <definedName name="以降集計" localSheetId="1">#REF!</definedName>
    <definedName name="以降集計" localSheetId="2">#REF!</definedName>
    <definedName name="以降集計" localSheetId="0">#REF!</definedName>
    <definedName name="以降集計">#REF!</definedName>
    <definedName name="印刷" localSheetId="6">[10]!印刷</definedName>
    <definedName name="印刷" localSheetId="3">[10]!印刷</definedName>
    <definedName name="印刷" localSheetId="1">[10]!印刷</definedName>
    <definedName name="印刷" localSheetId="2">[10]!印刷</definedName>
    <definedName name="印刷" localSheetId="0">[10]!印刷</definedName>
    <definedName name="印刷">[10]!印刷</definedName>
    <definedName name="価格表">#REF!</definedName>
    <definedName name="会社選択" localSheetId="6">[14]!会社選択</definedName>
    <definedName name="会社選択" localSheetId="3">[14]!会社選択</definedName>
    <definedName name="会社選択" localSheetId="1">[14]!会社選択</definedName>
    <definedName name="会社選択" localSheetId="2">[14]!会社選択</definedName>
    <definedName name="会社選択" localSheetId="0">[14]!会社選択</definedName>
    <definedName name="会社選択">[14]!会社選択</definedName>
    <definedName name="会社選択ダイアログ表示" localSheetId="6">[14]!会社選択ダイアログ表示</definedName>
    <definedName name="会社選択ダイアログ表示" localSheetId="3">[14]!会社選択ダイアログ表示</definedName>
    <definedName name="会社選択ダイアログ表示" localSheetId="1">[14]!会社選択ダイアログ表示</definedName>
    <definedName name="会社選択ダイアログ表示" localSheetId="2">[14]!会社選択ダイアログ表示</definedName>
    <definedName name="会社選択ダイアログ表示" localSheetId="0">[14]!会社選択ダイアログ表示</definedName>
    <definedName name="会社選択ダイアログ表示">[14]!会社選択ダイアログ表示</definedName>
    <definedName name="外注">#REF!</definedName>
    <definedName name="外注２">#REF!</definedName>
    <definedName name="外注経費率">#REF!</definedName>
    <definedName name="外注工数">#REF!</definedName>
    <definedName name="外注工数２">#REF!</definedName>
    <definedName name="外注出張">#REF!</definedName>
    <definedName name="外注出張２">#REF!</definedName>
    <definedName name="外注人件">#REF!</definedName>
    <definedName name="外注人件２">#REF!</definedName>
    <definedName name="外注片道">#REF!</definedName>
    <definedName name="外部インタフェースファイル">#REF!</definedName>
    <definedName name="機種選択に戻る" localSheetId="6">[10]!機種選択に戻る</definedName>
    <definedName name="機種選択に戻る" localSheetId="3">[10]!機種選択に戻る</definedName>
    <definedName name="機種選択に戻る" localSheetId="1">[10]!機種選択に戻る</definedName>
    <definedName name="機種選択に戻る" localSheetId="2">[10]!機種選択に戻る</definedName>
    <definedName name="機種選択に戻る" localSheetId="0">[10]!機種選択に戻る</definedName>
    <definedName name="機種選択に戻る">[10]!機種選択に戻る</definedName>
    <definedName name="経費率">#REF!</definedName>
    <definedName name="検索" localSheetId="6">[13]!検索</definedName>
    <definedName name="検索" localSheetId="3">[13]!検索</definedName>
    <definedName name="検索" localSheetId="1">[13]!検索</definedName>
    <definedName name="検索" localSheetId="2">[13]!検索</definedName>
    <definedName name="検索" localSheetId="0">[13]!検索</definedName>
    <definedName name="検索">[13]!検索</definedName>
    <definedName name="見積明細テーブル">#REF!</definedName>
    <definedName name="構成概要図２" localSheetId="6">'システム運用保守版（稼働2年目)（記載例）'!構成概要図２</definedName>
    <definedName name="構成概要図２" localSheetId="5">'システム運用保守版（稼働年度）（記載例）'!構成概要図２</definedName>
    <definedName name="構成概要図２" localSheetId="4">'システム構築版（記載例）'!構成概要図２</definedName>
    <definedName name="構成概要図２" localSheetId="3">'リース版（記載例）'!構成概要図２</definedName>
    <definedName name="構成概要図２" localSheetId="1">'購入・サービス利用版（記載例）'!構成概要図２</definedName>
    <definedName name="構成概要図２" localSheetId="2">'購入・サービス利用版（記載例）(2)'!構成概要図２</definedName>
    <definedName name="構成概要図２" localSheetId="0">'集約版（記載例）'!構成概要図２</definedName>
    <definedName name="構成概要図２">[0]!構成概要図２</definedName>
    <definedName name="今期集計" localSheetId="6">#REF!</definedName>
    <definedName name="今期集計" localSheetId="3">#REF!</definedName>
    <definedName name="今期集計" localSheetId="1">#REF!</definedName>
    <definedName name="今期集計" localSheetId="2">#REF!</definedName>
    <definedName name="今期集計" localSheetId="0">#REF!</definedName>
    <definedName name="今期集計">#REF!</definedName>
    <definedName name="今期情報" localSheetId="6">#REF!</definedName>
    <definedName name="今期情報" localSheetId="3">#REF!</definedName>
    <definedName name="今期情報" localSheetId="1">#REF!</definedName>
    <definedName name="今期情報" localSheetId="2">#REF!</definedName>
    <definedName name="今期情報" localSheetId="0">#REF!</definedName>
    <definedName name="今期情報">#REF!</definedName>
    <definedName name="再検索" localSheetId="6">[13]!再検索</definedName>
    <definedName name="再検索" localSheetId="3">[13]!再検索</definedName>
    <definedName name="再検索" localSheetId="1">[13]!再検索</definedName>
    <definedName name="再検索" localSheetId="2">[13]!再検索</definedName>
    <definedName name="再検索" localSheetId="0">[13]!再検索</definedName>
    <definedName name="再検索">[13]!再検索</definedName>
    <definedName name="最小">#REF!</definedName>
    <definedName name="最大">#REF!</definedName>
    <definedName name="仕切価格表示" localSheetId="6">[10]!仕切価格表示</definedName>
    <definedName name="仕切価格表示" localSheetId="3">[10]!仕切価格表示</definedName>
    <definedName name="仕切価格表示" localSheetId="1">[10]!仕切価格表示</definedName>
    <definedName name="仕切価格表示" localSheetId="2">[10]!仕切価格表示</definedName>
    <definedName name="仕切価格表示" localSheetId="0">[10]!仕切価格表示</definedName>
    <definedName name="仕切価格表示">[10]!仕切価格表示</definedName>
    <definedName name="仕様書番号">"R"</definedName>
    <definedName name="仕様要件書○" localSheetId="6">'システム運用保守版（稼働2年目)（記載例）'!仕様要件書○</definedName>
    <definedName name="仕様要件書○" localSheetId="5">'システム運用保守版（稼働年度）（記載例）'!仕様要件書○</definedName>
    <definedName name="仕様要件書○" localSheetId="4">'システム構築版（記載例）'!仕様要件書○</definedName>
    <definedName name="仕様要件書○" localSheetId="3">'リース版（記載例）'!仕様要件書○</definedName>
    <definedName name="仕様要件書○" localSheetId="1">'購入・サービス利用版（記載例）'!仕様要件書○</definedName>
    <definedName name="仕様要件書○" localSheetId="2">'購入・サービス利用版（記載例）(2)'!仕様要件書○</definedName>
    <definedName name="仕様要件書○" localSheetId="0">'集約版（記載例）'!仕様要件書○</definedName>
    <definedName name="仕様要件書○">[0]!仕様要件書○</definedName>
    <definedName name="仕様要件書◎" localSheetId="6">'システム運用保守版（稼働2年目)（記載例）'!仕様要件書◎</definedName>
    <definedName name="仕様要件書◎" localSheetId="5">'システム運用保守版（稼働年度）（記載例）'!仕様要件書◎</definedName>
    <definedName name="仕様要件書◎" localSheetId="4">'システム構築版（記載例）'!仕様要件書◎</definedName>
    <definedName name="仕様要件書◎" localSheetId="3">'リース版（記載例）'!仕様要件書◎</definedName>
    <definedName name="仕様要件書◎" localSheetId="1">'購入・サービス利用版（記載例）'!仕様要件書◎</definedName>
    <definedName name="仕様要件書◎" localSheetId="2">'購入・サービス利用版（記載例）(2)'!仕様要件書◎</definedName>
    <definedName name="仕様要件書◎" localSheetId="0">'集約版（記載例）'!仕様要件書◎</definedName>
    <definedName name="仕様要件書◎">[0]!仕様要件書◎</definedName>
    <definedName name="実施">#REF!</definedName>
    <definedName name="実績集計" localSheetId="6">#REF!</definedName>
    <definedName name="実績集計" localSheetId="3">#REF!</definedName>
    <definedName name="実績集計" localSheetId="1">#REF!</definedName>
    <definedName name="実績集計" localSheetId="2">#REF!</definedName>
    <definedName name="実績集計" localSheetId="0">#REF!</definedName>
    <definedName name="実績集計">#REF!</definedName>
    <definedName name="受注額">#REF!</definedName>
    <definedName name="宿泊">#REF!</definedName>
    <definedName name="小計Ks">#REF!</definedName>
    <definedName name="製品入力_Mod.CodeSch_Click" localSheetId="6">[6]製品入力_Dia!製品入力_Mod.CodeSch_Click</definedName>
    <definedName name="製品入力_Mod.CodeSch_Click" localSheetId="2">[6]製品入力_Dia!製品入力_Mod.CodeSch_Click</definedName>
    <definedName name="製品入力_Mod.CodeSch_Click" localSheetId="0">[6]製品入力_Dia!製品入力_Mod.CodeSch_Click</definedName>
    <definedName name="製品入力_Mod.CodeSch_Click">[6]製品入力_Dia!製品入力_Mod.CodeSch_Click</definedName>
    <definedName name="製品入力_Mod.edit1_Change" localSheetId="6">[6]製品入力_Dia!製品入力_Mod.edit1_Change</definedName>
    <definedName name="製品入力_Mod.edit1_Change" localSheetId="2">[6]製品入力_Dia!製品入力_Mod.edit1_Change</definedName>
    <definedName name="製品入力_Mod.edit1_Change" localSheetId="0">[6]製品入力_Dia!製品入力_Mod.edit1_Change</definedName>
    <definedName name="製品入力_Mod.edit1_Change">[6]製品入力_Dia!製品入力_Mod.edit1_Change</definedName>
    <definedName name="製品入力_Mod.spinSuu_Change" localSheetId="6">[6]製品入力_Dia!製品入力_Mod.spinSuu_Change</definedName>
    <definedName name="製品入力_Mod.spinSuu_Change" localSheetId="2">[6]製品入力_Dia!製品入力_Mod.spinSuu_Change</definedName>
    <definedName name="製品入力_Mod.spinSuu_Change" localSheetId="0">[6]製品入力_Dia!製品入力_Mod.spinSuu_Change</definedName>
    <definedName name="製品入力_Mod.spinSuu_Change">[6]製品入力_Dia!製品入力_Mod.spinSuu_Change</definedName>
    <definedName name="全情報" localSheetId="6">#REF!</definedName>
    <definedName name="全情報" localSheetId="3">#REF!</definedName>
    <definedName name="全情報" localSheetId="1">#REF!</definedName>
    <definedName name="全情報" localSheetId="2">#REF!</definedName>
    <definedName name="全情報" localSheetId="0">#REF!</definedName>
    <definedName name="全情報">#REF!</definedName>
    <definedName name="全体集計" localSheetId="6">#REF!</definedName>
    <definedName name="全体集計" localSheetId="3">#REF!</definedName>
    <definedName name="全体集計" localSheetId="1">#REF!</definedName>
    <definedName name="全体集計" localSheetId="2">#REF!</definedName>
    <definedName name="全体集計" localSheetId="0">#REF!</definedName>
    <definedName name="全体集計">#REF!</definedName>
    <definedName name="対応OS選択" localSheetId="6">[14]!対応OS選択</definedName>
    <definedName name="対応OS選択" localSheetId="3">[14]!対応OS選択</definedName>
    <definedName name="対応OS選択" localSheetId="1">[14]!対応OS選択</definedName>
    <definedName name="対応OS選択" localSheetId="2">[14]!対応OS選択</definedName>
    <definedName name="対応OS選択" localSheetId="0">[14]!対応OS選択</definedName>
    <definedName name="対応OS選択">[14]!対応OS選択</definedName>
    <definedName name="対応OS選択ダイアログ表示" localSheetId="6">[14]!対応OS選択ダイアログ表示</definedName>
    <definedName name="対応OS選択ダイアログ表示" localSheetId="3">[14]!対応OS選択ダイアログ表示</definedName>
    <definedName name="対応OS選択ダイアログ表示" localSheetId="1">[14]!対応OS選択ダイアログ表示</definedName>
    <definedName name="対応OS選択ダイアログ表示" localSheetId="2">[14]!対応OS選択ダイアログ表示</definedName>
    <definedName name="対応OS選択ダイアログ表示" localSheetId="0">[14]!対応OS選択ダイアログ表示</definedName>
    <definedName name="対応OS選択ダイアログ表示">[14]!対応OS選択ダイアログ表示</definedName>
    <definedName name="対応システム選択" localSheetId="6">[14]!対応システム選択</definedName>
    <definedName name="対応システム選択" localSheetId="3">[14]!対応システム選択</definedName>
    <definedName name="対応システム選択" localSheetId="1">[14]!対応システム選択</definedName>
    <definedName name="対応システム選択" localSheetId="2">[14]!対応システム選択</definedName>
    <definedName name="対応システム選択" localSheetId="0">[14]!対応システム選択</definedName>
    <definedName name="対応システム選択">[14]!対応システム選択</definedName>
    <definedName name="対応システム選択ダイアログ表示" localSheetId="6">[14]!対応システム選択ダイアログ表示</definedName>
    <definedName name="対応システム選択ダイアログ表示" localSheetId="3">[14]!対応システム選択ダイアログ表示</definedName>
    <definedName name="対応システム選択ダイアログ表示" localSheetId="1">[14]!対応システム選択ダイアログ表示</definedName>
    <definedName name="対応システム選択ダイアログ表示" localSheetId="2">[14]!対応システム選択ダイアログ表示</definedName>
    <definedName name="対応システム選択ダイアログ表示" localSheetId="0">[14]!対応システム選択ダイアログ表示</definedName>
    <definedName name="対応システム選択ダイアログ表示">[14]!対応システム選択ダイアログ表示</definedName>
    <definedName name="段階" localSheetId="6">#REF!</definedName>
    <definedName name="段階" localSheetId="3">#REF!</definedName>
    <definedName name="段階" localSheetId="1">#REF!</definedName>
    <definedName name="段階" localSheetId="2">#REF!</definedName>
    <definedName name="段階" localSheetId="0">#REF!</definedName>
    <definedName name="段階">#REF!</definedName>
    <definedName name="投入情報">#REF!</definedName>
    <definedName name="特別費">#REF!</definedName>
    <definedName name="内部論理ファイル">#REF!</definedName>
    <definedName name="内訳項目" localSheetId="6">[15]表紙!#REF!</definedName>
    <definedName name="内訳項目" localSheetId="3">[15]表紙!#REF!</definedName>
    <definedName name="内訳項目" localSheetId="1">[15]表紙!#REF!</definedName>
    <definedName name="内訳項目" localSheetId="2">[15]表紙!#REF!</definedName>
    <definedName name="内訳項目" localSheetId="0">[15]表紙!#REF!</definedName>
    <definedName name="内訳項目">[15]表紙!#REF!</definedName>
    <definedName name="日当宿泊">#REF!</definedName>
    <definedName name="日当日帰">#REF!</definedName>
    <definedName name="入出力照会">#REF!</definedName>
    <definedName name="媒体種別選択" localSheetId="6">[14]!媒体種別選択</definedName>
    <definedName name="媒体種別選択" localSheetId="3">[14]!媒体種別選択</definedName>
    <definedName name="媒体種別選択" localSheetId="1">[14]!媒体種別選択</definedName>
    <definedName name="媒体種別選択" localSheetId="2">[14]!媒体種別選択</definedName>
    <definedName name="媒体種別選択" localSheetId="0">[14]!媒体種別選択</definedName>
    <definedName name="媒体種別選択">[14]!媒体種別選択</definedName>
    <definedName name="媒体種別選択ダイアログ表示" localSheetId="6">[14]!媒体種別選択ダイアログ表示</definedName>
    <definedName name="媒体種別選択ダイアログ表示" localSheetId="3">[14]!媒体種別選択ダイアログ表示</definedName>
    <definedName name="媒体種別選択ダイアログ表示" localSheetId="1">[14]!媒体種別選択ダイアログ表示</definedName>
    <definedName name="媒体種別選択ダイアログ表示" localSheetId="2">[14]!媒体種別選択ダイアログ表示</definedName>
    <definedName name="媒体種別選択ダイアログ表示" localSheetId="0">[14]!媒体種別選択ダイアログ表示</definedName>
    <definedName name="媒体種別選択ダイアログ表示">[14]!媒体種別選択ダイアログ表示</definedName>
    <definedName name="売上ＧＰ情報">#REF!</definedName>
    <definedName name="標準価格表示" localSheetId="6">[10]!標準価格表示</definedName>
    <definedName name="標準価格表示" localSheetId="3">[10]!標準価格表示</definedName>
    <definedName name="標準価格表示" localSheetId="1">[10]!標準価格表示</definedName>
    <definedName name="標準価格表示" localSheetId="2">[10]!標準価格表示</definedName>
    <definedName name="標準価格表示" localSheetId="0">[10]!標準価格表示</definedName>
    <definedName name="標準価格表示">[10]!標準価格表示</definedName>
    <definedName name="別紙1" localSheetId="6">[16]!別紙1</definedName>
    <definedName name="別紙1" localSheetId="3">[16]!別紙1</definedName>
    <definedName name="別紙1" localSheetId="1">[16]!別紙1</definedName>
    <definedName name="別紙1" localSheetId="2">[16]!別紙1</definedName>
    <definedName name="別紙1" localSheetId="0">[16]!別紙1</definedName>
    <definedName name="別紙1">[16]!別紙1</definedName>
    <definedName name="別紙10" localSheetId="6">[16]!別紙10</definedName>
    <definedName name="別紙10" localSheetId="3">[16]!別紙10</definedName>
    <definedName name="別紙10" localSheetId="1">[16]!別紙10</definedName>
    <definedName name="別紙10" localSheetId="2">[16]!別紙10</definedName>
    <definedName name="別紙10" localSheetId="0">[16]!別紙10</definedName>
    <definedName name="別紙10">[16]!別紙10</definedName>
    <definedName name="別紙11" localSheetId="6">[16]!別紙11</definedName>
    <definedName name="別紙11" localSheetId="3">[16]!別紙11</definedName>
    <definedName name="別紙11" localSheetId="1">[16]!別紙11</definedName>
    <definedName name="別紙11" localSheetId="2">[16]!別紙11</definedName>
    <definedName name="別紙11" localSheetId="0">[16]!別紙11</definedName>
    <definedName name="別紙11">[16]!別紙11</definedName>
    <definedName name="別紙12" localSheetId="6">[16]!別紙12</definedName>
    <definedName name="別紙12" localSheetId="3">[16]!別紙12</definedName>
    <definedName name="別紙12" localSheetId="1">[16]!別紙12</definedName>
    <definedName name="別紙12" localSheetId="2">[16]!別紙12</definedName>
    <definedName name="別紙12" localSheetId="0">[16]!別紙12</definedName>
    <definedName name="別紙12">[16]!別紙12</definedName>
    <definedName name="別紙13" localSheetId="6">[16]!別紙13</definedName>
    <definedName name="別紙13" localSheetId="3">[16]!別紙13</definedName>
    <definedName name="別紙13" localSheetId="1">[16]!別紙13</definedName>
    <definedName name="別紙13" localSheetId="2">[16]!別紙13</definedName>
    <definedName name="別紙13" localSheetId="0">[16]!別紙13</definedName>
    <definedName name="別紙13">[16]!別紙13</definedName>
    <definedName name="別紙14" localSheetId="6">[16]!別紙14</definedName>
    <definedName name="別紙14" localSheetId="3">[16]!別紙14</definedName>
    <definedName name="別紙14" localSheetId="1">[16]!別紙14</definedName>
    <definedName name="別紙14" localSheetId="2">[16]!別紙14</definedName>
    <definedName name="別紙14" localSheetId="0">[16]!別紙14</definedName>
    <definedName name="別紙14">[16]!別紙14</definedName>
    <definedName name="別紙15" localSheetId="6">[16]!別紙15</definedName>
    <definedName name="別紙15" localSheetId="3">[16]!別紙15</definedName>
    <definedName name="別紙15" localSheetId="1">[16]!別紙15</definedName>
    <definedName name="別紙15" localSheetId="2">[16]!別紙15</definedName>
    <definedName name="別紙15" localSheetId="0">[16]!別紙15</definedName>
    <definedName name="別紙15">[16]!別紙15</definedName>
    <definedName name="別紙16" localSheetId="6">[16]!別紙16</definedName>
    <definedName name="別紙16" localSheetId="3">[16]!別紙16</definedName>
    <definedName name="別紙16" localSheetId="1">[16]!別紙16</definedName>
    <definedName name="別紙16" localSheetId="2">[16]!別紙16</definedName>
    <definedName name="別紙16" localSheetId="0">[16]!別紙16</definedName>
    <definedName name="別紙16">[16]!別紙16</definedName>
    <definedName name="別紙17" localSheetId="6">[16]!別紙17</definedName>
    <definedName name="別紙17" localSheetId="3">[16]!別紙17</definedName>
    <definedName name="別紙17" localSheetId="1">[16]!別紙17</definedName>
    <definedName name="別紙17" localSheetId="2">[16]!別紙17</definedName>
    <definedName name="別紙17" localSheetId="0">[16]!別紙17</definedName>
    <definedName name="別紙17">[16]!別紙17</definedName>
    <definedName name="別紙18" localSheetId="6">[16]!別紙18</definedName>
    <definedName name="別紙18" localSheetId="3">[16]!別紙18</definedName>
    <definedName name="別紙18" localSheetId="1">[16]!別紙18</definedName>
    <definedName name="別紙18" localSheetId="2">[16]!別紙18</definedName>
    <definedName name="別紙18" localSheetId="0">[16]!別紙18</definedName>
    <definedName name="別紙18">[16]!別紙18</definedName>
    <definedName name="別紙19" localSheetId="6">[16]!別紙19</definedName>
    <definedName name="別紙19" localSheetId="3">[16]!別紙19</definedName>
    <definedName name="別紙19" localSheetId="1">[16]!別紙19</definedName>
    <definedName name="別紙19" localSheetId="2">[16]!別紙19</definedName>
    <definedName name="別紙19" localSheetId="0">[16]!別紙19</definedName>
    <definedName name="別紙19">[16]!別紙19</definedName>
    <definedName name="別紙20" localSheetId="6">[16]!別紙20</definedName>
    <definedName name="別紙20" localSheetId="3">[16]!別紙20</definedName>
    <definedName name="別紙20" localSheetId="1">[16]!別紙20</definedName>
    <definedName name="別紙20" localSheetId="2">[16]!別紙20</definedName>
    <definedName name="別紙20" localSheetId="0">[16]!別紙20</definedName>
    <definedName name="別紙20">[16]!別紙20</definedName>
    <definedName name="別紙21" localSheetId="6">[16]!別紙21</definedName>
    <definedName name="別紙21" localSheetId="3">[16]!別紙21</definedName>
    <definedName name="別紙21" localSheetId="1">[16]!別紙21</definedName>
    <definedName name="別紙21" localSheetId="2">[16]!別紙21</definedName>
    <definedName name="別紙21" localSheetId="0">[16]!別紙21</definedName>
    <definedName name="別紙21">[16]!別紙21</definedName>
    <definedName name="別紙22" localSheetId="6">[16]!別紙22</definedName>
    <definedName name="別紙22" localSheetId="3">[16]!別紙22</definedName>
    <definedName name="別紙22" localSheetId="1">[16]!別紙22</definedName>
    <definedName name="別紙22" localSheetId="2">[16]!別紙22</definedName>
    <definedName name="別紙22" localSheetId="0">[16]!別紙22</definedName>
    <definedName name="別紙22">[16]!別紙22</definedName>
    <definedName name="別紙23" localSheetId="6">[16]!別紙23</definedName>
    <definedName name="別紙23" localSheetId="3">[16]!別紙23</definedName>
    <definedName name="別紙23" localSheetId="1">[16]!別紙23</definedName>
    <definedName name="別紙23" localSheetId="2">[16]!別紙23</definedName>
    <definedName name="別紙23" localSheetId="0">[16]!別紙23</definedName>
    <definedName name="別紙23">[16]!別紙23</definedName>
    <definedName name="別紙24" localSheetId="6">[16]!別紙24</definedName>
    <definedName name="別紙24" localSheetId="3">[16]!別紙24</definedName>
    <definedName name="別紙24" localSheetId="1">[16]!別紙24</definedName>
    <definedName name="別紙24" localSheetId="2">[16]!別紙24</definedName>
    <definedName name="別紙24" localSheetId="0">[16]!別紙24</definedName>
    <definedName name="別紙24">[16]!別紙24</definedName>
    <definedName name="別紙25" localSheetId="6">[16]!別紙25</definedName>
    <definedName name="別紙25" localSheetId="3">[16]!別紙25</definedName>
    <definedName name="別紙25" localSheetId="1">[16]!別紙25</definedName>
    <definedName name="別紙25" localSheetId="2">[16]!別紙25</definedName>
    <definedName name="別紙25" localSheetId="0">[16]!別紙25</definedName>
    <definedName name="別紙25">[16]!別紙25</definedName>
    <definedName name="別紙26" localSheetId="6">[16]!別紙26</definedName>
    <definedName name="別紙26" localSheetId="3">[16]!別紙26</definedName>
    <definedName name="別紙26" localSheetId="1">[16]!別紙26</definedName>
    <definedName name="別紙26" localSheetId="2">[16]!別紙26</definedName>
    <definedName name="別紙26" localSheetId="0">[16]!別紙26</definedName>
    <definedName name="別紙26">[16]!別紙26</definedName>
    <definedName name="別紙4" localSheetId="6">[16]!別紙4</definedName>
    <definedName name="別紙4" localSheetId="3">[16]!別紙4</definedName>
    <definedName name="別紙4" localSheetId="1">[16]!別紙4</definedName>
    <definedName name="別紙4" localSheetId="2">[16]!別紙4</definedName>
    <definedName name="別紙4" localSheetId="0">[16]!別紙4</definedName>
    <definedName name="別紙4">[16]!別紙4</definedName>
    <definedName name="別紙5" localSheetId="6">[16]!別紙5</definedName>
    <definedName name="別紙5" localSheetId="3">[16]!別紙5</definedName>
    <definedName name="別紙5" localSheetId="1">[16]!別紙5</definedName>
    <definedName name="別紙5" localSheetId="2">[16]!別紙5</definedName>
    <definedName name="別紙5" localSheetId="0">[16]!別紙5</definedName>
    <definedName name="別紙5">[16]!別紙5</definedName>
    <definedName name="別紙8" localSheetId="6">[16]!別紙8</definedName>
    <definedName name="別紙8" localSheetId="3">[16]!別紙8</definedName>
    <definedName name="別紙8" localSheetId="1">[16]!別紙8</definedName>
    <definedName name="別紙8" localSheetId="2">[16]!別紙8</definedName>
    <definedName name="別紙8" localSheetId="0">[16]!別紙8</definedName>
    <definedName name="別紙8">[16]!別紙8</definedName>
    <definedName name="別紙9" localSheetId="6">[16]!別紙9</definedName>
    <definedName name="別紙9" localSheetId="3">[16]!別紙9</definedName>
    <definedName name="別紙9" localSheetId="1">[16]!別紙9</definedName>
    <definedName name="別紙9" localSheetId="2">[16]!別紙9</definedName>
    <definedName name="別紙9" localSheetId="0">[16]!別紙9</definedName>
    <definedName name="別紙9">[16]!別紙9</definedName>
    <definedName name="保守" localSheetId="6">#REF!</definedName>
    <definedName name="保守" localSheetId="3">#REF!</definedName>
    <definedName name="保守" localSheetId="1">#REF!</definedName>
    <definedName name="保守" localSheetId="2">#REF!</definedName>
    <definedName name="保守" localSheetId="0">#REF!</definedName>
    <definedName name="保守">#REF!</definedName>
    <definedName name="明細">#REF!</definedName>
    <definedName name="来期集計" localSheetId="6">#REF!</definedName>
    <definedName name="来期集計" localSheetId="3">#REF!</definedName>
    <definedName name="来期集計" localSheetId="1">#REF!</definedName>
    <definedName name="来期集計" localSheetId="2">#REF!</definedName>
    <definedName name="来期集計" localSheetId="0">#REF!</definedName>
    <definedName name="来期集計">#REF!</definedName>
    <definedName name="来々期集計" localSheetId="6">#REF!</definedName>
    <definedName name="来々期集計" localSheetId="3">#REF!</definedName>
    <definedName name="来々期集計" localSheetId="1">#REF!</definedName>
    <definedName name="来々期集計" localSheetId="2">#REF!</definedName>
    <definedName name="来々期集計" localSheetId="0">#REF!</definedName>
    <definedName name="来々期集計">#REF!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0" i="41" l="1"/>
  <c r="N30" i="41"/>
  <c r="O30" i="41"/>
  <c r="P30" i="41"/>
  <c r="P29" i="41"/>
  <c r="P28" i="41"/>
  <c r="P27" i="41"/>
  <c r="P26" i="41"/>
  <c r="P25" i="41"/>
  <c r="P24" i="41"/>
  <c r="P23" i="41"/>
  <c r="P22" i="41"/>
  <c r="P21" i="41"/>
  <c r="P20" i="41"/>
  <c r="P19" i="41"/>
  <c r="P18" i="41"/>
  <c r="P17" i="41"/>
  <c r="P16" i="41"/>
  <c r="P15" i="41"/>
  <c r="P14" i="41"/>
  <c r="P13" i="41"/>
  <c r="N15" i="30" l="1"/>
  <c r="M29" i="41"/>
  <c r="H29" i="41"/>
  <c r="M28" i="41"/>
  <c r="M27" i="41"/>
  <c r="M26" i="41"/>
  <c r="M25" i="41"/>
  <c r="M24" i="41"/>
  <c r="M23" i="41"/>
  <c r="M22" i="41"/>
  <c r="M21" i="41"/>
  <c r="M20" i="41"/>
  <c r="M19" i="41"/>
  <c r="K18" i="41"/>
  <c r="M17" i="41"/>
  <c r="M16" i="41"/>
  <c r="M15" i="41"/>
  <c r="M14" i="41"/>
  <c r="M13" i="41"/>
  <c r="O29" i="41" l="1"/>
  <c r="N29" i="41"/>
  <c r="L29" i="41"/>
  <c r="K29" i="41"/>
  <c r="J29" i="41"/>
  <c r="I29" i="41"/>
  <c r="O18" i="41"/>
  <c r="N18" i="41"/>
  <c r="L18" i="41"/>
  <c r="L30" i="41" s="1"/>
  <c r="K30" i="41"/>
  <c r="J18" i="41"/>
  <c r="I18" i="41"/>
  <c r="M18" i="41" s="1"/>
  <c r="H18" i="41"/>
  <c r="X14" i="22"/>
  <c r="Q59" i="22" s="1"/>
  <c r="N15" i="35"/>
  <c r="N15" i="37"/>
  <c r="Y14" i="34"/>
  <c r="R38" i="34" s="1"/>
  <c r="Y14" i="36"/>
  <c r="R38" i="36" s="1"/>
  <c r="H17" i="30"/>
  <c r="H18" i="30"/>
  <c r="J18" i="30"/>
  <c r="H19" i="30"/>
  <c r="J19" i="30" s="1"/>
  <c r="H20" i="30"/>
  <c r="J20" i="30" s="1"/>
  <c r="H21" i="30"/>
  <c r="J21" i="30" s="1"/>
  <c r="H22" i="30"/>
  <c r="J22" i="30" s="1"/>
  <c r="H23" i="30"/>
  <c r="J23" i="30" s="1"/>
  <c r="H24" i="30"/>
  <c r="J24" i="30" s="1"/>
  <c r="H25" i="30"/>
  <c r="J25" i="30" s="1"/>
  <c r="H26" i="30"/>
  <c r="J26" i="30"/>
  <c r="H27" i="30"/>
  <c r="J27" i="30" s="1"/>
  <c r="H28" i="30"/>
  <c r="J28" i="30"/>
  <c r="H29" i="30"/>
  <c r="J29" i="30" s="1"/>
  <c r="H30" i="30"/>
  <c r="J30" i="30"/>
  <c r="H31" i="30"/>
  <c r="J31" i="30" s="1"/>
  <c r="H32" i="30"/>
  <c r="J32" i="30" s="1"/>
  <c r="H33" i="30"/>
  <c r="J33" i="30" s="1"/>
  <c r="H34" i="30"/>
  <c r="J34" i="30"/>
  <c r="H35" i="30"/>
  <c r="J35" i="30" s="1"/>
  <c r="H36" i="30"/>
  <c r="J36" i="30" s="1"/>
  <c r="H37" i="30"/>
  <c r="J37" i="30" s="1"/>
  <c r="H38" i="30"/>
  <c r="J38" i="30" s="1"/>
  <c r="H39" i="30"/>
  <c r="J39" i="30" s="1"/>
  <c r="H40" i="30"/>
  <c r="J40" i="30" s="1"/>
  <c r="H41" i="30"/>
  <c r="J41" i="30" s="1"/>
  <c r="H42" i="30"/>
  <c r="J42" i="30"/>
  <c r="H43" i="30"/>
  <c r="J43" i="30" s="1"/>
  <c r="H44" i="30"/>
  <c r="J44" i="30"/>
  <c r="H45" i="30"/>
  <c r="J45" i="30" s="1"/>
  <c r="H46" i="30"/>
  <c r="J46" i="30"/>
  <c r="H47" i="30"/>
  <c r="J47" i="30" s="1"/>
  <c r="H48" i="30"/>
  <c r="J48" i="30" s="1"/>
  <c r="H49" i="30"/>
  <c r="J49" i="30" s="1"/>
  <c r="H50" i="30"/>
  <c r="J50" i="30"/>
  <c r="H51" i="30"/>
  <c r="J51" i="30" s="1"/>
  <c r="H17" i="37"/>
  <c r="J17" i="37" s="1"/>
  <c r="H18" i="37"/>
  <c r="J18" i="37" s="1"/>
  <c r="H19" i="37"/>
  <c r="J19" i="37" s="1"/>
  <c r="H20" i="37"/>
  <c r="J20" i="37" s="1"/>
  <c r="H21" i="37"/>
  <c r="J21" i="37"/>
  <c r="H22" i="37"/>
  <c r="J22" i="37" s="1"/>
  <c r="H23" i="37"/>
  <c r="J23" i="37" s="1"/>
  <c r="H24" i="37"/>
  <c r="J24" i="37" s="1"/>
  <c r="H25" i="37"/>
  <c r="J25" i="37" s="1"/>
  <c r="H26" i="37"/>
  <c r="J26" i="37" s="1"/>
  <c r="H27" i="37"/>
  <c r="J27" i="37" s="1"/>
  <c r="H28" i="37"/>
  <c r="J28" i="37" s="1"/>
  <c r="H29" i="37"/>
  <c r="J29" i="37"/>
  <c r="H30" i="37"/>
  <c r="J30" i="37" s="1"/>
  <c r="H31" i="37"/>
  <c r="J31" i="37"/>
  <c r="H32" i="37"/>
  <c r="J32" i="37" s="1"/>
  <c r="H33" i="37"/>
  <c r="J33" i="37"/>
  <c r="H34" i="37"/>
  <c r="J34" i="37" s="1"/>
  <c r="H35" i="37"/>
  <c r="J35" i="37" s="1"/>
  <c r="H36" i="37"/>
  <c r="J36" i="37" s="1"/>
  <c r="H37" i="37"/>
  <c r="J37" i="37"/>
  <c r="H38" i="37"/>
  <c r="J38" i="37" s="1"/>
  <c r="H39" i="37"/>
  <c r="J39" i="37" s="1"/>
  <c r="H40" i="37"/>
  <c r="J40" i="37" s="1"/>
  <c r="H41" i="37"/>
  <c r="J41" i="37" s="1"/>
  <c r="H42" i="37"/>
  <c r="J42" i="37" s="1"/>
  <c r="H43" i="37"/>
  <c r="J43" i="37" s="1"/>
  <c r="H44" i="37"/>
  <c r="J44" i="37" s="1"/>
  <c r="H45" i="37"/>
  <c r="J45" i="37"/>
  <c r="H46" i="37"/>
  <c r="J46" i="37" s="1"/>
  <c r="H47" i="37"/>
  <c r="J47" i="37"/>
  <c r="H48" i="37"/>
  <c r="J48" i="37" s="1"/>
  <c r="H49" i="37"/>
  <c r="J49" i="37"/>
  <c r="H50" i="37"/>
  <c r="J50" i="37" s="1"/>
  <c r="H51" i="37"/>
  <c r="J51" i="37" s="1"/>
  <c r="H17" i="35"/>
  <c r="H18" i="35"/>
  <c r="J18" i="35"/>
  <c r="H19" i="35"/>
  <c r="J19" i="35" s="1"/>
  <c r="H20" i="35"/>
  <c r="J20" i="35" s="1"/>
  <c r="H21" i="35"/>
  <c r="J21" i="35" s="1"/>
  <c r="H22" i="35"/>
  <c r="J22" i="35" s="1"/>
  <c r="H23" i="35"/>
  <c r="J23" i="35" s="1"/>
  <c r="H24" i="35"/>
  <c r="J24" i="35" s="1"/>
  <c r="H25" i="35"/>
  <c r="J25" i="35" s="1"/>
  <c r="H26" i="35"/>
  <c r="J26" i="35"/>
  <c r="H27" i="35"/>
  <c r="J27" i="35" s="1"/>
  <c r="H28" i="35"/>
  <c r="J28" i="35"/>
  <c r="H29" i="35"/>
  <c r="J29" i="35" s="1"/>
  <c r="H30" i="35"/>
  <c r="J30" i="35"/>
  <c r="H31" i="35"/>
  <c r="J31" i="35" s="1"/>
  <c r="H32" i="35"/>
  <c r="J32" i="35" s="1"/>
  <c r="H33" i="35"/>
  <c r="J33" i="35" s="1"/>
  <c r="H34" i="35"/>
  <c r="J34" i="35"/>
  <c r="H35" i="35"/>
  <c r="J35" i="35" s="1"/>
  <c r="H36" i="35"/>
  <c r="J36" i="35" s="1"/>
  <c r="H37" i="35"/>
  <c r="J37" i="35" s="1"/>
  <c r="H38" i="35"/>
  <c r="J38" i="35" s="1"/>
  <c r="H39" i="35"/>
  <c r="J39" i="35" s="1"/>
  <c r="H40" i="35"/>
  <c r="J40" i="35" s="1"/>
  <c r="H41" i="35"/>
  <c r="J41" i="35" s="1"/>
  <c r="H42" i="35"/>
  <c r="J42" i="35"/>
  <c r="H43" i="35"/>
  <c r="J43" i="35" s="1"/>
  <c r="Q53" i="22"/>
  <c r="Q56" i="22" s="1"/>
  <c r="R53" i="22"/>
  <c r="S53" i="22"/>
  <c r="S56" i="22" s="1"/>
  <c r="T53" i="22"/>
  <c r="U53" i="22"/>
  <c r="U56" i="22" s="1"/>
  <c r="V53" i="22"/>
  <c r="V54" i="22" s="1"/>
  <c r="R32" i="34"/>
  <c r="S32" i="34"/>
  <c r="S35" i="34" s="1"/>
  <c r="T32" i="34"/>
  <c r="U32" i="34"/>
  <c r="U35" i="34" s="1"/>
  <c r="U33" i="34"/>
  <c r="V32" i="34"/>
  <c r="W32" i="34"/>
  <c r="W35" i="34" s="1"/>
  <c r="R32" i="36"/>
  <c r="S32" i="36"/>
  <c r="S35" i="36" s="1"/>
  <c r="T32" i="36"/>
  <c r="U32" i="36"/>
  <c r="U33" i="36"/>
  <c r="V32" i="36"/>
  <c r="W32" i="36"/>
  <c r="W35" i="36"/>
  <c r="Q54" i="22"/>
  <c r="W33" i="36"/>
  <c r="U35" i="36"/>
  <c r="W33" i="34"/>
  <c r="J30" i="41" l="1"/>
  <c r="S33" i="36"/>
  <c r="S33" i="34"/>
  <c r="S54" i="22"/>
  <c r="V56" i="22"/>
  <c r="I53" i="37"/>
  <c r="I54" i="37" s="1"/>
  <c r="H30" i="41"/>
  <c r="U54" i="22"/>
  <c r="R33" i="36"/>
  <c r="R35" i="36"/>
  <c r="T54" i="22"/>
  <c r="T56" i="22"/>
  <c r="T35" i="36"/>
  <c r="T33" i="36"/>
  <c r="R33" i="34"/>
  <c r="R35" i="34"/>
  <c r="I44" i="35"/>
  <c r="J17" i="35"/>
  <c r="I45" i="35" s="1"/>
  <c r="I46" i="35" s="1"/>
  <c r="V35" i="36"/>
  <c r="V33" i="36"/>
  <c r="T33" i="34"/>
  <c r="T35" i="34"/>
  <c r="I52" i="37"/>
  <c r="I55" i="37" s="1"/>
  <c r="J17" i="30"/>
  <c r="I53" i="30" s="1"/>
  <c r="I54" i="30" s="1"/>
  <c r="I52" i="30"/>
  <c r="I30" i="41"/>
  <c r="V33" i="34"/>
  <c r="V35" i="34"/>
  <c r="R54" i="22"/>
  <c r="R56" i="22"/>
  <c r="Q57" i="22" s="1"/>
  <c r="Q60" i="22" s="1"/>
  <c r="I48" i="35" l="1"/>
  <c r="I49" i="35" s="1"/>
  <c r="R36" i="36"/>
  <c r="R39" i="36" s="1"/>
  <c r="I55" i="30"/>
  <c r="R36" i="34"/>
  <c r="R39" i="34" s="1"/>
  <c r="I52" i="35" l="1"/>
  <c r="I51" i="35"/>
</calcChain>
</file>

<file path=xl/sharedStrings.xml><?xml version="1.0" encoding="utf-8"?>
<sst xmlns="http://schemas.openxmlformats.org/spreadsheetml/2006/main" count="565" uniqueCount="261">
  <si>
    <t>その他</t>
    <rPh sb="2" eb="3">
      <t>タ</t>
    </rPh>
    <phoneticPr fontId="2"/>
  </si>
  <si>
    <t>割引率</t>
    <rPh sb="0" eb="2">
      <t>ワリビキ</t>
    </rPh>
    <rPh sb="2" eb="3">
      <t>リツ</t>
    </rPh>
    <phoneticPr fontId="2"/>
  </si>
  <si>
    <t>システム構築費</t>
    <rPh sb="4" eb="6">
      <t>コウチク</t>
    </rPh>
    <rPh sb="6" eb="7">
      <t>ヒ</t>
    </rPh>
    <phoneticPr fontId="2"/>
  </si>
  <si>
    <t>作業スケジュール</t>
    <rPh sb="0" eb="2">
      <t>サギョウ</t>
    </rPh>
    <phoneticPr fontId="2"/>
  </si>
  <si>
    <t>作業体制</t>
    <rPh sb="0" eb="2">
      <t>サギョウ</t>
    </rPh>
    <rPh sb="2" eb="4">
      <t>タイセイ</t>
    </rPh>
    <phoneticPr fontId="2"/>
  </si>
  <si>
    <t>備考</t>
    <rPh sb="0" eb="2">
      <t>ビコウ</t>
    </rPh>
    <phoneticPr fontId="2"/>
  </si>
  <si>
    <t>4月</t>
    <rPh sb="1" eb="2">
      <t>ガツ</t>
    </rPh>
    <phoneticPr fontId="2"/>
  </si>
  <si>
    <t>5月</t>
  </si>
  <si>
    <t>6月</t>
  </si>
  <si>
    <t>7月</t>
  </si>
  <si>
    <t>8月</t>
  </si>
  <si>
    <t>9月</t>
  </si>
  <si>
    <t>10月</t>
  </si>
  <si>
    <t>11月</t>
  </si>
  <si>
    <t>12月</t>
  </si>
  <si>
    <t>1月</t>
    <rPh sb="1" eb="2">
      <t>ガツ</t>
    </rPh>
    <phoneticPr fontId="2"/>
  </si>
  <si>
    <t>2月</t>
    <rPh sb="1" eb="2">
      <t>ガツ</t>
    </rPh>
    <phoneticPr fontId="2"/>
  </si>
  <si>
    <t>3月</t>
    <rPh sb="1" eb="2">
      <t>ガツ</t>
    </rPh>
    <phoneticPr fontId="2"/>
  </si>
  <si>
    <t>作業内容と作業内訳</t>
    <rPh sb="0" eb="2">
      <t>サギョウ</t>
    </rPh>
    <rPh sb="2" eb="4">
      <t>ナイヨウ</t>
    </rPh>
    <rPh sb="5" eb="7">
      <t>サギョウ</t>
    </rPh>
    <rPh sb="7" eb="9">
      <t>ウチワケ</t>
    </rPh>
    <phoneticPr fontId="2"/>
  </si>
  <si>
    <t>PM</t>
  </si>
  <si>
    <t>工数合計（時間）</t>
    <rPh sb="0" eb="2">
      <t>コウスウ</t>
    </rPh>
    <rPh sb="2" eb="4">
      <t>ゴウケイ</t>
    </rPh>
    <rPh sb="5" eb="7">
      <t>ジカン</t>
    </rPh>
    <phoneticPr fontId="2"/>
  </si>
  <si>
    <t>技術者単価（千円・人月）</t>
    <rPh sb="0" eb="3">
      <t>ギジュツシャ</t>
    </rPh>
    <rPh sb="3" eb="5">
      <t>タンカ</t>
    </rPh>
    <rPh sb="6" eb="8">
      <t>センエン</t>
    </rPh>
    <rPh sb="9" eb="10">
      <t>ヒト</t>
    </rPh>
    <rPh sb="10" eb="11">
      <t>ゲツ</t>
    </rPh>
    <phoneticPr fontId="2"/>
  </si>
  <si>
    <t>技術者費用小計</t>
    <rPh sb="0" eb="3">
      <t>ギジュツシャ</t>
    </rPh>
    <rPh sb="3" eb="5">
      <t>ヒヨウ</t>
    </rPh>
    <rPh sb="5" eb="7">
      <t>ショウケイ</t>
    </rPh>
    <phoneticPr fontId="2"/>
  </si>
  <si>
    <t>中項目</t>
    <rPh sb="0" eb="1">
      <t>チュウ</t>
    </rPh>
    <rPh sb="1" eb="3">
      <t>コウモク</t>
    </rPh>
    <phoneticPr fontId="2"/>
  </si>
  <si>
    <t>費目</t>
    <rPh sb="0" eb="2">
      <t>ヒモク</t>
    </rPh>
    <phoneticPr fontId="2"/>
  </si>
  <si>
    <t>大項目</t>
    <rPh sb="0" eb="3">
      <t>ダイコウモク</t>
    </rPh>
    <phoneticPr fontId="2"/>
  </si>
  <si>
    <t>分類</t>
    <rPh sb="0" eb="2">
      <t>ブンルイ</t>
    </rPh>
    <phoneticPr fontId="2"/>
  </si>
  <si>
    <t>調達方法</t>
    <rPh sb="0" eb="2">
      <t>チョウタツ</t>
    </rPh>
    <rPh sb="2" eb="4">
      <t>ホウホウ</t>
    </rPh>
    <phoneticPr fontId="2"/>
  </si>
  <si>
    <t>明細№</t>
    <rPh sb="0" eb="2">
      <t>メイサイ</t>
    </rPh>
    <phoneticPr fontId="2"/>
  </si>
  <si>
    <t>標準価格</t>
    <rPh sb="0" eb="2">
      <t>ヒョウジュン</t>
    </rPh>
    <rPh sb="2" eb="4">
      <t>カカク</t>
    </rPh>
    <phoneticPr fontId="2"/>
  </si>
  <si>
    <t>買取</t>
    <rPh sb="0" eb="2">
      <t>カイトリ</t>
    </rPh>
    <phoneticPr fontId="2"/>
  </si>
  <si>
    <t>リース</t>
  </si>
  <si>
    <t>社名</t>
    <rPh sb="0" eb="2">
      <t>シャメイ</t>
    </rPh>
    <phoneticPr fontId="2"/>
  </si>
  <si>
    <t>作成日</t>
    <rPh sb="0" eb="3">
      <t>サクセイビ</t>
    </rPh>
    <phoneticPr fontId="2"/>
  </si>
  <si>
    <t>更新日</t>
    <rPh sb="0" eb="3">
      <t>コウシンビ</t>
    </rPh>
    <phoneticPr fontId="2"/>
  </si>
  <si>
    <t>品名・サービス名</t>
  </si>
  <si>
    <t>単位</t>
  </si>
  <si>
    <t>提供価格合計</t>
    <rPh sb="0" eb="2">
      <t>テイキョウ</t>
    </rPh>
    <rPh sb="2" eb="4">
      <t>カカク</t>
    </rPh>
    <rPh sb="4" eb="6">
      <t>ゴウケイ</t>
    </rPh>
    <phoneticPr fontId="2"/>
  </si>
  <si>
    <t>標準価格合計</t>
    <rPh sb="0" eb="2">
      <t>ヒョウジュン</t>
    </rPh>
    <rPh sb="2" eb="4">
      <t>カカク</t>
    </rPh>
    <rPh sb="4" eb="6">
      <t>ゴウケイ</t>
    </rPh>
    <rPh sb="5" eb="6">
      <t>ケイ</t>
    </rPh>
    <phoneticPr fontId="2"/>
  </si>
  <si>
    <t>グロス割引率</t>
    <rPh sb="3" eb="5">
      <t>ワリビキ</t>
    </rPh>
    <rPh sb="5" eb="6">
      <t>リツ</t>
    </rPh>
    <phoneticPr fontId="2"/>
  </si>
  <si>
    <t>明細種類</t>
    <rPh sb="0" eb="2">
      <t>メイサイ</t>
    </rPh>
    <rPh sb="2" eb="4">
      <t>シュルイ</t>
    </rPh>
    <phoneticPr fontId="2"/>
  </si>
  <si>
    <t>システム構築版</t>
    <rPh sb="4" eb="6">
      <t>コウチク</t>
    </rPh>
    <rPh sb="6" eb="7">
      <t>バン</t>
    </rPh>
    <phoneticPr fontId="2"/>
  </si>
  <si>
    <t>　システム構築版</t>
    <rPh sb="5" eb="7">
      <t>コウチク</t>
    </rPh>
    <rPh sb="7" eb="8">
      <t>バン</t>
    </rPh>
    <phoneticPr fontId="2"/>
  </si>
  <si>
    <t>　　パッケージ</t>
  </si>
  <si>
    <t>　　　　　その他</t>
    <rPh sb="7" eb="8">
      <t>タ</t>
    </rPh>
    <phoneticPr fontId="2"/>
  </si>
  <si>
    <t>　　　設備利用費</t>
    <rPh sb="3" eb="5">
      <t>セツビ</t>
    </rPh>
    <rPh sb="5" eb="7">
      <t>リヨウ</t>
    </rPh>
    <rPh sb="7" eb="8">
      <t>ヒ</t>
    </rPh>
    <phoneticPr fontId="2"/>
  </si>
  <si>
    <t>　　　機器調達費　　　　　ソフトウェア　　　　　</t>
    <rPh sb="3" eb="5">
      <t>キキ</t>
    </rPh>
    <rPh sb="5" eb="7">
      <t>チョウタツ</t>
    </rPh>
    <rPh sb="7" eb="8">
      <t>ヒ</t>
    </rPh>
    <phoneticPr fontId="2"/>
  </si>
  <si>
    <t>　　  買取　　　　　</t>
    <rPh sb="4" eb="6">
      <t>カイトリ</t>
    </rPh>
    <phoneticPr fontId="2"/>
  </si>
  <si>
    <t>技術者ランク/作業時間</t>
    <rPh sb="0" eb="3">
      <t>ギジュツシャ</t>
    </rPh>
    <rPh sb="7" eb="9">
      <t>サギョウ</t>
    </rPh>
    <rPh sb="9" eb="11">
      <t>ジカン</t>
    </rPh>
    <phoneticPr fontId="2"/>
  </si>
  <si>
    <t>提供価格
（リース元金）</t>
    <rPh sb="0" eb="2">
      <t>テイキョウ</t>
    </rPh>
    <rPh sb="2" eb="4">
      <t>カカク</t>
    </rPh>
    <rPh sb="9" eb="11">
      <t>ガンキン</t>
    </rPh>
    <phoneticPr fontId="2"/>
  </si>
  <si>
    <t>数量</t>
    <rPh sb="0" eb="2">
      <t>スウリョウ</t>
    </rPh>
    <phoneticPr fontId="2"/>
  </si>
  <si>
    <t xml:space="preserve"> サービス利用</t>
    <rPh sb="5" eb="7">
      <t>リヨウ</t>
    </rPh>
    <phoneticPr fontId="2"/>
  </si>
  <si>
    <t>提供価格</t>
    <rPh sb="0" eb="2">
      <t>テイキョウ</t>
    </rPh>
    <rPh sb="2" eb="4">
      <t>カカク</t>
    </rPh>
    <phoneticPr fontId="2"/>
  </si>
  <si>
    <t>　リース版</t>
    <rPh sb="4" eb="5">
      <t>バン</t>
    </rPh>
    <phoneticPr fontId="2"/>
  </si>
  <si>
    <t>リース料率</t>
    <rPh sb="3" eb="4">
      <t>リョウ</t>
    </rPh>
    <rPh sb="4" eb="5">
      <t>リツ</t>
    </rPh>
    <phoneticPr fontId="2"/>
  </si>
  <si>
    <t>月額リース料</t>
    <rPh sb="0" eb="2">
      <t>ゲツガク</t>
    </rPh>
    <rPh sb="5" eb="6">
      <t>リョウ</t>
    </rPh>
    <phoneticPr fontId="2"/>
  </si>
  <si>
    <t>リース期間月数</t>
    <rPh sb="3" eb="5">
      <t>キカン</t>
    </rPh>
    <rPh sb="5" eb="7">
      <t>ツキスウ</t>
    </rPh>
    <phoneticPr fontId="2"/>
  </si>
  <si>
    <t>リース料総額</t>
    <rPh sb="3" eb="4">
      <t>リョウ</t>
    </rPh>
    <rPh sb="4" eb="6">
      <t>ソウガク</t>
    </rPh>
    <phoneticPr fontId="2"/>
  </si>
  <si>
    <t>リース版</t>
    <rPh sb="3" eb="4">
      <t>バン</t>
    </rPh>
    <phoneticPr fontId="2"/>
  </si>
  <si>
    <t>　　　その他　　　　　</t>
    <rPh sb="5" eb="6">
      <t>タ</t>
    </rPh>
    <phoneticPr fontId="2"/>
  </si>
  <si>
    <t>　リース　</t>
  </si>
  <si>
    <t>　　　システム利用費　　　　　　　　通信運搬費</t>
  </si>
  <si>
    <t>備考
※３</t>
    <rPh sb="0" eb="2">
      <t>ビコウ</t>
    </rPh>
    <phoneticPr fontId="2"/>
  </si>
  <si>
    <t>提供価格合計
（リース元金）</t>
    <rPh sb="0" eb="2">
      <t>テイキョウ</t>
    </rPh>
    <rPh sb="2" eb="4">
      <t>カカク</t>
    </rPh>
    <rPh sb="4" eb="6">
      <t>ゴウケイ</t>
    </rPh>
    <phoneticPr fontId="2"/>
  </si>
  <si>
    <t>工数合計（人時）</t>
    <rPh sb="0" eb="2">
      <t>コウスウ</t>
    </rPh>
    <rPh sb="2" eb="4">
      <t>ゴウケイ</t>
    </rPh>
    <rPh sb="5" eb="6">
      <t>ニン</t>
    </rPh>
    <rPh sb="6" eb="7">
      <t>ジ</t>
    </rPh>
    <phoneticPr fontId="2"/>
  </si>
  <si>
    <t>工数合計（人月）</t>
    <rPh sb="0" eb="2">
      <t>コウスウ</t>
    </rPh>
    <rPh sb="2" eb="4">
      <t>ゴウケイ</t>
    </rPh>
    <rPh sb="5" eb="6">
      <t>ニン</t>
    </rPh>
    <rPh sb="6" eb="7">
      <t>ゲツ</t>
    </rPh>
    <phoneticPr fontId="2"/>
  </si>
  <si>
    <t>標準価格合計（円）</t>
    <rPh sb="0" eb="2">
      <t>ヒョウジュン</t>
    </rPh>
    <rPh sb="2" eb="4">
      <t>カカク</t>
    </rPh>
    <rPh sb="4" eb="6">
      <t>ゴウケイ</t>
    </rPh>
    <rPh sb="7" eb="8">
      <t>エン</t>
    </rPh>
    <phoneticPr fontId="2"/>
  </si>
  <si>
    <t>提供価格合計（円）</t>
    <rPh sb="0" eb="2">
      <t>テイキョウ</t>
    </rPh>
    <rPh sb="2" eb="4">
      <t>カカク</t>
    </rPh>
    <rPh sb="4" eb="6">
      <t>ゴウケイ</t>
    </rPh>
    <rPh sb="7" eb="8">
      <t>エン</t>
    </rPh>
    <phoneticPr fontId="2"/>
  </si>
  <si>
    <t>システム名</t>
    <rPh sb="4" eb="5">
      <t>メイ</t>
    </rPh>
    <phoneticPr fontId="2"/>
  </si>
  <si>
    <t>実施件名</t>
    <rPh sb="0" eb="2">
      <t>ジッシ</t>
    </rPh>
    <rPh sb="2" eb="4">
      <t>ケンメイ</t>
    </rPh>
    <phoneticPr fontId="2"/>
  </si>
  <si>
    <t>システム名</t>
  </si>
  <si>
    <t>実施件名</t>
  </si>
  <si>
    <t>　システム運用保守版</t>
    <rPh sb="5" eb="7">
      <t>ウンヨウ</t>
    </rPh>
    <rPh sb="7" eb="9">
      <t>ホシュ</t>
    </rPh>
    <rPh sb="9" eb="10">
      <t>ハン</t>
    </rPh>
    <phoneticPr fontId="2"/>
  </si>
  <si>
    <t>小項目</t>
    <rPh sb="0" eb="1">
      <t>ショウ</t>
    </rPh>
    <rPh sb="1" eb="3">
      <t>コウモク</t>
    </rPh>
    <phoneticPr fontId="2"/>
  </si>
  <si>
    <t>システム</t>
  </si>
  <si>
    <t>吹田市役所 XXX課 様</t>
    <rPh sb="0" eb="2">
      <t>スイタ</t>
    </rPh>
    <phoneticPr fontId="2"/>
  </si>
  <si>
    <t>吹田市役所 XXX課 様</t>
    <rPh sb="0" eb="2">
      <t>スイタ</t>
    </rPh>
    <rPh sb="2" eb="5">
      <t>シヤクショ</t>
    </rPh>
    <phoneticPr fontId="2"/>
  </si>
  <si>
    <r>
      <rPr>
        <b/>
        <sz val="11"/>
        <rFont val="ＭＳ Ｐゴシック"/>
        <family val="3"/>
        <charset val="128"/>
      </rPr>
      <t>　
　　</t>
    </r>
    <r>
      <rPr>
        <sz val="11"/>
        <rFont val="ＭＳ Ｐゴシック"/>
        <family val="3"/>
        <charset val="128"/>
      </rPr>
      <t xml:space="preserve">
</t>
    </r>
  </si>
  <si>
    <r>
      <rPr>
        <sz val="10"/>
        <rFont val="ＭＳ Ｐゴシック"/>
        <family val="3"/>
        <charset val="128"/>
      </rPr>
      <t>　　　</t>
    </r>
    <r>
      <rPr>
        <sz val="8"/>
        <rFont val="ＭＳ Ｐゴシック"/>
        <family val="3"/>
        <charset val="128"/>
      </rPr>
      <t>システム運用保守費（その他物品費）</t>
    </r>
    <rPh sb="7" eb="9">
      <t>ウンヨウ</t>
    </rPh>
    <rPh sb="9" eb="11">
      <t>ホシュ</t>
    </rPh>
    <rPh sb="11" eb="12">
      <t>ヒ</t>
    </rPh>
    <rPh sb="15" eb="16">
      <t>タ</t>
    </rPh>
    <rPh sb="16" eb="18">
      <t>ブッピン</t>
    </rPh>
    <rPh sb="18" eb="19">
      <t>ヒ</t>
    </rPh>
    <phoneticPr fontId="2"/>
  </si>
  <si>
    <t>統一見積書（集約版）</t>
    <rPh sb="0" eb="2">
      <t>トウイツ</t>
    </rPh>
    <rPh sb="2" eb="5">
      <t>ミツモリショ</t>
    </rPh>
    <rPh sb="6" eb="8">
      <t>シュウヤク</t>
    </rPh>
    <rPh sb="8" eb="9">
      <t>バン</t>
    </rPh>
    <phoneticPr fontId="2"/>
  </si>
  <si>
    <t>統一見積書（内訳明細　リース版）</t>
    <rPh sb="0" eb="2">
      <t>トウイツ</t>
    </rPh>
    <rPh sb="2" eb="5">
      <t>ミツモリショ</t>
    </rPh>
    <rPh sb="8" eb="10">
      <t>メイサイ</t>
    </rPh>
    <rPh sb="14" eb="15">
      <t>バン</t>
    </rPh>
    <phoneticPr fontId="2"/>
  </si>
  <si>
    <t>統一見積書（内訳明細　システム構築版）</t>
    <rPh sb="0" eb="2">
      <t>トウイツ</t>
    </rPh>
    <rPh sb="2" eb="5">
      <t>ミツモリショ</t>
    </rPh>
    <rPh sb="8" eb="10">
      <t>メイサイ</t>
    </rPh>
    <rPh sb="15" eb="17">
      <t>コウチク</t>
    </rPh>
    <rPh sb="17" eb="18">
      <t>バン</t>
    </rPh>
    <phoneticPr fontId="2"/>
  </si>
  <si>
    <t>統一見積書（内訳明細　システム運用保守版）</t>
    <rPh sb="0" eb="2">
      <t>トウイツ</t>
    </rPh>
    <rPh sb="2" eb="5">
      <t>ミツモリショ</t>
    </rPh>
    <rPh sb="8" eb="10">
      <t>メイサイ</t>
    </rPh>
    <rPh sb="15" eb="17">
      <t>ウンヨウ</t>
    </rPh>
    <rPh sb="17" eb="19">
      <t>ホシュ</t>
    </rPh>
    <rPh sb="19" eb="20">
      <t>バン</t>
    </rPh>
    <phoneticPr fontId="2"/>
  </si>
  <si>
    <t>統一見積書（内訳明細　購入・サービス利用版）</t>
    <rPh sb="0" eb="2">
      <t>トウイツ</t>
    </rPh>
    <rPh sb="2" eb="5">
      <t>ミツモリショ</t>
    </rPh>
    <rPh sb="8" eb="10">
      <t>メイサイ</t>
    </rPh>
    <rPh sb="11" eb="13">
      <t>コウニュウ</t>
    </rPh>
    <rPh sb="18" eb="20">
      <t>リヨウ</t>
    </rPh>
    <rPh sb="20" eb="21">
      <t>バン</t>
    </rPh>
    <phoneticPr fontId="2"/>
  </si>
  <si>
    <t>　購入・サービス利用版</t>
    <rPh sb="1" eb="3">
      <t>コウニュウ</t>
    </rPh>
    <rPh sb="8" eb="10">
      <t>リヨウ</t>
    </rPh>
    <rPh sb="10" eb="11">
      <t>バン</t>
    </rPh>
    <phoneticPr fontId="2"/>
  </si>
  <si>
    <t>分類</t>
  </si>
  <si>
    <t>調達方法</t>
  </si>
  <si>
    <t>明細№
※１</t>
  </si>
  <si>
    <t>合計金額</t>
    <rPh sb="0" eb="2">
      <t>ゴウケイ</t>
    </rPh>
    <rPh sb="2" eb="4">
      <t>キンガク</t>
    </rPh>
    <phoneticPr fontId="2"/>
  </si>
  <si>
    <t>税込合計</t>
    <rPh sb="0" eb="2">
      <t>ゼイコミ</t>
    </rPh>
    <rPh sb="2" eb="4">
      <t>ゴウケイ</t>
    </rPh>
    <phoneticPr fontId="2"/>
  </si>
  <si>
    <t>月額リース料（税込）</t>
    <rPh sb="0" eb="2">
      <t>ゲツガク</t>
    </rPh>
    <rPh sb="5" eb="6">
      <t>リョウ</t>
    </rPh>
    <rPh sb="7" eb="9">
      <t>ゼイコミ</t>
    </rPh>
    <phoneticPr fontId="2"/>
  </si>
  <si>
    <t>リース料総額（税込）</t>
    <rPh sb="3" eb="4">
      <t>リョウ</t>
    </rPh>
    <rPh sb="4" eb="6">
      <t>ソウガク</t>
    </rPh>
    <rPh sb="7" eb="9">
      <t>ゼイコミ</t>
    </rPh>
    <phoneticPr fontId="2"/>
  </si>
  <si>
    <t>提供価格合計（円・税込）</t>
    <rPh sb="0" eb="2">
      <t>テイキョウ</t>
    </rPh>
    <rPh sb="2" eb="4">
      <t>カカク</t>
    </rPh>
    <rPh sb="4" eb="6">
      <t>ゴウケイ</t>
    </rPh>
    <rPh sb="7" eb="8">
      <t>エン</t>
    </rPh>
    <rPh sb="9" eb="11">
      <t>ゼイコミ</t>
    </rPh>
    <phoneticPr fontId="2"/>
  </si>
  <si>
    <t>明細
種類</t>
  </si>
  <si>
    <t>該当する
予算費目</t>
    <rPh sb="0" eb="2">
      <t>ガイトウ</t>
    </rPh>
    <rPh sb="5" eb="7">
      <t>ヨサン</t>
    </rPh>
    <rPh sb="7" eb="9">
      <t>ヒモク</t>
    </rPh>
    <phoneticPr fontId="2"/>
  </si>
  <si>
    <t>購入・サービス
利用版</t>
    <rPh sb="0" eb="2">
      <t>コウニュウ</t>
    </rPh>
    <rPh sb="8" eb="10">
      <t>リヨウ</t>
    </rPh>
    <rPh sb="10" eb="11">
      <t>バン</t>
    </rPh>
    <phoneticPr fontId="2"/>
  </si>
  <si>
    <t>システム運用
保守版</t>
    <rPh sb="4" eb="6">
      <t>ウンヨウ</t>
    </rPh>
    <rPh sb="7" eb="9">
      <t>ホシュ</t>
    </rPh>
    <rPh sb="9" eb="10">
      <t>バン</t>
    </rPh>
    <phoneticPr fontId="2"/>
  </si>
  <si>
    <r>
      <rPr>
        <sz val="26"/>
        <rFont val="ＭＳ Ｐゴシック"/>
        <family val="3"/>
        <charset val="128"/>
      </rPr>
      <t>リース</t>
    </r>
    <r>
      <rPr>
        <sz val="22"/>
        <rFont val="ＭＳ Ｐゴシック"/>
        <family val="3"/>
        <charset val="128"/>
      </rPr>
      <t xml:space="preserve">
</t>
    </r>
    <r>
      <rPr>
        <sz val="16"/>
        <color indexed="10"/>
        <rFont val="ＭＳ Ｐゴシック"/>
        <family val="3"/>
        <charset val="128"/>
      </rPr>
      <t>(リース期間を
備考欄へ入力)</t>
    </r>
    <rPh sb="8" eb="10">
      <t>キカン</t>
    </rPh>
    <rPh sb="12" eb="14">
      <t>ビコウ</t>
    </rPh>
    <rPh sb="14" eb="15">
      <t>ラン</t>
    </rPh>
    <rPh sb="16" eb="18">
      <t>ニュウリョク</t>
    </rPh>
    <phoneticPr fontId="2"/>
  </si>
  <si>
    <r>
      <rPr>
        <sz val="26"/>
        <rFont val="ＭＳ Ｐゴシック"/>
        <family val="3"/>
        <charset val="128"/>
      </rPr>
      <t>サービス利用</t>
    </r>
    <r>
      <rPr>
        <sz val="22"/>
        <rFont val="ＭＳ Ｐゴシック"/>
        <family val="3"/>
        <charset val="128"/>
      </rPr>
      <t xml:space="preserve">
</t>
    </r>
    <r>
      <rPr>
        <sz val="16"/>
        <color indexed="10"/>
        <rFont val="ＭＳ Ｐゴシック"/>
        <family val="3"/>
        <charset val="128"/>
      </rPr>
      <t>(利用期間を
備考欄へ入力)</t>
    </r>
    <rPh sb="4" eb="6">
      <t>リヨウ</t>
    </rPh>
    <rPh sb="8" eb="10">
      <t>リヨウ</t>
    </rPh>
    <phoneticPr fontId="2"/>
  </si>
  <si>
    <r>
      <rPr>
        <b/>
        <sz val="28"/>
        <rFont val="ＭＳ Ｐゴシック"/>
        <family val="3"/>
        <charset val="128"/>
      </rPr>
      <t>機器調達費</t>
    </r>
    <r>
      <rPr>
        <sz val="22"/>
        <rFont val="ＭＳ Ｐゴシック"/>
        <family val="3"/>
        <charset val="128"/>
      </rPr>
      <t xml:space="preserve">
（ハードウェア、周辺機器等）</t>
    </r>
    <rPh sb="0" eb="2">
      <t>キキ</t>
    </rPh>
    <rPh sb="2" eb="4">
      <t>チョウタツ</t>
    </rPh>
    <rPh sb="4" eb="5">
      <t>ヒ</t>
    </rPh>
    <rPh sb="14" eb="16">
      <t>シュウヘン</t>
    </rPh>
    <rPh sb="16" eb="18">
      <t>キキ</t>
    </rPh>
    <rPh sb="18" eb="19">
      <t>ナド</t>
    </rPh>
    <phoneticPr fontId="2"/>
  </si>
  <si>
    <r>
      <rPr>
        <b/>
        <sz val="28"/>
        <rFont val="ＭＳ Ｐゴシック"/>
        <family val="3"/>
        <charset val="128"/>
      </rPr>
      <t>ソフトウェア調達</t>
    </r>
    <r>
      <rPr>
        <sz val="22"/>
        <rFont val="ＭＳ Ｐゴシック"/>
        <family val="3"/>
        <charset val="128"/>
      </rPr>
      <t xml:space="preserve">
（データベース、ウイルス対策ソフト等)</t>
    </r>
    <rPh sb="6" eb="8">
      <t>チョウタツ</t>
    </rPh>
    <rPh sb="21" eb="23">
      <t>タイサク</t>
    </rPh>
    <rPh sb="26" eb="27">
      <t>ナド</t>
    </rPh>
    <phoneticPr fontId="2"/>
  </si>
  <si>
    <r>
      <rPr>
        <b/>
        <sz val="28"/>
        <rFont val="ＭＳ Ｐゴシック"/>
        <family val="3"/>
        <charset val="128"/>
      </rPr>
      <t>パッケージ調達</t>
    </r>
    <r>
      <rPr>
        <sz val="22"/>
        <rFont val="ＭＳ Ｐゴシック"/>
        <family val="3"/>
        <charset val="128"/>
      </rPr>
      <t xml:space="preserve">
(業務システム等のパッケージ製品)</t>
    </r>
    <rPh sb="5" eb="7">
      <t>チョウタツ</t>
    </rPh>
    <rPh sb="9" eb="11">
      <t>ギョウム</t>
    </rPh>
    <rPh sb="15" eb="16">
      <t>トウ</t>
    </rPh>
    <rPh sb="22" eb="24">
      <t>セイヒン</t>
    </rPh>
    <phoneticPr fontId="2"/>
  </si>
  <si>
    <r>
      <rPr>
        <b/>
        <sz val="28"/>
        <rFont val="ＭＳ Ｐゴシック"/>
        <family val="3"/>
        <charset val="128"/>
      </rPr>
      <t>システム利用費</t>
    </r>
    <r>
      <rPr>
        <sz val="22"/>
        <rFont val="ＭＳ Ｐゴシック"/>
        <family val="3"/>
        <charset val="128"/>
      </rPr>
      <t xml:space="preserve">
（クラウドサービス利用料等）</t>
    </r>
    <rPh sb="4" eb="6">
      <t>リヨウ</t>
    </rPh>
    <rPh sb="6" eb="7">
      <t>ヒ</t>
    </rPh>
    <rPh sb="17" eb="20">
      <t>リヨウリョウ</t>
    </rPh>
    <rPh sb="20" eb="21">
      <t>トウ</t>
    </rPh>
    <phoneticPr fontId="2"/>
  </si>
  <si>
    <r>
      <rPr>
        <b/>
        <sz val="28"/>
        <rFont val="ＭＳ Ｐゴシック"/>
        <family val="3"/>
        <charset val="128"/>
      </rPr>
      <t>通信運搬費</t>
    </r>
    <r>
      <rPr>
        <sz val="22"/>
        <rFont val="ＭＳ Ｐゴシック"/>
        <family val="3"/>
        <charset val="128"/>
      </rPr>
      <t xml:space="preserve">
（ネットワーク利用料等）</t>
    </r>
    <rPh sb="0" eb="2">
      <t>ツウシン</t>
    </rPh>
    <rPh sb="2" eb="4">
      <t>ウンパン</t>
    </rPh>
    <rPh sb="4" eb="5">
      <t>ヒ</t>
    </rPh>
    <rPh sb="13" eb="16">
      <t>リヨウリョウ</t>
    </rPh>
    <rPh sb="16" eb="17">
      <t>ナド</t>
    </rPh>
    <phoneticPr fontId="2"/>
  </si>
  <si>
    <r>
      <rPr>
        <b/>
        <sz val="28"/>
        <rFont val="ＭＳ Ｐゴシック"/>
        <family val="3"/>
        <charset val="128"/>
      </rPr>
      <t>設備利用費</t>
    </r>
    <r>
      <rPr>
        <sz val="22"/>
        <rFont val="ＭＳ Ｐゴシック"/>
        <family val="3"/>
        <charset val="128"/>
      </rPr>
      <t xml:space="preserve">
（データセンタ利用料等）</t>
    </r>
    <rPh sb="0" eb="2">
      <t>セツビ</t>
    </rPh>
    <rPh sb="2" eb="4">
      <t>リヨウ</t>
    </rPh>
    <rPh sb="4" eb="5">
      <t>ヒ</t>
    </rPh>
    <rPh sb="13" eb="16">
      <t>リヨウリョウ</t>
    </rPh>
    <rPh sb="16" eb="17">
      <t>ナド</t>
    </rPh>
    <phoneticPr fontId="2"/>
  </si>
  <si>
    <r>
      <rPr>
        <b/>
        <sz val="28"/>
        <rFont val="ＭＳ Ｐゴシック"/>
        <family val="3"/>
        <charset val="128"/>
      </rPr>
      <t>システム運用保守費</t>
    </r>
    <r>
      <rPr>
        <sz val="22"/>
        <rFont val="ＭＳ Ｐゴシック"/>
        <family val="3"/>
        <charset val="128"/>
      </rPr>
      <t xml:space="preserve">
（技術者作業費）</t>
    </r>
    <rPh sb="4" eb="6">
      <t>ウンヨウ</t>
    </rPh>
    <rPh sb="6" eb="8">
      <t>ホシュ</t>
    </rPh>
    <rPh sb="8" eb="9">
      <t>ヒ</t>
    </rPh>
    <rPh sb="11" eb="14">
      <t>ギジュツシャ</t>
    </rPh>
    <rPh sb="14" eb="16">
      <t>サギョウ</t>
    </rPh>
    <rPh sb="16" eb="17">
      <t>ヒ</t>
    </rPh>
    <phoneticPr fontId="2"/>
  </si>
  <si>
    <r>
      <rPr>
        <b/>
        <sz val="28"/>
        <rFont val="ＭＳ Ｐゴシック"/>
        <family val="3"/>
        <charset val="128"/>
      </rPr>
      <t>システム運用保守費</t>
    </r>
    <r>
      <rPr>
        <sz val="22"/>
        <rFont val="ＭＳ Ｐゴシック"/>
        <family val="3"/>
        <charset val="128"/>
      </rPr>
      <t xml:space="preserve">
（その他物品、サポートパック費用）</t>
    </r>
    <rPh sb="4" eb="6">
      <t>ウンヨウ</t>
    </rPh>
    <rPh sb="6" eb="8">
      <t>ホシュ</t>
    </rPh>
    <rPh sb="8" eb="9">
      <t>ヒ</t>
    </rPh>
    <rPh sb="13" eb="14">
      <t>タ</t>
    </rPh>
    <rPh sb="14" eb="16">
      <t>ブッピン</t>
    </rPh>
    <rPh sb="24" eb="25">
      <t>ヒ</t>
    </rPh>
    <rPh sb="25" eb="26">
      <t>ヨウ</t>
    </rPh>
    <phoneticPr fontId="2"/>
  </si>
  <si>
    <t>○○業務支援システム</t>
    <rPh sb="2" eb="4">
      <t>ギョウム</t>
    </rPh>
    <rPh sb="4" eb="6">
      <t>シエン</t>
    </rPh>
    <phoneticPr fontId="2"/>
  </si>
  <si>
    <t>○○</t>
  </si>
  <si>
    <t>○○株式会社</t>
    <rPh sb="2" eb="4">
      <t>カブシキ</t>
    </rPh>
    <rPh sb="4" eb="6">
      <t>カイシャ</t>
    </rPh>
    <phoneticPr fontId="2"/>
  </si>
  <si>
    <t>データベース　oracle ○○</t>
  </si>
  <si>
    <t>式</t>
    <rPh sb="0" eb="1">
      <t>シキ</t>
    </rPh>
    <phoneticPr fontId="2"/>
  </si>
  <si>
    <t>CAL</t>
  </si>
  <si>
    <t>サーバ　Express5800/320Fd-MR</t>
  </si>
  <si>
    <t>　　　　　増設ＰＣセット</t>
    <rPh sb="5" eb="7">
      <t>ゾウセツ</t>
    </rPh>
    <phoneticPr fontId="2"/>
  </si>
  <si>
    <t>　　　　　２ＧＢ増設メモリセット</t>
    <rPh sb="8" eb="10">
      <t>ゾウセツ</t>
    </rPh>
    <phoneticPr fontId="2"/>
  </si>
  <si>
    <t>　　　　　増設用73ＧＢＨＤＤ</t>
    <rPh sb="5" eb="8">
      <t>ゾウセツヨウ</t>
    </rPh>
    <phoneticPr fontId="2"/>
  </si>
  <si>
    <t>台</t>
    <rPh sb="0" eb="1">
      <t>ダイ</t>
    </rPh>
    <phoneticPr fontId="2"/>
  </si>
  <si>
    <t>○○業務支援システム</t>
  </si>
  <si>
    <t>○○</t>
  </si>
  <si>
    <t>○○株式会社</t>
  </si>
  <si>
    <t>プロジェクト管理</t>
    <rPh sb="6" eb="8">
      <t>カンリ</t>
    </rPh>
    <phoneticPr fontId="2"/>
  </si>
  <si>
    <t>・・・</t>
  </si>
  <si>
    <t>・・・</t>
  </si>
  <si>
    <t>要件定義</t>
    <rPh sb="0" eb="2">
      <t>ヨウケン</t>
    </rPh>
    <rPh sb="2" eb="4">
      <t>テイギ</t>
    </rPh>
    <phoneticPr fontId="2"/>
  </si>
  <si>
    <t>要件ヒアリングの実施</t>
    <rPh sb="0" eb="2">
      <t>ヨウケン</t>
    </rPh>
    <rPh sb="8" eb="10">
      <t>ジッシ</t>
    </rPh>
    <phoneticPr fontId="2"/>
  </si>
  <si>
    <t>業務フロー作成</t>
    <rPh sb="0" eb="2">
      <t>ギョウム</t>
    </rPh>
    <rPh sb="5" eb="7">
      <t>サクセイ</t>
    </rPh>
    <phoneticPr fontId="2"/>
  </si>
  <si>
    <t>基本設計</t>
    <rPh sb="0" eb="2">
      <t>キホン</t>
    </rPh>
    <rPh sb="2" eb="4">
      <t>セッケイ</t>
    </rPh>
    <phoneticPr fontId="2"/>
  </si>
  <si>
    <t>画面基本設計作成</t>
    <rPh sb="0" eb="2">
      <t>ガメン</t>
    </rPh>
    <rPh sb="2" eb="4">
      <t>キホン</t>
    </rPh>
    <rPh sb="4" eb="6">
      <t>セッケイ</t>
    </rPh>
    <rPh sb="6" eb="8">
      <t>サクセイ</t>
    </rPh>
    <phoneticPr fontId="2"/>
  </si>
  <si>
    <t>帳票基本設計作成</t>
    <rPh sb="0" eb="2">
      <t>チョウヒョウ</t>
    </rPh>
    <rPh sb="2" eb="4">
      <t>キホン</t>
    </rPh>
    <rPh sb="4" eb="6">
      <t>セッケイ</t>
    </rPh>
    <rPh sb="6" eb="8">
      <t>サクセイ</t>
    </rPh>
    <phoneticPr fontId="2"/>
  </si>
  <si>
    <t>システム構成図作成</t>
    <rPh sb="4" eb="6">
      <t>コウセイ</t>
    </rPh>
    <rPh sb="6" eb="7">
      <t>ズ</t>
    </rPh>
    <rPh sb="7" eb="9">
      <t>サクセイ</t>
    </rPh>
    <phoneticPr fontId="2"/>
  </si>
  <si>
    <t>詳細設計</t>
    <rPh sb="0" eb="2">
      <t>ショウサイ</t>
    </rPh>
    <rPh sb="2" eb="4">
      <t>セッケイ</t>
    </rPh>
    <phoneticPr fontId="2"/>
  </si>
  <si>
    <t>○○機能設計作成</t>
    <rPh sb="2" eb="4">
      <t>キノウ</t>
    </rPh>
    <rPh sb="4" eb="6">
      <t>セッケイ</t>
    </rPh>
    <rPh sb="6" eb="8">
      <t>サクセイ</t>
    </rPh>
    <phoneticPr fontId="2"/>
  </si>
  <si>
    <t>△△機能設計作成</t>
    <rPh sb="2" eb="4">
      <t>キノウ</t>
    </rPh>
    <rPh sb="4" eb="6">
      <t>セッケイ</t>
    </rPh>
    <rPh sb="6" eb="8">
      <t>サクセイ</t>
    </rPh>
    <phoneticPr fontId="2"/>
  </si>
  <si>
    <t>画面詳細設計書作成</t>
    <rPh sb="0" eb="2">
      <t>ガメン</t>
    </rPh>
    <rPh sb="2" eb="4">
      <t>ショウサイ</t>
    </rPh>
    <rPh sb="4" eb="6">
      <t>セッケイ</t>
    </rPh>
    <rPh sb="6" eb="7">
      <t>ショ</t>
    </rPh>
    <rPh sb="7" eb="9">
      <t>サクセイ</t>
    </rPh>
    <phoneticPr fontId="2"/>
  </si>
  <si>
    <t>帳票詳細設計書作成</t>
    <rPh sb="0" eb="2">
      <t>チョウヒョウ</t>
    </rPh>
    <rPh sb="2" eb="4">
      <t>ショウサイ</t>
    </rPh>
    <rPh sb="4" eb="6">
      <t>セッケイ</t>
    </rPh>
    <rPh sb="6" eb="7">
      <t>ショ</t>
    </rPh>
    <rPh sb="7" eb="9">
      <t>サクセイ</t>
    </rPh>
    <phoneticPr fontId="2"/>
  </si>
  <si>
    <t>開発</t>
    <rPh sb="0" eb="2">
      <t>カイハツ</t>
    </rPh>
    <phoneticPr fontId="2"/>
  </si>
  <si>
    <t>プログラミング設計</t>
    <rPh sb="7" eb="9">
      <t>セッケイ</t>
    </rPh>
    <phoneticPr fontId="2"/>
  </si>
  <si>
    <t>○○機能開発</t>
    <rPh sb="2" eb="4">
      <t>キノウ</t>
    </rPh>
    <rPh sb="4" eb="6">
      <t>カイハツ</t>
    </rPh>
    <phoneticPr fontId="2"/>
  </si>
  <si>
    <t>△△機能開発</t>
    <rPh sb="2" eb="4">
      <t>キノウ</t>
    </rPh>
    <rPh sb="4" eb="6">
      <t>カイハツ</t>
    </rPh>
    <phoneticPr fontId="2"/>
  </si>
  <si>
    <t>単体テスト</t>
    <rPh sb="0" eb="2">
      <t>タンタイ</t>
    </rPh>
    <phoneticPr fontId="2"/>
  </si>
  <si>
    <t>テスト計画書作成</t>
    <rPh sb="3" eb="6">
      <t>ケイカクショ</t>
    </rPh>
    <rPh sb="6" eb="8">
      <t>サクセイ</t>
    </rPh>
    <phoneticPr fontId="2"/>
  </si>
  <si>
    <t>○○機能テスト</t>
    <rPh sb="2" eb="4">
      <t>キノウ</t>
    </rPh>
    <phoneticPr fontId="2"/>
  </si>
  <si>
    <t>△△機能テスト</t>
    <rPh sb="2" eb="4">
      <t>キノウ</t>
    </rPh>
    <phoneticPr fontId="2"/>
  </si>
  <si>
    <t>結合テスト</t>
    <rPh sb="0" eb="2">
      <t>ケツゴウ</t>
    </rPh>
    <phoneticPr fontId="2"/>
  </si>
  <si>
    <t>総合テスト</t>
    <rPh sb="0" eb="2">
      <t>ソウゴウ</t>
    </rPh>
    <phoneticPr fontId="2"/>
  </si>
  <si>
    <t>受入テスト支援</t>
    <rPh sb="0" eb="2">
      <t>ウケイレ</t>
    </rPh>
    <rPh sb="5" eb="7">
      <t>シエン</t>
    </rPh>
    <phoneticPr fontId="2"/>
  </si>
  <si>
    <t>データ移行</t>
    <rPh sb="3" eb="5">
      <t>イコウ</t>
    </rPh>
    <phoneticPr fontId="2"/>
  </si>
  <si>
    <t>データ移行設計書作成</t>
    <rPh sb="3" eb="5">
      <t>イコウ</t>
    </rPh>
    <rPh sb="5" eb="7">
      <t>セッケイ</t>
    </rPh>
    <rPh sb="7" eb="8">
      <t>ショ</t>
    </rPh>
    <rPh sb="8" eb="10">
      <t>サクセイ</t>
    </rPh>
    <phoneticPr fontId="2"/>
  </si>
  <si>
    <t>移行確認テスト</t>
    <rPh sb="0" eb="2">
      <t>イコウ</t>
    </rPh>
    <rPh sb="2" eb="4">
      <t>カクニン</t>
    </rPh>
    <phoneticPr fontId="2"/>
  </si>
  <si>
    <t>利用マニュアルの作成</t>
    <rPh sb="0" eb="2">
      <t>リヨウ</t>
    </rPh>
    <rPh sb="8" eb="10">
      <t>サクセイ</t>
    </rPh>
    <phoneticPr fontId="2"/>
  </si>
  <si>
    <t>研修の実施</t>
    <rPh sb="0" eb="2">
      <t>ケンシュウ</t>
    </rPh>
    <rPh sb="3" eb="5">
      <t>ジッシ</t>
    </rPh>
    <phoneticPr fontId="2"/>
  </si>
  <si>
    <t>PM×１名</t>
    <rPh sb="4" eb="5">
      <t>メイ</t>
    </rPh>
    <phoneticPr fontId="2"/>
  </si>
  <si>
    <t>稼動管理・稼動監視</t>
  </si>
  <si>
    <t>システム稼働率</t>
  </si>
  <si>
    <t>運転時間、停止時間の管理</t>
    <rPh sb="0" eb="2">
      <t>ウンテン</t>
    </rPh>
    <rPh sb="2" eb="4">
      <t>ジカン</t>
    </rPh>
    <rPh sb="5" eb="7">
      <t>テイシ</t>
    </rPh>
    <rPh sb="7" eb="9">
      <t>ジカン</t>
    </rPh>
    <rPh sb="10" eb="12">
      <t>カンリ</t>
    </rPh>
    <phoneticPr fontId="2"/>
  </si>
  <si>
    <t>運用1×1名</t>
    <rPh sb="0" eb="2">
      <t>ウンヨウ</t>
    </rPh>
    <rPh sb="5" eb="6">
      <t>メイ</t>
    </rPh>
    <phoneticPr fontId="2"/>
  </si>
  <si>
    <t>状態監視</t>
  </si>
  <si>
    <t>死活監視</t>
    <rPh sb="0" eb="2">
      <t>シカツ</t>
    </rPh>
    <rPh sb="2" eb="4">
      <t>カンシ</t>
    </rPh>
    <phoneticPr fontId="2"/>
  </si>
  <si>
    <t>メッセージ監視</t>
    <rPh sb="5" eb="7">
      <t>カンシ</t>
    </rPh>
    <phoneticPr fontId="2"/>
  </si>
  <si>
    <t>ハードウェア監視</t>
    <rPh sb="6" eb="8">
      <t>カンシ</t>
    </rPh>
    <phoneticPr fontId="2"/>
  </si>
  <si>
    <t>サービスの監視</t>
    <rPh sb="5" eb="7">
      <t>カンシ</t>
    </rPh>
    <phoneticPr fontId="2"/>
  </si>
  <si>
    <t>ジョブ実行管理</t>
  </si>
  <si>
    <t>ジョブ管理</t>
  </si>
  <si>
    <r>
      <t>運用</t>
    </r>
    <r>
      <rPr>
        <sz val="11"/>
        <color indexed="8"/>
        <rFont val="ＭＳ Ｐゴシック"/>
        <family val="3"/>
        <charset val="128"/>
      </rPr>
      <t>2×1名</t>
    </r>
    <rPh sb="0" eb="2">
      <t>ウンヨウ</t>
    </rPh>
    <rPh sb="5" eb="6">
      <t>メイ</t>
    </rPh>
    <phoneticPr fontId="2"/>
  </si>
  <si>
    <t>ユーザ対応</t>
  </si>
  <si>
    <t>問い合わせ対応</t>
  </si>
  <si>
    <t>運用2×1名</t>
    <rPh sb="0" eb="2">
      <t>ウンヨウ</t>
    </rPh>
    <rPh sb="5" eb="6">
      <t>メイ</t>
    </rPh>
    <phoneticPr fontId="2"/>
  </si>
  <si>
    <t>現地対応</t>
    <rPh sb="0" eb="2">
      <t>ゲンチ</t>
    </rPh>
    <rPh sb="2" eb="4">
      <t>タイオウ</t>
    </rPh>
    <phoneticPr fontId="2"/>
  </si>
  <si>
    <t>技術者の常駐</t>
    <rPh sb="0" eb="3">
      <t>ギジュツシャ</t>
    </rPh>
    <rPh sb="4" eb="6">
      <t>ジョウチュウ</t>
    </rPh>
    <phoneticPr fontId="2"/>
  </si>
  <si>
    <t>バックアップ
管理</t>
  </si>
  <si>
    <t>バックアップ計画</t>
  </si>
  <si>
    <t>バックアップ作業
システムバックアップ</t>
  </si>
  <si>
    <t>バックアップ作業
データバックアップ</t>
  </si>
  <si>
    <t>○○業務支援システム</t>
  </si>
  <si>
    <t>○○</t>
  </si>
  <si>
    <t>○○株式会社</t>
  </si>
  <si>
    <t>年間120回を想定</t>
    <rPh sb="0" eb="2">
      <t>ネンカン</t>
    </rPh>
    <rPh sb="5" eb="6">
      <t>カイ</t>
    </rPh>
    <rPh sb="7" eb="9">
      <t>ソウテイ</t>
    </rPh>
    <phoneticPr fontId="2"/>
  </si>
  <si>
    <t>常駐なし</t>
    <rPh sb="0" eb="2">
      <t>ジョウチュウ</t>
    </rPh>
    <phoneticPr fontId="2"/>
  </si>
  <si>
    <t>年間110回を想定</t>
    <rPh sb="0" eb="2">
      <t>ネンカン</t>
    </rPh>
    <rPh sb="5" eb="6">
      <t>カイ</t>
    </rPh>
    <rPh sb="7" eb="9">
      <t>ソウテイ</t>
    </rPh>
    <phoneticPr fontId="2"/>
  </si>
  <si>
    <t>データセンター使用料（一式）</t>
    <rPh sb="7" eb="10">
      <t>シヨウリョウ</t>
    </rPh>
    <rPh sb="11" eb="13">
      <t>イッシキ</t>
    </rPh>
    <phoneticPr fontId="2"/>
  </si>
  <si>
    <t>月</t>
    <rPh sb="0" eb="1">
      <t>ツキ</t>
    </rPh>
    <phoneticPr fontId="2"/>
  </si>
  <si>
    <t>一時経費（年度別）</t>
    <rPh sb="0" eb="2">
      <t>イチジ</t>
    </rPh>
    <rPh sb="2" eb="4">
      <t>ケイヒ</t>
    </rPh>
    <rPh sb="5" eb="7">
      <t>ネンド</t>
    </rPh>
    <rPh sb="7" eb="8">
      <t>ベツ</t>
    </rPh>
    <phoneticPr fontId="2"/>
  </si>
  <si>
    <t>経常経費（年度別）</t>
    <rPh sb="0" eb="2">
      <t>ケイジョウ</t>
    </rPh>
    <rPh sb="2" eb="4">
      <t>ケイヒ</t>
    </rPh>
    <phoneticPr fontId="2"/>
  </si>
  <si>
    <t>小計</t>
    <rPh sb="0" eb="2">
      <t>ショウケイ</t>
    </rPh>
    <phoneticPr fontId="2"/>
  </si>
  <si>
    <t>経常経費</t>
    <rPh sb="0" eb="2">
      <t>ケイジョウ</t>
    </rPh>
    <rPh sb="2" eb="4">
      <t>ケイヒ</t>
    </rPh>
    <phoneticPr fontId="2"/>
  </si>
  <si>
    <t>一時経費</t>
    <rPh sb="0" eb="2">
      <t>イチジ</t>
    </rPh>
    <rPh sb="2" eb="4">
      <t>ケイヒ</t>
    </rPh>
    <phoneticPr fontId="2"/>
  </si>
  <si>
    <t>経費</t>
    <rPh sb="0" eb="2">
      <t>ケイヒ</t>
    </rPh>
    <phoneticPr fontId="2"/>
  </si>
  <si>
    <t>作成日</t>
  </si>
  <si>
    <t>年度別合計</t>
    <rPh sb="0" eb="2">
      <t>ネンド</t>
    </rPh>
    <rPh sb="2" eb="3">
      <t>ベツ</t>
    </rPh>
    <rPh sb="3" eb="5">
      <t>ゴウケイ</t>
    </rPh>
    <phoneticPr fontId="2"/>
  </si>
  <si>
    <t>定価</t>
    <rPh sb="0" eb="2">
      <t>テイカ</t>
    </rPh>
    <phoneticPr fontId="2"/>
  </si>
  <si>
    <t>消耗品費</t>
    <rPh sb="0" eb="2">
      <t>ショウモウ</t>
    </rPh>
    <rPh sb="2" eb="3">
      <t>ヒン</t>
    </rPh>
    <rPh sb="3" eb="4">
      <t>ヒ</t>
    </rPh>
    <phoneticPr fontId="2"/>
  </si>
  <si>
    <t>委託料</t>
    <rPh sb="0" eb="3">
      <t>イタクリョウ</t>
    </rPh>
    <phoneticPr fontId="2"/>
  </si>
  <si>
    <t>備考　（補足事項・前提条件等）</t>
    <rPh sb="0" eb="2">
      <t>ビコウ</t>
    </rPh>
    <rPh sb="4" eb="6">
      <t>ホソク</t>
    </rPh>
    <rPh sb="6" eb="8">
      <t>ジコウ</t>
    </rPh>
    <rPh sb="9" eb="11">
      <t>ゼンテイ</t>
    </rPh>
    <rPh sb="11" eb="14">
      <t>ジョウケントウ</t>
    </rPh>
    <phoneticPr fontId="2"/>
  </si>
  <si>
    <t>リスト</t>
    <phoneticPr fontId="2"/>
  </si>
  <si>
    <t>8% or 10%</t>
    <phoneticPr fontId="2"/>
  </si>
  <si>
    <t>消費税適用税率</t>
    <rPh sb="0" eb="3">
      <t>ショウヒゼイ</t>
    </rPh>
    <phoneticPr fontId="2"/>
  </si>
  <si>
    <t>単位：</t>
    <phoneticPr fontId="2"/>
  </si>
  <si>
    <t>円</t>
    <phoneticPr fontId="2"/>
  </si>
  <si>
    <t>　消費税率：</t>
    <rPh sb="1" eb="3">
      <t>ショウヒ</t>
    </rPh>
    <phoneticPr fontId="2"/>
  </si>
  <si>
    <t>消費税率：</t>
    <rPh sb="0" eb="2">
      <t>ショウヒ</t>
    </rPh>
    <phoneticPr fontId="2"/>
  </si>
  <si>
    <r>
      <t>年度別経費内訳　(</t>
    </r>
    <r>
      <rPr>
        <b/>
        <sz val="28"/>
        <color indexed="10"/>
        <rFont val="ＭＳ Ｐゴシック"/>
        <family val="3"/>
        <charset val="128"/>
      </rPr>
      <t>税込</t>
    </r>
    <r>
      <rPr>
        <b/>
        <sz val="28"/>
        <rFont val="ＭＳ Ｐゴシック"/>
        <family val="3"/>
        <charset val="128"/>
      </rPr>
      <t>・円）　※２</t>
    </r>
    <rPh sb="0" eb="2">
      <t>ネンド</t>
    </rPh>
    <rPh sb="2" eb="3">
      <t>ベツ</t>
    </rPh>
    <rPh sb="3" eb="5">
      <t>ケイヒ</t>
    </rPh>
    <rPh sb="5" eb="7">
      <t>ウチワケ</t>
    </rPh>
    <rPh sb="9" eb="11">
      <t>ゼイコミ</t>
    </rPh>
    <rPh sb="12" eb="13">
      <t>エン</t>
    </rPh>
    <phoneticPr fontId="2"/>
  </si>
  <si>
    <t>備考（補足事項・前提条件等）</t>
    <rPh sb="0" eb="2">
      <t>ビコウ</t>
    </rPh>
    <phoneticPr fontId="2"/>
  </si>
  <si>
    <t>○○業務支援システム</t>
    <phoneticPr fontId="2"/>
  </si>
  <si>
    <t>○○</t>
    <phoneticPr fontId="2"/>
  </si>
  <si>
    <t>賃借料</t>
    <rPh sb="0" eb="3">
      <t>チンシャクリョウ</t>
    </rPh>
    <phoneticPr fontId="2"/>
  </si>
  <si>
    <t>役務費</t>
    <rPh sb="0" eb="2">
      <t>エキム</t>
    </rPh>
    <rPh sb="2" eb="3">
      <t>ヒ</t>
    </rPh>
    <phoneticPr fontId="2"/>
  </si>
  <si>
    <t>5，6</t>
    <phoneticPr fontId="2"/>
  </si>
  <si>
    <t>バックアップ作業
データバックアップ</t>
    <phoneticPr fontId="2"/>
  </si>
  <si>
    <t>統一見積書（消費税における適用税率設定表）</t>
    <rPh sb="0" eb="2">
      <t>トウイツ</t>
    </rPh>
    <rPh sb="2" eb="5">
      <t>ミツモリショ</t>
    </rPh>
    <phoneticPr fontId="2"/>
  </si>
  <si>
    <t>備考　（補足事項・前提条件等）</t>
    <rPh sb="0" eb="2">
      <t>ビコウ</t>
    </rPh>
    <phoneticPr fontId="2"/>
  </si>
  <si>
    <t>← プルダウンにより選択</t>
    <rPh sb="10" eb="12">
      <t>センタク</t>
    </rPh>
    <phoneticPr fontId="2"/>
  </si>
  <si>
    <t>プロジェクト計画書の作成</t>
    <phoneticPr fontId="2"/>
  </si>
  <si>
    <t>進捗管理</t>
    <phoneticPr fontId="2"/>
  </si>
  <si>
    <t>各種レビューの実施</t>
    <phoneticPr fontId="2"/>
  </si>
  <si>
    <t>会議の準備、開催</t>
    <phoneticPr fontId="2"/>
  </si>
  <si>
    <t>備考（補足事項・前提条件等）　※４</t>
    <rPh sb="0" eb="2">
      <t>ビコウ</t>
    </rPh>
    <phoneticPr fontId="2"/>
  </si>
  <si>
    <t>技術者費用小計（千円）</t>
    <rPh sb="0" eb="3">
      <t>ギジュツシャ</t>
    </rPh>
    <rPh sb="3" eb="5">
      <t>ヒヨウ</t>
    </rPh>
    <rPh sb="5" eb="7">
      <t>ショウケイ</t>
    </rPh>
    <rPh sb="8" eb="9">
      <t>セン</t>
    </rPh>
    <phoneticPr fontId="2"/>
  </si>
  <si>
    <r>
      <rPr>
        <b/>
        <sz val="26"/>
        <rFont val="HGP創英角ｺﾞｼｯｸUB"/>
        <family val="3"/>
        <charset val="128"/>
      </rPr>
      <t xml:space="preserve">
</t>
    </r>
    <r>
      <rPr>
        <b/>
        <sz val="26"/>
        <color indexed="10"/>
        <rFont val="HGP創英角ｺﾞｼｯｸUB"/>
        <family val="3"/>
        <charset val="128"/>
      </rPr>
      <t xml:space="preserve">
≪見積書を作成する上でのお願い≫</t>
    </r>
    <r>
      <rPr>
        <sz val="26"/>
        <rFont val="HGP創英角ｺﾞｼｯｸUB"/>
        <family val="3"/>
        <charset val="128"/>
      </rPr>
      <t xml:space="preserve">
　　※１　明細No欄には該当する内訳明細Noを転記してください。
　　※２　金額は</t>
    </r>
    <r>
      <rPr>
        <sz val="26"/>
        <color indexed="10"/>
        <rFont val="HGP創英角ｺﾞｼｯｸUB"/>
        <family val="3"/>
        <charset val="128"/>
      </rPr>
      <t>税込</t>
    </r>
    <r>
      <rPr>
        <sz val="26"/>
        <rFont val="HGP創英角ｺﾞｼｯｸUB"/>
        <family val="3"/>
        <charset val="128"/>
      </rPr>
      <t>で記載してください。なお、グレー部分は自動計算されます。　　　
　　※３　リースやサービス利用、システム構築、運用保守について、
　　　　　 その対象となる期間（開始年月、終了年月）を記入します。
　　※4  補足事項、前提条件等があれば記載してください。</t>
    </r>
    <rPh sb="58" eb="60">
      <t>キンガク</t>
    </rPh>
    <rPh sb="61" eb="62">
      <t>ゼイ</t>
    </rPh>
    <rPh sb="62" eb="63">
      <t>コミ</t>
    </rPh>
    <rPh sb="64" eb="66">
      <t>キサイ</t>
    </rPh>
    <rPh sb="82" eb="84">
      <t>ジドウ</t>
    </rPh>
    <rPh sb="84" eb="86">
      <t>ケイサン</t>
    </rPh>
    <rPh sb="168" eb="170">
      <t>ホソク</t>
    </rPh>
    <rPh sb="170" eb="172">
      <t>ジコウ</t>
    </rPh>
    <phoneticPr fontId="2"/>
  </si>
  <si>
    <r>
      <rPr>
        <b/>
        <sz val="12"/>
        <color indexed="10"/>
        <rFont val="HGP創英角ｺﾞｼｯｸUB"/>
        <family val="3"/>
        <charset val="128"/>
      </rPr>
      <t xml:space="preserve">
</t>
    </r>
    <r>
      <rPr>
        <b/>
        <sz val="14"/>
        <color indexed="10"/>
        <rFont val="HGP創英角ｺﾞｼｯｸUB"/>
        <family val="3"/>
        <charset val="128"/>
      </rPr>
      <t>≪内訳明細（購入・サービス利用版）を作成する上でのお願い≫</t>
    </r>
    <r>
      <rPr>
        <sz val="14"/>
        <rFont val="HGP創英角ｺﾞｼｯｸUB"/>
        <family val="3"/>
        <charset val="128"/>
      </rPr>
      <t xml:space="preserve">
</t>
    </r>
    <r>
      <rPr>
        <sz val="12"/>
        <rFont val="HGP創英角ｺﾞｼｯｸUB"/>
        <family val="3"/>
        <charset val="128"/>
      </rPr>
      <t xml:space="preserve">　　①「分類」及び「調達方法」を選択肢からそれぞれ一つだけ選択してください。
　　②内訳明細ごとに明細№を付与してください。
　　③金額は税抜で記載してください。税込金額は自動計算されます。
</t>
    </r>
    <r>
      <rPr>
        <sz val="14"/>
        <rFont val="HGP創英角ｺﾞｼｯｸUB"/>
        <family val="3"/>
        <charset val="128"/>
      </rPr>
      <t xml:space="preserve">
</t>
    </r>
    <rPh sb="9" eb="11">
      <t>コウニュウ</t>
    </rPh>
    <rPh sb="16" eb="18">
      <t>リヨウ</t>
    </rPh>
    <rPh sb="29" eb="30">
      <t>ネガ</t>
    </rPh>
    <rPh sb="99" eb="101">
      <t>キンガク</t>
    </rPh>
    <rPh sb="102" eb="103">
      <t>ゼイ</t>
    </rPh>
    <rPh sb="103" eb="104">
      <t>ヌ</t>
    </rPh>
    <rPh sb="105" eb="107">
      <t>キサイ</t>
    </rPh>
    <rPh sb="114" eb="116">
      <t>ゼイコミ</t>
    </rPh>
    <rPh sb="116" eb="118">
      <t>キンガク</t>
    </rPh>
    <rPh sb="119" eb="121">
      <t>ジドウ</t>
    </rPh>
    <rPh sb="121" eb="123">
      <t>ケイサン</t>
    </rPh>
    <phoneticPr fontId="2"/>
  </si>
  <si>
    <r>
      <rPr>
        <b/>
        <sz val="12"/>
        <color indexed="10"/>
        <rFont val="HGP創英角ｺﾞｼｯｸUB"/>
        <family val="3"/>
        <charset val="128"/>
      </rPr>
      <t xml:space="preserve">
</t>
    </r>
    <r>
      <rPr>
        <b/>
        <sz val="14"/>
        <color indexed="10"/>
        <rFont val="HGP創英角ｺﾞｼｯｸUB"/>
        <family val="3"/>
        <charset val="128"/>
      </rPr>
      <t>≪内訳明細（購入・サービス利用版）を作成する上でのお願い≫</t>
    </r>
    <r>
      <rPr>
        <sz val="14"/>
        <rFont val="HGP創英角ｺﾞｼｯｸUB"/>
        <family val="3"/>
        <charset val="128"/>
      </rPr>
      <t xml:space="preserve">
</t>
    </r>
    <r>
      <rPr>
        <sz val="12"/>
        <rFont val="HGP創英角ｺﾞｼｯｸUB"/>
        <family val="3"/>
        <charset val="128"/>
      </rPr>
      <t xml:space="preserve">　　①「分類」及び「調達方法」を選択肢からそれぞれ一つだけ選択してください。
　　②内訳明細ごとに明細№を付与してください。
　　③金額は税抜で記載してください。税込金額は自動計算されます。
</t>
    </r>
    <r>
      <rPr>
        <sz val="14"/>
        <rFont val="HGP創英角ｺﾞｼｯｸUB"/>
        <family val="3"/>
        <charset val="128"/>
      </rPr>
      <t xml:space="preserve">
</t>
    </r>
    <rPh sb="9" eb="11">
      <t>コウニュウ</t>
    </rPh>
    <rPh sb="16" eb="18">
      <t>リヨウ</t>
    </rPh>
    <rPh sb="29" eb="30">
      <t>ネガ</t>
    </rPh>
    <rPh sb="99" eb="101">
      <t>キンガク</t>
    </rPh>
    <rPh sb="102" eb="103">
      <t>ゼイ</t>
    </rPh>
    <rPh sb="103" eb="104">
      <t>ヌ</t>
    </rPh>
    <rPh sb="105" eb="107">
      <t>キサイ</t>
    </rPh>
    <phoneticPr fontId="2"/>
  </si>
  <si>
    <r>
      <rPr>
        <b/>
        <sz val="12"/>
        <color indexed="10"/>
        <rFont val="HGP創英角ｺﾞｼｯｸUB"/>
        <family val="3"/>
        <charset val="128"/>
      </rPr>
      <t xml:space="preserve">
</t>
    </r>
    <r>
      <rPr>
        <b/>
        <sz val="14"/>
        <color indexed="10"/>
        <rFont val="HGP創英角ｺﾞｼｯｸUB"/>
        <family val="3"/>
        <charset val="128"/>
      </rPr>
      <t>≪内訳明細（リース版）を作成する上でのお願い≫</t>
    </r>
    <r>
      <rPr>
        <sz val="14"/>
        <rFont val="HGP創英角ｺﾞｼｯｸUB"/>
        <family val="3"/>
        <charset val="128"/>
      </rPr>
      <t xml:space="preserve">
</t>
    </r>
    <r>
      <rPr>
        <sz val="12"/>
        <rFont val="HGP創英角ｺﾞｼｯｸUB"/>
        <family val="3"/>
        <charset val="128"/>
      </rPr>
      <t xml:space="preserve">　　①「分類」を選択肢から一つだけ選択してください。
　　②内訳明細ごとに明細№を付与してください。
　　③金額は税抜で記載してください。税込金額は自動計算されます。
</t>
    </r>
    <rPh sb="23" eb="24">
      <t>ネガ</t>
    </rPh>
    <rPh sb="68" eb="70">
      <t>フヨ</t>
    </rPh>
    <rPh sb="81" eb="83">
      <t>キンガク</t>
    </rPh>
    <rPh sb="84" eb="85">
      <t>ゼイ</t>
    </rPh>
    <rPh sb="85" eb="86">
      <t>ヌ</t>
    </rPh>
    <rPh sb="87" eb="89">
      <t>キサイ</t>
    </rPh>
    <phoneticPr fontId="2"/>
  </si>
  <si>
    <r>
      <rPr>
        <b/>
        <sz val="14"/>
        <color indexed="10"/>
        <rFont val="HGP創英角ｺﾞｼｯｸUB"/>
        <family val="3"/>
        <charset val="128"/>
      </rPr>
      <t xml:space="preserve">≪内訳明細（システム運用保守版）を作成する上でのお願い≫
</t>
    </r>
    <r>
      <rPr>
        <sz val="13"/>
        <rFont val="HGP創英角ｺﾞｼｯｸUB"/>
        <family val="3"/>
        <charset val="128"/>
      </rPr>
      <t>　　①作業内容と作業内訳については、別紙「運用保守サービスレベル一覧表」の小項目レベルで記載してください。
　　②</t>
    </r>
    <r>
      <rPr>
        <u/>
        <sz val="13"/>
        <color rgb="FFFF0000"/>
        <rFont val="HGP創英角ｺﾞｼｯｸUB"/>
        <family val="3"/>
        <charset val="128"/>
      </rPr>
      <t>1人月を160時間</t>
    </r>
    <r>
      <rPr>
        <sz val="13"/>
        <rFont val="HGP創英角ｺﾞｼｯｸUB"/>
        <family val="3"/>
        <charset val="128"/>
      </rPr>
      <t>として計算してください。
　　③新規導入の場合、稼働年度及び稼働2年度目の内訳明細書を作成してください。
　　④金額は税抜で記載してください。税込金額は自動計算されます。
　　⑤技術者費用ではないもの（サポートパック費用など）は「内訳明細 購入・サービス利用版」を使用してください。
　　⑥</t>
    </r>
    <r>
      <rPr>
        <u/>
        <sz val="13"/>
        <color rgb="FFFF0000"/>
        <rFont val="HGP創英角ｺﾞｼｯｸUB"/>
        <family val="3"/>
        <charset val="128"/>
      </rPr>
      <t>技術者単価は、千円未満を小数で入力してください。</t>
    </r>
    <r>
      <rPr>
        <sz val="13"/>
        <rFont val="HGP創英角ｺﾞｼｯｸUB"/>
        <family val="3"/>
        <charset val="128"/>
      </rPr>
      <t>なお、千円未満は四捨五入されて表示されます。</t>
    </r>
    <r>
      <rPr>
        <sz val="13"/>
        <color rgb="FFFF0000"/>
        <rFont val="HGP創英角ｺﾞｼｯｸUB"/>
        <family val="3"/>
        <charset val="128"/>
      </rPr>
      <t>（例　940,500円　入力　940.5　⇒　表示　941）</t>
    </r>
    <r>
      <rPr>
        <sz val="13"/>
        <rFont val="HGP創英角ｺﾞｼｯｸUB"/>
        <family val="3"/>
        <charset val="128"/>
      </rPr>
      <t xml:space="preserve">
　　⑦技術者費用小計は、技術者単価×工数合計÷160時間の計算結果を、端数を含んで認識しますが、表示上は、千円未満を四捨五入して表示されます。　
　　⑧標準価格合計は、技術者ランクごとの技術者費用小計（四捨五入していない金額）を合計後、円未満を四捨五入して表示されます。
　　　 よって、</t>
    </r>
    <r>
      <rPr>
        <u/>
        <sz val="13"/>
        <rFont val="HGP創英角ｺﾞｼｯｸUB"/>
        <family val="3"/>
        <charset val="128"/>
      </rPr>
      <t>標準価格合計と、表示されている技術者ランクごとの技術者費用小計の合計とは、端数分、一致しないことがあります。</t>
    </r>
    <r>
      <rPr>
        <sz val="13"/>
        <rFont val="HGP創英角ｺﾞｼｯｸUB"/>
        <family val="3"/>
        <charset val="128"/>
      </rPr>
      <t xml:space="preserve">
</t>
    </r>
    <rPh sb="25" eb="26">
      <t>ネガ</t>
    </rPh>
    <phoneticPr fontId="2"/>
  </si>
  <si>
    <r>
      <rPr>
        <b/>
        <sz val="14"/>
        <color indexed="10"/>
        <rFont val="HGP創英角ｺﾞｼｯｸUB"/>
        <family val="3"/>
        <charset val="128"/>
      </rPr>
      <t xml:space="preserve">≪内訳明細（システム構築版）を作成する上でのお願い≫
</t>
    </r>
    <r>
      <rPr>
        <sz val="13"/>
        <rFont val="HGP創英角ｺﾞｼｯｸUB"/>
        <family val="3"/>
        <charset val="128"/>
      </rPr>
      <t>　　①</t>
    </r>
    <r>
      <rPr>
        <u/>
        <sz val="13"/>
        <color rgb="FFFF0000"/>
        <rFont val="HGP創英角ｺﾞｼｯｸUB"/>
        <family val="3"/>
        <charset val="128"/>
      </rPr>
      <t>1人月を160時間</t>
    </r>
    <r>
      <rPr>
        <sz val="13"/>
        <rFont val="HGP創英角ｺﾞｼｯｸUB"/>
        <family val="3"/>
        <charset val="128"/>
      </rPr>
      <t>として計算してください。
　　②金額は税抜で記載してください。税込金額は自動計算されます。
　　③年度をまたぐ場合は年度ごとに内訳明細書を分けて作成してください。
　　④</t>
    </r>
    <r>
      <rPr>
        <u/>
        <sz val="13"/>
        <color rgb="FFFF0000"/>
        <rFont val="HGP創英角ｺﾞｼｯｸUB"/>
        <family val="3"/>
        <charset val="128"/>
      </rPr>
      <t>技術者単価は、千円未満を小数で入力してください。</t>
    </r>
    <r>
      <rPr>
        <sz val="13"/>
        <rFont val="HGP創英角ｺﾞｼｯｸUB"/>
        <family val="3"/>
        <charset val="128"/>
      </rPr>
      <t>なお、千円未満は四捨五入されて表示されます。</t>
    </r>
    <r>
      <rPr>
        <sz val="13"/>
        <color rgb="FFFF0000"/>
        <rFont val="HGP創英角ｺﾞｼｯｸUB"/>
        <family val="3"/>
        <charset val="128"/>
      </rPr>
      <t>（例　949,500円　入力　949.5　⇒　表示　950）</t>
    </r>
    <r>
      <rPr>
        <sz val="13"/>
        <rFont val="HGP創英角ｺﾞｼｯｸUB"/>
        <family val="3"/>
        <charset val="128"/>
      </rPr>
      <t xml:space="preserve">
　　⑤技術者費用小計は、技術者単価×工数合計÷160時間の計算結果を、端数を含んで認識しますが、表示上は、千円未満を四捨五入して表示されます。　
　　⑥標準価格合計は、技術者ランクごとの技術者費用小計（四捨五入していない金額）を合計後、円未満を四捨五入して表示されます。
　　　 よって、</t>
    </r>
    <r>
      <rPr>
        <u/>
        <sz val="13"/>
        <rFont val="HGP創英角ｺﾞｼｯｸUB"/>
        <family val="3"/>
        <charset val="128"/>
      </rPr>
      <t>標準価格合計と、表示されている技術者ランクごとの技術者費用小計の合計とは、端数分、一致しないことがあります</t>
    </r>
    <r>
      <rPr>
        <sz val="13"/>
        <rFont val="HGP創英角ｺﾞｼｯｸUB"/>
        <family val="3"/>
        <charset val="128"/>
      </rPr>
      <t xml:space="preserve">。
</t>
    </r>
    <rPh sb="23" eb="24">
      <t>ネガ</t>
    </rPh>
    <rPh sb="61" eb="63">
      <t>キサイ</t>
    </rPh>
    <rPh sb="88" eb="90">
      <t>ネンド</t>
    </rPh>
    <rPh sb="94" eb="96">
      <t>バアイ</t>
    </rPh>
    <rPh sb="106" eb="107">
      <t>ショ</t>
    </rPh>
    <rPh sb="108" eb="109">
      <t>ワ</t>
    </rPh>
    <rPh sb="111" eb="113">
      <t>サクセイ</t>
    </rPh>
    <rPh sb="124" eb="127">
      <t>ギジュツシャ</t>
    </rPh>
    <rPh sb="127" eb="129">
      <t>タンカ</t>
    </rPh>
    <rPh sb="131" eb="133">
      <t>センエン</t>
    </rPh>
    <rPh sb="133" eb="135">
      <t>ミマン</t>
    </rPh>
    <rPh sb="136" eb="138">
      <t>ショウスウ</t>
    </rPh>
    <rPh sb="153" eb="155">
      <t>ミマン</t>
    </rPh>
    <rPh sb="156" eb="160">
      <t>シシャゴニュウ</t>
    </rPh>
    <rPh sb="163" eb="165">
      <t>ヒョウジ</t>
    </rPh>
    <rPh sb="171" eb="172">
      <t>レイ</t>
    </rPh>
    <rPh sb="180" eb="181">
      <t>エン</t>
    </rPh>
    <rPh sb="182" eb="183">
      <t>イ</t>
    </rPh>
    <rPh sb="183" eb="184">
      <t>リキ</t>
    </rPh>
    <rPh sb="193" eb="195">
      <t>ヒョウジ</t>
    </rPh>
    <rPh sb="204" eb="207">
      <t>ギジュツシャ</t>
    </rPh>
    <rPh sb="207" eb="209">
      <t>ヒヨウ</t>
    </rPh>
    <rPh sb="209" eb="211">
      <t>ショウケイ</t>
    </rPh>
    <rPh sb="227" eb="229">
      <t>ジカン</t>
    </rPh>
    <rPh sb="236" eb="238">
      <t>ハスウ</t>
    </rPh>
    <rPh sb="239" eb="240">
      <t>フク</t>
    </rPh>
    <rPh sb="249" eb="251">
      <t>ヒョウジ</t>
    </rPh>
    <rPh sb="251" eb="252">
      <t>ジョウ</t>
    </rPh>
    <rPh sb="285" eb="288">
      <t>ギジュツシャ</t>
    </rPh>
    <rPh sb="294" eb="297">
      <t>ギジュツシャ</t>
    </rPh>
    <rPh sb="297" eb="299">
      <t>ヒヨウ</t>
    </rPh>
    <rPh sb="299" eb="301">
      <t>ショウケイ</t>
    </rPh>
    <rPh sb="302" eb="306">
      <t>シシャゴニュウ</t>
    </rPh>
    <rPh sb="311" eb="313">
      <t>キンガク</t>
    </rPh>
    <rPh sb="315" eb="317">
      <t>ゴウケイ</t>
    </rPh>
    <rPh sb="317" eb="318">
      <t>ゴ</t>
    </rPh>
    <rPh sb="319" eb="322">
      <t>エンミマン</t>
    </rPh>
    <rPh sb="345" eb="347">
      <t>ヒョウジュン</t>
    </rPh>
    <rPh sb="347" eb="349">
      <t>カカク</t>
    </rPh>
    <rPh sb="349" eb="351">
      <t>ゴウケイ</t>
    </rPh>
    <rPh sb="353" eb="355">
      <t>ヒョウジ</t>
    </rPh>
    <rPh sb="377" eb="379">
      <t>ゴウケイ</t>
    </rPh>
    <rPh sb="382" eb="384">
      <t>ハスウ</t>
    </rPh>
    <rPh sb="384" eb="385">
      <t>ブン</t>
    </rPh>
    <rPh sb="386" eb="388">
      <t>イッチ</t>
    </rPh>
    <phoneticPr fontId="2"/>
  </si>
  <si>
    <t>所管室課</t>
    <rPh sb="0" eb="2">
      <t>ショカン</t>
    </rPh>
    <rPh sb="2" eb="3">
      <t>シツ</t>
    </rPh>
    <rPh sb="3" eb="4">
      <t>カ</t>
    </rPh>
    <phoneticPr fontId="2"/>
  </si>
  <si>
    <t>担当者名
内線番号</t>
    <rPh sb="0" eb="3">
      <t>タントウシャ</t>
    </rPh>
    <rPh sb="3" eb="4">
      <t>メイ</t>
    </rPh>
    <rPh sb="5" eb="7">
      <t>ナイセン</t>
    </rPh>
    <rPh sb="7" eb="9">
      <t>バンゴウ</t>
    </rPh>
    <phoneticPr fontId="2"/>
  </si>
  <si>
    <t>▲▲▲▲室</t>
    <rPh sb="4" eb="5">
      <t>シツ</t>
    </rPh>
    <phoneticPr fontId="2"/>
  </si>
  <si>
    <t>●●●●
内線　○○○○　　又は
IP　45-○○○-○○○○</t>
    <rPh sb="5" eb="7">
      <t>ナイセン</t>
    </rPh>
    <rPh sb="14" eb="15">
      <t>マタ</t>
    </rPh>
    <phoneticPr fontId="2"/>
  </si>
  <si>
    <t>1年度目
経費</t>
    <rPh sb="1" eb="2">
      <t>ネン</t>
    </rPh>
    <rPh sb="2" eb="3">
      <t>ド</t>
    </rPh>
    <rPh sb="3" eb="4">
      <t>メ</t>
    </rPh>
    <rPh sb="5" eb="7">
      <t>ケイヒ</t>
    </rPh>
    <phoneticPr fontId="2"/>
  </si>
  <si>
    <t>2年度目
経費</t>
    <rPh sb="1" eb="2">
      <t>ネン</t>
    </rPh>
    <rPh sb="2" eb="3">
      <t>ド</t>
    </rPh>
    <rPh sb="3" eb="4">
      <t>メ</t>
    </rPh>
    <rPh sb="5" eb="7">
      <t>ケイヒ</t>
    </rPh>
    <phoneticPr fontId="2"/>
  </si>
  <si>
    <t>3年度目
経費</t>
    <rPh sb="1" eb="2">
      <t>ネン</t>
    </rPh>
    <rPh sb="2" eb="3">
      <t>ド</t>
    </rPh>
    <rPh sb="3" eb="4">
      <t>メ</t>
    </rPh>
    <rPh sb="5" eb="7">
      <t>ケイヒ</t>
    </rPh>
    <phoneticPr fontId="2"/>
  </si>
  <si>
    <t>4年度目
経費</t>
    <rPh sb="1" eb="2">
      <t>ネン</t>
    </rPh>
    <rPh sb="2" eb="3">
      <t>ド</t>
    </rPh>
    <rPh sb="3" eb="4">
      <t>メ</t>
    </rPh>
    <rPh sb="5" eb="7">
      <t>ケイヒ</t>
    </rPh>
    <phoneticPr fontId="2"/>
  </si>
  <si>
    <t>5年度目
経費</t>
    <rPh sb="1" eb="2">
      <t>ネン</t>
    </rPh>
    <rPh sb="2" eb="3">
      <t>ド</t>
    </rPh>
    <rPh sb="3" eb="4">
      <t>メ</t>
    </rPh>
    <rPh sb="5" eb="7">
      <t>ケイヒ</t>
    </rPh>
    <phoneticPr fontId="2"/>
  </si>
  <si>
    <t>6年度目
経費</t>
    <rPh sb="1" eb="2">
      <t>ネン</t>
    </rPh>
    <rPh sb="2" eb="3">
      <t>ド</t>
    </rPh>
    <rPh sb="3" eb="4">
      <t>メ</t>
    </rPh>
    <rPh sb="5" eb="7">
      <t>ケイヒ</t>
    </rPh>
    <phoneticPr fontId="2"/>
  </si>
  <si>
    <t>7年度目
以降</t>
    <rPh sb="1" eb="3">
      <t>ネンド</t>
    </rPh>
    <rPh sb="3" eb="4">
      <t>メ</t>
    </rPh>
    <rPh sb="5" eb="7">
      <t>イコウ</t>
    </rPh>
    <phoneticPr fontId="2"/>
  </si>
  <si>
    <t>５か年経費
合計金額</t>
    <rPh sb="2" eb="3">
      <t>ネン</t>
    </rPh>
    <rPh sb="3" eb="5">
      <t>ケイヒ</t>
    </rPh>
    <rPh sb="6" eb="8">
      <t>ゴウケイ</t>
    </rPh>
    <rPh sb="8" eb="10">
      <t>キンガク</t>
    </rPh>
    <phoneticPr fontId="2"/>
  </si>
  <si>
    <t>ＯＳ　Windows server 2019</t>
    <phoneticPr fontId="2"/>
  </si>
  <si>
    <t xml:space="preserve">（リース期間　2023/4～2028/3） </t>
    <rPh sb="4" eb="6">
      <t>キカン</t>
    </rPh>
    <phoneticPr fontId="2"/>
  </si>
  <si>
    <t>リーダ</t>
  </si>
  <si>
    <t>リーダ×2名</t>
    <rPh sb="5" eb="6">
      <t>メイ</t>
    </rPh>
    <phoneticPr fontId="2"/>
  </si>
  <si>
    <t>サブリーダ</t>
  </si>
  <si>
    <t>リーダ×1名 サブリーダ×1名</t>
    <rPh sb="5" eb="6">
      <t>メイ</t>
    </rPh>
    <rPh sb="14" eb="15">
      <t>メイ</t>
    </rPh>
    <phoneticPr fontId="2"/>
  </si>
  <si>
    <t>サブリーダ×2名</t>
    <rPh sb="7" eb="8">
      <t>メイ</t>
    </rPh>
    <phoneticPr fontId="2"/>
  </si>
  <si>
    <t>リーダ×1名 サブリーダ×2名</t>
    <rPh sb="5" eb="6">
      <t>メイ</t>
    </rPh>
    <rPh sb="14" eb="15">
      <t>メイ</t>
    </rPh>
    <phoneticPr fontId="2"/>
  </si>
  <si>
    <t>サブリーダ×1名</t>
    <rPh sb="7" eb="8">
      <t>メイ</t>
    </rPh>
    <phoneticPr fontId="2"/>
  </si>
  <si>
    <t>メンバ</t>
  </si>
  <si>
    <t>メンバ×3名</t>
    <rPh sb="5" eb="6">
      <t>メイ</t>
    </rPh>
    <phoneticPr fontId="2"/>
  </si>
  <si>
    <t>サブリーダ×1名　メンバ×1名</t>
    <rPh sb="7" eb="8">
      <t>メイ</t>
    </rPh>
    <rPh sb="14" eb="15">
      <t>メイ</t>
    </rPh>
    <phoneticPr fontId="2"/>
  </si>
  <si>
    <t>運用１</t>
    <phoneticPr fontId="2"/>
  </si>
  <si>
    <t>運用２</t>
  </si>
  <si>
    <t xml:space="preserve">2022/7～2023/3 </t>
    <phoneticPr fontId="2"/>
  </si>
  <si>
    <t xml:space="preserve">2023/4～2028/3 </t>
    <phoneticPr fontId="2"/>
  </si>
  <si>
    <t>2023年度</t>
    <rPh sb="4" eb="6">
      <t>ネンド</t>
    </rPh>
    <phoneticPr fontId="2"/>
  </si>
  <si>
    <t>2022年度</t>
    <rPh sb="4" eb="5">
      <t>ネン</t>
    </rPh>
    <rPh sb="5" eb="6">
      <t>ド</t>
    </rPh>
    <phoneticPr fontId="2"/>
  </si>
  <si>
    <t xml:space="preserve">（設備利用期間　2023/4～2028/3） </t>
    <rPh sb="1" eb="3">
      <t>セツビ</t>
    </rPh>
    <rPh sb="3" eb="5">
      <t>リヨウ</t>
    </rPh>
    <phoneticPr fontId="2"/>
  </si>
  <si>
    <t>2024年度</t>
    <rPh sb="4" eb="6">
      <t>ネンド</t>
    </rPh>
    <phoneticPr fontId="2"/>
  </si>
  <si>
    <t>リーダ</t>
    <phoneticPr fontId="2"/>
  </si>
  <si>
    <t>サブリーダ</t>
    <phoneticPr fontId="2"/>
  </si>
  <si>
    <t>メンバ</t>
    <phoneticPr fontId="2"/>
  </si>
  <si>
    <t>運用２×1名</t>
    <rPh sb="5" eb="6">
      <t>メイ</t>
    </rPh>
    <phoneticPr fontId="2"/>
  </si>
  <si>
    <t>運用１×1名</t>
    <rPh sb="5" eb="6">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</si>
</sst>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6" formatCode="&quot;¥&quot;#,##0;[Red]&quot;¥&quot;\-#,##0"/>
    <numFmt numFmtId="176" formatCode="0_);[Red]\(0\)"/>
    <numFmt numFmtId="177" formatCode="#,##0_);[Red]\(#,##0\)"/>
    <numFmt numFmtId="178" formatCode="#,##0_ "/>
    <numFmt numFmtId="179" formatCode="#,##0;\-#,##0;&quot;-&quot;"/>
    <numFmt numFmtId="180" formatCode="&quot;$&quot;#,##0_);[Red]\(&quot;$&quot;#,##0\)"/>
    <numFmt numFmtId="181" formatCode="&quot;$&quot;#,##0.00_);[Red]\(&quot;$&quot;#,##0.00\)"/>
    <numFmt numFmtId="182" formatCode="0.00_)"/>
    <numFmt numFmtId="183" formatCode="hh:mm\ \T\K"/>
    <numFmt numFmtId="184" formatCode="#,##0_ ;[Red]\-#,##0\ "/>
    <numFmt numFmtId="185" formatCode="0_);\(0\)"/>
    <numFmt numFmtId="186" formatCode="#,##0_ ;[Red]&quot;¥&quot;\!\-#,##0&quot;¥&quot;\!\ "/>
    <numFmt numFmtId="187" formatCode="0_ ;[Red]\-0\ "/>
    <numFmt numFmtId="188" formatCode="0.0%"/>
    <numFmt numFmtId="189" formatCode="#,##0.00_);[Red]\(#,##0.00\)"/>
    <numFmt numFmtId="190" formatCode="m&quot;月&quot;"/>
    <numFmt numFmtId="191" formatCode="#,##0.0_ "/>
    <numFmt numFmtId="192" formatCode="[$-F800]dddd\,\ mmmm\ dd\,\ yyyy"/>
  </numFmts>
  <fonts count="7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sz val="10"/>
      <color indexed="8"/>
      <name val="Arial"/>
      <family val="2"/>
    </font>
    <font>
      <sz val="10"/>
      <name val="MS Sans Serif"/>
      <family val="2"/>
    </font>
    <font>
      <sz val="9"/>
      <name val="Times New Roman"/>
      <family val="1"/>
    </font>
    <font>
      <sz val="8"/>
      <name val="Arial"/>
      <family val="2"/>
    </font>
    <font>
      <b/>
      <sz val="12"/>
      <name val="Arial"/>
      <family val="2"/>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name val="明朝"/>
      <family val="1"/>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4"/>
      <name val="ＭＳ 明朝"/>
      <family val="1"/>
      <charset val="128"/>
    </font>
    <font>
      <sz val="11"/>
      <color indexed="17"/>
      <name val="ＭＳ Ｐゴシック"/>
      <family val="3"/>
      <charset val="128"/>
    </font>
    <font>
      <sz val="11"/>
      <name val="HGP創英角ｺﾞｼｯｸUB"/>
      <family val="3"/>
      <charset val="128"/>
    </font>
    <font>
      <b/>
      <sz val="12"/>
      <color indexed="10"/>
      <name val="HGP創英角ｺﾞｼｯｸUB"/>
      <family val="3"/>
      <charset val="128"/>
    </font>
    <font>
      <sz val="12"/>
      <name val="HGP創英角ｺﾞｼｯｸUB"/>
      <family val="3"/>
      <charset val="128"/>
    </font>
    <font>
      <sz val="14"/>
      <name val="HGP創英角ｺﾞｼｯｸUB"/>
      <family val="3"/>
      <charset val="128"/>
    </font>
    <font>
      <b/>
      <sz val="14"/>
      <color indexed="10"/>
      <name val="HGP創英角ｺﾞｼｯｸUB"/>
      <family val="3"/>
      <charset val="128"/>
    </font>
    <font>
      <sz val="13"/>
      <name val="HGP創英角ｺﾞｼｯｸUB"/>
      <family val="3"/>
      <charset val="128"/>
    </font>
    <font>
      <b/>
      <sz val="11"/>
      <name val="ＭＳ Ｐゴシック"/>
      <family val="3"/>
      <charset val="128"/>
    </font>
    <font>
      <sz val="8"/>
      <name val="ＭＳ Ｐゴシック"/>
      <family val="3"/>
      <charset val="128"/>
    </font>
    <font>
      <sz val="16"/>
      <color indexed="10"/>
      <name val="ＭＳ Ｐゴシック"/>
      <family val="3"/>
      <charset val="128"/>
    </font>
    <font>
      <sz val="22"/>
      <name val="ＭＳ Ｐゴシック"/>
      <family val="3"/>
      <charset val="128"/>
    </font>
    <font>
      <sz val="26"/>
      <name val="ＭＳ Ｐゴシック"/>
      <family val="3"/>
      <charset val="128"/>
    </font>
    <font>
      <b/>
      <sz val="28"/>
      <name val="ＭＳ Ｐゴシック"/>
      <family val="3"/>
      <charset val="128"/>
    </font>
    <font>
      <sz val="26"/>
      <name val="HGP創英角ｺﾞｼｯｸUB"/>
      <family val="3"/>
      <charset val="128"/>
    </font>
    <font>
      <b/>
      <sz val="26"/>
      <name val="HGP創英角ｺﾞｼｯｸUB"/>
      <family val="3"/>
      <charset val="128"/>
    </font>
    <font>
      <b/>
      <sz val="26"/>
      <color indexed="10"/>
      <name val="HGP創英角ｺﾞｼｯｸUB"/>
      <family val="3"/>
      <charset val="128"/>
    </font>
    <font>
      <sz val="26"/>
      <color indexed="10"/>
      <name val="HGP創英角ｺﾞｼｯｸUB"/>
      <family val="3"/>
      <charset val="128"/>
    </font>
    <font>
      <u/>
      <sz val="12"/>
      <name val="ＭＳ Ｐゴシック"/>
      <family val="3"/>
      <charset val="128"/>
    </font>
    <font>
      <b/>
      <sz val="18"/>
      <name val="ＭＳ Ｐゴシック"/>
      <family val="3"/>
      <charset val="128"/>
    </font>
    <font>
      <u/>
      <sz val="11"/>
      <name val="ＭＳ Ｐゴシック"/>
      <family val="3"/>
      <charset val="128"/>
    </font>
    <font>
      <sz val="9"/>
      <name val="ＭＳ Ｐゴシック"/>
      <family val="3"/>
      <charset val="128"/>
    </font>
    <font>
      <sz val="72"/>
      <name val="ＭＳ Ｐゴシック"/>
      <family val="3"/>
      <charset val="128"/>
    </font>
    <font>
      <b/>
      <sz val="48"/>
      <name val="ＭＳ Ｐゴシック"/>
      <family val="3"/>
      <charset val="128"/>
    </font>
    <font>
      <sz val="36"/>
      <name val="ＭＳ Ｐゴシック"/>
      <family val="3"/>
      <charset val="128"/>
    </font>
    <font>
      <sz val="32"/>
      <name val="ＭＳ Ｐゴシック"/>
      <family val="3"/>
      <charset val="128"/>
    </font>
    <font>
      <i/>
      <sz val="32"/>
      <name val="ＭＳ Ｐゴシック"/>
      <family val="3"/>
      <charset val="128"/>
    </font>
    <font>
      <sz val="28"/>
      <name val="ＭＳ Ｐゴシック"/>
      <family val="3"/>
      <charset val="128"/>
    </font>
    <font>
      <b/>
      <sz val="24"/>
      <name val="ＭＳ Ｐゴシック"/>
      <family val="3"/>
      <charset val="128"/>
    </font>
    <font>
      <sz val="24"/>
      <name val="ＭＳ Ｐゴシック"/>
      <family val="3"/>
      <charset val="128"/>
    </font>
    <font>
      <b/>
      <sz val="22"/>
      <name val="ＭＳ Ｐゴシック"/>
      <family val="3"/>
      <charset val="128"/>
    </font>
    <font>
      <sz val="16"/>
      <name val="ＭＳ Ｐゴシック"/>
      <family val="3"/>
      <charset val="128"/>
    </font>
    <font>
      <b/>
      <sz val="12"/>
      <name val="ＭＳ Ｐゴシック"/>
      <family val="3"/>
      <charset val="128"/>
    </font>
    <font>
      <b/>
      <sz val="28"/>
      <color indexed="10"/>
      <name val="ＭＳ Ｐゴシック"/>
      <family val="3"/>
      <charset val="128"/>
    </font>
    <font>
      <sz val="24"/>
      <name val="ＭＳ Ｐゴシック"/>
      <family val="3"/>
      <charset val="128"/>
      <scheme val="major"/>
    </font>
    <font>
      <sz val="24"/>
      <color theme="1"/>
      <name val="ＭＳ Ｐゴシック"/>
      <family val="3"/>
      <charset val="128"/>
      <scheme val="major"/>
    </font>
    <font>
      <sz val="32"/>
      <name val="ＭＳ Ｐゴシック"/>
      <family val="3"/>
      <charset val="128"/>
      <scheme val="major"/>
    </font>
    <font>
      <sz val="26"/>
      <name val="ＭＳ Ｐゴシック"/>
      <family val="3"/>
      <charset val="128"/>
      <scheme val="major"/>
    </font>
    <font>
      <sz val="9"/>
      <color rgb="FF000000"/>
      <name val="MS UI Gothic"/>
      <family val="3"/>
      <charset val="128"/>
    </font>
    <font>
      <sz val="13"/>
      <color rgb="FFFF0000"/>
      <name val="HGP創英角ｺﾞｼｯｸUB"/>
      <family val="3"/>
      <charset val="128"/>
    </font>
    <font>
      <u/>
      <sz val="13"/>
      <color rgb="FFFF0000"/>
      <name val="HGP創英角ｺﾞｼｯｸUB"/>
      <family val="3"/>
      <charset val="128"/>
    </font>
    <font>
      <u/>
      <sz val="13"/>
      <name val="HGP創英角ｺﾞｼｯｸUB"/>
      <family val="3"/>
      <charset val="128"/>
    </font>
    <font>
      <sz val="14"/>
      <name val="ＭＳ Ｐゴシック"/>
      <family val="3"/>
      <charset val="128"/>
    </font>
    <font>
      <b/>
      <sz val="28"/>
      <color rgb="FFFF0000"/>
      <name val="ＭＳ Ｐゴシック"/>
      <family val="3"/>
      <charset val="128"/>
    </font>
    <font>
      <b/>
      <sz val="32"/>
      <name val="ＭＳ Ｐゴシック"/>
      <family val="3"/>
      <charset val="128"/>
    </font>
  </fonts>
  <fills count="32">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theme="0" tint="-0.24964140751365704"/>
        <bgColor indexed="64"/>
      </patternFill>
    </fill>
    <fill>
      <patternFill patternType="solid">
        <fgColor theme="0" tint="-0.14966277047029022"/>
        <bgColor indexed="64"/>
      </patternFill>
    </fill>
    <fill>
      <patternFill patternType="solid">
        <fgColor theme="9" tint="0.79985961485641044"/>
        <bgColor indexed="64"/>
      </patternFill>
    </fill>
    <fill>
      <patternFill patternType="solid">
        <fgColor rgb="FFCCFF99"/>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102">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ashed">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thin">
        <color indexed="64"/>
      </bottom>
      <diagonal/>
    </border>
    <border>
      <left style="medium">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thin">
        <color indexed="64"/>
      </right>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diagonalDown="1">
      <left style="thin">
        <color indexed="64"/>
      </left>
      <right style="medium">
        <color indexed="64"/>
      </right>
      <top style="thin">
        <color indexed="64"/>
      </top>
      <bottom style="medium">
        <color indexed="64"/>
      </bottom>
      <diagonal style="thin">
        <color indexed="64"/>
      </diagonal>
    </border>
  </borders>
  <cellStyleXfs count="80">
    <xf numFmtId="0" fontId="0" fillId="0" borderId="0">
      <alignment vertical="center"/>
    </xf>
    <xf numFmtId="0" fontId="28" fillId="0" borderId="0" applyNumberFormat="0" applyFill="0" applyBorder="0" applyAlignment="0" applyProtection="0"/>
    <xf numFmtId="0" fontId="28" fillId="0" borderId="0" applyNumberFormat="0" applyFill="0" applyBorder="0" applyAlignment="0" applyProtection="0"/>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179" fontId="6" fillId="0" borderId="0" applyFill="0" applyBorder="0" applyAlignment="0"/>
    <xf numFmtId="38" fontId="7" fillId="0" borderId="0" applyFont="0" applyFill="0" applyBorder="0" applyAlignment="0" applyProtection="0"/>
    <xf numFmtId="40" fontId="7" fillId="0" borderId="0" applyFont="0" applyFill="0" applyBorder="0" applyAlignment="0" applyProtection="0"/>
    <xf numFmtId="180" fontId="7" fillId="0" borderId="0" applyFont="0" applyFill="0" applyBorder="0" applyAlignment="0" applyProtection="0"/>
    <xf numFmtId="181" fontId="7" fillId="0" borderId="0" applyFont="0" applyFill="0" applyBorder="0" applyAlignment="0" applyProtection="0"/>
    <xf numFmtId="0" fontId="8" fillId="0" borderId="0">
      <alignment horizontal="left"/>
    </xf>
    <xf numFmtId="38" fontId="9" fillId="16" borderId="0" applyNumberFormat="0" applyBorder="0" applyAlignment="0" applyProtection="0"/>
    <xf numFmtId="0" fontId="10" fillId="0" borderId="1" applyNumberFormat="0" applyAlignment="0" applyProtection="0">
      <alignment horizontal="left" vertical="center"/>
    </xf>
    <xf numFmtId="0" fontId="10" fillId="0" borderId="2">
      <alignment horizontal="left" vertical="center"/>
    </xf>
    <xf numFmtId="10" fontId="9" fillId="17" borderId="3" applyNumberFormat="0" applyBorder="0" applyAlignment="0" applyProtection="0"/>
    <xf numFmtId="182" fontId="11" fillId="0" borderId="0"/>
    <xf numFmtId="0" fontId="12" fillId="0" borderId="0"/>
    <xf numFmtId="10" fontId="12" fillId="0" borderId="0" applyFont="0" applyFill="0" applyBorder="0" applyAlignment="0" applyProtection="0"/>
    <xf numFmtId="4" fontId="8" fillId="0" borderId="0">
      <alignment horizontal="right"/>
    </xf>
    <xf numFmtId="4" fontId="13" fillId="0" borderId="0">
      <alignment horizontal="right"/>
    </xf>
    <xf numFmtId="0" fontId="14" fillId="0" borderId="0">
      <alignment horizontal="left"/>
    </xf>
    <xf numFmtId="0" fontId="15" fillId="0" borderId="0"/>
    <xf numFmtId="0" fontId="16" fillId="0" borderId="0">
      <alignment horizont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21" borderId="0" applyNumberFormat="0" applyBorder="0" applyAlignment="0" applyProtection="0">
      <alignment vertical="center"/>
    </xf>
    <xf numFmtId="0" fontId="17" fillId="0" borderId="0" applyNumberFormat="0" applyFill="0" applyBorder="0" applyAlignment="0" applyProtection="0">
      <alignment vertical="center"/>
    </xf>
    <xf numFmtId="0" fontId="18" fillId="22" borderId="4" applyNumberFormat="0" applyAlignment="0" applyProtection="0">
      <alignment vertical="center"/>
    </xf>
    <xf numFmtId="0" fontId="19" fillId="23" borderId="0" applyNumberFormat="0" applyBorder="0" applyAlignment="0" applyProtection="0">
      <alignment vertical="center"/>
    </xf>
    <xf numFmtId="9" fontId="1" fillId="0" borderId="0" applyFont="0" applyFill="0" applyBorder="0" applyAlignment="0" applyProtection="0">
      <alignment vertical="center"/>
    </xf>
    <xf numFmtId="0" fontId="1" fillId="17" borderId="5" applyNumberFormat="0" applyFont="0" applyAlignment="0" applyProtection="0">
      <alignment vertical="center"/>
    </xf>
    <xf numFmtId="0" fontId="21" fillId="0" borderId="6" applyNumberFormat="0" applyFill="0" applyAlignment="0" applyProtection="0">
      <alignment vertical="center"/>
    </xf>
    <xf numFmtId="0" fontId="22" fillId="3" borderId="0" applyNumberFormat="0" applyBorder="0" applyAlignment="0" applyProtection="0">
      <alignment vertical="center"/>
    </xf>
    <xf numFmtId="184" fontId="3" fillId="0" borderId="0" applyBorder="0">
      <alignment horizontal="right"/>
    </xf>
    <xf numFmtId="49" fontId="1" fillId="0" borderId="0" applyFont="0"/>
    <xf numFmtId="0" fontId="23" fillId="16" borderId="7" applyNumberFormat="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16" borderId="12" applyNumberFormat="0" applyAlignment="0" applyProtection="0">
      <alignment vertical="center"/>
    </xf>
    <xf numFmtId="185" fontId="3" fillId="0" borderId="0" applyBorder="0">
      <alignment horizontal="left"/>
    </xf>
    <xf numFmtId="186" fontId="3" fillId="0" borderId="0" applyFill="0" applyBorder="0"/>
    <xf numFmtId="187" fontId="3" fillId="0" borderId="0" applyFill="0" applyBorder="0"/>
    <xf numFmtId="49" fontId="3" fillId="24" borderId="13">
      <alignment horizontal="center"/>
    </xf>
    <xf numFmtId="178" fontId="3" fillId="24" borderId="13">
      <alignment horizontal="right"/>
    </xf>
    <xf numFmtId="14" fontId="3" fillId="24" borderId="0" applyBorder="0">
      <alignment horizontal="center"/>
    </xf>
    <xf numFmtId="49" fontId="3" fillId="0" borderId="13"/>
    <xf numFmtId="0" fontId="31" fillId="0" borderId="0" applyNumberFormat="0" applyFill="0" applyBorder="0" applyAlignment="0" applyProtection="0">
      <alignment vertical="center"/>
    </xf>
    <xf numFmtId="6" fontId="1" fillId="0" borderId="0" applyFont="0" applyFill="0" applyBorder="0" applyAlignment="0" applyProtection="0"/>
    <xf numFmtId="14" fontId="3" fillId="0" borderId="14" applyBorder="0">
      <alignment horizontal="left"/>
    </xf>
    <xf numFmtId="0" fontId="32" fillId="7" borderId="7" applyNumberFormat="0" applyAlignment="0" applyProtection="0">
      <alignment vertical="center"/>
    </xf>
    <xf numFmtId="14" fontId="3" fillId="0" borderId="0" applyFill="0" applyBorder="0"/>
    <xf numFmtId="0" fontId="1" fillId="0" borderId="0">
      <alignment vertical="center"/>
    </xf>
    <xf numFmtId="183" fontId="33" fillId="0" borderId="0"/>
    <xf numFmtId="49" fontId="3" fillId="0" borderId="0" applyBorder="0">
      <alignment horizontal="left"/>
    </xf>
    <xf numFmtId="0" fontId="34" fillId="0" borderId="0"/>
    <xf numFmtId="0" fontId="35" fillId="4" borderId="0" applyNumberFormat="0" applyBorder="0" applyAlignment="0" applyProtection="0">
      <alignment vertical="center"/>
    </xf>
    <xf numFmtId="0" fontId="20" fillId="0" borderId="0"/>
  </cellStyleXfs>
  <cellXfs count="473">
    <xf numFmtId="0" fontId="0" fillId="0" borderId="0" xfId="0" applyAlignment="1">
      <alignment vertical="center"/>
    </xf>
    <xf numFmtId="0" fontId="52" fillId="0" borderId="0" xfId="0" applyFont="1" applyFill="1" applyAlignment="1" applyProtection="1">
      <alignment vertical="center"/>
    </xf>
    <xf numFmtId="0" fontId="0" fillId="0" borderId="0" xfId="0" applyFont="1" applyFill="1" applyAlignment="1" applyProtection="1">
      <alignment horizontal="left" vertical="center"/>
    </xf>
    <xf numFmtId="0" fontId="0" fillId="0" borderId="0" xfId="0" applyFont="1" applyFill="1" applyAlignment="1" applyProtection="1">
      <alignment vertical="center"/>
    </xf>
    <xf numFmtId="0" fontId="53" fillId="0" borderId="0" xfId="0" applyFont="1" applyFill="1" applyAlignment="1" applyProtection="1"/>
    <xf numFmtId="0" fontId="0" fillId="0" borderId="0" xfId="0" applyFont="1" applyFill="1" applyAlignment="1" applyProtection="1">
      <alignment horizontal="left"/>
    </xf>
    <xf numFmtId="0" fontId="54" fillId="0" borderId="0" xfId="0" applyFont="1" applyFill="1" applyAlignment="1" applyProtection="1">
      <alignment horizontal="left"/>
    </xf>
    <xf numFmtId="0" fontId="0" fillId="23" borderId="15" xfId="0" applyFont="1" applyFill="1" applyBorder="1" applyAlignment="1" applyProtection="1">
      <alignment horizontal="center" vertical="center"/>
    </xf>
    <xf numFmtId="14" fontId="55" fillId="0" borderId="0" xfId="0" applyNumberFormat="1" applyFont="1" applyFill="1" applyBorder="1" applyAlignment="1" applyProtection="1">
      <alignment horizontal="left" vertical="center"/>
    </xf>
    <xf numFmtId="0" fontId="0" fillId="23" borderId="16" xfId="0" applyFont="1" applyFill="1" applyBorder="1" applyAlignment="1" applyProtection="1">
      <alignment horizontal="center" vertical="center"/>
    </xf>
    <xf numFmtId="0" fontId="55" fillId="0" borderId="0" xfId="0" applyFont="1" applyFill="1" applyBorder="1" applyAlignment="1" applyProtection="1">
      <alignment horizontal="left" vertical="center"/>
    </xf>
    <xf numFmtId="0" fontId="0" fillId="23" borderId="1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55" fillId="0" borderId="18" xfId="0" applyFont="1" applyFill="1" applyBorder="1" applyAlignment="1" applyProtection="1">
      <alignment horizontal="left" vertical="center"/>
    </xf>
    <xf numFmtId="0" fontId="0" fillId="0" borderId="0" xfId="0" applyFont="1" applyAlignment="1" applyProtection="1">
      <alignment horizontal="left" vertical="center"/>
    </xf>
    <xf numFmtId="0" fontId="0" fillId="0" borderId="0" xfId="0" applyFont="1" applyAlignment="1" applyProtection="1">
      <alignment vertical="center"/>
    </xf>
    <xf numFmtId="0" fontId="0" fillId="23" borderId="19" xfId="0" applyFont="1" applyFill="1" applyBorder="1" applyAlignment="1" applyProtection="1">
      <alignment horizontal="center" vertical="center"/>
    </xf>
    <xf numFmtId="0" fontId="0" fillId="23" borderId="20" xfId="0" applyFont="1" applyFill="1" applyBorder="1" applyAlignment="1" applyProtection="1">
      <alignment horizontal="center" vertical="center"/>
    </xf>
    <xf numFmtId="178" fontId="0" fillId="0" borderId="3" xfId="0" applyNumberFormat="1" applyFont="1" applyBorder="1" applyAlignment="1" applyProtection="1">
      <alignment horizontal="righ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0" fontId="0" fillId="0" borderId="0" xfId="0" applyFont="1" applyBorder="1" applyAlignment="1" applyProtection="1">
      <alignment horizontal="left" vertical="center"/>
    </xf>
    <xf numFmtId="0" fontId="0" fillId="0" borderId="18" xfId="0" applyFont="1" applyBorder="1" applyAlignment="1" applyProtection="1">
      <alignment horizontal="left" vertical="center"/>
    </xf>
    <xf numFmtId="0" fontId="0" fillId="4" borderId="21" xfId="0" applyFont="1" applyFill="1" applyBorder="1" applyAlignment="1" applyProtection="1">
      <alignment horizontal="center" vertical="center"/>
    </xf>
    <xf numFmtId="178" fontId="0" fillId="25" borderId="22" xfId="0" applyNumberFormat="1" applyFont="1" applyFill="1" applyBorder="1" applyAlignment="1" applyProtection="1">
      <alignment horizontal="right" vertical="center"/>
    </xf>
    <xf numFmtId="191" fontId="0" fillId="25" borderId="22" xfId="0" applyNumberFormat="1" applyFont="1" applyFill="1" applyBorder="1" applyAlignment="1" applyProtection="1">
      <alignment horizontal="right" vertical="center"/>
    </xf>
    <xf numFmtId="0" fontId="0" fillId="0" borderId="0" xfId="0" applyFont="1" applyAlignment="1" applyProtection="1">
      <alignment vertical="top"/>
    </xf>
    <xf numFmtId="0" fontId="0" fillId="4" borderId="16" xfId="0" applyFont="1" applyFill="1" applyBorder="1" applyAlignment="1" applyProtection="1">
      <alignment horizontal="center" vertical="center"/>
    </xf>
    <xf numFmtId="0" fontId="0" fillId="4" borderId="23" xfId="0" applyFont="1" applyFill="1" applyBorder="1" applyAlignment="1" applyProtection="1">
      <alignment horizontal="center" vertical="center"/>
    </xf>
    <xf numFmtId="178" fontId="0" fillId="25" borderId="24" xfId="0" applyNumberFormat="1" applyFont="1" applyFill="1" applyBorder="1" applyAlignment="1" applyProtection="1">
      <alignment horizontal="right" vertical="center"/>
    </xf>
    <xf numFmtId="0" fontId="0" fillId="8" borderId="25" xfId="0" applyFont="1" applyFill="1" applyBorder="1" applyAlignment="1" applyProtection="1">
      <alignment horizontal="center" vertical="center"/>
    </xf>
    <xf numFmtId="0" fontId="54" fillId="0" borderId="0" xfId="0" applyFont="1" applyFill="1" applyAlignment="1" applyProtection="1">
      <alignment vertical="center"/>
    </xf>
    <xf numFmtId="0" fontId="0" fillId="23" borderId="26" xfId="0" applyFont="1" applyFill="1" applyBorder="1" applyAlignment="1" applyProtection="1">
      <alignment horizontal="center" vertical="center"/>
    </xf>
    <xf numFmtId="0" fontId="0" fillId="23" borderId="27" xfId="0" applyFont="1" applyFill="1" applyBorder="1" applyAlignment="1" applyProtection="1">
      <alignment horizontal="center" vertical="center"/>
    </xf>
    <xf numFmtId="0" fontId="0" fillId="23" borderId="28"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14" fontId="55" fillId="0" borderId="0" xfId="0" applyNumberFormat="1" applyFont="1" applyFill="1" applyBorder="1" applyAlignment="1" applyProtection="1">
      <alignment horizontal="center" vertical="center"/>
    </xf>
    <xf numFmtId="0" fontId="0" fillId="0" borderId="0" xfId="0" applyFont="1" applyFill="1" applyAlignment="1" applyProtection="1">
      <alignment vertical="top" wrapText="1"/>
    </xf>
    <xf numFmtId="0" fontId="0" fillId="0" borderId="29" xfId="0" applyFont="1" applyFill="1" applyBorder="1" applyAlignment="1" applyProtection="1">
      <alignment vertical="center"/>
    </xf>
    <xf numFmtId="0" fontId="0" fillId="0" borderId="2" xfId="0" applyFont="1" applyFill="1" applyBorder="1" applyAlignment="1" applyProtection="1">
      <alignment vertical="center"/>
    </xf>
    <xf numFmtId="0" fontId="0" fillId="0" borderId="30" xfId="0" applyFont="1" applyFill="1" applyBorder="1" applyAlignment="1" applyProtection="1">
      <alignment vertical="center"/>
    </xf>
    <xf numFmtId="0" fontId="0" fillId="0" borderId="31" xfId="0" applyFont="1" applyFill="1" applyBorder="1" applyAlignment="1" applyProtection="1">
      <alignment vertical="center"/>
    </xf>
    <xf numFmtId="14" fontId="55" fillId="0" borderId="32" xfId="0" applyNumberFormat="1" applyFont="1" applyFill="1" applyBorder="1" applyAlignment="1" applyProtection="1">
      <alignment vertical="center"/>
    </xf>
    <xf numFmtId="14" fontId="55" fillId="0" borderId="33" xfId="0" applyNumberFormat="1" applyFont="1" applyFill="1" applyBorder="1" applyAlignment="1" applyProtection="1">
      <alignment vertical="center"/>
    </xf>
    <xf numFmtId="14" fontId="55" fillId="0" borderId="0" xfId="0" applyNumberFormat="1" applyFont="1" applyFill="1" applyBorder="1" applyAlignment="1" applyProtection="1">
      <alignment vertical="center"/>
    </xf>
    <xf numFmtId="14" fontId="55" fillId="0" borderId="0" xfId="0" applyNumberFormat="1" applyFont="1" applyFill="1" applyBorder="1" applyAlignment="1" applyProtection="1">
      <alignment horizontal="left" vertical="center"/>
      <protection locked="0"/>
    </xf>
    <xf numFmtId="0" fontId="3" fillId="0" borderId="34" xfId="0" applyFont="1" applyFill="1" applyBorder="1" applyAlignment="1" applyProtection="1">
      <alignment vertical="center"/>
    </xf>
    <xf numFmtId="0" fontId="3" fillId="0" borderId="2" xfId="0" applyFont="1" applyFill="1" applyBorder="1" applyAlignment="1" applyProtection="1">
      <alignment vertical="center"/>
    </xf>
    <xf numFmtId="0" fontId="3" fillId="0" borderId="35"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43" fillId="0" borderId="29" xfId="0" applyFont="1" applyFill="1" applyBorder="1" applyAlignment="1" applyProtection="1">
      <alignment horizontal="left" vertical="center"/>
    </xf>
    <xf numFmtId="0" fontId="3" fillId="0" borderId="36" xfId="0" applyFont="1" applyFill="1" applyBorder="1" applyAlignment="1" applyProtection="1">
      <alignment horizontal="left" vertical="center"/>
    </xf>
    <xf numFmtId="0" fontId="0" fillId="0" borderId="35" xfId="0" applyFont="1" applyFill="1" applyBorder="1" applyAlignment="1" applyProtection="1">
      <alignment vertical="center"/>
    </xf>
    <xf numFmtId="0" fontId="3" fillId="0" borderId="37" xfId="0" applyFont="1" applyFill="1" applyBorder="1" applyAlignment="1" applyProtection="1">
      <alignment vertical="center"/>
    </xf>
    <xf numFmtId="0" fontId="3" fillId="0" borderId="33" xfId="0" applyFont="1" applyFill="1" applyBorder="1" applyAlignment="1" applyProtection="1">
      <alignment vertical="center"/>
    </xf>
    <xf numFmtId="0" fontId="3" fillId="0" borderId="33" xfId="0" applyFont="1" applyFill="1" applyBorder="1" applyAlignment="1" applyProtection="1">
      <alignment horizontal="left" vertical="center"/>
    </xf>
    <xf numFmtId="0" fontId="55" fillId="0" borderId="33" xfId="0" applyFont="1" applyFill="1" applyBorder="1" applyAlignment="1" applyProtection="1">
      <alignment horizontal="left" vertical="center"/>
    </xf>
    <xf numFmtId="0" fontId="55" fillId="0" borderId="38"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0" xfId="0" applyFont="1" applyFill="1" applyAlignment="1" applyProtection="1">
      <alignment horizontal="right" vertical="center"/>
    </xf>
    <xf numFmtId="190" fontId="0" fillId="23" borderId="39" xfId="0" applyNumberFormat="1" applyFont="1" applyFill="1" applyBorder="1" applyAlignment="1" applyProtection="1">
      <alignment horizontal="center" vertical="center" shrinkToFit="1"/>
    </xf>
    <xf numFmtId="190" fontId="0" fillId="23" borderId="39" xfId="0" applyNumberFormat="1" applyFont="1" applyFill="1" applyBorder="1" applyAlignment="1" applyProtection="1">
      <alignment horizontal="center" vertical="center" wrapText="1"/>
    </xf>
    <xf numFmtId="177" fontId="0" fillId="0" borderId="40" xfId="0" applyNumberFormat="1" applyFont="1" applyFill="1" applyBorder="1" applyAlignment="1" applyProtection="1">
      <alignment horizontal="right" vertical="center"/>
    </xf>
    <xf numFmtId="0" fontId="0" fillId="0" borderId="41" xfId="0" applyNumberFormat="1" applyFont="1" applyFill="1" applyBorder="1" applyAlignment="1" applyProtection="1">
      <alignment horizontal="right" vertical="center" shrinkToFit="1"/>
    </xf>
    <xf numFmtId="177" fontId="0" fillId="0" borderId="41" xfId="0" applyNumberFormat="1" applyFont="1" applyFill="1" applyBorder="1" applyAlignment="1" applyProtection="1">
      <alignment horizontal="right" vertical="center"/>
    </xf>
    <xf numFmtId="188" fontId="0" fillId="0" borderId="41" xfId="0" applyNumberFormat="1" applyFont="1" applyFill="1" applyBorder="1" applyAlignment="1" applyProtection="1">
      <alignment horizontal="right" vertical="center" wrapText="1"/>
    </xf>
    <xf numFmtId="189" fontId="0" fillId="0" borderId="0" xfId="0" applyNumberFormat="1" applyFont="1" applyAlignment="1" applyProtection="1">
      <alignment vertical="center"/>
    </xf>
    <xf numFmtId="0" fontId="3" fillId="0" borderId="42" xfId="0" applyFont="1" applyFill="1" applyBorder="1" applyAlignment="1" applyProtection="1">
      <alignment vertical="center"/>
    </xf>
    <xf numFmtId="0" fontId="3" fillId="0" borderId="30" xfId="0" applyFont="1" applyFill="1" applyBorder="1" applyAlignment="1" applyProtection="1">
      <alignment vertical="center"/>
    </xf>
    <xf numFmtId="0" fontId="3" fillId="0" borderId="30" xfId="0" applyFont="1" applyFill="1" applyBorder="1" applyAlignment="1" applyProtection="1">
      <alignment horizontal="left" vertical="center"/>
    </xf>
    <xf numFmtId="0" fontId="55" fillId="0" borderId="30" xfId="0" applyFont="1" applyFill="1" applyBorder="1" applyAlignment="1" applyProtection="1">
      <alignment horizontal="left" vertical="center"/>
    </xf>
    <xf numFmtId="0" fontId="55" fillId="0" borderId="43" xfId="0" applyFont="1" applyFill="1" applyBorder="1" applyAlignment="1" applyProtection="1">
      <alignment horizontal="left" vertical="center"/>
    </xf>
    <xf numFmtId="0" fontId="54" fillId="0" borderId="0" xfId="0" applyFont="1" applyFill="1" applyAlignment="1" applyProtection="1">
      <alignment horizontal="right" vertical="center"/>
    </xf>
    <xf numFmtId="0" fontId="55" fillId="0" borderId="0" xfId="0" applyFont="1" applyFill="1" applyAlignment="1" applyProtection="1">
      <alignment horizontal="right" vertical="top"/>
    </xf>
    <xf numFmtId="0" fontId="0" fillId="0" borderId="0" xfId="0" applyFont="1" applyBorder="1" applyAlignment="1" applyProtection="1">
      <alignment vertical="top" wrapText="1"/>
    </xf>
    <xf numFmtId="14" fontId="55" fillId="0" borderId="0" xfId="0" applyNumberFormat="1" applyFont="1" applyFill="1" applyBorder="1" applyAlignment="1" applyProtection="1">
      <alignment horizontal="right" vertical="center"/>
    </xf>
    <xf numFmtId="9" fontId="0" fillId="0" borderId="0" xfId="0" applyNumberFormat="1" applyFont="1" applyFill="1" applyBorder="1" applyAlignment="1" applyProtection="1">
      <alignment vertical="center"/>
    </xf>
    <xf numFmtId="0" fontId="0" fillId="0" borderId="0" xfId="0" applyFont="1" applyBorder="1" applyAlignment="1" applyProtection="1">
      <alignment horizontal="left" vertical="top" wrapText="1"/>
    </xf>
    <xf numFmtId="0" fontId="0" fillId="0" borderId="0" xfId="0" applyFont="1" applyBorder="1" applyAlignment="1">
      <alignment vertical="center"/>
    </xf>
    <xf numFmtId="0" fontId="4" fillId="23" borderId="44" xfId="0" applyFont="1" applyFill="1" applyBorder="1" applyAlignment="1" applyProtection="1">
      <alignment horizontal="center" vertical="center"/>
    </xf>
    <xf numFmtId="0" fontId="4" fillId="23" borderId="19" xfId="0" applyFont="1" applyFill="1" applyBorder="1" applyAlignment="1" applyProtection="1">
      <alignment horizontal="center" vertical="center"/>
    </xf>
    <xf numFmtId="0" fontId="4" fillId="23" borderId="16" xfId="0" applyFont="1" applyFill="1" applyBorder="1" applyAlignment="1" applyProtection="1">
      <alignment horizontal="center" vertical="center"/>
    </xf>
    <xf numFmtId="0" fontId="4" fillId="23" borderId="3" xfId="0" applyFont="1" applyFill="1" applyBorder="1" applyAlignment="1" applyProtection="1">
      <alignment horizontal="center" vertical="center"/>
    </xf>
    <xf numFmtId="0" fontId="4" fillId="23" borderId="20" xfId="0" applyFont="1" applyFill="1" applyBorder="1" applyAlignment="1" applyProtection="1">
      <alignment horizontal="center" vertical="center"/>
    </xf>
    <xf numFmtId="0" fontId="4" fillId="0" borderId="3" xfId="0" applyFont="1" applyFill="1" applyBorder="1" applyAlignment="1" applyProtection="1">
      <alignment horizontal="left" vertical="center" wrapText="1"/>
    </xf>
    <xf numFmtId="0" fontId="4" fillId="0" borderId="3" xfId="0" applyFont="1" applyFill="1" applyBorder="1" applyAlignment="1" applyProtection="1">
      <alignment horizontal="left" vertical="center"/>
    </xf>
    <xf numFmtId="0" fontId="4" fillId="0" borderId="16"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4" fillId="0" borderId="45" xfId="0" applyFont="1" applyFill="1" applyBorder="1" applyAlignment="1" applyProtection="1">
      <alignment horizontal="left" vertical="center" wrapText="1"/>
    </xf>
    <xf numFmtId="0" fontId="4" fillId="0" borderId="45" xfId="0" applyFont="1" applyFill="1" applyBorder="1" applyAlignment="1" applyProtection="1">
      <alignment horizontal="left" vertical="center"/>
    </xf>
    <xf numFmtId="0" fontId="4" fillId="0" borderId="16" xfId="74" applyFont="1" applyFill="1" applyBorder="1" applyAlignment="1">
      <alignment horizontal="left" vertical="center" wrapText="1"/>
    </xf>
    <xf numFmtId="0" fontId="4" fillId="0" borderId="3" xfId="74" applyFont="1" applyFill="1" applyBorder="1" applyAlignment="1">
      <alignment horizontal="left" vertical="center" wrapText="1"/>
    </xf>
    <xf numFmtId="0" fontId="0" fillId="0" borderId="31" xfId="0" applyFont="1" applyBorder="1" applyAlignment="1" applyProtection="1">
      <alignment vertical="center"/>
    </xf>
    <xf numFmtId="177" fontId="0" fillId="0" borderId="46" xfId="0" applyNumberFormat="1" applyFont="1" applyFill="1" applyBorder="1" applyAlignment="1" applyProtection="1">
      <alignment horizontal="right" vertical="center"/>
    </xf>
    <xf numFmtId="177" fontId="0" fillId="0" borderId="47" xfId="0" applyNumberFormat="1" applyFont="1" applyFill="1" applyBorder="1" applyAlignment="1" applyProtection="1">
      <alignment horizontal="right" vertical="center"/>
    </xf>
    <xf numFmtId="0" fontId="0" fillId="0" borderId="47" xfId="0" applyNumberFormat="1" applyFont="1" applyFill="1" applyBorder="1" applyAlignment="1" applyProtection="1">
      <alignment horizontal="right" vertical="center" shrinkToFit="1"/>
    </xf>
    <xf numFmtId="177" fontId="0" fillId="0" borderId="48" xfId="0" applyNumberFormat="1" applyFont="1" applyFill="1" applyBorder="1" applyAlignment="1" applyProtection="1">
      <alignment horizontal="right" vertical="center"/>
    </xf>
    <xf numFmtId="9" fontId="42" fillId="0" borderId="34" xfId="0" applyNumberFormat="1" applyFont="1" applyBorder="1" applyAlignment="1" applyProtection="1">
      <alignment horizontal="left" vertical="center"/>
    </xf>
    <xf numFmtId="9" fontId="42" fillId="0" borderId="2" xfId="0" applyNumberFormat="1" applyFont="1" applyBorder="1" applyAlignment="1" applyProtection="1">
      <alignment horizontal="left" vertical="center"/>
    </xf>
    <xf numFmtId="9" fontId="42" fillId="0" borderId="49" xfId="0" applyNumberFormat="1" applyFont="1" applyBorder="1" applyAlignment="1" applyProtection="1">
      <alignment horizontal="left" vertical="center"/>
    </xf>
    <xf numFmtId="178" fontId="42" fillId="0" borderId="50" xfId="0" applyNumberFormat="1" applyFont="1" applyBorder="1" applyAlignment="1" applyProtection="1">
      <alignment horizontal="left" vertical="center"/>
    </xf>
    <xf numFmtId="178" fontId="42" fillId="0" borderId="51" xfId="0" applyNumberFormat="1" applyFont="1" applyBorder="1" applyAlignment="1" applyProtection="1">
      <alignment horizontal="left" vertical="center"/>
    </xf>
    <xf numFmtId="178" fontId="42" fillId="0" borderId="52" xfId="0" applyNumberFormat="1" applyFont="1" applyBorder="1" applyAlignment="1" applyProtection="1">
      <alignment horizontal="left" vertical="center"/>
    </xf>
    <xf numFmtId="0" fontId="56" fillId="0" borderId="0" xfId="0" applyFont="1" applyFill="1" applyAlignment="1" applyProtection="1">
      <alignment horizontal="left"/>
    </xf>
    <xf numFmtId="0" fontId="57" fillId="0" borderId="0" xfId="0" applyFont="1" applyFill="1" applyAlignment="1" applyProtection="1"/>
    <xf numFmtId="190" fontId="46" fillId="24" borderId="3" xfId="0" applyNumberFormat="1" applyFont="1" applyFill="1" applyBorder="1" applyAlignment="1" applyProtection="1">
      <alignment horizontal="center" vertical="center" wrapText="1"/>
    </xf>
    <xf numFmtId="177" fontId="46" fillId="24" borderId="3" xfId="0" applyNumberFormat="1" applyFont="1" applyFill="1" applyBorder="1" applyAlignment="1" applyProtection="1">
      <alignment horizontal="center" vertical="center" shrinkToFit="1"/>
    </xf>
    <xf numFmtId="190" fontId="46" fillId="24" borderId="3" xfId="0" applyNumberFormat="1" applyFont="1" applyFill="1" applyBorder="1" applyAlignment="1" applyProtection="1">
      <alignment horizontal="center" vertical="center" shrinkToFit="1"/>
    </xf>
    <xf numFmtId="190" fontId="46" fillId="24" borderId="3" xfId="0" applyNumberFormat="1" applyFont="1" applyFill="1" applyBorder="1" applyAlignment="1" applyProtection="1">
      <alignment horizontal="center" vertical="center" wrapText="1" shrinkToFit="1"/>
    </xf>
    <xf numFmtId="0" fontId="58" fillId="0" borderId="0" xfId="0" applyFont="1" applyAlignment="1" applyProtection="1">
      <alignment vertical="center"/>
    </xf>
    <xf numFmtId="0" fontId="58" fillId="0" borderId="0" xfId="0" applyFont="1" applyBorder="1" applyAlignment="1" applyProtection="1">
      <alignment horizontal="left" vertical="center"/>
    </xf>
    <xf numFmtId="190" fontId="0" fillId="0" borderId="41" xfId="0" applyNumberFormat="1" applyFont="1" applyFill="1" applyBorder="1" applyAlignment="1" applyProtection="1">
      <alignment horizontal="right" vertical="center" shrinkToFit="1"/>
    </xf>
    <xf numFmtId="190" fontId="0" fillId="23" borderId="53" xfId="0" applyNumberFormat="1" applyFont="1" applyFill="1" applyBorder="1" applyAlignment="1" applyProtection="1">
      <alignment horizontal="center" vertical="center" wrapText="1"/>
    </xf>
    <xf numFmtId="0" fontId="0" fillId="0" borderId="3" xfId="0" applyFont="1" applyBorder="1" applyAlignment="1" applyProtection="1">
      <alignment vertical="center"/>
    </xf>
    <xf numFmtId="0" fontId="0" fillId="0" borderId="54" xfId="0" applyFont="1" applyBorder="1" applyAlignment="1" applyProtection="1">
      <alignment horizontal="center" vertical="center"/>
    </xf>
    <xf numFmtId="0" fontId="0" fillId="3" borderId="3" xfId="0" applyFont="1" applyFill="1" applyBorder="1" applyAlignment="1" applyProtection="1">
      <alignment horizontal="left" vertical="center"/>
    </xf>
    <xf numFmtId="0" fontId="0" fillId="0" borderId="3" xfId="0" applyFont="1" applyBorder="1" applyAlignment="1" applyProtection="1">
      <alignment horizontal="left" vertical="center"/>
    </xf>
    <xf numFmtId="0" fontId="0" fillId="0" borderId="3" xfId="0" applyFont="1" applyBorder="1" applyAlignment="1" applyProtection="1">
      <alignment horizontal="left" vertical="center" wrapText="1"/>
    </xf>
    <xf numFmtId="0" fontId="0" fillId="0" borderId="55" xfId="0" applyFont="1" applyBorder="1" applyAlignment="1" applyProtection="1">
      <alignment horizontal="center" vertical="center"/>
    </xf>
    <xf numFmtId="178" fontId="4" fillId="0" borderId="3" xfId="0" applyNumberFormat="1" applyFont="1" applyBorder="1" applyAlignment="1" applyProtection="1">
      <alignment horizontal="right" vertical="center"/>
    </xf>
    <xf numFmtId="178" fontId="0" fillId="0" borderId="24" xfId="0" applyNumberFormat="1" applyFont="1" applyBorder="1" applyAlignment="1" applyProtection="1">
      <alignment horizontal="right" vertical="center"/>
    </xf>
    <xf numFmtId="178" fontId="4" fillId="0" borderId="24" xfId="0" applyNumberFormat="1" applyFont="1" applyBorder="1" applyAlignment="1" applyProtection="1">
      <alignment horizontal="right" vertical="center"/>
    </xf>
    <xf numFmtId="0" fontId="0" fillId="0" borderId="24" xfId="0" applyFont="1" applyBorder="1" applyAlignment="1" applyProtection="1">
      <alignment horizontal="left" vertical="center"/>
    </xf>
    <xf numFmtId="0" fontId="0" fillId="0" borderId="45" xfId="0" applyFont="1" applyBorder="1" applyAlignment="1" applyProtection="1">
      <alignment horizontal="left" vertical="center"/>
    </xf>
    <xf numFmtId="178" fontId="0" fillId="0" borderId="45" xfId="0" applyNumberFormat="1" applyFont="1" applyBorder="1" applyAlignment="1" applyProtection="1">
      <alignment horizontal="right" vertical="center"/>
    </xf>
    <xf numFmtId="178" fontId="4" fillId="0" borderId="45" xfId="0" applyNumberFormat="1" applyFont="1" applyBorder="1" applyAlignment="1" applyProtection="1">
      <alignment horizontal="right" vertical="center"/>
    </xf>
    <xf numFmtId="0" fontId="4" fillId="3" borderId="3" xfId="0" applyFont="1" applyFill="1" applyBorder="1" applyAlignment="1" applyProtection="1">
      <alignment horizontal="left" vertical="center"/>
    </xf>
    <xf numFmtId="0" fontId="4" fillId="0" borderId="3" xfId="0" applyFont="1" applyBorder="1" applyAlignment="1" applyProtection="1">
      <alignment horizontal="left" vertical="center"/>
    </xf>
    <xf numFmtId="0" fontId="4" fillId="0" borderId="16" xfId="74" applyFont="1" applyFill="1" applyBorder="1" applyAlignment="1">
      <alignment horizontal="left" vertical="center"/>
    </xf>
    <xf numFmtId="0" fontId="4" fillId="0" borderId="3" xfId="74" applyFont="1" applyFill="1" applyBorder="1" applyAlignment="1">
      <alignment horizontal="left" vertical="center"/>
    </xf>
    <xf numFmtId="0" fontId="4" fillId="0" borderId="16" xfId="0" applyFont="1" applyFill="1" applyBorder="1" applyAlignment="1" applyProtection="1">
      <alignment horizontal="left" vertical="center"/>
    </xf>
    <xf numFmtId="0" fontId="4" fillId="0" borderId="3" xfId="0" applyFont="1" applyFill="1" applyBorder="1" applyAlignment="1">
      <alignment horizontal="left" vertical="center"/>
    </xf>
    <xf numFmtId="0" fontId="4" fillId="0" borderId="55" xfId="0" applyFont="1" applyFill="1" applyBorder="1" applyAlignment="1" applyProtection="1">
      <alignment horizontal="left" vertical="center"/>
    </xf>
    <xf numFmtId="0" fontId="4" fillId="0" borderId="45" xfId="0" applyFont="1" applyBorder="1" applyAlignment="1" applyProtection="1">
      <alignment horizontal="left" vertical="center"/>
    </xf>
    <xf numFmtId="0" fontId="47" fillId="23" borderId="34" xfId="0" applyFont="1" applyFill="1" applyBorder="1" applyAlignment="1" applyProtection="1">
      <alignment horizontal="center" vertical="center" wrapText="1"/>
    </xf>
    <xf numFmtId="178" fontId="59" fillId="0" borderId="3" xfId="0" applyNumberFormat="1" applyFont="1" applyFill="1" applyBorder="1" applyAlignment="1" applyProtection="1">
      <alignment horizontal="right" vertical="center" wrapText="1"/>
    </xf>
    <xf numFmtId="177" fontId="59" fillId="0" borderId="3" xfId="0" applyNumberFormat="1" applyFont="1" applyFill="1" applyBorder="1" applyAlignment="1" applyProtection="1">
      <alignment horizontal="right" vertical="center" wrapText="1"/>
    </xf>
    <xf numFmtId="0" fontId="58" fillId="0" borderId="0" xfId="0" applyFont="1" applyFill="1" applyAlignment="1" applyProtection="1">
      <alignment horizontal="left" vertical="center"/>
    </xf>
    <xf numFmtId="0" fontId="58" fillId="0" borderId="0" xfId="0" applyFont="1" applyFill="1" applyAlignment="1" applyProtection="1">
      <alignment vertical="center"/>
    </xf>
    <xf numFmtId="177" fontId="59" fillId="0" borderId="54" xfId="0" applyNumberFormat="1" applyFont="1" applyFill="1" applyBorder="1" applyAlignment="1" applyProtection="1">
      <alignment horizontal="right" vertical="center" wrapText="1"/>
    </xf>
    <xf numFmtId="178" fontId="59" fillId="0" borderId="54" xfId="0" applyNumberFormat="1" applyFont="1" applyFill="1" applyBorder="1" applyAlignment="1" applyProtection="1">
      <alignment horizontal="right" vertical="center" wrapText="1"/>
    </xf>
    <xf numFmtId="0" fontId="47" fillId="23" borderId="14" xfId="0" applyFont="1" applyFill="1" applyBorder="1" applyAlignment="1" applyProtection="1">
      <alignment horizontal="center" vertical="center" wrapText="1"/>
    </xf>
    <xf numFmtId="0" fontId="46" fillId="27" borderId="3" xfId="0" applyFont="1" applyFill="1" applyBorder="1" applyAlignment="1" applyProtection="1">
      <alignment horizontal="center" vertical="center"/>
    </xf>
    <xf numFmtId="190" fontId="46" fillId="27" borderId="3" xfId="0" applyNumberFormat="1" applyFont="1" applyFill="1" applyBorder="1" applyAlignment="1" applyProtection="1">
      <alignment horizontal="center" vertical="center" wrapText="1"/>
    </xf>
    <xf numFmtId="190" fontId="46" fillId="27" borderId="3" xfId="0" applyNumberFormat="1" applyFont="1" applyFill="1" applyBorder="1" applyAlignment="1" applyProtection="1">
      <alignment horizontal="center" vertical="center" wrapText="1" shrinkToFit="1"/>
    </xf>
    <xf numFmtId="190" fontId="46" fillId="28" borderId="3" xfId="0" applyNumberFormat="1" applyFont="1" applyFill="1" applyBorder="1" applyAlignment="1" applyProtection="1">
      <alignment horizontal="center" vertical="center" shrinkToFit="1"/>
    </xf>
    <xf numFmtId="190" fontId="46" fillId="28" borderId="3" xfId="0" applyNumberFormat="1" applyFont="1" applyFill="1" applyBorder="1" applyAlignment="1" applyProtection="1">
      <alignment horizontal="center" vertical="center" wrapText="1"/>
    </xf>
    <xf numFmtId="0" fontId="45" fillId="28" borderId="56" xfId="0" applyFont="1" applyFill="1" applyBorder="1" applyAlignment="1" applyProtection="1">
      <alignment horizontal="center" vertical="center"/>
    </xf>
    <xf numFmtId="190" fontId="46" fillId="28" borderId="3" xfId="0" applyNumberFormat="1" applyFont="1" applyFill="1" applyBorder="1" applyAlignment="1" applyProtection="1">
      <alignment horizontal="center" vertical="center" wrapText="1" shrinkToFit="1"/>
    </xf>
    <xf numFmtId="178" fontId="60" fillId="0" borderId="3" xfId="0" applyNumberFormat="1" applyFont="1" applyFill="1" applyBorder="1" applyAlignment="1" applyProtection="1">
      <alignment horizontal="right" vertical="center" wrapText="1"/>
    </xf>
    <xf numFmtId="0" fontId="47" fillId="23" borderId="24" xfId="0" applyFont="1" applyFill="1" applyBorder="1" applyAlignment="1" applyProtection="1">
      <alignment horizontal="center" vertical="center" wrapText="1"/>
    </xf>
    <xf numFmtId="178" fontId="59" fillId="0" borderId="24" xfId="0" applyNumberFormat="1" applyFont="1" applyFill="1" applyBorder="1" applyAlignment="1" applyProtection="1">
      <alignment horizontal="right" vertical="center" wrapText="1"/>
    </xf>
    <xf numFmtId="178" fontId="59" fillId="0" borderId="14" xfId="0" applyNumberFormat="1" applyFont="1" applyFill="1" applyBorder="1" applyAlignment="1" applyProtection="1">
      <alignment horizontal="right" vertical="center" wrapText="1"/>
    </xf>
    <xf numFmtId="178" fontId="59" fillId="0" borderId="22" xfId="0" applyNumberFormat="1" applyFont="1" applyFill="1" applyBorder="1" applyAlignment="1" applyProtection="1">
      <alignment horizontal="right" vertical="center" wrapText="1"/>
    </xf>
    <xf numFmtId="178" fontId="59" fillId="0" borderId="20" xfId="0" applyNumberFormat="1" applyFont="1" applyFill="1" applyBorder="1" applyAlignment="1" applyProtection="1">
      <alignment horizontal="right" vertical="center" wrapText="1"/>
    </xf>
    <xf numFmtId="177" fontId="59" fillId="26" borderId="3" xfId="0" applyNumberFormat="1" applyFont="1" applyFill="1" applyBorder="1" applyAlignment="1" applyProtection="1">
      <alignment vertical="center" wrapText="1"/>
    </xf>
    <xf numFmtId="0" fontId="61" fillId="27" borderId="3" xfId="0" applyFont="1" applyFill="1" applyBorder="1" applyAlignment="1" applyProtection="1">
      <alignment horizontal="center" vertical="center"/>
    </xf>
    <xf numFmtId="0" fontId="61" fillId="28" borderId="3" xfId="0" applyFont="1" applyFill="1" applyBorder="1" applyAlignment="1" applyProtection="1">
      <alignment horizontal="center" vertical="center"/>
    </xf>
    <xf numFmtId="190" fontId="62" fillId="23" borderId="3" xfId="0" applyNumberFormat="1" applyFont="1" applyFill="1" applyBorder="1" applyAlignment="1" applyProtection="1">
      <alignment horizontal="center" vertical="center" wrapText="1" shrinkToFit="1"/>
    </xf>
    <xf numFmtId="0" fontId="62" fillId="23" borderId="16" xfId="0" applyFont="1" applyFill="1" applyBorder="1" applyAlignment="1" applyProtection="1">
      <alignment horizontal="center" vertical="center" textRotation="255"/>
    </xf>
    <xf numFmtId="0" fontId="59" fillId="0" borderId="57" xfId="0" applyFont="1" applyFill="1" applyBorder="1" applyAlignment="1" applyProtection="1">
      <alignment horizontal="center" vertical="center" wrapText="1"/>
    </xf>
    <xf numFmtId="0" fontId="47" fillId="27" borderId="58" xfId="0" applyFont="1" applyFill="1" applyBorder="1" applyAlignment="1" applyProtection="1">
      <alignment vertical="center" wrapText="1"/>
    </xf>
    <xf numFmtId="0" fontId="47" fillId="28" borderId="58" xfId="0" applyFont="1" applyFill="1" applyBorder="1" applyAlignment="1" applyProtection="1">
      <alignment vertical="center" wrapText="1"/>
    </xf>
    <xf numFmtId="0" fontId="0" fillId="23" borderId="44" xfId="0" applyFont="1" applyFill="1" applyBorder="1" applyAlignment="1" applyProtection="1">
      <alignment horizontal="center" vertical="center"/>
    </xf>
    <xf numFmtId="0" fontId="0" fillId="23" borderId="3" xfId="0" applyFont="1" applyFill="1" applyBorder="1" applyAlignment="1" applyProtection="1">
      <alignment horizontal="center" vertical="center"/>
    </xf>
    <xf numFmtId="0" fontId="0" fillId="0" borderId="16" xfId="0" applyFont="1" applyBorder="1" applyAlignment="1" applyProtection="1">
      <alignment vertical="center"/>
    </xf>
    <xf numFmtId="0" fontId="0" fillId="0" borderId="16" xfId="0" applyFont="1" applyBorder="1" applyAlignment="1" applyProtection="1">
      <alignment horizontal="left" vertical="center"/>
    </xf>
    <xf numFmtId="0" fontId="0" fillId="0" borderId="17" xfId="0" applyFont="1" applyBorder="1" applyAlignment="1" applyProtection="1">
      <alignment vertical="center"/>
    </xf>
    <xf numFmtId="0" fontId="0" fillId="0" borderId="45" xfId="0" applyFont="1" applyBorder="1" applyAlignment="1" applyProtection="1">
      <alignment vertical="center"/>
    </xf>
    <xf numFmtId="0" fontId="0" fillId="3" borderId="45" xfId="0" applyFont="1" applyFill="1" applyBorder="1" applyAlignment="1" applyProtection="1">
      <alignment horizontal="left" vertical="center"/>
    </xf>
    <xf numFmtId="190" fontId="0" fillId="0" borderId="59" xfId="0" applyNumberFormat="1" applyFont="1" applyFill="1" applyBorder="1" applyAlignment="1" applyProtection="1">
      <alignment horizontal="right" vertical="center" shrinkToFit="1"/>
    </xf>
    <xf numFmtId="177" fontId="0" fillId="0" borderId="59" xfId="0" applyNumberFormat="1" applyFont="1" applyFill="1" applyBorder="1" applyAlignment="1" applyProtection="1">
      <alignment horizontal="right" vertical="center"/>
    </xf>
    <xf numFmtId="177" fontId="0" fillId="0" borderId="60" xfId="0" applyNumberFormat="1" applyFont="1" applyFill="1" applyBorder="1" applyAlignment="1" applyProtection="1">
      <alignment horizontal="right" vertical="center"/>
    </xf>
    <xf numFmtId="188" fontId="0" fillId="0" borderId="59" xfId="0" applyNumberFormat="1" applyFont="1" applyFill="1" applyBorder="1" applyAlignment="1" applyProtection="1">
      <alignment horizontal="right" vertical="center" wrapText="1"/>
    </xf>
    <xf numFmtId="188" fontId="0" fillId="0" borderId="47" xfId="0" applyNumberFormat="1" applyFont="1" applyFill="1" applyBorder="1" applyAlignment="1" applyProtection="1">
      <alignment horizontal="right" vertical="center" wrapText="1"/>
    </xf>
    <xf numFmtId="190" fontId="0" fillId="23" borderId="61" xfId="0" applyNumberFormat="1" applyFont="1" applyFill="1" applyBorder="1" applyAlignment="1" applyProtection="1">
      <alignment horizontal="center" vertical="center" wrapText="1" shrinkToFit="1"/>
    </xf>
    <xf numFmtId="190" fontId="0" fillId="23" borderId="39" xfId="0" applyNumberFormat="1" applyFont="1" applyFill="1" applyBorder="1" applyAlignment="1" applyProtection="1">
      <alignment horizontal="center" vertical="center"/>
    </xf>
    <xf numFmtId="0" fontId="0" fillId="0" borderId="62" xfId="0" applyNumberFormat="1" applyFont="1" applyFill="1" applyBorder="1" applyAlignment="1" applyProtection="1">
      <alignment horizontal="right" vertical="center" shrinkToFit="1"/>
    </xf>
    <xf numFmtId="0" fontId="0" fillId="0" borderId="63" xfId="0" applyNumberFormat="1" applyFont="1" applyFill="1" applyBorder="1" applyAlignment="1" applyProtection="1">
      <alignment horizontal="right" vertical="center" shrinkToFit="1"/>
    </xf>
    <xf numFmtId="177" fontId="0" fillId="0" borderId="63" xfId="0" applyNumberFormat="1" applyFont="1" applyFill="1" applyBorder="1" applyAlignment="1" applyProtection="1">
      <alignment horizontal="right" vertical="center"/>
    </xf>
    <xf numFmtId="9" fontId="0" fillId="0" borderId="41" xfId="0" applyNumberFormat="1" applyFont="1" applyFill="1" applyBorder="1" applyAlignment="1" applyProtection="1">
      <alignment horizontal="right" vertical="center" wrapText="1"/>
    </xf>
    <xf numFmtId="9" fontId="0" fillId="0" borderId="47" xfId="0" applyNumberFormat="1" applyFont="1" applyFill="1" applyBorder="1" applyAlignment="1" applyProtection="1">
      <alignment horizontal="right" vertical="center" wrapText="1"/>
    </xf>
    <xf numFmtId="0" fontId="4" fillId="29" borderId="16" xfId="0" applyFont="1" applyFill="1" applyBorder="1" applyAlignment="1" applyProtection="1">
      <alignment horizontal="center" vertical="center"/>
    </xf>
    <xf numFmtId="0" fontId="0" fillId="29" borderId="3" xfId="0" applyFill="1" applyBorder="1" applyAlignment="1">
      <alignment horizontal="center" vertical="center"/>
    </xf>
    <xf numFmtId="9" fontId="0" fillId="29" borderId="3" xfId="0" applyNumberFormat="1" applyFill="1" applyBorder="1" applyAlignment="1">
      <alignment horizontal="right" vertical="center"/>
    </xf>
    <xf numFmtId="9" fontId="1" fillId="29" borderId="3" xfId="48" applyNumberFormat="1" applyFont="1" applyFill="1" applyBorder="1" applyAlignment="1">
      <alignment horizontal="right" vertical="center"/>
    </xf>
    <xf numFmtId="9" fontId="0" fillId="0" borderId="0" xfId="0" applyNumberFormat="1" applyFont="1" applyFill="1" applyAlignment="1" applyProtection="1">
      <alignment horizontal="right" vertical="center"/>
    </xf>
    <xf numFmtId="178" fontId="70" fillId="0" borderId="3" xfId="0" applyNumberFormat="1" applyFont="1" applyFill="1" applyBorder="1" applyAlignment="1" applyProtection="1">
      <alignment horizontal="right" vertical="center" wrapText="1"/>
    </xf>
    <xf numFmtId="190" fontId="71" fillId="30" borderId="3" xfId="0" applyNumberFormat="1" applyFont="1" applyFill="1" applyBorder="1" applyAlignment="1" applyProtection="1">
      <alignment horizontal="center" vertical="center" wrapText="1"/>
    </xf>
    <xf numFmtId="0" fontId="70" fillId="0" borderId="57" xfId="0" applyFont="1" applyFill="1" applyBorder="1" applyAlignment="1" applyProtection="1">
      <alignment horizontal="center" vertical="center" wrapText="1"/>
    </xf>
    <xf numFmtId="178" fontId="70" fillId="0" borderId="54" xfId="0" applyNumberFormat="1" applyFont="1" applyFill="1" applyBorder="1" applyAlignment="1" applyProtection="1">
      <alignment horizontal="right" vertical="center" wrapText="1"/>
    </xf>
    <xf numFmtId="177" fontId="71" fillId="30" borderId="3" xfId="0" applyNumberFormat="1" applyFont="1" applyFill="1" applyBorder="1" applyAlignment="1" applyProtection="1">
      <alignment horizontal="center" vertical="center" shrinkToFit="1"/>
    </xf>
    <xf numFmtId="0" fontId="0" fillId="0" borderId="0" xfId="0" applyBorder="1" applyAlignment="1">
      <alignment vertical="center"/>
    </xf>
    <xf numFmtId="0" fontId="53" fillId="0" borderId="0" xfId="0" applyFont="1" applyFill="1" applyBorder="1" applyAlignment="1" applyProtection="1"/>
    <xf numFmtId="0" fontId="0" fillId="23" borderId="26" xfId="0" applyFont="1" applyFill="1" applyBorder="1" applyAlignment="1" applyProtection="1">
      <alignment vertical="center"/>
    </xf>
    <xf numFmtId="0" fontId="0" fillId="23" borderId="27" xfId="0" applyFont="1" applyFill="1" applyBorder="1" applyAlignment="1" applyProtection="1">
      <alignment vertical="center"/>
    </xf>
    <xf numFmtId="0" fontId="0" fillId="23" borderId="28" xfId="0" applyFont="1" applyFill="1" applyBorder="1" applyAlignment="1" applyProtection="1">
      <alignment vertical="center"/>
    </xf>
    <xf numFmtId="0" fontId="62" fillId="23" borderId="67" xfId="0" applyFont="1" applyFill="1" applyBorder="1" applyAlignment="1" applyProtection="1">
      <alignment vertical="center"/>
    </xf>
    <xf numFmtId="0" fontId="62" fillId="23" borderId="98" xfId="0" applyFont="1" applyFill="1" applyBorder="1" applyAlignment="1" applyProtection="1">
      <alignment horizontal="center" vertical="center"/>
    </xf>
    <xf numFmtId="0" fontId="62" fillId="23" borderId="17" xfId="0" applyFont="1" applyFill="1" applyBorder="1" applyAlignment="1" applyProtection="1">
      <alignment horizontal="center" vertical="center"/>
    </xf>
    <xf numFmtId="9" fontId="62" fillId="0" borderId="96" xfId="48" applyFont="1" applyBorder="1" applyAlignment="1">
      <alignment horizontal="center" vertical="center"/>
    </xf>
    <xf numFmtId="0" fontId="0" fillId="0" borderId="0" xfId="0" applyFont="1" applyFill="1" applyBorder="1" applyAlignment="1" applyProtection="1">
      <alignment vertical="top"/>
    </xf>
    <xf numFmtId="0" fontId="47" fillId="0" borderId="0" xfId="0" applyFont="1" applyFill="1" applyBorder="1" applyAlignment="1" applyProtection="1">
      <alignment horizontal="center" vertical="center" wrapText="1"/>
    </xf>
    <xf numFmtId="0" fontId="45" fillId="28" borderId="3" xfId="0" applyFont="1" applyFill="1" applyBorder="1" applyAlignment="1" applyProtection="1">
      <alignment horizontal="center" vertical="center" wrapText="1"/>
    </xf>
    <xf numFmtId="0" fontId="62" fillId="23" borderId="3" xfId="0" applyFont="1" applyFill="1" applyBorder="1" applyAlignment="1" applyProtection="1">
      <alignment horizontal="center" vertical="center"/>
    </xf>
    <xf numFmtId="0" fontId="61" fillId="28" borderId="45" xfId="0" applyFont="1" applyFill="1" applyBorder="1" applyAlignment="1" applyProtection="1">
      <alignment horizontal="center" vertical="center"/>
    </xf>
    <xf numFmtId="177" fontId="59" fillId="26" borderId="45" xfId="0" applyNumberFormat="1" applyFont="1" applyFill="1" applyBorder="1" applyAlignment="1" applyProtection="1">
      <alignment vertical="center" wrapText="1"/>
    </xf>
    <xf numFmtId="0" fontId="47" fillId="28" borderId="101" xfId="0" applyFont="1" applyFill="1" applyBorder="1" applyAlignment="1" applyProtection="1">
      <alignment vertical="center" wrapText="1"/>
    </xf>
    <xf numFmtId="0" fontId="63" fillId="29" borderId="3" xfId="0" applyFont="1" applyFill="1" applyBorder="1" applyAlignment="1" applyProtection="1">
      <alignment horizontal="center" vertical="center"/>
    </xf>
    <xf numFmtId="0" fontId="63" fillId="29" borderId="3" xfId="0" applyFont="1" applyFill="1" applyBorder="1" applyAlignment="1" applyProtection="1">
      <alignment horizontal="center" vertical="center" wrapText="1"/>
    </xf>
    <xf numFmtId="0" fontId="76" fillId="0" borderId="3" xfId="0" applyFont="1" applyFill="1" applyBorder="1" applyAlignment="1" applyProtection="1">
      <alignment horizontal="center" vertical="center" wrapText="1"/>
    </xf>
    <xf numFmtId="0" fontId="77" fillId="23" borderId="24" xfId="0" applyFont="1" applyFill="1" applyBorder="1" applyAlignment="1" applyProtection="1">
      <alignment horizontal="center" vertical="center" wrapText="1"/>
    </xf>
    <xf numFmtId="177" fontId="59" fillId="31" borderId="3" xfId="0" applyNumberFormat="1" applyFont="1" applyFill="1" applyBorder="1" applyAlignment="1" applyProtection="1">
      <alignment horizontal="right" vertical="center" shrinkToFit="1"/>
    </xf>
    <xf numFmtId="177" fontId="78" fillId="31" borderId="3" xfId="0" applyNumberFormat="1" applyFont="1" applyFill="1" applyBorder="1" applyAlignment="1" applyProtection="1">
      <alignment vertical="center" shrinkToFit="1"/>
    </xf>
    <xf numFmtId="177" fontId="78" fillId="26" borderId="3" xfId="0" applyNumberFormat="1" applyFont="1" applyFill="1" applyBorder="1" applyAlignment="1" applyProtection="1">
      <alignment vertical="center" shrinkToFit="1"/>
    </xf>
    <xf numFmtId="177" fontId="78" fillId="26" borderId="45" xfId="0" applyNumberFormat="1" applyFont="1" applyFill="1" applyBorder="1" applyAlignment="1" applyProtection="1">
      <alignment vertical="center" shrinkToFit="1"/>
    </xf>
    <xf numFmtId="177" fontId="59" fillId="26" borderId="3" xfId="0" applyNumberFormat="1" applyFont="1" applyFill="1" applyBorder="1" applyAlignment="1" applyProtection="1">
      <alignment horizontal="right" vertical="center" shrinkToFit="1"/>
    </xf>
    <xf numFmtId="0" fontId="47" fillId="23" borderId="26" xfId="0" applyFont="1" applyFill="1" applyBorder="1" applyAlignment="1" applyProtection="1">
      <alignment horizontal="center" vertical="center" wrapText="1"/>
    </xf>
    <xf numFmtId="0" fontId="47" fillId="23" borderId="29" xfId="0" applyFont="1" applyFill="1" applyBorder="1" applyAlignment="1" applyProtection="1">
      <alignment horizontal="center" vertical="center" wrapText="1"/>
    </xf>
    <xf numFmtId="0" fontId="47" fillId="23" borderId="36" xfId="0" applyFont="1" applyFill="1" applyBorder="1" applyAlignment="1" applyProtection="1">
      <alignment horizontal="center" vertical="center" wrapText="1"/>
    </xf>
    <xf numFmtId="0" fontId="61" fillId="0" borderId="100" xfId="0" applyFont="1" applyBorder="1" applyAlignment="1" applyProtection="1">
      <alignment horizontal="left" vertical="top"/>
    </xf>
    <xf numFmtId="0" fontId="61" fillId="0" borderId="51" xfId="0" applyFont="1" applyBorder="1" applyAlignment="1" applyProtection="1">
      <alignment horizontal="left" vertical="top"/>
    </xf>
    <xf numFmtId="0" fontId="61" fillId="0" borderId="52" xfId="0" applyFont="1" applyBorder="1" applyAlignment="1" applyProtection="1">
      <alignment horizontal="left" vertical="top"/>
    </xf>
    <xf numFmtId="0" fontId="61" fillId="0" borderId="92" xfId="0" applyFont="1" applyBorder="1" applyAlignment="1" applyProtection="1">
      <alignment horizontal="left" vertical="top"/>
    </xf>
    <xf numFmtId="0" fontId="61" fillId="0" borderId="0" xfId="0" applyFont="1" applyBorder="1" applyAlignment="1" applyProtection="1">
      <alignment horizontal="left" vertical="top"/>
    </xf>
    <xf numFmtId="0" fontId="61" fillId="0" borderId="18" xfId="0" applyFont="1" applyBorder="1" applyAlignment="1" applyProtection="1">
      <alignment horizontal="left" vertical="top"/>
    </xf>
    <xf numFmtId="0" fontId="61" fillId="0" borderId="32" xfId="0" applyFont="1" applyBorder="1" applyAlignment="1" applyProtection="1">
      <alignment horizontal="left" vertical="top"/>
    </xf>
    <xf numFmtId="0" fontId="61" fillId="0" borderId="33" xfId="0" applyFont="1" applyBorder="1" applyAlignment="1" applyProtection="1">
      <alignment horizontal="left" vertical="top"/>
    </xf>
    <xf numFmtId="0" fontId="61" fillId="0" borderId="38" xfId="0" applyFont="1" applyBorder="1" applyAlignment="1" applyProtection="1">
      <alignment horizontal="left" vertical="top"/>
    </xf>
    <xf numFmtId="0" fontId="64" fillId="28" borderId="16" xfId="0" applyFont="1" applyFill="1" applyBorder="1" applyAlignment="1" applyProtection="1">
      <alignment horizontal="center" vertical="center" textRotation="255"/>
    </xf>
    <xf numFmtId="0" fontId="64" fillId="28" borderId="17" xfId="0" applyFont="1" applyFill="1" applyBorder="1" applyAlignment="1" applyProtection="1">
      <alignment horizontal="center" vertical="center" textRotation="255"/>
    </xf>
    <xf numFmtId="0" fontId="45" fillId="28" borderId="3" xfId="0" applyFont="1" applyFill="1" applyBorder="1" applyAlignment="1" applyProtection="1">
      <alignment horizontal="center" vertical="center" wrapText="1"/>
    </xf>
    <xf numFmtId="0" fontId="47" fillId="28" borderId="3" xfId="0" applyFont="1" applyFill="1" applyBorder="1" applyAlignment="1" applyProtection="1">
      <alignment horizontal="center" vertical="center" wrapText="1"/>
    </xf>
    <xf numFmtId="0" fontId="45" fillId="28" borderId="3" xfId="0" applyFont="1" applyFill="1" applyBorder="1" applyAlignment="1" applyProtection="1">
      <alignment horizontal="center" vertical="center"/>
    </xf>
    <xf numFmtId="0" fontId="47" fillId="28" borderId="3" xfId="0" applyFont="1" applyFill="1" applyBorder="1" applyAlignment="1" applyProtection="1">
      <alignment horizontal="center" vertical="center"/>
    </xf>
    <xf numFmtId="0" fontId="47" fillId="28" borderId="45" xfId="0" applyFont="1" applyFill="1" applyBorder="1" applyAlignment="1" applyProtection="1">
      <alignment horizontal="center" vertical="center"/>
    </xf>
    <xf numFmtId="0" fontId="65" fillId="23" borderId="67" xfId="0" applyFont="1" applyFill="1" applyBorder="1" applyAlignment="1" applyProtection="1">
      <alignment horizontal="center" vertical="center"/>
    </xf>
    <xf numFmtId="0" fontId="65" fillId="23" borderId="68" xfId="0" applyFont="1" applyFill="1" applyBorder="1" applyAlignment="1" applyProtection="1">
      <alignment horizontal="center" vertical="center"/>
    </xf>
    <xf numFmtId="0" fontId="47" fillId="23" borderId="69" xfId="0" applyFont="1" applyFill="1" applyBorder="1" applyAlignment="1" applyProtection="1">
      <alignment horizontal="center" vertical="center" wrapText="1"/>
    </xf>
    <xf numFmtId="0" fontId="47" fillId="23" borderId="65" xfId="0" applyFont="1" applyFill="1" applyBorder="1" applyAlignment="1" applyProtection="1">
      <alignment horizontal="center" vertical="center" wrapText="1"/>
    </xf>
    <xf numFmtId="0" fontId="47" fillId="23" borderId="66" xfId="0" applyFont="1" applyFill="1" applyBorder="1" applyAlignment="1" applyProtection="1">
      <alignment horizontal="center" vertical="center" wrapText="1"/>
    </xf>
    <xf numFmtId="0" fontId="62" fillId="23" borderId="3" xfId="0" applyFont="1" applyFill="1" applyBorder="1" applyAlignment="1" applyProtection="1">
      <alignment horizontal="center" vertical="center"/>
    </xf>
    <xf numFmtId="0" fontId="64" fillId="27" borderId="16" xfId="0" applyFont="1" applyFill="1" applyBorder="1" applyAlignment="1" applyProtection="1">
      <alignment horizontal="center" vertical="center" textRotation="255"/>
    </xf>
    <xf numFmtId="0" fontId="45" fillId="27" borderId="3" xfId="0" applyFont="1" applyFill="1" applyBorder="1" applyAlignment="1" applyProtection="1">
      <alignment horizontal="center" vertical="center" wrapText="1"/>
    </xf>
    <xf numFmtId="0" fontId="47" fillId="27" borderId="3" xfId="0" applyFont="1" applyFill="1" applyBorder="1" applyAlignment="1" applyProtection="1">
      <alignment horizontal="center" vertical="center" wrapText="1"/>
    </xf>
    <xf numFmtId="0" fontId="47" fillId="27" borderId="3" xfId="0" applyFont="1" applyFill="1" applyBorder="1" applyAlignment="1" applyProtection="1">
      <alignment horizontal="center" vertical="center"/>
    </xf>
    <xf numFmtId="0" fontId="48" fillId="0" borderId="0" xfId="0" applyFont="1" applyBorder="1" applyAlignment="1" applyProtection="1">
      <alignment horizontal="left" vertical="top" wrapText="1"/>
    </xf>
    <xf numFmtId="0" fontId="63" fillId="23" borderId="15" xfId="0" applyFont="1" applyFill="1" applyBorder="1" applyAlignment="1" applyProtection="1">
      <alignment horizontal="center" vertical="center"/>
    </xf>
    <xf numFmtId="0" fontId="63" fillId="23" borderId="69" xfId="0" applyFont="1" applyFill="1" applyBorder="1" applyAlignment="1" applyProtection="1">
      <alignment horizontal="center" vertical="center"/>
    </xf>
    <xf numFmtId="0" fontId="68" fillId="0" borderId="64" xfId="0" applyFont="1" applyFill="1" applyBorder="1" applyAlignment="1" applyProtection="1">
      <alignment horizontal="left" vertical="center"/>
    </xf>
    <xf numFmtId="0" fontId="68" fillId="0" borderId="29" xfId="0" applyFont="1" applyFill="1" applyBorder="1" applyAlignment="1" applyProtection="1">
      <alignment horizontal="left" vertical="center"/>
    </xf>
    <xf numFmtId="0" fontId="68" fillId="0" borderId="36" xfId="0" applyFont="1" applyFill="1" applyBorder="1" applyAlignment="1" applyProtection="1">
      <alignment horizontal="left" vertical="center"/>
    </xf>
    <xf numFmtId="0" fontId="63" fillId="23" borderId="16" xfId="0" applyFont="1" applyFill="1" applyBorder="1" applyAlignment="1" applyProtection="1">
      <alignment horizontal="center" vertical="center"/>
    </xf>
    <xf numFmtId="0" fontId="63" fillId="23" borderId="3" xfId="0" applyFont="1" applyFill="1" applyBorder="1" applyAlignment="1" applyProtection="1">
      <alignment horizontal="center" vertical="center"/>
    </xf>
    <xf numFmtId="0" fontId="68" fillId="0" borderId="34" xfId="0" applyFont="1" applyFill="1" applyBorder="1" applyAlignment="1" applyProtection="1">
      <alignment horizontal="left" vertical="center"/>
    </xf>
    <xf numFmtId="0" fontId="68" fillId="0" borderId="2" xfId="0" applyFont="1" applyFill="1" applyBorder="1" applyAlignment="1" applyProtection="1">
      <alignment horizontal="left" vertical="center"/>
    </xf>
    <xf numFmtId="0" fontId="68" fillId="0" borderId="49" xfId="0" applyFont="1" applyFill="1" applyBorder="1" applyAlignment="1" applyProtection="1">
      <alignment horizontal="left" vertical="center"/>
    </xf>
    <xf numFmtId="14" fontId="68" fillId="0" borderId="34" xfId="0" applyNumberFormat="1" applyFont="1" applyFill="1" applyBorder="1" applyAlignment="1" applyProtection="1">
      <alignment horizontal="left" vertical="center"/>
    </xf>
    <xf numFmtId="14" fontId="68" fillId="0" borderId="2" xfId="0" applyNumberFormat="1" applyFont="1" applyFill="1" applyBorder="1" applyAlignment="1" applyProtection="1">
      <alignment horizontal="left" vertical="center"/>
    </xf>
    <xf numFmtId="14" fontId="68" fillId="0" borderId="49" xfId="0" applyNumberFormat="1" applyFont="1" applyFill="1" applyBorder="1" applyAlignment="1" applyProtection="1">
      <alignment horizontal="left" vertical="center"/>
    </xf>
    <xf numFmtId="192" fontId="69" fillId="0" borderId="34" xfId="0" applyNumberFormat="1" applyFont="1" applyFill="1" applyBorder="1" applyAlignment="1" applyProtection="1">
      <alignment horizontal="left" vertical="center"/>
    </xf>
    <xf numFmtId="192" fontId="69" fillId="0" borderId="2" xfId="0" applyNumberFormat="1" applyFont="1" applyFill="1" applyBorder="1" applyAlignment="1" applyProtection="1">
      <alignment horizontal="left" vertical="center"/>
    </xf>
    <xf numFmtId="192" fontId="69" fillId="0" borderId="49" xfId="0" applyNumberFormat="1" applyFont="1" applyFill="1" applyBorder="1" applyAlignment="1" applyProtection="1">
      <alignment horizontal="left" vertical="center"/>
    </xf>
    <xf numFmtId="0" fontId="63" fillId="23" borderId="17" xfId="0" applyFont="1" applyFill="1" applyBorder="1" applyAlignment="1" applyProtection="1">
      <alignment horizontal="center" vertical="center"/>
    </xf>
    <xf numFmtId="0" fontId="63" fillId="23" borderId="45" xfId="0" applyFont="1" applyFill="1" applyBorder="1" applyAlignment="1" applyProtection="1">
      <alignment horizontal="center" vertical="center"/>
    </xf>
    <xf numFmtId="192" fontId="68" fillId="0" borderId="37" xfId="0" applyNumberFormat="1" applyFont="1" applyFill="1" applyBorder="1" applyAlignment="1" applyProtection="1">
      <alignment horizontal="left" vertical="center"/>
    </xf>
    <xf numFmtId="192" fontId="68" fillId="0" borderId="33" xfId="0" applyNumberFormat="1" applyFont="1" applyFill="1" applyBorder="1" applyAlignment="1" applyProtection="1">
      <alignment horizontal="left" vertical="center"/>
    </xf>
    <xf numFmtId="192" fontId="68" fillId="0" borderId="38" xfId="0" applyNumberFormat="1" applyFont="1" applyFill="1" applyBorder="1" applyAlignment="1" applyProtection="1">
      <alignment horizontal="left" vertical="center"/>
    </xf>
    <xf numFmtId="0" fontId="0" fillId="0" borderId="92" xfId="0" applyFont="1" applyBorder="1" applyAlignment="1" applyProtection="1">
      <alignment horizontal="left" vertical="center"/>
    </xf>
    <xf numFmtId="0" fontId="0" fillId="0" borderId="0" xfId="0" applyFont="1" applyBorder="1" applyAlignment="1" applyProtection="1">
      <alignment horizontal="left" vertical="center"/>
    </xf>
    <xf numFmtId="0" fontId="0" fillId="0" borderId="18" xfId="0" applyFont="1" applyBorder="1" applyAlignment="1" applyProtection="1">
      <alignment horizontal="left" vertical="center"/>
    </xf>
    <xf numFmtId="0" fontId="0" fillId="0" borderId="32" xfId="0" applyFont="1" applyBorder="1" applyAlignment="1" applyProtection="1">
      <alignment horizontal="left" vertical="center"/>
    </xf>
    <xf numFmtId="0" fontId="0" fillId="0" borderId="33" xfId="0" applyFont="1" applyBorder="1" applyAlignment="1" applyProtection="1">
      <alignment horizontal="left" vertical="center"/>
    </xf>
    <xf numFmtId="0" fontId="0" fillId="0" borderId="38" xfId="0" applyFont="1" applyBorder="1" applyAlignment="1" applyProtection="1">
      <alignment horizontal="left" vertical="center"/>
    </xf>
    <xf numFmtId="0" fontId="0" fillId="23" borderId="26" xfId="0" applyFont="1" applyFill="1" applyBorder="1" applyAlignment="1" applyProtection="1">
      <alignment horizontal="center" vertical="center"/>
    </xf>
    <xf numFmtId="0" fontId="0" fillId="23" borderId="29" xfId="0" applyFont="1" applyFill="1" applyBorder="1" applyAlignment="1" applyProtection="1">
      <alignment horizontal="center" vertical="center"/>
    </xf>
    <xf numFmtId="0" fontId="0" fillId="23" borderId="36" xfId="0" applyFont="1" applyFill="1" applyBorder="1" applyAlignment="1" applyProtection="1">
      <alignment horizontal="center" vertical="center"/>
    </xf>
    <xf numFmtId="0" fontId="53" fillId="0" borderId="0" xfId="0" applyFont="1" applyFill="1" applyAlignment="1" applyProtection="1">
      <alignment horizontal="left"/>
    </xf>
    <xf numFmtId="0" fontId="53" fillId="0" borderId="0" xfId="0" applyFont="1" applyFill="1" applyBorder="1" applyAlignment="1" applyProtection="1">
      <alignment horizontal="left"/>
    </xf>
    <xf numFmtId="178" fontId="42" fillId="25" borderId="64" xfId="0" applyNumberFormat="1" applyFont="1" applyFill="1" applyBorder="1" applyAlignment="1" applyProtection="1">
      <alignment horizontal="right" vertical="center"/>
    </xf>
    <xf numFmtId="178" fontId="42" fillId="25" borderId="20" xfId="0" applyNumberFormat="1" applyFont="1" applyFill="1" applyBorder="1" applyAlignment="1" applyProtection="1">
      <alignment horizontal="right" vertical="center"/>
    </xf>
    <xf numFmtId="0" fontId="0" fillId="27" borderId="27" xfId="0" applyFont="1" applyFill="1" applyBorder="1" applyAlignment="1" applyProtection="1">
      <alignment horizontal="center" vertical="center" wrapText="1"/>
    </xf>
    <xf numFmtId="0" fontId="0" fillId="27" borderId="2" xfId="0" applyFont="1" applyFill="1" applyBorder="1" applyAlignment="1" applyProtection="1">
      <alignment horizontal="center" vertical="center"/>
    </xf>
    <xf numFmtId="0" fontId="0" fillId="27" borderId="54" xfId="0" applyFont="1" applyFill="1" applyBorder="1" applyAlignment="1" applyProtection="1">
      <alignment horizontal="center" vertical="center"/>
    </xf>
    <xf numFmtId="178" fontId="42" fillId="25" borderId="34" xfId="0" applyNumberFormat="1" applyFont="1" applyFill="1" applyBorder="1" applyAlignment="1" applyProtection="1">
      <alignment horizontal="right" vertical="center"/>
    </xf>
    <xf numFmtId="178" fontId="42" fillId="25" borderId="54" xfId="0" applyNumberFormat="1" applyFont="1" applyFill="1" applyBorder="1" applyAlignment="1" applyProtection="1">
      <alignment horizontal="right" vertical="center"/>
    </xf>
    <xf numFmtId="0" fontId="0" fillId="27" borderId="28" xfId="0" applyFont="1" applyFill="1" applyBorder="1" applyAlignment="1" applyProtection="1">
      <alignment horizontal="center" vertical="center"/>
    </xf>
    <xf numFmtId="0" fontId="0" fillId="27" borderId="30" xfId="0" applyFont="1" applyFill="1" applyBorder="1" applyAlignment="1" applyProtection="1">
      <alignment horizontal="center" vertical="center"/>
    </xf>
    <xf numFmtId="0" fontId="0" fillId="27" borderId="55" xfId="0" applyFont="1" applyFill="1" applyBorder="1" applyAlignment="1" applyProtection="1">
      <alignment horizontal="center" vertical="center"/>
    </xf>
    <xf numFmtId="188" fontId="42" fillId="25" borderId="42" xfId="0" applyNumberFormat="1" applyFont="1" applyFill="1" applyBorder="1" applyAlignment="1" applyProtection="1">
      <alignment horizontal="right" vertical="center"/>
    </xf>
    <xf numFmtId="188" fontId="42" fillId="25" borderId="55" xfId="0" applyNumberFormat="1" applyFont="1" applyFill="1" applyBorder="1" applyAlignment="1" applyProtection="1">
      <alignment horizontal="right" vertical="center"/>
    </xf>
    <xf numFmtId="0" fontId="0" fillId="0" borderId="86" xfId="0" applyFont="1" applyFill="1" applyBorder="1" applyAlignment="1" applyProtection="1">
      <alignment horizontal="left" vertical="center" wrapText="1"/>
    </xf>
    <xf numFmtId="0" fontId="0" fillId="0" borderId="72" xfId="0" applyFont="1" applyFill="1" applyBorder="1" applyAlignment="1" applyProtection="1">
      <alignment horizontal="left" vertical="center" wrapText="1"/>
    </xf>
    <xf numFmtId="0" fontId="0" fillId="0" borderId="87" xfId="0" applyFont="1" applyFill="1" applyBorder="1" applyAlignment="1" applyProtection="1">
      <alignment horizontal="left" vertical="center" wrapText="1"/>
    </xf>
    <xf numFmtId="0" fontId="0" fillId="27" borderId="26" xfId="0" applyFont="1" applyFill="1" applyBorder="1" applyAlignment="1" applyProtection="1">
      <alignment horizontal="center" vertical="center"/>
    </xf>
    <xf numFmtId="0" fontId="0" fillId="27" borderId="29" xfId="0" applyFont="1" applyFill="1" applyBorder="1" applyAlignment="1" applyProtection="1">
      <alignment horizontal="center" vertical="center"/>
    </xf>
    <xf numFmtId="0" fontId="0" fillId="27" borderId="78" xfId="0" applyFont="1" applyFill="1" applyBorder="1" applyAlignment="1" applyProtection="1">
      <alignment horizontal="center" vertical="center"/>
    </xf>
    <xf numFmtId="0" fontId="0" fillId="0" borderId="79" xfId="0" applyFont="1" applyFill="1" applyBorder="1" applyAlignment="1" applyProtection="1">
      <alignment horizontal="left" vertical="center" wrapText="1"/>
    </xf>
    <xf numFmtId="0" fontId="0" fillId="0" borderId="70" xfId="0" applyFont="1" applyFill="1" applyBorder="1" applyAlignment="1" applyProtection="1">
      <alignment horizontal="left" vertical="center" wrapText="1"/>
    </xf>
    <xf numFmtId="0" fontId="0" fillId="0" borderId="80" xfId="0" applyFont="1" applyFill="1" applyBorder="1" applyAlignment="1" applyProtection="1">
      <alignment horizontal="left" vertical="center" wrapText="1"/>
    </xf>
    <xf numFmtId="0" fontId="0" fillId="23" borderId="28" xfId="0" applyFont="1" applyFill="1" applyBorder="1" applyAlignment="1" applyProtection="1">
      <alignment horizontal="center" vertical="center"/>
    </xf>
    <xf numFmtId="0" fontId="0" fillId="23" borderId="55" xfId="0" applyFont="1" applyFill="1" applyBorder="1" applyAlignment="1" applyProtection="1">
      <alignment horizontal="center" vertical="center"/>
    </xf>
    <xf numFmtId="0" fontId="0" fillId="23" borderId="78" xfId="0" applyFont="1" applyFill="1" applyBorder="1" applyAlignment="1" applyProtection="1">
      <alignment horizontal="center" vertical="center"/>
    </xf>
    <xf numFmtId="0" fontId="0" fillId="0" borderId="84" xfId="0" applyFont="1" applyFill="1" applyBorder="1" applyAlignment="1" applyProtection="1">
      <alignment horizontal="left" vertical="center" wrapText="1"/>
    </xf>
    <xf numFmtId="0" fontId="0" fillId="0" borderId="76" xfId="0" applyFont="1" applyFill="1" applyBorder="1" applyAlignment="1" applyProtection="1">
      <alignment horizontal="left" vertical="center" wrapText="1"/>
    </xf>
    <xf numFmtId="0" fontId="0" fillId="0" borderId="85" xfId="0" applyFont="1" applyFill="1" applyBorder="1" applyAlignment="1" applyProtection="1">
      <alignment horizontal="left" vertical="center" wrapText="1"/>
    </xf>
    <xf numFmtId="0" fontId="36" fillId="0" borderId="0" xfId="0" applyFont="1" applyFill="1" applyBorder="1" applyAlignment="1" applyProtection="1">
      <alignment horizontal="left" vertical="top" wrapText="1"/>
    </xf>
    <xf numFmtId="177" fontId="0" fillId="0" borderId="76" xfId="0" applyNumberFormat="1" applyFont="1" applyFill="1" applyBorder="1" applyAlignment="1" applyProtection="1">
      <alignment horizontal="left" vertical="center"/>
    </xf>
    <xf numFmtId="177" fontId="0" fillId="0" borderId="77" xfId="0" applyNumberFormat="1" applyFont="1" applyFill="1" applyBorder="1" applyAlignment="1" applyProtection="1">
      <alignment horizontal="left" vertical="center"/>
    </xf>
    <xf numFmtId="177" fontId="0" fillId="0" borderId="70" xfId="0" applyNumberFormat="1" applyFont="1" applyFill="1" applyBorder="1" applyAlignment="1" applyProtection="1">
      <alignment horizontal="left" vertical="center"/>
    </xf>
    <xf numFmtId="177" fontId="0" fillId="0" borderId="71" xfId="0" applyNumberFormat="1" applyFont="1" applyFill="1" applyBorder="1" applyAlignment="1" applyProtection="1">
      <alignment horizontal="left" vertical="center"/>
    </xf>
    <xf numFmtId="0" fontId="0" fillId="0" borderId="64" xfId="0" applyFont="1" applyFill="1" applyBorder="1" applyAlignment="1" applyProtection="1">
      <alignment horizontal="left" vertical="center"/>
    </xf>
    <xf numFmtId="0" fontId="0" fillId="0" borderId="29" xfId="0" applyFont="1" applyFill="1" applyBorder="1" applyAlignment="1" applyProtection="1">
      <alignment horizontal="left" vertical="center"/>
    </xf>
    <xf numFmtId="0" fontId="0" fillId="0" borderId="36" xfId="0" applyFont="1" applyFill="1" applyBorder="1" applyAlignment="1" applyProtection="1">
      <alignment horizontal="left" vertical="center"/>
    </xf>
    <xf numFmtId="0" fontId="0" fillId="23" borderId="27" xfId="0" applyFont="1" applyFill="1" applyBorder="1" applyAlignment="1" applyProtection="1">
      <alignment horizontal="center" vertical="center"/>
    </xf>
    <xf numFmtId="0" fontId="0" fillId="23" borderId="54" xfId="0" applyFont="1" applyFill="1" applyBorder="1" applyAlignment="1" applyProtection="1">
      <alignment horizontal="center" vertical="center"/>
    </xf>
    <xf numFmtId="0" fontId="0" fillId="0" borderId="34" xfId="0" applyFont="1" applyFill="1" applyBorder="1" applyAlignment="1" applyProtection="1">
      <alignment horizontal="left" vertical="center"/>
    </xf>
    <xf numFmtId="0" fontId="0" fillId="0" borderId="2" xfId="0" applyFont="1" applyFill="1" applyBorder="1" applyAlignment="1" applyProtection="1">
      <alignment horizontal="left" vertical="center"/>
    </xf>
    <xf numFmtId="0" fontId="0" fillId="0" borderId="49" xfId="0" applyFont="1" applyFill="1" applyBorder="1" applyAlignment="1" applyProtection="1">
      <alignment horizontal="left" vertical="center"/>
    </xf>
    <xf numFmtId="192" fontId="4" fillId="0" borderId="34" xfId="0" applyNumberFormat="1" applyFont="1" applyFill="1" applyBorder="1" applyAlignment="1" applyProtection="1">
      <alignment horizontal="left" vertical="center"/>
    </xf>
    <xf numFmtId="192" fontId="4" fillId="0" borderId="2" xfId="0" applyNumberFormat="1" applyFont="1" applyFill="1" applyBorder="1" applyAlignment="1" applyProtection="1">
      <alignment horizontal="left" vertical="center"/>
    </xf>
    <xf numFmtId="192" fontId="4" fillId="0" borderId="49" xfId="0" applyNumberFormat="1" applyFont="1" applyFill="1" applyBorder="1" applyAlignment="1" applyProtection="1">
      <alignment horizontal="left" vertical="center"/>
    </xf>
    <xf numFmtId="0" fontId="0" fillId="23" borderId="81" xfId="0" applyFont="1" applyFill="1" applyBorder="1" applyAlignment="1" applyProtection="1">
      <alignment horizontal="center" vertical="center"/>
    </xf>
    <xf numFmtId="0" fontId="0" fillId="23" borderId="44" xfId="0" applyFont="1" applyFill="1" applyBorder="1" applyAlignment="1" applyProtection="1">
      <alignment horizontal="center" vertical="center"/>
    </xf>
    <xf numFmtId="0" fontId="0" fillId="0" borderId="82" xfId="0" applyFont="1" applyFill="1" applyBorder="1" applyAlignment="1" applyProtection="1">
      <alignment horizontal="left" vertical="center"/>
    </xf>
    <xf numFmtId="0" fontId="0" fillId="0" borderId="31" xfId="0" applyFont="1" applyFill="1" applyBorder="1" applyAlignment="1" applyProtection="1">
      <alignment horizontal="left" vertical="center"/>
    </xf>
    <xf numFmtId="0" fontId="0" fillId="0" borderId="83" xfId="0" applyFont="1" applyFill="1" applyBorder="1" applyAlignment="1" applyProtection="1">
      <alignment horizontal="left" vertical="center"/>
    </xf>
    <xf numFmtId="192" fontId="0" fillId="0" borderId="42" xfId="0" applyNumberFormat="1" applyFont="1" applyFill="1" applyBorder="1" applyAlignment="1" applyProtection="1">
      <alignment horizontal="left" vertical="center"/>
    </xf>
    <xf numFmtId="192" fontId="0" fillId="0" borderId="30" xfId="0" applyNumberFormat="1" applyFont="1" applyFill="1" applyBorder="1" applyAlignment="1" applyProtection="1">
      <alignment horizontal="left" vertical="center"/>
    </xf>
    <xf numFmtId="192" fontId="0" fillId="0" borderId="43" xfId="0" applyNumberFormat="1" applyFont="1" applyFill="1" applyBorder="1" applyAlignment="1" applyProtection="1">
      <alignment horizontal="left" vertical="center"/>
    </xf>
    <xf numFmtId="0" fontId="0" fillId="0" borderId="34" xfId="0" applyFont="1" applyFill="1" applyBorder="1" applyAlignment="1" applyProtection="1">
      <alignment horizontal="center" vertical="center"/>
    </xf>
    <xf numFmtId="0" fontId="0" fillId="0" borderId="2"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9" fontId="42" fillId="0" borderId="42" xfId="0" applyNumberFormat="1" applyFont="1" applyBorder="1" applyAlignment="1" applyProtection="1">
      <alignment horizontal="left" vertical="center"/>
    </xf>
    <xf numFmtId="9" fontId="42" fillId="0" borderId="30" xfId="0" applyNumberFormat="1" applyFont="1" applyBorder="1" applyAlignment="1" applyProtection="1">
      <alignment horizontal="left" vertical="center"/>
    </xf>
    <xf numFmtId="9" fontId="42" fillId="0" borderId="43" xfId="0" applyNumberFormat="1" applyFont="1" applyBorder="1" applyAlignment="1" applyProtection="1">
      <alignment horizontal="left" vertical="center"/>
    </xf>
    <xf numFmtId="177" fontId="0" fillId="0" borderId="72" xfId="0" applyNumberFormat="1" applyFont="1" applyFill="1" applyBorder="1" applyAlignment="1" applyProtection="1">
      <alignment horizontal="left" vertical="center"/>
    </xf>
    <xf numFmtId="177" fontId="0" fillId="0" borderId="73" xfId="0" applyNumberFormat="1" applyFont="1" applyFill="1" applyBorder="1" applyAlignment="1" applyProtection="1">
      <alignment horizontal="left" vertical="center"/>
    </xf>
    <xf numFmtId="178" fontId="42" fillId="0" borderId="64" xfId="0" applyNumberFormat="1" applyFont="1" applyBorder="1" applyAlignment="1" applyProtection="1">
      <alignment horizontal="left" vertical="center"/>
    </xf>
    <xf numFmtId="178" fontId="42" fillId="0" borderId="29" xfId="0" applyNumberFormat="1" applyFont="1" applyBorder="1" applyAlignment="1" applyProtection="1">
      <alignment horizontal="left" vertical="center"/>
    </xf>
    <xf numFmtId="178" fontId="42" fillId="0" borderId="36" xfId="0" applyNumberFormat="1" applyFont="1" applyBorder="1" applyAlignment="1" applyProtection="1">
      <alignment horizontal="left" vertical="center"/>
    </xf>
    <xf numFmtId="178" fontId="42" fillId="0" borderId="34" xfId="0" applyNumberFormat="1" applyFont="1" applyBorder="1" applyAlignment="1" applyProtection="1">
      <alignment horizontal="left" vertical="center"/>
    </xf>
    <xf numFmtId="178" fontId="42" fillId="0" borderId="2" xfId="0" applyNumberFormat="1" applyFont="1" applyBorder="1" applyAlignment="1" applyProtection="1">
      <alignment horizontal="left" vertical="center"/>
    </xf>
    <xf numFmtId="178" fontId="42" fillId="0" borderId="49" xfId="0" applyNumberFormat="1" applyFont="1" applyBorder="1" applyAlignment="1" applyProtection="1">
      <alignment horizontal="left" vertical="center"/>
    </xf>
    <xf numFmtId="9" fontId="42" fillId="0" borderId="34" xfId="0" applyNumberFormat="1" applyFont="1" applyBorder="1" applyAlignment="1" applyProtection="1">
      <alignment horizontal="left" vertical="center"/>
    </xf>
    <xf numFmtId="9" fontId="42" fillId="0" borderId="2" xfId="0" applyNumberFormat="1" applyFont="1" applyBorder="1" applyAlignment="1" applyProtection="1">
      <alignment horizontal="left" vertical="center"/>
    </xf>
    <xf numFmtId="9" fontId="42" fillId="0" borderId="49" xfId="0" applyNumberFormat="1" applyFont="1" applyBorder="1" applyAlignment="1" applyProtection="1">
      <alignment horizontal="left" vertical="center"/>
    </xf>
    <xf numFmtId="9" fontId="42" fillId="0" borderId="50" xfId="0" applyNumberFormat="1" applyFont="1" applyBorder="1" applyAlignment="1" applyProtection="1">
      <alignment horizontal="left" vertical="center"/>
    </xf>
    <xf numFmtId="9" fontId="42" fillId="0" borderId="51" xfId="0" applyNumberFormat="1" applyFont="1" applyBorder="1" applyAlignment="1" applyProtection="1">
      <alignment horizontal="left" vertical="center"/>
    </xf>
    <xf numFmtId="9" fontId="42" fillId="0" borderId="52" xfId="0" applyNumberFormat="1" applyFont="1" applyBorder="1" applyAlignment="1" applyProtection="1">
      <alignment horizontal="left" vertical="center"/>
    </xf>
    <xf numFmtId="0" fontId="0" fillId="27" borderId="92" xfId="0" applyFont="1" applyFill="1" applyBorder="1" applyAlignment="1" applyProtection="1">
      <alignment horizontal="center" vertical="center"/>
    </xf>
    <xf numFmtId="0" fontId="0" fillId="27" borderId="0" xfId="0" applyFont="1" applyFill="1" applyBorder="1" applyAlignment="1" applyProtection="1">
      <alignment horizontal="center" vertical="center"/>
    </xf>
    <xf numFmtId="0" fontId="0" fillId="27" borderId="19" xfId="0" applyFont="1" applyFill="1" applyBorder="1" applyAlignment="1" applyProtection="1">
      <alignment horizontal="center" vertical="center"/>
    </xf>
    <xf numFmtId="0" fontId="0" fillId="27" borderId="16" xfId="0" applyFont="1" applyFill="1" applyBorder="1" applyAlignment="1" applyProtection="1">
      <alignment horizontal="center" vertical="center"/>
    </xf>
    <xf numFmtId="0" fontId="0" fillId="27" borderId="3" xfId="0" applyFont="1" applyFill="1" applyBorder="1" applyAlignment="1" applyProtection="1">
      <alignment horizontal="center" vertical="center"/>
    </xf>
    <xf numFmtId="0" fontId="0" fillId="27" borderId="23" xfId="0" applyFont="1" applyFill="1" applyBorder="1" applyAlignment="1" applyProtection="1">
      <alignment horizontal="center" vertical="center"/>
    </xf>
    <xf numFmtId="0" fontId="0" fillId="27" borderId="24" xfId="0" applyFont="1" applyFill="1" applyBorder="1" applyAlignment="1" applyProtection="1">
      <alignment horizontal="center" vertical="center"/>
    </xf>
    <xf numFmtId="176" fontId="42" fillId="0" borderId="34" xfId="0" applyNumberFormat="1" applyFont="1" applyBorder="1" applyAlignment="1" applyProtection="1">
      <alignment horizontal="right" vertical="center"/>
    </xf>
    <xf numFmtId="176" fontId="42" fillId="0" borderId="54" xfId="0" applyNumberFormat="1" applyFont="1" applyBorder="1" applyAlignment="1" applyProtection="1">
      <alignment horizontal="right" vertical="center"/>
    </xf>
    <xf numFmtId="178" fontId="42" fillId="25" borderId="50" xfId="0" applyNumberFormat="1" applyFont="1" applyFill="1" applyBorder="1" applyAlignment="1" applyProtection="1">
      <alignment horizontal="right" vertical="center"/>
    </xf>
    <xf numFmtId="178" fontId="42" fillId="25" borderId="14" xfId="0" applyNumberFormat="1" applyFont="1" applyFill="1" applyBorder="1" applyAlignment="1" applyProtection="1">
      <alignment horizontal="right" vertical="center"/>
    </xf>
    <xf numFmtId="10" fontId="42" fillId="0" borderId="34" xfId="0" applyNumberFormat="1" applyFont="1" applyBorder="1" applyAlignment="1" applyProtection="1">
      <alignment horizontal="right" vertical="center"/>
    </xf>
    <xf numFmtId="10" fontId="42" fillId="0" borderId="54" xfId="0" applyNumberFormat="1" applyFont="1" applyBorder="1" applyAlignment="1" applyProtection="1">
      <alignment horizontal="right" vertical="center"/>
    </xf>
    <xf numFmtId="0" fontId="0" fillId="27" borderId="27" xfId="0" applyFont="1" applyFill="1" applyBorder="1" applyAlignment="1" applyProtection="1">
      <alignment horizontal="center" vertical="center"/>
    </xf>
    <xf numFmtId="188" fontId="42" fillId="25" borderId="34" xfId="0" applyNumberFormat="1" applyFont="1" applyFill="1" applyBorder="1" applyAlignment="1" applyProtection="1">
      <alignment horizontal="right" vertical="center"/>
    </xf>
    <xf numFmtId="188" fontId="42" fillId="25" borderId="54" xfId="0" applyNumberFormat="1" applyFont="1" applyFill="1" applyBorder="1" applyAlignment="1" applyProtection="1">
      <alignment horizontal="right" vertical="center"/>
    </xf>
    <xf numFmtId="177" fontId="0" fillId="0" borderId="90" xfId="0" applyNumberFormat="1" applyFont="1" applyFill="1" applyBorder="1" applyAlignment="1" applyProtection="1">
      <alignment horizontal="left" vertical="center"/>
    </xf>
    <xf numFmtId="177" fontId="0" fillId="0" borderId="91" xfId="0" applyNumberFormat="1" applyFont="1" applyFill="1" applyBorder="1" applyAlignment="1" applyProtection="1">
      <alignment horizontal="left" vertical="center"/>
    </xf>
    <xf numFmtId="178" fontId="42" fillId="25" borderId="78" xfId="0" applyNumberFormat="1" applyFont="1" applyFill="1" applyBorder="1" applyAlignment="1" applyProtection="1">
      <alignment horizontal="right" vertical="center"/>
    </xf>
    <xf numFmtId="0" fontId="0" fillId="27" borderId="17" xfId="0" applyFont="1" applyFill="1" applyBorder="1" applyAlignment="1" applyProtection="1">
      <alignment horizontal="center" vertical="center"/>
    </xf>
    <xf numFmtId="0" fontId="0" fillId="27" borderId="45" xfId="0" applyFont="1" applyFill="1" applyBorder="1" applyAlignment="1" applyProtection="1">
      <alignment horizontal="center" vertical="center"/>
    </xf>
    <xf numFmtId="178" fontId="42" fillId="25" borderId="42" xfId="0" applyNumberFormat="1" applyFont="1" applyFill="1" applyBorder="1" applyAlignment="1" applyProtection="1">
      <alignment horizontal="right" vertical="center"/>
    </xf>
    <xf numFmtId="178" fontId="42" fillId="25" borderId="55" xfId="0" applyNumberFormat="1" applyFont="1" applyFill="1" applyBorder="1" applyAlignment="1" applyProtection="1">
      <alignment horizontal="right" vertical="center"/>
    </xf>
    <xf numFmtId="0" fontId="0" fillId="23" borderId="32" xfId="0" applyFont="1" applyFill="1" applyBorder="1" applyAlignment="1" applyProtection="1">
      <alignment horizontal="center" vertical="center"/>
    </xf>
    <xf numFmtId="0" fontId="0" fillId="23" borderId="88" xfId="0" applyFont="1" applyFill="1" applyBorder="1" applyAlignment="1" applyProtection="1">
      <alignment horizontal="center" vertical="center"/>
    </xf>
    <xf numFmtId="0" fontId="0" fillId="23" borderId="64" xfId="0" applyFont="1" applyFill="1" applyBorder="1" applyAlignment="1" applyProtection="1">
      <alignment horizontal="center" vertical="center"/>
    </xf>
    <xf numFmtId="177" fontId="0" fillId="0" borderId="89" xfId="0" applyNumberFormat="1" applyFont="1" applyFill="1" applyBorder="1" applyAlignment="1" applyProtection="1">
      <alignment horizontal="left" vertical="center"/>
    </xf>
    <xf numFmtId="0" fontId="0" fillId="0" borderId="69" xfId="0" applyFont="1" applyFill="1" applyBorder="1" applyAlignment="1" applyProtection="1">
      <alignment horizontal="left" vertical="center"/>
    </xf>
    <xf numFmtId="0" fontId="0" fillId="0" borderId="98" xfId="0" applyFont="1" applyFill="1" applyBorder="1" applyAlignment="1" applyProtection="1">
      <alignment horizontal="left" vertical="center"/>
    </xf>
    <xf numFmtId="0" fontId="0" fillId="0" borderId="3" xfId="0" applyFont="1" applyFill="1" applyBorder="1" applyAlignment="1" applyProtection="1">
      <alignment horizontal="left" vertical="center"/>
    </xf>
    <xf numFmtId="0" fontId="0" fillId="0" borderId="57" xfId="0" applyFont="1" applyFill="1" applyBorder="1" applyAlignment="1" applyProtection="1">
      <alignment horizontal="left" vertical="center"/>
    </xf>
    <xf numFmtId="192" fontId="4" fillId="0" borderId="3" xfId="0" applyNumberFormat="1" applyFont="1" applyFill="1" applyBorder="1" applyAlignment="1" applyProtection="1">
      <alignment horizontal="left" vertical="center"/>
    </xf>
    <xf numFmtId="192" fontId="4" fillId="0" borderId="57" xfId="0" applyNumberFormat="1" applyFont="1" applyFill="1" applyBorder="1" applyAlignment="1" applyProtection="1">
      <alignment horizontal="left" vertical="center"/>
    </xf>
    <xf numFmtId="0" fontId="0" fillId="0" borderId="34" xfId="0" applyFont="1" applyBorder="1" applyAlignment="1" applyProtection="1">
      <alignment horizontal="left" vertical="center"/>
    </xf>
    <xf numFmtId="0" fontId="0" fillId="0" borderId="49" xfId="0" applyFont="1" applyBorder="1" applyAlignment="1" applyProtection="1">
      <alignment horizontal="left" vertical="center"/>
    </xf>
    <xf numFmtId="0" fontId="0" fillId="0" borderId="45"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0" fontId="0" fillId="23" borderId="81" xfId="0" applyFont="1" applyFill="1" applyBorder="1" applyAlignment="1" applyProtection="1">
      <alignment horizontal="center" vertical="center" wrapText="1"/>
    </xf>
    <xf numFmtId="0" fontId="0" fillId="23" borderId="99" xfId="0" applyFont="1" applyFill="1" applyBorder="1" applyAlignment="1" applyProtection="1">
      <alignment horizontal="center" vertical="center"/>
    </xf>
    <xf numFmtId="0" fontId="0" fillId="23" borderId="20" xfId="0" applyFont="1" applyFill="1" applyBorder="1" applyAlignment="1" applyProtection="1">
      <alignment horizontal="center" vertical="center"/>
    </xf>
    <xf numFmtId="0" fontId="0" fillId="23" borderId="69" xfId="0" applyFont="1" applyFill="1" applyBorder="1" applyAlignment="1" applyProtection="1">
      <alignment horizontal="center" vertical="center"/>
    </xf>
    <xf numFmtId="0" fontId="0" fillId="23" borderId="3" xfId="0" applyFont="1" applyFill="1" applyBorder="1" applyAlignment="1" applyProtection="1">
      <alignment horizontal="center" vertical="center"/>
    </xf>
    <xf numFmtId="0" fontId="0" fillId="23" borderId="24" xfId="0" applyFont="1" applyFill="1" applyBorder="1" applyAlignment="1" applyProtection="1">
      <alignment horizontal="center" vertical="center"/>
    </xf>
    <xf numFmtId="0" fontId="0" fillId="23" borderId="22" xfId="0" applyFont="1" applyFill="1" applyBorder="1" applyAlignment="1" applyProtection="1">
      <alignment horizontal="center" vertical="center"/>
    </xf>
    <xf numFmtId="0" fontId="0" fillId="23" borderId="34" xfId="0" applyFont="1" applyFill="1" applyBorder="1" applyAlignment="1" applyProtection="1">
      <alignment horizontal="center" vertical="center"/>
    </xf>
    <xf numFmtId="0" fontId="0" fillId="23" borderId="2" xfId="0" applyFont="1" applyFill="1" applyBorder="1" applyAlignment="1" applyProtection="1">
      <alignment horizontal="center" vertical="center"/>
    </xf>
    <xf numFmtId="0" fontId="0" fillId="23" borderId="82" xfId="0" applyFont="1" applyFill="1" applyBorder="1" applyAlignment="1" applyProtection="1">
      <alignment horizontal="center" vertical="center"/>
    </xf>
    <xf numFmtId="0" fontId="0" fillId="23" borderId="83" xfId="0" applyFont="1" applyFill="1" applyBorder="1" applyAlignment="1" applyProtection="1">
      <alignment horizontal="center" vertical="center"/>
    </xf>
    <xf numFmtId="0" fontId="0" fillId="23" borderId="74" xfId="0" applyFont="1" applyFill="1" applyBorder="1" applyAlignment="1" applyProtection="1">
      <alignment horizontal="center" vertical="center"/>
    </xf>
    <xf numFmtId="0" fontId="0" fillId="23" borderId="18" xfId="0" applyFont="1" applyFill="1" applyBorder="1" applyAlignment="1" applyProtection="1">
      <alignment horizontal="center" vertical="center"/>
    </xf>
    <xf numFmtId="0" fontId="0" fillId="23" borderId="75" xfId="0" applyFont="1" applyFill="1" applyBorder="1" applyAlignment="1" applyProtection="1">
      <alignment horizontal="center" vertical="center"/>
    </xf>
    <xf numFmtId="0" fontId="0" fillId="23" borderId="95" xfId="0" applyFont="1" applyFill="1" applyBorder="1" applyAlignment="1" applyProtection="1">
      <alignment horizontal="center" vertical="center"/>
    </xf>
    <xf numFmtId="0" fontId="36" fillId="0" borderId="0" xfId="0" applyFont="1" applyBorder="1" applyAlignment="1" applyProtection="1">
      <alignment horizontal="left" vertical="top" wrapText="1"/>
    </xf>
    <xf numFmtId="0" fontId="0" fillId="25" borderId="34" xfId="0" applyFont="1" applyFill="1" applyBorder="1" applyAlignment="1" applyProtection="1">
      <alignment horizontal="left" vertical="center"/>
    </xf>
    <xf numFmtId="0" fontId="0" fillId="25" borderId="49" xfId="0" applyFont="1" applyFill="1" applyBorder="1" applyAlignment="1" applyProtection="1">
      <alignment horizontal="left" vertical="center"/>
    </xf>
    <xf numFmtId="0" fontId="0" fillId="0" borderId="42" xfId="0" applyFont="1" applyBorder="1" applyAlignment="1" applyProtection="1">
      <alignment horizontal="left" vertical="center"/>
    </xf>
    <xf numFmtId="0" fontId="0" fillId="0" borderId="43" xfId="0" applyFont="1" applyBorder="1" applyAlignment="1" applyProtection="1">
      <alignment horizontal="left" vertical="center"/>
    </xf>
    <xf numFmtId="0" fontId="0" fillId="25" borderId="64" xfId="0" applyFont="1" applyFill="1" applyBorder="1" applyAlignment="1" applyProtection="1">
      <alignment horizontal="left" vertical="center"/>
    </xf>
    <xf numFmtId="0" fontId="0" fillId="25" borderId="36" xfId="0" applyFont="1" applyFill="1" applyBorder="1" applyAlignment="1" applyProtection="1">
      <alignment horizontal="left" vertical="center"/>
    </xf>
    <xf numFmtId="0" fontId="0" fillId="29" borderId="26" xfId="0" applyFont="1" applyFill="1" applyBorder="1" applyAlignment="1" applyProtection="1">
      <alignment horizontal="center" vertical="center"/>
    </xf>
    <xf numFmtId="0" fontId="0" fillId="29" borderId="29" xfId="0" applyFont="1" applyFill="1" applyBorder="1" applyAlignment="1" applyProtection="1">
      <alignment horizontal="center" vertical="center"/>
    </xf>
    <xf numFmtId="0" fontId="0" fillId="29" borderId="36" xfId="0" applyFont="1" applyFill="1" applyBorder="1" applyAlignment="1" applyProtection="1">
      <alignment horizontal="center" vertical="center"/>
    </xf>
    <xf numFmtId="0" fontId="0" fillId="0" borderId="92" xfId="0" applyFont="1" applyBorder="1" applyAlignment="1" applyProtection="1">
      <alignment horizontal="left" vertical="top"/>
    </xf>
    <xf numFmtId="0" fontId="0" fillId="0" borderId="0" xfId="0" applyFont="1" applyBorder="1" applyAlignment="1" applyProtection="1">
      <alignment horizontal="left" vertical="top"/>
    </xf>
    <xf numFmtId="0" fontId="0" fillId="0" borderId="18" xfId="0" applyFont="1" applyBorder="1" applyAlignment="1" applyProtection="1">
      <alignment horizontal="left" vertical="top"/>
    </xf>
    <xf numFmtId="0" fontId="0" fillId="0" borderId="32" xfId="0" applyFont="1" applyBorder="1" applyAlignment="1" applyProtection="1">
      <alignment horizontal="left" vertical="top"/>
    </xf>
    <xf numFmtId="0" fontId="0" fillId="0" borderId="33" xfId="0" applyFont="1" applyBorder="1" applyAlignment="1" applyProtection="1">
      <alignment horizontal="left" vertical="top"/>
    </xf>
    <xf numFmtId="0" fontId="0" fillId="0" borderId="38" xfId="0" applyFont="1" applyBorder="1" applyAlignment="1" applyProtection="1">
      <alignment horizontal="left" vertical="top"/>
    </xf>
    <xf numFmtId="0" fontId="0" fillId="25" borderId="42" xfId="0" applyFont="1" applyFill="1" applyBorder="1" applyAlignment="1" applyProtection="1">
      <alignment horizontal="left" vertical="center"/>
    </xf>
    <xf numFmtId="0" fontId="0" fillId="25" borderId="43" xfId="0" applyFont="1" applyFill="1" applyBorder="1" applyAlignment="1" applyProtection="1">
      <alignment horizontal="left" vertical="center"/>
    </xf>
    <xf numFmtId="0" fontId="0" fillId="25" borderId="94" xfId="0" applyFont="1" applyFill="1" applyBorder="1" applyAlignment="1" applyProtection="1">
      <alignment horizontal="left" vertical="center"/>
    </xf>
    <xf numFmtId="0" fontId="0" fillId="25" borderId="93" xfId="0" applyFont="1" applyFill="1" applyBorder="1" applyAlignment="1" applyProtection="1">
      <alignment horizontal="left" vertical="center"/>
    </xf>
    <xf numFmtId="0" fontId="0" fillId="0" borderId="94" xfId="0" applyFont="1" applyBorder="1" applyAlignment="1" applyProtection="1">
      <alignment horizontal="left" vertical="center"/>
    </xf>
    <xf numFmtId="0" fontId="0" fillId="0" borderId="93" xfId="0" applyFont="1" applyBorder="1" applyAlignment="1" applyProtection="1">
      <alignment horizontal="left" vertical="center"/>
    </xf>
    <xf numFmtId="178" fontId="66" fillId="25" borderId="94" xfId="0" applyNumberFormat="1" applyFont="1" applyFill="1" applyBorder="1" applyAlignment="1" applyProtection="1">
      <alignment horizontal="right" vertical="center"/>
    </xf>
    <xf numFmtId="178" fontId="66" fillId="25" borderId="1" xfId="0" applyNumberFormat="1" applyFont="1" applyFill="1" applyBorder="1" applyAlignment="1" applyProtection="1">
      <alignment horizontal="right" vertical="center"/>
    </xf>
    <xf numFmtId="178" fontId="66" fillId="25" borderId="97" xfId="0" applyNumberFormat="1" applyFont="1" applyFill="1" applyBorder="1" applyAlignment="1" applyProtection="1">
      <alignment horizontal="right" vertical="center"/>
    </xf>
    <xf numFmtId="178" fontId="66" fillId="0" borderId="94" xfId="0" applyNumberFormat="1" applyFont="1" applyBorder="1" applyAlignment="1" applyProtection="1">
      <alignment horizontal="right" vertical="center"/>
    </xf>
    <xf numFmtId="178" fontId="66" fillId="0" borderId="1" xfId="0" applyNumberFormat="1" applyFont="1" applyBorder="1" applyAlignment="1" applyProtection="1">
      <alignment horizontal="right" vertical="center"/>
    </xf>
    <xf numFmtId="178" fontId="66" fillId="0" borderId="97" xfId="0" applyNumberFormat="1" applyFont="1" applyBorder="1" applyAlignment="1" applyProtection="1">
      <alignment horizontal="right" vertical="center"/>
    </xf>
    <xf numFmtId="188" fontId="66" fillId="25" borderId="94" xfId="0" applyNumberFormat="1" applyFont="1" applyFill="1" applyBorder="1" applyAlignment="1" applyProtection="1">
      <alignment horizontal="right" vertical="center"/>
    </xf>
    <xf numFmtId="188" fontId="66" fillId="25" borderId="1" xfId="0" applyNumberFormat="1" applyFont="1" applyFill="1" applyBorder="1" applyAlignment="1" applyProtection="1">
      <alignment horizontal="right" vertical="center"/>
    </xf>
    <xf numFmtId="188" fontId="66" fillId="25" borderId="97" xfId="0" applyNumberFormat="1" applyFont="1" applyFill="1" applyBorder="1" applyAlignment="1" applyProtection="1">
      <alignment horizontal="right" vertical="center"/>
    </xf>
    <xf numFmtId="0" fontId="4" fillId="0" borderId="3" xfId="0" applyFont="1" applyFill="1" applyBorder="1" applyAlignment="1">
      <alignment horizontal="left" vertical="center" wrapText="1"/>
    </xf>
    <xf numFmtId="0" fontId="0" fillId="0" borderId="42"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43" xfId="0" applyFont="1" applyFill="1" applyBorder="1" applyAlignment="1" applyProtection="1">
      <alignment horizontal="center" vertical="center"/>
    </xf>
    <xf numFmtId="0" fontId="4" fillId="23" borderId="81" xfId="0" applyFont="1" applyFill="1" applyBorder="1" applyAlignment="1" applyProtection="1">
      <alignment horizontal="center" vertical="center" wrapText="1"/>
    </xf>
    <xf numFmtId="0" fontId="4" fillId="23" borderId="31" xfId="0" applyFont="1" applyFill="1" applyBorder="1" applyAlignment="1" applyProtection="1">
      <alignment horizontal="center" vertical="center" wrapText="1"/>
    </xf>
    <xf numFmtId="0" fontId="4" fillId="23" borderId="44" xfId="0" applyFont="1" applyFill="1" applyBorder="1" applyAlignment="1" applyProtection="1">
      <alignment horizontal="center" vertical="center"/>
    </xf>
    <xf numFmtId="0" fontId="4" fillId="23" borderId="99" xfId="0" applyFont="1" applyFill="1" applyBorder="1" applyAlignment="1" applyProtection="1">
      <alignment horizontal="center" vertical="center"/>
    </xf>
    <xf numFmtId="0" fontId="4" fillId="23" borderId="35" xfId="0" applyFont="1" applyFill="1" applyBorder="1" applyAlignment="1" applyProtection="1">
      <alignment horizontal="center" vertical="center"/>
    </xf>
    <xf numFmtId="0" fontId="4" fillId="23" borderId="20" xfId="0" applyFont="1" applyFill="1" applyBorder="1" applyAlignment="1" applyProtection="1">
      <alignment horizontal="center" vertical="center"/>
    </xf>
    <xf numFmtId="0" fontId="4" fillId="23" borderId="3" xfId="0" applyFont="1" applyFill="1" applyBorder="1" applyAlignment="1" applyProtection="1">
      <alignment horizontal="center" vertical="center"/>
    </xf>
    <xf numFmtId="0" fontId="4" fillId="23" borderId="69" xfId="0" applyFont="1" applyFill="1" applyBorder="1" applyAlignment="1" applyProtection="1">
      <alignment horizontal="center" vertical="center"/>
    </xf>
    <xf numFmtId="0" fontId="4" fillId="23" borderId="34" xfId="0" applyFont="1" applyFill="1" applyBorder="1" applyAlignment="1" applyProtection="1">
      <alignment horizontal="center" vertical="center"/>
    </xf>
    <xf numFmtId="0" fontId="4" fillId="23" borderId="2" xfId="0" applyFont="1" applyFill="1" applyBorder="1" applyAlignment="1" applyProtection="1">
      <alignment horizontal="center" vertical="center"/>
    </xf>
    <xf numFmtId="0" fontId="4" fillId="23" borderId="54" xfId="0" applyFont="1" applyFill="1" applyBorder="1" applyAlignment="1" applyProtection="1">
      <alignment horizontal="center" vertical="center"/>
    </xf>
    <xf numFmtId="0" fontId="4" fillId="0" borderId="34" xfId="0" applyFont="1" applyBorder="1" applyAlignment="1" applyProtection="1">
      <alignment horizontal="left" vertical="center"/>
    </xf>
    <xf numFmtId="0" fontId="4" fillId="0" borderId="49" xfId="0" applyFont="1" applyBorder="1" applyAlignment="1" applyProtection="1">
      <alignment horizontal="left" vertical="center"/>
    </xf>
    <xf numFmtId="0" fontId="4" fillId="23" borderId="82" xfId="0" applyFont="1" applyFill="1" applyBorder="1" applyAlignment="1" applyProtection="1">
      <alignment horizontal="center" vertical="center"/>
    </xf>
    <xf numFmtId="0" fontId="4" fillId="23" borderId="83" xfId="0" applyFont="1" applyFill="1" applyBorder="1" applyAlignment="1" applyProtection="1">
      <alignment horizontal="center" vertical="center"/>
    </xf>
    <xf numFmtId="0" fontId="4" fillId="23" borderId="74" xfId="0" applyFont="1" applyFill="1" applyBorder="1" applyAlignment="1" applyProtection="1">
      <alignment horizontal="center" vertical="center"/>
    </xf>
    <xf numFmtId="0" fontId="4" fillId="23" borderId="18" xfId="0" applyFont="1" applyFill="1" applyBorder="1" applyAlignment="1" applyProtection="1">
      <alignment horizontal="center" vertical="center"/>
    </xf>
    <xf numFmtId="0" fontId="4" fillId="23" borderId="75" xfId="0" applyFont="1" applyFill="1" applyBorder="1" applyAlignment="1" applyProtection="1">
      <alignment horizontal="center" vertical="center"/>
    </xf>
    <xf numFmtId="0" fontId="4" fillId="23" borderId="95" xfId="0" applyFont="1" applyFill="1" applyBorder="1" applyAlignment="1" applyProtection="1">
      <alignment horizontal="center" vertical="center"/>
    </xf>
    <xf numFmtId="0" fontId="0" fillId="29" borderId="15" xfId="0" applyFont="1" applyFill="1" applyBorder="1" applyAlignment="1" applyProtection="1">
      <alignment horizontal="center" vertical="center"/>
    </xf>
    <xf numFmtId="0" fontId="0" fillId="29" borderId="69" xfId="0" applyFont="1" applyFill="1" applyBorder="1" applyAlignment="1" applyProtection="1">
      <alignment horizontal="center" vertical="center"/>
    </xf>
    <xf numFmtId="0" fontId="0" fillId="29" borderId="98" xfId="0" applyFont="1" applyFill="1" applyBorder="1" applyAlignment="1" applyProtection="1">
      <alignment horizontal="center" vertical="center"/>
    </xf>
    <xf numFmtId="0" fontId="65" fillId="0" borderId="16" xfId="0" applyFont="1" applyBorder="1" applyAlignment="1" applyProtection="1">
      <alignment horizontal="left" vertical="top"/>
    </xf>
    <xf numFmtId="0" fontId="65" fillId="0" borderId="3" xfId="0" applyFont="1" applyBorder="1" applyAlignment="1" applyProtection="1">
      <alignment horizontal="left" vertical="top"/>
    </xf>
    <xf numFmtId="0" fontId="65" fillId="0" borderId="57" xfId="0" applyFont="1" applyBorder="1" applyAlignment="1" applyProtection="1">
      <alignment horizontal="left" vertical="top"/>
    </xf>
    <xf numFmtId="0" fontId="65" fillId="0" borderId="17" xfId="0" applyFont="1" applyBorder="1" applyAlignment="1" applyProtection="1">
      <alignment horizontal="left" vertical="top"/>
    </xf>
    <xf numFmtId="0" fontId="65" fillId="0" borderId="45" xfId="0" applyFont="1" applyBorder="1" applyAlignment="1" applyProtection="1">
      <alignment horizontal="left" vertical="top"/>
    </xf>
    <xf numFmtId="0" fontId="65" fillId="0" borderId="96" xfId="0" applyFont="1" applyBorder="1" applyAlignment="1" applyProtection="1">
      <alignment horizontal="left" vertical="top"/>
    </xf>
    <xf numFmtId="0" fontId="4" fillId="0" borderId="42" xfId="0" applyFont="1" applyBorder="1" applyAlignment="1" applyProtection="1">
      <alignment horizontal="left" vertical="center"/>
    </xf>
    <xf numFmtId="0" fontId="4" fillId="0" borderId="43" xfId="0" applyFont="1" applyBorder="1" applyAlignment="1" applyProtection="1">
      <alignment horizontal="left" vertical="center"/>
    </xf>
    <xf numFmtId="0" fontId="0" fillId="0" borderId="16" xfId="0" applyFont="1" applyBorder="1" applyAlignment="1" applyProtection="1">
      <alignment horizontal="left" vertical="top"/>
    </xf>
    <xf numFmtId="0" fontId="0" fillId="0" borderId="3" xfId="0" applyFont="1" applyBorder="1" applyAlignment="1" applyProtection="1">
      <alignment horizontal="left" vertical="top"/>
    </xf>
    <xf numFmtId="0" fontId="0" fillId="0" borderId="57" xfId="0" applyFont="1" applyBorder="1" applyAlignment="1" applyProtection="1">
      <alignment horizontal="left" vertical="top"/>
    </xf>
    <xf numFmtId="0" fontId="0" fillId="0" borderId="17" xfId="0" applyFont="1" applyBorder="1" applyAlignment="1" applyProtection="1">
      <alignment horizontal="left" vertical="top"/>
    </xf>
    <xf numFmtId="0" fontId="0" fillId="0" borderId="45" xfId="0" applyFont="1" applyBorder="1" applyAlignment="1" applyProtection="1">
      <alignment horizontal="left" vertical="top"/>
    </xf>
    <xf numFmtId="0" fontId="0" fillId="0" borderId="96" xfId="0" applyFont="1" applyBorder="1" applyAlignment="1" applyProtection="1">
      <alignment horizontal="left" vertical="top"/>
    </xf>
  </cellXfs>
  <cellStyles count="80">
    <cellStyle name="20% - アクセント 1" xfId="3" builtinId="30" customBuiltin="1"/>
    <cellStyle name="20% - アクセント 2" xfId="4" builtinId="34" customBuiltin="1"/>
    <cellStyle name="20% - アクセント 3" xfId="5" builtinId="38" customBuiltin="1"/>
    <cellStyle name="20% - アクセント 4" xfId="6" builtinId="42" customBuiltin="1"/>
    <cellStyle name="20% - アクセント 5" xfId="7" builtinId="46" customBuiltin="1"/>
    <cellStyle name="20% - アクセント 6" xfId="8" builtinId="50" customBuiltin="1"/>
    <cellStyle name="40% - アクセント 1" xfId="9" builtinId="31" customBuiltin="1"/>
    <cellStyle name="40% - アクセント 2" xfId="10" builtinId="35" customBuiltin="1"/>
    <cellStyle name="40% - アクセント 3" xfId="11" builtinId="39" customBuiltin="1"/>
    <cellStyle name="40% - アクセント 4" xfId="12" builtinId="43" customBuiltin="1"/>
    <cellStyle name="40% - アクセント 5" xfId="13" builtinId="47" customBuiltin="1"/>
    <cellStyle name="40% - アクセント 6" xfId="14" builtinId="51" customBuiltin="1"/>
    <cellStyle name="60% - アクセント 1" xfId="15" builtinId="32" customBuiltin="1"/>
    <cellStyle name="60% - アクセント 2" xfId="16" builtinId="36" customBuiltin="1"/>
    <cellStyle name="60% - アクセント 3" xfId="17" builtinId="40" customBuiltin="1"/>
    <cellStyle name="60% - アクセント 4" xfId="18" builtinId="44" customBuiltin="1"/>
    <cellStyle name="60% - アクセント 5" xfId="19" builtinId="48" customBuiltin="1"/>
    <cellStyle name="60% - アクセント 6" xfId="20" builtinId="52" customBuiltin="1"/>
    <cellStyle name="Calc Currency (0)" xfId="21"/>
    <cellStyle name="ColLevel_0" xfId="2"/>
    <cellStyle name="Comma [0]_laroux" xfId="22"/>
    <cellStyle name="Comma_laroux" xfId="23"/>
    <cellStyle name="Currency [0]_laroux" xfId="24"/>
    <cellStyle name="Currency_laroux" xfId="25"/>
    <cellStyle name="entry" xfId="26"/>
    <cellStyle name="Grey" xfId="27"/>
    <cellStyle name="Header1" xfId="28"/>
    <cellStyle name="Header2" xfId="29"/>
    <cellStyle name="Input [yellow]" xfId="30"/>
    <cellStyle name="Normal - Style1" xfId="31"/>
    <cellStyle name="Normal_#18-Internet" xfId="32"/>
    <cellStyle name="Percent [2]" xfId="33"/>
    <cellStyle name="price" xfId="34"/>
    <cellStyle name="revised" xfId="35"/>
    <cellStyle name="RowLevel_0" xfId="1"/>
    <cellStyle name="section" xfId="36"/>
    <cellStyle name="subhead" xfId="37"/>
    <cellStyle name="title" xfId="38"/>
    <cellStyle name="アクセント 1" xfId="39" builtinId="29" customBuiltin="1"/>
    <cellStyle name="アクセント 2" xfId="40" builtinId="33" customBuiltin="1"/>
    <cellStyle name="アクセント 3" xfId="41" builtinId="37" customBuiltin="1"/>
    <cellStyle name="アクセント 4" xfId="42" builtinId="41" customBuiltin="1"/>
    <cellStyle name="アクセント 5" xfId="43" builtinId="45" customBuiltin="1"/>
    <cellStyle name="アクセント 6" xfId="44" builtinId="49" customBuiltin="1"/>
    <cellStyle name="タイトル" xfId="45" builtinId="15" customBuiltin="1"/>
    <cellStyle name="チェック セル" xfId="46" builtinId="23" customBuiltin="1"/>
    <cellStyle name="どちらでもない" xfId="47" builtinId="28" customBuiltin="1"/>
    <cellStyle name="パーセント" xfId="48" builtinId="5"/>
    <cellStyle name="メモ" xfId="49" builtinId="10" customBuiltin="1"/>
    <cellStyle name="リンク セル" xfId="50" builtinId="24" customBuiltin="1"/>
    <cellStyle name="悪い" xfId="51" builtinId="27" customBuiltin="1"/>
    <cellStyle name="価格桁区切り" xfId="52"/>
    <cellStyle name="型番" xfId="53"/>
    <cellStyle name="計算" xfId="54" builtinId="22" customBuiltin="1"/>
    <cellStyle name="警告文" xfId="55" builtinId="11" customBuiltin="1"/>
    <cellStyle name="見出し 1" xfId="56" builtinId="16" customBuiltin="1"/>
    <cellStyle name="見出し 2" xfId="57" builtinId="17" customBuiltin="1"/>
    <cellStyle name="見出し 3" xfId="58" builtinId="18" customBuiltin="1"/>
    <cellStyle name="見出し 4" xfId="59" builtinId="19" customBuiltin="1"/>
    <cellStyle name="集計" xfId="60" builtinId="25" customBuiltin="1"/>
    <cellStyle name="出力" xfId="61" builtinId="21" customBuiltin="1"/>
    <cellStyle name="数値" xfId="62"/>
    <cellStyle name="数値（桁区切り）" xfId="63"/>
    <cellStyle name="数値_5-2-16-01_iStorage_new" xfId="64"/>
    <cellStyle name="製品通知&quot;-&quot;" xfId="65"/>
    <cellStyle name="製品通知価格" xfId="66"/>
    <cellStyle name="製品通知日付" xfId="67"/>
    <cellStyle name="製品通知文字列" xfId="68"/>
    <cellStyle name="説明文" xfId="69" builtinId="53" customBuiltin="1"/>
    <cellStyle name="通貨 [0]_HP制作(HPのみ)" xfId="70"/>
    <cellStyle name="日付" xfId="71"/>
    <cellStyle name="入力" xfId="72" builtinId="20" customBuiltin="1"/>
    <cellStyle name="年月日" xfId="73"/>
    <cellStyle name="標準" xfId="0" builtinId="0"/>
    <cellStyle name="標準_(H18向け)案件見積（高齢者医療）_ポンチ絵用【K005b-02】詳細積算書_01-01_様式１～６・資料１～２" xfId="74"/>
    <cellStyle name="標準Ａ" xfId="75"/>
    <cellStyle name="文字列" xfId="76"/>
    <cellStyle name="未定義" xfId="77"/>
    <cellStyle name="良い" xfId="78" builtinId="26" customBuiltin="1"/>
    <cellStyle name="樘準_購－表紙 (2)_1_型－PRINT_ＳＩ型番 (2)_構成明細  (原調込み） (2)" xfId="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externalLink" Target="externalLinks/externalLink5.xml" />
  <Relationship Id="rId18" Type="http://schemas.openxmlformats.org/officeDocument/2006/relationships/externalLink" Target="externalLinks/externalLink10.xml" />
  <Relationship Id="rId26" Type="http://schemas.openxmlformats.org/officeDocument/2006/relationships/styles" Target="styles.xml" />
  <Relationship Id="rId3" Type="http://schemas.openxmlformats.org/officeDocument/2006/relationships/worksheet" Target="worksheets/sheet3.xml" />
  <Relationship Id="rId21" Type="http://schemas.openxmlformats.org/officeDocument/2006/relationships/externalLink" Target="externalLinks/externalLink13.xml" />
  <Relationship Id="rId7" Type="http://schemas.openxmlformats.org/officeDocument/2006/relationships/worksheet" Target="worksheets/sheet7.xml" />
  <Relationship Id="rId12" Type="http://schemas.openxmlformats.org/officeDocument/2006/relationships/externalLink" Target="externalLinks/externalLink4.xml" />
  <Relationship Id="rId17" Type="http://schemas.openxmlformats.org/officeDocument/2006/relationships/externalLink" Target="externalLinks/externalLink9.xml" />
  <Relationship Id="rId25"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externalLink" Target="externalLinks/externalLink8.xml" />
  <Relationship Id="rId20" Type="http://schemas.openxmlformats.org/officeDocument/2006/relationships/externalLink" Target="externalLinks/externalLink1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3.xml" />
  <Relationship Id="rId24" Type="http://schemas.openxmlformats.org/officeDocument/2006/relationships/externalLink" Target="externalLinks/externalLink16.xml" />
  <Relationship Id="rId5" Type="http://schemas.openxmlformats.org/officeDocument/2006/relationships/worksheet" Target="worksheets/sheet5.xml" />
  <Relationship Id="rId15" Type="http://schemas.openxmlformats.org/officeDocument/2006/relationships/externalLink" Target="externalLinks/externalLink7.xml" />
  <Relationship Id="rId23" Type="http://schemas.openxmlformats.org/officeDocument/2006/relationships/externalLink" Target="externalLinks/externalLink15.xml" />
  <Relationship Id="rId28" Type="http://schemas.openxmlformats.org/officeDocument/2006/relationships/calcChain" Target="calcChain.xml" />
  <Relationship Id="rId10" Type="http://schemas.openxmlformats.org/officeDocument/2006/relationships/externalLink" Target="externalLinks/externalLink2.xml" />
  <Relationship Id="rId19" Type="http://schemas.openxmlformats.org/officeDocument/2006/relationships/externalLink" Target="externalLinks/externalLink11.xml" />
  <Relationship Id="rId4" Type="http://schemas.openxmlformats.org/officeDocument/2006/relationships/worksheet" Target="worksheets/sheet4.xml" />
  <Relationship Id="rId9" Type="http://schemas.openxmlformats.org/officeDocument/2006/relationships/externalLink" Target="externalLinks/externalLink1.xml" />
  <Relationship Id="rId14" Type="http://schemas.openxmlformats.org/officeDocument/2006/relationships/externalLink" Target="externalLinks/externalLink6.xml" />
  <Relationship Id="rId22" Type="http://schemas.openxmlformats.org/officeDocument/2006/relationships/externalLink" Target="externalLinks/externalLink14.xml" />
  <Relationship Id="rId27"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11</xdr:row>
          <xdr:rowOff>57150</xdr:rowOff>
        </xdr:from>
        <xdr:to>
          <xdr:col>3</xdr:col>
          <xdr:colOff>371475</xdr:colOff>
          <xdr:row>11</xdr:row>
          <xdr:rowOff>200025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11</xdr:row>
          <xdr:rowOff>57150</xdr:rowOff>
        </xdr:from>
        <xdr:to>
          <xdr:col>4</xdr:col>
          <xdr:colOff>180975</xdr:colOff>
          <xdr:row>11</xdr:row>
          <xdr:rowOff>200025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11</xdr:row>
          <xdr:rowOff>57150</xdr:rowOff>
        </xdr:from>
        <xdr:to>
          <xdr:col>5</xdr:col>
          <xdr:colOff>342900</xdr:colOff>
          <xdr:row>11</xdr:row>
          <xdr:rowOff>200025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xdr:row>
          <xdr:rowOff>57150</xdr:rowOff>
        </xdr:from>
        <xdr:to>
          <xdr:col>6</xdr:col>
          <xdr:colOff>457200</xdr:colOff>
          <xdr:row>11</xdr:row>
          <xdr:rowOff>200025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11</xdr:row>
          <xdr:rowOff>57150</xdr:rowOff>
        </xdr:from>
        <xdr:to>
          <xdr:col>7</xdr:col>
          <xdr:colOff>952500</xdr:colOff>
          <xdr:row>11</xdr:row>
          <xdr:rowOff>200025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57150</xdr:rowOff>
        </xdr:from>
        <xdr:to>
          <xdr:col>9</xdr:col>
          <xdr:colOff>400050</xdr:colOff>
          <xdr:row>11</xdr:row>
          <xdr:rowOff>200025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9525</xdr:rowOff>
        </xdr:from>
        <xdr:to>
          <xdr:col>3</xdr:col>
          <xdr:colOff>371475</xdr:colOff>
          <xdr:row>12</xdr:row>
          <xdr:rowOff>238125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12</xdr:row>
          <xdr:rowOff>19050</xdr:rowOff>
        </xdr:from>
        <xdr:to>
          <xdr:col>4</xdr:col>
          <xdr:colOff>180975</xdr:colOff>
          <xdr:row>13</xdr:row>
          <xdr:rowOff>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57150</xdr:rowOff>
        </xdr:from>
        <xdr:to>
          <xdr:col>10</xdr:col>
          <xdr:colOff>609600</xdr:colOff>
          <xdr:row>11</xdr:row>
          <xdr:rowOff>200025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11</xdr:row>
          <xdr:rowOff>57150</xdr:rowOff>
        </xdr:from>
        <xdr:to>
          <xdr:col>11</xdr:col>
          <xdr:colOff>371475</xdr:colOff>
          <xdr:row>11</xdr:row>
          <xdr:rowOff>200025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11</xdr:row>
          <xdr:rowOff>38100</xdr:rowOff>
        </xdr:from>
        <xdr:to>
          <xdr:col>3</xdr:col>
          <xdr:colOff>371475</xdr:colOff>
          <xdr:row>11</xdr:row>
          <xdr:rowOff>219075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11</xdr:row>
          <xdr:rowOff>38100</xdr:rowOff>
        </xdr:from>
        <xdr:to>
          <xdr:col>4</xdr:col>
          <xdr:colOff>180975</xdr:colOff>
          <xdr:row>11</xdr:row>
          <xdr:rowOff>219075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11</xdr:row>
          <xdr:rowOff>38100</xdr:rowOff>
        </xdr:from>
        <xdr:to>
          <xdr:col>5</xdr:col>
          <xdr:colOff>342900</xdr:colOff>
          <xdr:row>11</xdr:row>
          <xdr:rowOff>219075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xdr:row>
          <xdr:rowOff>38100</xdr:rowOff>
        </xdr:from>
        <xdr:to>
          <xdr:col>6</xdr:col>
          <xdr:colOff>457200</xdr:colOff>
          <xdr:row>11</xdr:row>
          <xdr:rowOff>219075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590550</xdr:colOff>
          <xdr:row>11</xdr:row>
          <xdr:rowOff>38100</xdr:rowOff>
        </xdr:from>
        <xdr:to>
          <xdr:col>7</xdr:col>
          <xdr:colOff>952500</xdr:colOff>
          <xdr:row>11</xdr:row>
          <xdr:rowOff>219075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11</xdr:row>
          <xdr:rowOff>38100</xdr:rowOff>
        </xdr:from>
        <xdr:to>
          <xdr:col>9</xdr:col>
          <xdr:colOff>400050</xdr:colOff>
          <xdr:row>11</xdr:row>
          <xdr:rowOff>219075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9525</xdr:rowOff>
        </xdr:from>
        <xdr:to>
          <xdr:col>3</xdr:col>
          <xdr:colOff>371475</xdr:colOff>
          <xdr:row>12</xdr:row>
          <xdr:rowOff>238125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12</xdr:row>
          <xdr:rowOff>19050</xdr:rowOff>
        </xdr:from>
        <xdr:to>
          <xdr:col>4</xdr:col>
          <xdr:colOff>180975</xdr:colOff>
          <xdr:row>13</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11</xdr:row>
          <xdr:rowOff>38100</xdr:rowOff>
        </xdr:from>
        <xdr:to>
          <xdr:col>10</xdr:col>
          <xdr:colOff>609600</xdr:colOff>
          <xdr:row>11</xdr:row>
          <xdr:rowOff>219075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11</xdr:row>
          <xdr:rowOff>38100</xdr:rowOff>
        </xdr:from>
        <xdr:to>
          <xdr:col>11</xdr:col>
          <xdr:colOff>371475</xdr:colOff>
          <xdr:row>11</xdr:row>
          <xdr:rowOff>219075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11</xdr:row>
          <xdr:rowOff>38100</xdr:rowOff>
        </xdr:from>
        <xdr:to>
          <xdr:col>3</xdr:col>
          <xdr:colOff>400050</xdr:colOff>
          <xdr:row>11</xdr:row>
          <xdr:rowOff>219075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1123950</xdr:colOff>
          <xdr:row>11</xdr:row>
          <xdr:rowOff>38100</xdr:rowOff>
        </xdr:from>
        <xdr:to>
          <xdr:col>4</xdr:col>
          <xdr:colOff>180975</xdr:colOff>
          <xdr:row>11</xdr:row>
          <xdr:rowOff>219075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3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942975</xdr:colOff>
          <xdr:row>11</xdr:row>
          <xdr:rowOff>38100</xdr:rowOff>
        </xdr:from>
        <xdr:to>
          <xdr:col>5</xdr:col>
          <xdr:colOff>342900</xdr:colOff>
          <xdr:row>11</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3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xdr:row>
          <xdr:rowOff>38100</xdr:rowOff>
        </xdr:from>
        <xdr:to>
          <xdr:col>6</xdr:col>
          <xdr:colOff>457200</xdr:colOff>
          <xdr:row>11</xdr:row>
          <xdr:rowOff>219075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3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10.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1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1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1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1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1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1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microsoft.com/office/2006/relationships/xlExternalLinkPath/xlStartup" Target="APPMAKER.XL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7.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8.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9.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新サ（履歴）_SO"/>
      <sheetName val="改善（履歴）_SO"/>
      <sheetName val="新サ_SO1101"/>
      <sheetName val="改善_SO1101"/>
      <sheetName val="画面一覧"/>
      <sheetName val="ＥＮＶ"/>
      <sheetName val="Overview"/>
      <sheetName val="General Assumptions"/>
      <sheetName val="【記入要領】見解票"/>
      <sheetName val="ステップ数"/>
      <sheetName val="一覧"/>
      <sheetName val="全体収支"/>
      <sheetName val="５－２（第０．７版）前川2k1101"/>
      <sheetName val="DATA１"/>
      <sheetName val="作業予定"/>
      <sheetName val="seetdata"/>
      <sheetName val="他局設定"/>
      <sheetName val="LIST"/>
      <sheetName val="収容変更後TINF収容"/>
      <sheetName val="回線内訳表"/>
      <sheetName val="selist"/>
      <sheetName val="リスト"/>
      <sheetName val="Sheet1"/>
      <sheetName val="工事通報データ"/>
      <sheetName val="emg"/>
      <sheetName val="使い方"/>
      <sheetName val="SST型MA86TT"/>
      <sheetName val="SST型MA10TT"/>
      <sheetName val="ﾎﾞｯｸｽﾚｽ型MA93TF"/>
      <sheetName val="ﾎﾞｯｸｽﾚｽ型MA70HF"/>
      <sheetName val="ﾏｲｸﾛﾀﾜｰ型MA70HR"/>
      <sheetName val="見積り詳細"/>
      <sheetName val="ﾐﾆﾀﾜｰ型MA15SM"/>
      <sheetName val="ﾐﾆﾀﾜｰ型MA17SM"/>
      <sheetName val="参照"/>
      <sheetName val="愛知(予算)"/>
      <sheetName val="空心線ロス測定"/>
      <sheetName val="月間線表作業用"/>
      <sheetName val="_着工届"/>
      <sheetName val="見積り内訳"/>
      <sheetName val="初期値"/>
      <sheetName val="11-1_空心線ロス測定"/>
      <sheetName val="従事者ＤＢ"/>
      <sheetName val="&lt;新&gt;省ｽﾍﾟｰｽ型MA10TE"/>
      <sheetName val="&lt;新&gt;省ｽﾍﾟｰｽ型MA70HE"/>
      <sheetName val="&lt;新&gt;省ｽﾍﾟｰｽ型MA93TE"/>
      <sheetName val="&lt;新&gt;省ｽﾍﾟｰｽ型MA12TE"/>
      <sheetName val="試験項目(接続性確認)"/>
      <sheetName val="試験項目_(保守運用確認)"/>
      <sheetName val="保存"/>
      <sheetName val="10월가격"/>
      <sheetName val="120302"/>
      <sheetName val="111202"/>
      <sheetName val="육월가격"/>
      <sheetName val="2002년_8월_20일"/>
    </sheetNames>
    <sheetDataSet>
      <sheetData sheetId="0"/>
      <sheetData sheetId="1"/>
      <sheetData sheetId="2"/>
      <sheetData sheetId="3"/>
      <sheetData sheetId="4" refreshError="1">
        <row r="8">
          <cell r="J8" t="str">
            <v>●</v>
          </cell>
        </row>
        <row r="20">
          <cell r="J20" t="str">
            <v>●</v>
          </cell>
        </row>
        <row r="30">
          <cell r="J30" t="str">
            <v>●</v>
          </cell>
        </row>
        <row r="41">
          <cell r="J41" t="str">
            <v>●</v>
          </cell>
        </row>
        <row r="54">
          <cell r="J54" t="str">
            <v>●</v>
          </cell>
        </row>
        <row r="58">
          <cell r="J58" t="str">
            <v>●</v>
          </cell>
        </row>
        <row r="63">
          <cell r="J63" t="str">
            <v>●</v>
          </cell>
        </row>
        <row r="75">
          <cell r="J75" t="str">
            <v>●</v>
          </cell>
        </row>
        <row r="103">
          <cell r="J103" t="str">
            <v>●</v>
          </cell>
        </row>
        <row r="113">
          <cell r="J113" t="str">
            <v>●</v>
          </cell>
        </row>
        <row r="116">
          <cell r="J116" t="str">
            <v>●</v>
          </cell>
        </row>
        <row r="131">
          <cell r="J131" t="str">
            <v>●</v>
          </cell>
        </row>
        <row r="135">
          <cell r="J135" t="str">
            <v>●</v>
          </cell>
        </row>
        <row r="140">
          <cell r="J140" t="str">
            <v>●</v>
          </cell>
        </row>
        <row r="154">
          <cell r="J154" t="str">
            <v>●</v>
          </cell>
        </row>
        <row r="161">
          <cell r="J161" t="str">
            <v>●</v>
          </cell>
        </row>
        <row r="166">
          <cell r="J166" t="str">
            <v>●</v>
          </cell>
        </row>
        <row r="180">
          <cell r="J180" t="str">
            <v>●</v>
          </cell>
        </row>
        <row r="183">
          <cell r="J183" t="str">
            <v>●</v>
          </cell>
        </row>
        <row r="198">
          <cell r="J198" t="str">
            <v>●</v>
          </cell>
        </row>
        <row r="203">
          <cell r="J203" t="str">
            <v>●</v>
          </cell>
        </row>
        <row r="209">
          <cell r="J209" t="str">
            <v>●</v>
          </cell>
        </row>
        <row r="213">
          <cell r="J213" t="str">
            <v>●</v>
          </cell>
        </row>
        <row r="218">
          <cell r="J218" t="str">
            <v>●</v>
          </cell>
        </row>
        <row r="227">
          <cell r="J227" t="str">
            <v>●</v>
          </cell>
        </row>
        <row r="236">
          <cell r="J236" t="str">
            <v>●</v>
          </cell>
        </row>
        <row r="243">
          <cell r="J243" t="str">
            <v>●</v>
          </cell>
        </row>
        <row r="247">
          <cell r="J247" t="str">
            <v>●</v>
          </cell>
        </row>
        <row r="260">
          <cell r="J260" t="str">
            <v>●</v>
          </cell>
        </row>
        <row r="265">
          <cell r="J265" t="str">
            <v>●</v>
          </cell>
        </row>
        <row r="270">
          <cell r="J270" t="str">
            <v>●</v>
          </cell>
        </row>
        <row r="276">
          <cell r="J276" t="str">
            <v>●</v>
          </cell>
        </row>
        <row r="282">
          <cell r="J282" t="str">
            <v>●</v>
          </cell>
        </row>
        <row r="289">
          <cell r="J289" t="str">
            <v>●</v>
          </cell>
        </row>
        <row r="294">
          <cell r="J294" t="str">
            <v>●</v>
          </cell>
        </row>
        <row r="298">
          <cell r="J298" t="str">
            <v>●</v>
          </cell>
        </row>
        <row r="318">
          <cell r="J318" t="str">
            <v>●</v>
          </cell>
        </row>
        <row r="324">
          <cell r="J324" t="str">
            <v>●</v>
          </cell>
        </row>
        <row r="333">
          <cell r="J333" t="str">
            <v>●</v>
          </cell>
        </row>
        <row r="340">
          <cell r="J340" t="str">
            <v>●</v>
          </cell>
        </row>
        <row r="343">
          <cell r="J343" t="str">
            <v>●</v>
          </cell>
        </row>
        <row r="350">
          <cell r="J350" t="str">
            <v>●</v>
          </cell>
        </row>
        <row r="370">
          <cell r="J370" t="str">
            <v>●</v>
          </cell>
        </row>
        <row r="376">
          <cell r="J376" t="str">
            <v>●</v>
          </cell>
        </row>
        <row r="379">
          <cell r="J379" t="str">
            <v>●</v>
          </cell>
        </row>
        <row r="401">
          <cell r="J401" t="str">
            <v>●</v>
          </cell>
        </row>
        <row r="416">
          <cell r="J416" t="str">
            <v>●</v>
          </cell>
        </row>
        <row r="421">
          <cell r="J421" t="str">
            <v>●</v>
          </cell>
        </row>
        <row r="485">
          <cell r="J485" t="str">
            <v>●</v>
          </cell>
        </row>
        <row r="499">
          <cell r="J499" t="str">
            <v>●</v>
          </cell>
        </row>
        <row r="504">
          <cell r="J504" t="str">
            <v>●</v>
          </cell>
        </row>
        <row r="543">
          <cell r="J543" t="str">
            <v>●</v>
          </cell>
        </row>
        <row r="549">
          <cell r="J549" t="str">
            <v>●</v>
          </cell>
        </row>
        <row r="554">
          <cell r="J554" t="str">
            <v>●</v>
          </cell>
        </row>
        <row r="562">
          <cell r="J562" t="str">
            <v>●</v>
          </cell>
        </row>
        <row r="565">
          <cell r="J565" t="str">
            <v>●</v>
          </cell>
        </row>
        <row r="568">
          <cell r="J568" t="str">
            <v>●</v>
          </cell>
        </row>
        <row r="575">
          <cell r="J575" t="str">
            <v>●</v>
          </cell>
        </row>
        <row r="580">
          <cell r="J580" t="str">
            <v>●</v>
          </cell>
        </row>
        <row r="589">
          <cell r="J589" t="str">
            <v>●</v>
          </cell>
        </row>
        <row r="600">
          <cell r="J600" t="str">
            <v>●</v>
          </cell>
        </row>
        <row r="610">
          <cell r="J610" t="str">
            <v>●</v>
          </cell>
        </row>
        <row r="618">
          <cell r="J618" t="str">
            <v>●</v>
          </cell>
        </row>
        <row r="621">
          <cell r="J621" t="str">
            <v>●</v>
          </cell>
        </row>
        <row r="624">
          <cell r="J624" t="str">
            <v>●</v>
          </cell>
        </row>
        <row r="631">
          <cell r="J631" t="str">
            <v>●</v>
          </cell>
        </row>
        <row r="636">
          <cell r="J636" t="str">
            <v>●</v>
          </cell>
        </row>
        <row r="642">
          <cell r="J642" t="str">
            <v>●</v>
          </cell>
        </row>
        <row r="645">
          <cell r="J645" t="str">
            <v>●</v>
          </cell>
        </row>
        <row r="658">
          <cell r="J658" t="str">
            <v>●</v>
          </cell>
        </row>
        <row r="663">
          <cell r="J663" t="str">
            <v>●</v>
          </cell>
        </row>
        <row r="670">
          <cell r="J670" t="str">
            <v>●</v>
          </cell>
        </row>
        <row r="679">
          <cell r="J679" t="str">
            <v>●</v>
          </cell>
        </row>
        <row r="682">
          <cell r="J682" t="str">
            <v>●</v>
          </cell>
        </row>
        <row r="684">
          <cell r="J684" t="str">
            <v>●</v>
          </cell>
        </row>
        <row r="686">
          <cell r="J686" t="str">
            <v>●</v>
          </cell>
        </row>
        <row r="689">
          <cell r="J689" t="str">
            <v>●</v>
          </cell>
        </row>
        <row r="693">
          <cell r="J693" t="str">
            <v>●</v>
          </cell>
        </row>
        <row r="696">
          <cell r="J696" t="str">
            <v>●</v>
          </cell>
        </row>
        <row r="700">
          <cell r="J700" t="str">
            <v>●</v>
          </cell>
        </row>
        <row r="703">
          <cell r="J703" t="str">
            <v>●</v>
          </cell>
        </row>
        <row r="708">
          <cell r="J708" t="str">
            <v>●</v>
          </cell>
        </row>
        <row r="719">
          <cell r="J719" t="str">
            <v>●</v>
          </cell>
        </row>
        <row r="730">
          <cell r="J730" t="str">
            <v>●</v>
          </cell>
        </row>
        <row r="742">
          <cell r="J742" t="str">
            <v>●</v>
          </cell>
        </row>
        <row r="746">
          <cell r="J746" t="str">
            <v>●</v>
          </cell>
        </row>
        <row r="754">
          <cell r="J754" t="str">
            <v>●</v>
          </cell>
        </row>
        <row r="763">
          <cell r="J763" t="str">
            <v>●</v>
          </cell>
        </row>
        <row r="767">
          <cell r="J767" t="str">
            <v>●</v>
          </cell>
        </row>
        <row r="771">
          <cell r="J771" t="str">
            <v>●</v>
          </cell>
        </row>
        <row r="784">
          <cell r="J784" t="str">
            <v>●</v>
          </cell>
        </row>
        <row r="789">
          <cell r="J789" t="str">
            <v>●</v>
          </cell>
        </row>
        <row r="794">
          <cell r="J794" t="str">
            <v>●</v>
          </cell>
        </row>
        <row r="810">
          <cell r="J810" t="str">
            <v>●</v>
          </cell>
        </row>
        <row r="825">
          <cell r="J825" t="str">
            <v>●</v>
          </cell>
        </row>
        <row r="828">
          <cell r="J828" t="str">
            <v>●</v>
          </cell>
        </row>
        <row r="832">
          <cell r="J832" t="str">
            <v>●</v>
          </cell>
        </row>
        <row r="838">
          <cell r="J838" t="str">
            <v>●</v>
          </cell>
        </row>
        <row r="843">
          <cell r="J843" t="str">
            <v>●</v>
          </cell>
        </row>
        <row r="845">
          <cell r="J845" t="str">
            <v>●</v>
          </cell>
        </row>
        <row r="853">
          <cell r="J853" t="str">
            <v>●</v>
          </cell>
        </row>
        <row r="856">
          <cell r="J856" t="str">
            <v>●</v>
          </cell>
        </row>
        <row r="869">
          <cell r="J869" t="str">
            <v>●</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PR_51"/>
      <sheetName val="Sheet1"/>
    </sheetNames>
    <definedNames>
      <definedName name="印刷"/>
      <definedName name="機種選択に戻る"/>
      <definedName name="仕切価格表示"/>
      <definedName name="標準価格表示"/>
    </definedNames>
    <sheetDataSet>
      <sheetData sheetId="0" refreshError="1"/>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刑事"/>
      <sheetName val="【文書番号　SYSCD-000219】更新履歴"/>
      <sheetName val="表紙"/>
      <sheetName val="報告資料"/>
      <sheetName val="作業チェック用シート"/>
      <sheetName val="作業前後チェックシート"/>
      <sheetName val="作業手順書"/>
      <sheetName val="作業手順書(原紙)"/>
      <sheetName val="パスワード設定手順(IBM)"/>
      <sheetName val="戻し手順書"/>
      <sheetName val="作業チェック用シート(使用例2)"/>
      <sheetName val="報告資料 (使用例)"/>
      <sheetName val="プロセス（課税明細書）"/>
    </sheetNames>
    <definedNames>
      <definedName name="Record1"/>
      <definedName name="Record3"/>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7"/>
    </sheetNames>
    <definedNames>
      <definedName name="SEIHIN_Mod.codeInClose_Click"/>
      <definedName name="SEIHIN_Mod.CodeInList1_Change"/>
      <definedName name="SEIHIN_Mod.CodeInList2_Change"/>
      <definedName name="SEIHIN_Mod.CodeInList3_Change"/>
      <definedName name="SEIHIN_Mod.CodeInSet_Click"/>
      <definedName name="SEIHIN_Mod.CodeSch_Click"/>
      <definedName name="SEIHIN_Mod.edit1_Change"/>
      <definedName name="SEIHIN_Mod.Edit22_Change"/>
      <definedName name="SEIHIN_Mod.spinSuu_Change"/>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EC"/>
    </sheetNames>
    <definedNames>
      <definedName name="メニュー"/>
      <definedName name="検索"/>
      <definedName name="再検索"/>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型番DB化0917"/>
    </sheetNames>
    <definedNames>
      <definedName name="会社選択"/>
      <definedName name="会社選択ダイアログ表示"/>
      <definedName name="対応OS選択"/>
      <definedName name="対応OS選択ダイアログ表示"/>
      <definedName name="対応システム選択"/>
      <definedName name="対応システム選択ダイアログ表示"/>
      <definedName name="媒体種別選択"/>
      <definedName name="媒体種別選択ダイアログ表示"/>
    </defined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月額費用"/>
      <sheetName val="機器総括表"/>
      <sheetName val="ＳＥ費"/>
      <sheetName val="諸経費"/>
      <sheetName val="①業務ｻｰﾊﾞ(旧）"/>
      <sheetName val="①業務ｻｰﾊﾞ(改)"/>
      <sheetName val="②開発ｻｰﾊﾞ"/>
      <sheetName val="④ＰＲ&amp;ＢＵ＆ＧＷｻｰﾊﾞ"/>
      <sheetName val="⑤業務端末(改)"/>
      <sheetName val="⑤業務端末（後出し改）"/>
      <sheetName val="その他追加分"/>
      <sheetName val="⑥資源管理ｻｰﾊﾞ"/>
      <sheetName val="⑦資源配信端末"/>
      <sheetName val="⑧ﾈｯﾄﾜｰｸ"/>
      <sheetName val="コンソール"/>
      <sheetName val="⑨FAX制御PC"/>
      <sheetName val="3-⑧入退出管理用機器"/>
      <sheetName val="3-⑩災害時用サーバ"/>
      <sheetName val="3-⑩見積条件"/>
      <sheetName val="表紙"/>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0331"/>
      <sheetName val="ｵｰﾀﾞﾘﾝｸﾞｻｰﾊﾞ"/>
      <sheetName val="詳細・製造"/>
      <sheetName val="損益関係"/>
      <sheetName val="体系タイトル互換表"/>
      <sheetName val="見積0331.xls"/>
      <sheetName val="%E8%A6%8B%E7%A9%8D0331.xls"/>
      <sheetName val="設定項目"/>
      <sheetName val="感想・疑問点"/>
      <sheetName val="表紙"/>
      <sheetName val="担者"/>
      <sheetName val="面紙"/>
      <sheetName val="部品価格表"/>
      <sheetName val="（参考）表示形式"/>
      <sheetName val="Sheet1"/>
      <sheetName val="入力規則"/>
      <sheetName val="（不要）担当者検索"/>
      <sheetName val="★BO （価格表） (2007.6からの新ライセンス抜粋)"/>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23ＬＡＮ工事00"/>
    </sheetNames>
    <definedNames>
      <definedName name="AddPage"/>
      <definedName name="NowDate"/>
      <definedName name="SheetPrint"/>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GER3"/>
    </sheetNames>
    <definedNames>
      <definedName name="btnCls_Click"/>
      <definedName name="btnOk_Click"/>
      <definedName name="edtAuthor_Change"/>
      <definedName name="edtSaetu_Change"/>
      <definedName name="edtSyonin_Change"/>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T"/>
      <sheetName val="選択肢一覧(非表示)"/>
      <sheetName val="DIVISION"/>
      <sheetName val="取引先"/>
      <sheetName val="データ確認"/>
      <sheetName val="組織"/>
      <sheetName val="パターン"/>
    </sheetNames>
    <definedNames>
      <definedName name="cmdSetSlipOK_Click" refersTo="#REF!"/>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MAKER"/>
      <sheetName val="APPMAKER.XLT"/>
      <sheetName val="Site &amp; Contact"/>
      <sheetName val="損益関係"/>
      <sheetName val="#REF"/>
      <sheetName val="Client"/>
      <sheetName val="表紙"/>
      <sheetName val="List"/>
      <sheetName val="APPMAKER_XLT"/>
      <sheetName val="Sheet1"/>
      <sheetName val="明細"/>
    </sheetNames>
    <definedNames>
      <definedName name="cmdWho_Click"/>
      <definedName name="modAbout.Dialog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入力_Dia"/>
      <sheetName val="対応表"/>
      <sheetName val="環境ファイルライブラリ"/>
      <sheetName val="作成者名ライブラリ"/>
      <sheetName val="配布先ライブラリ"/>
      <sheetName val="フォルダ設定"/>
      <sheetName val="環境設定"/>
      <sheetName val="AUTHOR設定"/>
      <sheetName val="配布先設定"/>
      <sheetName val="モデル"/>
      <sheetName val="CLOSE_DIA"/>
      <sheetName val="指示書削除"/>
      <sheetName val="OPEN_DIA"/>
      <sheetName val="VERSION"/>
      <sheetName val="定数宣言"/>
      <sheetName val="EIGER3"/>
    </sheetNames>
    <definedNames>
      <definedName name="codeInClose_Click" refersTo="#REF!" sheetId="0"/>
      <definedName name="CodeInList1_Change" refersTo="#REF!" sheetId="0"/>
      <definedName name="CodeInList2_Change" refersTo="#REF!" sheetId="0"/>
      <definedName name="CodeInList3_Change" refersTo="#REF!"/>
      <definedName name="CodeInSet_Click" refersTo="#REF!" sheetId="0"/>
      <definedName name="Edit22_Change" refersTo="#REF!"/>
      <definedName name="製品入力_Mod.CodeSch_Click" refersTo="#REF!" sheetId="0"/>
      <definedName name="製品入力_Mod.edit1_Change" refersTo="#REF!" sheetId="0"/>
      <definedName name="製品入力_Mod.spinSuu_Change" refersTo="#REF!" sheetId="0"/>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7"/>
      <sheetName val="製品入力_Dia"/>
    </sheetNames>
    <definedNames>
      <definedName name="CodeSch_Click" refersTo="#REF!"/>
      <definedName name="edit1_Change" refersTo="#REF!"/>
      <definedName name="spinSuu_Change" refersTo="#REF!"/>
    </defined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機器リスト"/>
      <sheetName val="詳細"/>
      <sheetName val="ルール表"/>
      <sheetName val="03data"/>
      <sheetName val="選択"/>
      <sheetName val="POIData"/>
      <sheetName val="料金表9803"/>
    </sheetNames>
    <sheetDataSet>
      <sheetData sheetId="0" refreshError="1"/>
      <sheetData sheetId="1" refreshError="1"/>
      <sheetData sheetId="2" refreshError="1"/>
      <sheetData sheetId="3" refreshError="1">
        <row r="3">
          <cell r="A3" t="str">
            <v>N8500-375</v>
          </cell>
          <cell r="B3" t="str">
            <v>Express5800/120Lc-R(Ⅲ/500)</v>
          </cell>
          <cell r="C3" t="str">
            <v>SV</v>
          </cell>
          <cell r="D3">
            <v>5</v>
          </cell>
          <cell r="E3">
            <v>29</v>
          </cell>
          <cell r="F3">
            <v>290</v>
          </cell>
          <cell r="G3">
            <v>290</v>
          </cell>
          <cell r="H3">
            <v>276</v>
          </cell>
          <cell r="I3">
            <v>65.599999999999994</v>
          </cell>
          <cell r="J3">
            <v>688000</v>
          </cell>
          <cell r="K3">
            <v>65.599999999999994</v>
          </cell>
          <cell r="R3">
            <v>688000</v>
          </cell>
          <cell r="AC3">
            <v>65.599999999999994</v>
          </cell>
        </row>
        <row r="4">
          <cell r="A4" t="str">
            <v>N8500-376</v>
          </cell>
          <cell r="B4" t="str">
            <v>Express5800/120Ra2(Ⅲ/500)</v>
          </cell>
          <cell r="C4" t="str">
            <v>SV</v>
          </cell>
          <cell r="D4">
            <v>2</v>
          </cell>
          <cell r="E4">
            <v>18</v>
          </cell>
          <cell r="F4">
            <v>400</v>
          </cell>
          <cell r="G4">
            <v>400</v>
          </cell>
          <cell r="H4">
            <v>390</v>
          </cell>
          <cell r="I4">
            <v>60.8</v>
          </cell>
          <cell r="J4">
            <v>810000</v>
          </cell>
          <cell r="K4">
            <v>60.8</v>
          </cell>
          <cell r="R4">
            <v>810000</v>
          </cell>
          <cell r="AC4">
            <v>60.8</v>
          </cell>
        </row>
        <row r="5">
          <cell r="A5" t="str">
            <v>N8500-431A</v>
          </cell>
          <cell r="B5" t="str">
            <v>Express5800/120Ld(III/600EB(256))</v>
          </cell>
          <cell r="C5" t="str">
            <v>SV</v>
          </cell>
          <cell r="D5">
            <v>5</v>
          </cell>
          <cell r="E5">
            <v>24</v>
          </cell>
          <cell r="F5">
            <v>330</v>
          </cell>
          <cell r="G5">
            <v>330</v>
          </cell>
          <cell r="H5">
            <v>274</v>
          </cell>
          <cell r="I5">
            <v>65.599999999999994</v>
          </cell>
          <cell r="J5" t="str">
            <v>N8543-26</v>
          </cell>
          <cell r="K5">
            <v>548000</v>
          </cell>
          <cell r="L5">
            <v>65.599999999999994</v>
          </cell>
          <cell r="M5" t="str">
            <v>N8543-26</v>
          </cell>
          <cell r="R5">
            <v>548000</v>
          </cell>
          <cell r="AC5">
            <v>65.599999999999994</v>
          </cell>
          <cell r="AG5" t="str">
            <v>N8543-26</v>
          </cell>
        </row>
        <row r="6">
          <cell r="A6" t="str">
            <v>N8500-434</v>
          </cell>
          <cell r="B6" t="str">
            <v>Express5800/120Ld-R(Ⅲ/533)</v>
          </cell>
          <cell r="C6" t="str">
            <v>SV</v>
          </cell>
          <cell r="D6">
            <v>5</v>
          </cell>
          <cell r="E6">
            <v>32</v>
          </cell>
          <cell r="F6">
            <v>330</v>
          </cell>
          <cell r="G6">
            <v>330</v>
          </cell>
          <cell r="H6">
            <v>320</v>
          </cell>
          <cell r="I6">
            <v>65.599999999999994</v>
          </cell>
          <cell r="J6">
            <v>758000</v>
          </cell>
          <cell r="K6">
            <v>65.599999999999994</v>
          </cell>
          <cell r="R6">
            <v>758000</v>
          </cell>
          <cell r="AC6">
            <v>65.599999999999994</v>
          </cell>
        </row>
        <row r="7">
          <cell r="A7" t="str">
            <v>N8500-434A</v>
          </cell>
          <cell r="B7" t="str">
            <v>Express5800/120Ld-R(III/533EB(256))</v>
          </cell>
          <cell r="C7" t="str">
            <v>SV</v>
          </cell>
          <cell r="D7">
            <v>5</v>
          </cell>
          <cell r="E7">
            <v>24</v>
          </cell>
          <cell r="F7">
            <v>330</v>
          </cell>
          <cell r="G7">
            <v>330</v>
          </cell>
          <cell r="H7">
            <v>274</v>
          </cell>
          <cell r="I7">
            <v>65.599999999999994</v>
          </cell>
          <cell r="J7">
            <v>758000</v>
          </cell>
          <cell r="K7">
            <v>65.599999999999994</v>
          </cell>
          <cell r="R7">
            <v>758000</v>
          </cell>
          <cell r="AC7">
            <v>65.599999999999994</v>
          </cell>
        </row>
        <row r="8">
          <cell r="A8" t="str">
            <v>N8500-435</v>
          </cell>
          <cell r="B8" t="str">
            <v>Express5800/120Ld-R(Ⅲ/600)</v>
          </cell>
          <cell r="C8" t="str">
            <v>SV</v>
          </cell>
          <cell r="D8">
            <v>5</v>
          </cell>
          <cell r="E8">
            <v>32</v>
          </cell>
          <cell r="F8">
            <v>330</v>
          </cell>
          <cell r="G8">
            <v>330</v>
          </cell>
          <cell r="H8">
            <v>320</v>
          </cell>
          <cell r="I8">
            <v>65.599999999999994</v>
          </cell>
          <cell r="J8">
            <v>828000</v>
          </cell>
          <cell r="K8">
            <v>65.599999999999994</v>
          </cell>
          <cell r="R8">
            <v>828000</v>
          </cell>
          <cell r="AC8">
            <v>65.599999999999994</v>
          </cell>
        </row>
        <row r="9">
          <cell r="A9" t="str">
            <v>N8500-435A</v>
          </cell>
          <cell r="B9" t="str">
            <v>Express5800/120Ld-R(III/600EB(256))</v>
          </cell>
          <cell r="C9" t="str">
            <v>SV</v>
          </cell>
          <cell r="D9">
            <v>5</v>
          </cell>
          <cell r="E9">
            <v>24</v>
          </cell>
          <cell r="F9">
            <v>330</v>
          </cell>
          <cell r="G9">
            <v>330</v>
          </cell>
          <cell r="H9">
            <v>274</v>
          </cell>
          <cell r="I9">
            <v>65.599999999999994</v>
          </cell>
          <cell r="J9">
            <v>828000</v>
          </cell>
          <cell r="K9">
            <v>65.599999999999994</v>
          </cell>
          <cell r="R9">
            <v>828000</v>
          </cell>
          <cell r="AC9">
            <v>65.599999999999994</v>
          </cell>
        </row>
        <row r="10">
          <cell r="A10" t="str">
            <v>N8500-436A</v>
          </cell>
          <cell r="B10" t="str">
            <v>Express5800/120Mc(III-X/600(256))</v>
          </cell>
          <cell r="C10" t="str">
            <v>SV</v>
          </cell>
          <cell r="D10">
            <v>5</v>
          </cell>
          <cell r="E10">
            <v>26</v>
          </cell>
          <cell r="F10">
            <v>360</v>
          </cell>
          <cell r="G10">
            <v>360</v>
          </cell>
          <cell r="H10">
            <v>300</v>
          </cell>
          <cell r="I10">
            <v>65.599999999999994</v>
          </cell>
          <cell r="J10" t="str">
            <v>N8543-26</v>
          </cell>
          <cell r="K10">
            <v>848000</v>
          </cell>
          <cell r="L10">
            <v>65.599999999999994</v>
          </cell>
          <cell r="M10" t="str">
            <v>N8543-26</v>
          </cell>
          <cell r="R10">
            <v>848000</v>
          </cell>
          <cell r="AC10">
            <v>65.599999999999994</v>
          </cell>
          <cell r="AG10" t="str">
            <v>N8543-26</v>
          </cell>
        </row>
        <row r="11">
          <cell r="A11" t="str">
            <v>N8500-437</v>
          </cell>
          <cell r="B11" t="str">
            <v>Express5800/120Mc(III-X/600(256)-25AWS)</v>
          </cell>
          <cell r="C11" t="str">
            <v>SV</v>
          </cell>
          <cell r="D11">
            <v>5</v>
          </cell>
          <cell r="E11">
            <v>26</v>
          </cell>
          <cell r="F11">
            <v>360</v>
          </cell>
          <cell r="G11">
            <v>360</v>
          </cell>
          <cell r="H11">
            <v>300</v>
          </cell>
          <cell r="I11">
            <v>65.599999999999994</v>
          </cell>
          <cell r="J11" t="str">
            <v>N8543-26</v>
          </cell>
          <cell r="K11">
            <v>1268000</v>
          </cell>
          <cell r="L11">
            <v>65.599999999999994</v>
          </cell>
          <cell r="M11" t="str">
            <v>N8543-26</v>
          </cell>
          <cell r="R11">
            <v>1268000</v>
          </cell>
          <cell r="AC11">
            <v>65.599999999999994</v>
          </cell>
          <cell r="AG11" t="str">
            <v>N8543-26</v>
          </cell>
        </row>
        <row r="12">
          <cell r="A12" t="str">
            <v>N8500-438</v>
          </cell>
          <cell r="B12" t="str">
            <v>Express5800/120Mc(III-X/600(256)-25AWE)</v>
          </cell>
          <cell r="C12" t="str">
            <v>SV</v>
          </cell>
          <cell r="D12">
            <v>5</v>
          </cell>
          <cell r="E12">
            <v>26</v>
          </cell>
          <cell r="F12">
            <v>360</v>
          </cell>
          <cell r="G12">
            <v>360</v>
          </cell>
          <cell r="H12">
            <v>300</v>
          </cell>
          <cell r="I12">
            <v>65.599999999999994</v>
          </cell>
          <cell r="J12" t="str">
            <v>N8543-26</v>
          </cell>
          <cell r="K12">
            <v>1268000</v>
          </cell>
          <cell r="L12">
            <v>65.599999999999994</v>
          </cell>
          <cell r="M12" t="str">
            <v>N8543-26</v>
          </cell>
          <cell r="R12">
            <v>1268000</v>
          </cell>
          <cell r="AC12">
            <v>65.599999999999994</v>
          </cell>
          <cell r="AG12" t="str">
            <v>N8543-26</v>
          </cell>
        </row>
        <row r="13">
          <cell r="A13" t="str">
            <v>N8500-443</v>
          </cell>
          <cell r="B13" t="str">
            <v>Express5800/120Mc(III-X/733(256)-25AWS)</v>
          </cell>
          <cell r="C13" t="str">
            <v>SV</v>
          </cell>
          <cell r="D13">
            <v>5</v>
          </cell>
          <cell r="E13">
            <v>26</v>
          </cell>
          <cell r="F13">
            <v>360</v>
          </cell>
          <cell r="G13">
            <v>360</v>
          </cell>
          <cell r="H13">
            <v>300</v>
          </cell>
          <cell r="I13">
            <v>65.599999999999994</v>
          </cell>
          <cell r="J13" t="str">
            <v>N8543-26</v>
          </cell>
          <cell r="K13">
            <v>1368000</v>
          </cell>
          <cell r="L13">
            <v>65.599999999999994</v>
          </cell>
          <cell r="M13" t="str">
            <v>N8543-26</v>
          </cell>
          <cell r="R13">
            <v>1368000</v>
          </cell>
          <cell r="AC13">
            <v>65.599999999999994</v>
          </cell>
          <cell r="AG13" t="str">
            <v>N8543-26</v>
          </cell>
        </row>
        <row r="14">
          <cell r="A14" t="str">
            <v>N8500-448</v>
          </cell>
          <cell r="B14" t="str">
            <v>Express5800/120Mc-R(Ⅲ-X/733)</v>
          </cell>
          <cell r="C14" t="str">
            <v>SV</v>
          </cell>
          <cell r="D14">
            <v>5</v>
          </cell>
          <cell r="E14">
            <v>35</v>
          </cell>
          <cell r="F14">
            <v>360</v>
          </cell>
          <cell r="G14">
            <v>360</v>
          </cell>
          <cell r="H14">
            <v>350</v>
          </cell>
          <cell r="I14">
            <v>65.599999999999994</v>
          </cell>
          <cell r="J14">
            <v>1038000</v>
          </cell>
          <cell r="K14">
            <v>65.599999999999994</v>
          </cell>
          <cell r="R14">
            <v>1038000</v>
          </cell>
          <cell r="AC14">
            <v>65.599999999999994</v>
          </cell>
        </row>
        <row r="15">
          <cell r="A15" t="str">
            <v>N8500-448A</v>
          </cell>
          <cell r="B15" t="str">
            <v>Express5800/120Mc-R(III-X/733(256))</v>
          </cell>
          <cell r="C15" t="str">
            <v>SV</v>
          </cell>
          <cell r="D15">
            <v>5</v>
          </cell>
          <cell r="E15">
            <v>26</v>
          </cell>
          <cell r="F15">
            <v>360</v>
          </cell>
          <cell r="G15">
            <v>360</v>
          </cell>
          <cell r="H15">
            <v>300</v>
          </cell>
          <cell r="I15">
            <v>65.599999999999994</v>
          </cell>
          <cell r="J15">
            <v>1038000</v>
          </cell>
          <cell r="K15">
            <v>65.599999999999994</v>
          </cell>
          <cell r="R15">
            <v>1038000</v>
          </cell>
          <cell r="AC15">
            <v>65.599999999999994</v>
          </cell>
        </row>
        <row r="16">
          <cell r="A16" t="str">
            <v>N8500-454</v>
          </cell>
          <cell r="B16" t="str">
            <v>Express5800/140Ra-7(III-X/550(512)-RD)</v>
          </cell>
          <cell r="C16" t="str">
            <v>SV</v>
          </cell>
          <cell r="D16">
            <v>7</v>
          </cell>
          <cell r="E16">
            <v>90</v>
          </cell>
          <cell r="F16">
            <v>935</v>
          </cell>
          <cell r="G16">
            <v>935</v>
          </cell>
          <cell r="H16">
            <v>796</v>
          </cell>
          <cell r="I16">
            <v>80</v>
          </cell>
          <cell r="J16">
            <v>1970000</v>
          </cell>
          <cell r="K16">
            <v>80</v>
          </cell>
          <cell r="R16">
            <v>1970000</v>
          </cell>
          <cell r="AC16">
            <v>80</v>
          </cell>
        </row>
        <row r="17">
          <cell r="A17" t="str">
            <v>N8500-455</v>
          </cell>
          <cell r="B17" t="str">
            <v>Express5800/140Ra-7(III-X/550(1)-RD)</v>
          </cell>
          <cell r="C17" t="str">
            <v>SV</v>
          </cell>
          <cell r="D17">
            <v>7</v>
          </cell>
          <cell r="E17">
            <v>90</v>
          </cell>
          <cell r="F17">
            <v>935</v>
          </cell>
          <cell r="G17">
            <v>935</v>
          </cell>
          <cell r="H17">
            <v>796</v>
          </cell>
          <cell r="I17">
            <v>80</v>
          </cell>
          <cell r="J17">
            <v>2440000</v>
          </cell>
          <cell r="K17">
            <v>80</v>
          </cell>
          <cell r="R17">
            <v>2440000</v>
          </cell>
          <cell r="AC17">
            <v>80</v>
          </cell>
        </row>
        <row r="18">
          <cell r="A18" t="str">
            <v>N8500-456</v>
          </cell>
          <cell r="B18" t="str">
            <v>Express5800/140Ra-7(III-X/550(2)-RD)</v>
          </cell>
          <cell r="C18" t="str">
            <v>SV</v>
          </cell>
          <cell r="D18">
            <v>7</v>
          </cell>
          <cell r="E18">
            <v>90</v>
          </cell>
          <cell r="F18">
            <v>935</v>
          </cell>
          <cell r="G18">
            <v>935</v>
          </cell>
          <cell r="H18">
            <v>796</v>
          </cell>
          <cell r="I18">
            <v>80</v>
          </cell>
          <cell r="J18">
            <v>3020000</v>
          </cell>
          <cell r="K18">
            <v>80</v>
          </cell>
          <cell r="R18">
            <v>3020000</v>
          </cell>
          <cell r="AC18">
            <v>80</v>
          </cell>
        </row>
        <row r="19">
          <cell r="A19" t="str">
            <v>N8500-457</v>
          </cell>
          <cell r="B19" t="str">
            <v>Express5800/140Ra-7(III-X/550(512))</v>
          </cell>
          <cell r="C19" t="str">
            <v>SV</v>
          </cell>
          <cell r="D19">
            <v>7</v>
          </cell>
          <cell r="E19">
            <v>35</v>
          </cell>
          <cell r="F19">
            <v>612</v>
          </cell>
          <cell r="G19">
            <v>612</v>
          </cell>
          <cell r="H19">
            <v>513</v>
          </cell>
          <cell r="I19">
            <v>73.5</v>
          </cell>
          <cell r="J19">
            <v>1620000</v>
          </cell>
          <cell r="K19">
            <v>73.5</v>
          </cell>
          <cell r="R19">
            <v>1620000</v>
          </cell>
          <cell r="AC19">
            <v>73.5</v>
          </cell>
        </row>
        <row r="20">
          <cell r="A20" t="str">
            <v>N8500-458</v>
          </cell>
          <cell r="B20" t="str">
            <v>Express5800/140Ra-7(III-X/550(1))</v>
          </cell>
          <cell r="C20" t="str">
            <v>SV</v>
          </cell>
          <cell r="D20">
            <v>7</v>
          </cell>
          <cell r="E20">
            <v>35</v>
          </cell>
          <cell r="F20">
            <v>612</v>
          </cell>
          <cell r="G20">
            <v>612</v>
          </cell>
          <cell r="H20">
            <v>513</v>
          </cell>
          <cell r="I20">
            <v>73.5</v>
          </cell>
          <cell r="J20">
            <v>2090000</v>
          </cell>
          <cell r="K20">
            <v>73.5</v>
          </cell>
          <cell r="R20">
            <v>2090000</v>
          </cell>
          <cell r="AC20">
            <v>73.5</v>
          </cell>
        </row>
        <row r="21">
          <cell r="A21" t="str">
            <v>N8500-459</v>
          </cell>
          <cell r="B21" t="str">
            <v>Express5800/140Ra-7(III-X/550(2))</v>
          </cell>
          <cell r="C21" t="str">
            <v>SV</v>
          </cell>
          <cell r="D21">
            <v>7</v>
          </cell>
          <cell r="E21">
            <v>35</v>
          </cell>
          <cell r="F21">
            <v>612</v>
          </cell>
          <cell r="G21">
            <v>612</v>
          </cell>
          <cell r="H21">
            <v>513</v>
          </cell>
          <cell r="I21">
            <v>73.5</v>
          </cell>
          <cell r="J21">
            <v>2670000</v>
          </cell>
          <cell r="K21">
            <v>73.5</v>
          </cell>
          <cell r="R21">
            <v>2670000</v>
          </cell>
          <cell r="AC21">
            <v>73.5</v>
          </cell>
        </row>
        <row r="22">
          <cell r="A22" t="str">
            <v>N8500-476</v>
          </cell>
          <cell r="B22" t="str">
            <v>Express5800/140Ma-R(III-X/550(1))</v>
          </cell>
          <cell r="C22" t="str">
            <v>SV</v>
          </cell>
          <cell r="D22">
            <v>7</v>
          </cell>
          <cell r="E22">
            <v>35</v>
          </cell>
          <cell r="F22">
            <v>670</v>
          </cell>
          <cell r="G22">
            <v>670</v>
          </cell>
          <cell r="H22">
            <v>561</v>
          </cell>
          <cell r="I22">
            <v>64</v>
          </cell>
          <cell r="J22">
            <v>2190000</v>
          </cell>
          <cell r="K22">
            <v>64</v>
          </cell>
          <cell r="R22">
            <v>2190000</v>
          </cell>
          <cell r="AC22">
            <v>64</v>
          </cell>
        </row>
        <row r="23">
          <cell r="A23" t="str">
            <v>N8500-478</v>
          </cell>
          <cell r="B23" t="str">
            <v>Express5800/120Rb-2(Ⅲ/533)</v>
          </cell>
          <cell r="C23" t="str">
            <v>SV</v>
          </cell>
          <cell r="D23">
            <v>2</v>
          </cell>
          <cell r="E23">
            <v>18</v>
          </cell>
          <cell r="F23">
            <v>400</v>
          </cell>
          <cell r="G23">
            <v>400</v>
          </cell>
          <cell r="H23">
            <v>390</v>
          </cell>
          <cell r="I23">
            <v>60.8</v>
          </cell>
          <cell r="J23">
            <v>624000</v>
          </cell>
          <cell r="K23">
            <v>60.8</v>
          </cell>
          <cell r="R23">
            <v>624000</v>
          </cell>
          <cell r="AC23">
            <v>60.8</v>
          </cell>
        </row>
        <row r="24">
          <cell r="A24" t="str">
            <v>N8500-478A</v>
          </cell>
          <cell r="B24" t="str">
            <v>Express5800/120Rb-2(III/533EB(256))</v>
          </cell>
          <cell r="C24" t="str">
            <v>SV</v>
          </cell>
          <cell r="D24">
            <v>2</v>
          </cell>
          <cell r="E24">
            <v>18</v>
          </cell>
          <cell r="F24">
            <v>400</v>
          </cell>
          <cell r="G24">
            <v>400</v>
          </cell>
          <cell r="H24">
            <v>334</v>
          </cell>
          <cell r="I24">
            <v>71.2</v>
          </cell>
          <cell r="J24">
            <v>624000</v>
          </cell>
          <cell r="K24">
            <v>71.2</v>
          </cell>
          <cell r="R24">
            <v>624000</v>
          </cell>
          <cell r="AC24">
            <v>71.2</v>
          </cell>
        </row>
        <row r="25">
          <cell r="A25" t="str">
            <v>N8500-482</v>
          </cell>
          <cell r="B25" t="str">
            <v>Express5800/180Ra-7(III-X/550(1))</v>
          </cell>
          <cell r="C25" t="str">
            <v>SV</v>
          </cell>
          <cell r="D25">
            <v>7</v>
          </cell>
          <cell r="E25">
            <v>60</v>
          </cell>
          <cell r="F25">
            <v>1020</v>
          </cell>
          <cell r="G25">
            <v>1020</v>
          </cell>
          <cell r="H25">
            <v>855</v>
          </cell>
          <cell r="I25">
            <v>73.5</v>
          </cell>
          <cell r="J25">
            <v>4670000</v>
          </cell>
          <cell r="K25">
            <v>73.5</v>
          </cell>
          <cell r="R25">
            <v>4670000</v>
          </cell>
          <cell r="AC25">
            <v>73.5</v>
          </cell>
        </row>
        <row r="26">
          <cell r="A26" t="str">
            <v>N8500-483</v>
          </cell>
          <cell r="B26" t="str">
            <v>Express5800/180Ra-7(III-X/550(2))</v>
          </cell>
          <cell r="C26" t="str">
            <v>SV</v>
          </cell>
          <cell r="D26">
            <v>7</v>
          </cell>
          <cell r="E26">
            <v>60</v>
          </cell>
          <cell r="F26">
            <v>1000</v>
          </cell>
          <cell r="G26">
            <v>1000</v>
          </cell>
          <cell r="H26">
            <v>855</v>
          </cell>
          <cell r="I26">
            <v>73.5</v>
          </cell>
          <cell r="J26">
            <v>5830000</v>
          </cell>
          <cell r="K26">
            <v>73.5</v>
          </cell>
          <cell r="R26">
            <v>5830000</v>
          </cell>
          <cell r="AC26">
            <v>73.5</v>
          </cell>
        </row>
        <row r="27">
          <cell r="A27" t="str">
            <v>N8500-486</v>
          </cell>
          <cell r="B27" t="str">
            <v>Express5800/120Rb-2(Ⅲ/677)</v>
          </cell>
          <cell r="C27" t="str">
            <v>SV</v>
          </cell>
          <cell r="D27">
            <v>2</v>
          </cell>
          <cell r="E27">
            <v>18</v>
          </cell>
          <cell r="F27">
            <v>400</v>
          </cell>
          <cell r="G27">
            <v>400</v>
          </cell>
          <cell r="H27">
            <v>390</v>
          </cell>
          <cell r="I27">
            <v>60.8</v>
          </cell>
          <cell r="J27">
            <v>744000</v>
          </cell>
          <cell r="K27">
            <v>60.8</v>
          </cell>
          <cell r="R27">
            <v>744000</v>
          </cell>
          <cell r="AC27">
            <v>60.8</v>
          </cell>
        </row>
        <row r="28">
          <cell r="A28" t="str">
            <v>N8500-486A</v>
          </cell>
          <cell r="B28" t="str">
            <v>Express5800/120Rb-2(III/667(256))</v>
          </cell>
          <cell r="C28" t="str">
            <v>SV</v>
          </cell>
          <cell r="D28">
            <v>2</v>
          </cell>
          <cell r="E28">
            <v>18</v>
          </cell>
          <cell r="F28">
            <v>400</v>
          </cell>
          <cell r="G28">
            <v>400</v>
          </cell>
          <cell r="H28">
            <v>334</v>
          </cell>
          <cell r="I28">
            <v>71.2</v>
          </cell>
          <cell r="J28">
            <v>744000</v>
          </cell>
          <cell r="K28">
            <v>71.2</v>
          </cell>
          <cell r="R28">
            <v>744000</v>
          </cell>
          <cell r="AC28">
            <v>71.2</v>
          </cell>
        </row>
        <row r="29">
          <cell r="A29" t="str">
            <v>N8500-488</v>
          </cell>
          <cell r="B29" t="str">
            <v>Express5800/120Mc(III-X/733(256)-25AWE)</v>
          </cell>
          <cell r="C29" t="str">
            <v>SV</v>
          </cell>
          <cell r="D29">
            <v>5</v>
          </cell>
          <cell r="E29">
            <v>26</v>
          </cell>
          <cell r="F29">
            <v>360</v>
          </cell>
          <cell r="G29">
            <v>360</v>
          </cell>
          <cell r="H29">
            <v>300</v>
          </cell>
          <cell r="I29">
            <v>65.599999999999994</v>
          </cell>
          <cell r="J29" t="str">
            <v>N8543-26</v>
          </cell>
          <cell r="K29">
            <v>1368000</v>
          </cell>
          <cell r="L29">
            <v>65.599999999999994</v>
          </cell>
          <cell r="M29" t="str">
            <v>N8543-26</v>
          </cell>
          <cell r="R29">
            <v>1368000</v>
          </cell>
          <cell r="AC29">
            <v>65.599999999999994</v>
          </cell>
          <cell r="AG29" t="str">
            <v>N8543-26</v>
          </cell>
        </row>
        <row r="30">
          <cell r="A30" t="str">
            <v>N8500-494</v>
          </cell>
          <cell r="B30" t="str">
            <v>Express5800/140Ha(III-X/550(512))</v>
          </cell>
          <cell r="C30" t="str">
            <v>SV</v>
          </cell>
          <cell r="D30">
            <v>14</v>
          </cell>
          <cell r="E30">
            <v>63</v>
          </cell>
          <cell r="F30">
            <v>1560</v>
          </cell>
          <cell r="G30">
            <v>1560</v>
          </cell>
          <cell r="H30">
            <v>1290</v>
          </cell>
          <cell r="I30">
            <v>69.599999999999994</v>
          </cell>
          <cell r="J30" t="str">
            <v>N8543-11</v>
          </cell>
          <cell r="K30">
            <v>1620000</v>
          </cell>
          <cell r="L30">
            <v>69.599999999999994</v>
          </cell>
          <cell r="M30" t="str">
            <v>N8543-11</v>
          </cell>
          <cell r="R30">
            <v>1620000</v>
          </cell>
          <cell r="AC30">
            <v>69.599999999999994</v>
          </cell>
          <cell r="AG30" t="str">
            <v>N8543-11</v>
          </cell>
        </row>
        <row r="31">
          <cell r="A31" t="str">
            <v>N8500-495</v>
          </cell>
          <cell r="B31" t="str">
            <v>Express5800/140Ha(III-X/550(512)-25AWS)</v>
          </cell>
          <cell r="C31" t="str">
            <v>SV</v>
          </cell>
          <cell r="D31">
            <v>14</v>
          </cell>
          <cell r="E31">
            <v>63</v>
          </cell>
          <cell r="F31">
            <v>1560</v>
          </cell>
          <cell r="G31">
            <v>1560</v>
          </cell>
          <cell r="H31">
            <v>1290</v>
          </cell>
          <cell r="I31">
            <v>69.599999999999994</v>
          </cell>
          <cell r="J31" t="str">
            <v>N8543-11</v>
          </cell>
          <cell r="K31">
            <v>2650000</v>
          </cell>
          <cell r="L31">
            <v>69.599999999999994</v>
          </cell>
          <cell r="M31" t="str">
            <v>N8543-11</v>
          </cell>
          <cell r="R31">
            <v>2650000</v>
          </cell>
          <cell r="AC31">
            <v>69.599999999999994</v>
          </cell>
          <cell r="AG31" t="str">
            <v>N8543-11</v>
          </cell>
        </row>
        <row r="32">
          <cell r="A32" t="str">
            <v>N8500-496</v>
          </cell>
          <cell r="B32" t="str">
            <v>Express5800/140Ha(III-X/550(512)-25AWE)</v>
          </cell>
          <cell r="C32" t="str">
            <v>SV</v>
          </cell>
          <cell r="D32">
            <v>14</v>
          </cell>
          <cell r="E32">
            <v>63</v>
          </cell>
          <cell r="F32">
            <v>1560</v>
          </cell>
          <cell r="G32">
            <v>1560</v>
          </cell>
          <cell r="H32">
            <v>1290</v>
          </cell>
          <cell r="I32">
            <v>69.599999999999994</v>
          </cell>
          <cell r="J32" t="str">
            <v>N8543-11</v>
          </cell>
          <cell r="K32">
            <v>2650000</v>
          </cell>
          <cell r="L32">
            <v>69.599999999999994</v>
          </cell>
          <cell r="M32" t="str">
            <v>N8543-11</v>
          </cell>
          <cell r="R32">
            <v>2650000</v>
          </cell>
          <cell r="AC32">
            <v>69.599999999999994</v>
          </cell>
          <cell r="AG32" t="str">
            <v>N8543-11</v>
          </cell>
        </row>
        <row r="33">
          <cell r="A33" t="str">
            <v>N8500-497</v>
          </cell>
          <cell r="B33" t="str">
            <v>Express5800/140Ha(III-X/550(1))</v>
          </cell>
          <cell r="C33" t="str">
            <v>SV</v>
          </cell>
          <cell r="D33">
            <v>14</v>
          </cell>
          <cell r="E33">
            <v>63</v>
          </cell>
          <cell r="F33">
            <v>1560</v>
          </cell>
          <cell r="G33">
            <v>1560</v>
          </cell>
          <cell r="H33">
            <v>1290</v>
          </cell>
          <cell r="I33">
            <v>69.599999999999994</v>
          </cell>
          <cell r="J33" t="str">
            <v>N8543-11</v>
          </cell>
          <cell r="K33">
            <v>2090000</v>
          </cell>
          <cell r="L33">
            <v>69.599999999999994</v>
          </cell>
          <cell r="M33" t="str">
            <v>N8543-11</v>
          </cell>
          <cell r="R33">
            <v>2090000</v>
          </cell>
          <cell r="AC33">
            <v>69.599999999999994</v>
          </cell>
          <cell r="AG33" t="str">
            <v>N8543-11</v>
          </cell>
        </row>
        <row r="34">
          <cell r="A34" t="str">
            <v>N8500-498</v>
          </cell>
          <cell r="B34" t="str">
            <v>Express5800/140Ha(III-X/550(1)-25AWS)</v>
          </cell>
          <cell r="C34" t="str">
            <v>SV</v>
          </cell>
          <cell r="D34">
            <v>14</v>
          </cell>
          <cell r="E34">
            <v>63</v>
          </cell>
          <cell r="F34">
            <v>1560</v>
          </cell>
          <cell r="G34">
            <v>1560</v>
          </cell>
          <cell r="H34">
            <v>1290</v>
          </cell>
          <cell r="I34">
            <v>69.599999999999994</v>
          </cell>
          <cell r="J34" t="str">
            <v>N8543-11</v>
          </cell>
          <cell r="K34">
            <v>3500000</v>
          </cell>
          <cell r="L34">
            <v>69.599999999999994</v>
          </cell>
          <cell r="M34" t="str">
            <v>N8543-11</v>
          </cell>
          <cell r="R34">
            <v>3500000</v>
          </cell>
          <cell r="AC34">
            <v>69.599999999999994</v>
          </cell>
          <cell r="AG34" t="str">
            <v>N8543-11</v>
          </cell>
        </row>
        <row r="35">
          <cell r="A35" t="str">
            <v>N8500-499</v>
          </cell>
          <cell r="B35" t="str">
            <v>Express5800/140Ha(III-X/550(1)-25AWE)</v>
          </cell>
          <cell r="C35" t="str">
            <v>SV</v>
          </cell>
          <cell r="D35">
            <v>14</v>
          </cell>
          <cell r="E35">
            <v>63</v>
          </cell>
          <cell r="F35">
            <v>1560</v>
          </cell>
          <cell r="G35">
            <v>1560</v>
          </cell>
          <cell r="H35">
            <v>1290</v>
          </cell>
          <cell r="I35">
            <v>69.599999999999994</v>
          </cell>
          <cell r="J35" t="str">
            <v>N8543-11</v>
          </cell>
          <cell r="K35">
            <v>3500000</v>
          </cell>
          <cell r="L35">
            <v>69.599999999999994</v>
          </cell>
          <cell r="M35" t="str">
            <v>N8543-11</v>
          </cell>
          <cell r="R35">
            <v>3500000</v>
          </cell>
          <cell r="AC35">
            <v>69.599999999999994</v>
          </cell>
          <cell r="AG35" t="str">
            <v>N8543-11</v>
          </cell>
        </row>
        <row r="36">
          <cell r="A36" t="str">
            <v>N8500-500</v>
          </cell>
          <cell r="B36" t="str">
            <v>Express5800/140Ha(III-X/550(2))</v>
          </cell>
          <cell r="C36" t="str">
            <v>SV</v>
          </cell>
          <cell r="D36">
            <v>14</v>
          </cell>
          <cell r="E36">
            <v>63</v>
          </cell>
          <cell r="F36">
            <v>1560</v>
          </cell>
          <cell r="G36">
            <v>1560</v>
          </cell>
          <cell r="H36">
            <v>1290</v>
          </cell>
          <cell r="I36">
            <v>69.599999999999994</v>
          </cell>
          <cell r="J36" t="str">
            <v>N8543-11</v>
          </cell>
          <cell r="K36">
            <v>3050000</v>
          </cell>
          <cell r="L36">
            <v>69.599999999999994</v>
          </cell>
          <cell r="M36" t="str">
            <v>N8543-11</v>
          </cell>
          <cell r="R36">
            <v>3050000</v>
          </cell>
          <cell r="AC36">
            <v>69.599999999999994</v>
          </cell>
          <cell r="AG36" t="str">
            <v>N8543-11</v>
          </cell>
        </row>
        <row r="37">
          <cell r="A37" t="str">
            <v>N8500-501</v>
          </cell>
          <cell r="B37" t="str">
            <v>Express5800/180Ha(III-X/550(1))</v>
          </cell>
          <cell r="C37" t="str">
            <v>SV</v>
          </cell>
          <cell r="D37">
            <v>17</v>
          </cell>
          <cell r="E37">
            <v>75</v>
          </cell>
          <cell r="F37">
            <v>1750</v>
          </cell>
          <cell r="G37">
            <v>1750</v>
          </cell>
          <cell r="H37">
            <v>1445</v>
          </cell>
          <cell r="I37">
            <v>71.5</v>
          </cell>
          <cell r="J37" t="str">
            <v>N8543-12</v>
          </cell>
          <cell r="K37">
            <v>4860000</v>
          </cell>
          <cell r="L37">
            <v>71.5</v>
          </cell>
          <cell r="M37" t="str">
            <v>N8543-12</v>
          </cell>
          <cell r="R37">
            <v>4860000</v>
          </cell>
          <cell r="AC37">
            <v>71.5</v>
          </cell>
          <cell r="AG37" t="str">
            <v>N8543-12</v>
          </cell>
        </row>
        <row r="38">
          <cell r="A38" t="str">
            <v>N8500-502</v>
          </cell>
          <cell r="B38" t="str">
            <v>Express5800/180Ha(III-X/550(2))</v>
          </cell>
          <cell r="C38" t="str">
            <v>SV</v>
          </cell>
          <cell r="D38">
            <v>17</v>
          </cell>
          <cell r="E38">
            <v>75</v>
          </cell>
          <cell r="F38">
            <v>1750</v>
          </cell>
          <cell r="G38">
            <v>1750</v>
          </cell>
          <cell r="H38">
            <v>1445</v>
          </cell>
          <cell r="I38">
            <v>71.5</v>
          </cell>
          <cell r="J38" t="str">
            <v>N8543-12</v>
          </cell>
          <cell r="K38">
            <v>6020000</v>
          </cell>
          <cell r="L38">
            <v>71.5</v>
          </cell>
          <cell r="M38" t="str">
            <v>N8543-12</v>
          </cell>
          <cell r="R38">
            <v>6020000</v>
          </cell>
          <cell r="AC38">
            <v>71.5</v>
          </cell>
          <cell r="AG38" t="str">
            <v>N8543-12</v>
          </cell>
        </row>
        <row r="39">
          <cell r="A39" t="str">
            <v>N8500-509A</v>
          </cell>
          <cell r="B39" t="str">
            <v>Express5800/120Mc(III-X/733(256)-25AWS)</v>
          </cell>
          <cell r="C39" t="str">
            <v>SV</v>
          </cell>
          <cell r="D39">
            <v>5</v>
          </cell>
          <cell r="E39">
            <v>26</v>
          </cell>
          <cell r="F39">
            <v>360</v>
          </cell>
          <cell r="G39">
            <v>360</v>
          </cell>
          <cell r="H39">
            <v>300</v>
          </cell>
          <cell r="I39">
            <v>65.599999999999994</v>
          </cell>
          <cell r="J39" t="str">
            <v>N8543-26</v>
          </cell>
          <cell r="K39">
            <v>988000</v>
          </cell>
          <cell r="L39">
            <v>65.599999999999994</v>
          </cell>
          <cell r="M39" t="str">
            <v>N8543-26</v>
          </cell>
          <cell r="R39">
            <v>988000</v>
          </cell>
          <cell r="AC39">
            <v>65.599999999999994</v>
          </cell>
          <cell r="AG39" t="str">
            <v>N8543-26</v>
          </cell>
        </row>
        <row r="40">
          <cell r="A40" t="str">
            <v>N8500-539A</v>
          </cell>
          <cell r="B40" t="str">
            <v>Express5800/120Mc(III-X/800(256))</v>
          </cell>
          <cell r="C40" t="str">
            <v>SV</v>
          </cell>
          <cell r="D40">
            <v>5</v>
          </cell>
          <cell r="E40">
            <v>26</v>
          </cell>
          <cell r="F40">
            <v>360</v>
          </cell>
          <cell r="G40">
            <v>360</v>
          </cell>
          <cell r="H40">
            <v>300</v>
          </cell>
          <cell r="I40">
            <v>65.599999999999994</v>
          </cell>
          <cell r="J40" t="str">
            <v>N8543-26</v>
          </cell>
          <cell r="K40">
            <v>1038000</v>
          </cell>
          <cell r="L40">
            <v>65.599999999999994</v>
          </cell>
          <cell r="M40" t="str">
            <v>N8543-26</v>
          </cell>
          <cell r="R40">
            <v>1038000</v>
          </cell>
          <cell r="AC40">
            <v>65.599999999999994</v>
          </cell>
          <cell r="AG40" t="str">
            <v>N8543-26</v>
          </cell>
        </row>
        <row r="41">
          <cell r="A41" t="str">
            <v>N8500-544</v>
          </cell>
          <cell r="B41" t="str">
            <v>Express5800/120Ld(III/600EB(256)-25A)</v>
          </cell>
          <cell r="C41" t="str">
            <v>SV</v>
          </cell>
          <cell r="D41">
            <v>5</v>
          </cell>
          <cell r="E41">
            <v>24</v>
          </cell>
          <cell r="F41">
            <v>330</v>
          </cell>
          <cell r="G41">
            <v>330</v>
          </cell>
          <cell r="H41">
            <v>274</v>
          </cell>
          <cell r="I41">
            <v>65.599999999999994</v>
          </cell>
          <cell r="J41" t="str">
            <v>N8543-26</v>
          </cell>
          <cell r="K41">
            <v>939000</v>
          </cell>
          <cell r="L41">
            <v>65.599999999999994</v>
          </cell>
          <cell r="M41" t="str">
            <v>N8543-26</v>
          </cell>
          <cell r="R41">
            <v>939000</v>
          </cell>
          <cell r="AC41">
            <v>65.599999999999994</v>
          </cell>
          <cell r="AG41" t="str">
            <v>N8543-26</v>
          </cell>
        </row>
        <row r="42">
          <cell r="A42" t="str">
            <v>N8500-545</v>
          </cell>
          <cell r="B42" t="str">
            <v>Express5800/120Ld(III/600EB(256)-25AWS)</v>
          </cell>
          <cell r="C42" t="str">
            <v>SV</v>
          </cell>
          <cell r="D42">
            <v>5</v>
          </cell>
          <cell r="E42">
            <v>24</v>
          </cell>
          <cell r="F42">
            <v>330</v>
          </cell>
          <cell r="G42">
            <v>330</v>
          </cell>
          <cell r="H42">
            <v>274</v>
          </cell>
          <cell r="I42">
            <v>65.599999999999994</v>
          </cell>
          <cell r="J42" t="str">
            <v>N8543-26</v>
          </cell>
          <cell r="K42">
            <v>1138000</v>
          </cell>
          <cell r="L42">
            <v>65.599999999999994</v>
          </cell>
          <cell r="M42" t="str">
            <v>N8543-26</v>
          </cell>
          <cell r="R42">
            <v>1138000</v>
          </cell>
          <cell r="AC42">
            <v>65.599999999999994</v>
          </cell>
          <cell r="AG42" t="str">
            <v>N8543-26</v>
          </cell>
        </row>
        <row r="43">
          <cell r="A43" t="str">
            <v>N8500-547</v>
          </cell>
          <cell r="B43" t="str">
            <v>Express5800/120Ld(III/733(256))</v>
          </cell>
          <cell r="C43" t="str">
            <v>SV</v>
          </cell>
          <cell r="D43">
            <v>5</v>
          </cell>
          <cell r="E43">
            <v>24</v>
          </cell>
          <cell r="F43">
            <v>330</v>
          </cell>
          <cell r="G43">
            <v>330</v>
          </cell>
          <cell r="H43">
            <v>274</v>
          </cell>
          <cell r="I43">
            <v>65.599999999999994</v>
          </cell>
          <cell r="J43" t="str">
            <v>N8543-26</v>
          </cell>
          <cell r="K43">
            <v>648000</v>
          </cell>
          <cell r="L43">
            <v>65.599999999999994</v>
          </cell>
          <cell r="M43" t="str">
            <v>N8543-26</v>
          </cell>
          <cell r="R43">
            <v>648000</v>
          </cell>
          <cell r="AC43">
            <v>65.599999999999994</v>
          </cell>
          <cell r="AG43" t="str">
            <v>N8543-26</v>
          </cell>
        </row>
        <row r="44">
          <cell r="A44" t="str">
            <v>N8500-549</v>
          </cell>
          <cell r="B44" t="str">
            <v>Express5800/120Ld(III/866(256))</v>
          </cell>
          <cell r="C44" t="str">
            <v>SV</v>
          </cell>
          <cell r="D44">
            <v>5</v>
          </cell>
          <cell r="E44">
            <v>24</v>
          </cell>
          <cell r="F44">
            <v>330</v>
          </cell>
          <cell r="G44">
            <v>330</v>
          </cell>
          <cell r="H44">
            <v>274</v>
          </cell>
          <cell r="I44">
            <v>65.599999999999994</v>
          </cell>
          <cell r="J44" t="str">
            <v>N8543-26</v>
          </cell>
          <cell r="K44">
            <v>748000</v>
          </cell>
          <cell r="L44">
            <v>65.599999999999994</v>
          </cell>
          <cell r="M44" t="str">
            <v>N8543-26</v>
          </cell>
          <cell r="R44">
            <v>748000</v>
          </cell>
          <cell r="AC44">
            <v>65.599999999999994</v>
          </cell>
          <cell r="AG44" t="str">
            <v>N8543-26</v>
          </cell>
        </row>
        <row r="45">
          <cell r="A45" t="str">
            <v>N8500-554</v>
          </cell>
          <cell r="B45" t="str">
            <v>Express5800/140Ra-7(III-X/700(1))</v>
          </cell>
          <cell r="C45" t="str">
            <v>SV</v>
          </cell>
          <cell r="D45">
            <v>7</v>
          </cell>
          <cell r="E45">
            <v>35</v>
          </cell>
          <cell r="F45">
            <v>612</v>
          </cell>
          <cell r="G45">
            <v>612</v>
          </cell>
          <cell r="H45">
            <v>600</v>
          </cell>
          <cell r="I45">
            <v>73.5</v>
          </cell>
          <cell r="J45">
            <v>1700000</v>
          </cell>
          <cell r="K45">
            <v>73.5</v>
          </cell>
          <cell r="R45">
            <v>1700000</v>
          </cell>
          <cell r="AC45">
            <v>73.5</v>
          </cell>
        </row>
        <row r="46">
          <cell r="A46" t="str">
            <v>N8500-555</v>
          </cell>
          <cell r="B46" t="str">
            <v>Express5800/140Ra-7(III-X/700(2))</v>
          </cell>
          <cell r="C46" t="str">
            <v>SV</v>
          </cell>
          <cell r="D46">
            <v>7</v>
          </cell>
          <cell r="E46">
            <v>35</v>
          </cell>
          <cell r="F46">
            <v>612</v>
          </cell>
          <cell r="G46">
            <v>612</v>
          </cell>
          <cell r="H46">
            <v>600</v>
          </cell>
          <cell r="I46">
            <v>73.5</v>
          </cell>
          <cell r="J46">
            <v>2090000</v>
          </cell>
          <cell r="K46">
            <v>73.5</v>
          </cell>
          <cell r="R46">
            <v>2090000</v>
          </cell>
          <cell r="AC46">
            <v>73.5</v>
          </cell>
        </row>
        <row r="47">
          <cell r="A47" t="str">
            <v>N8500-556</v>
          </cell>
          <cell r="B47" t="str">
            <v>Express5800/140Ra-7(III-X/800(2))</v>
          </cell>
          <cell r="C47" t="str">
            <v>SV</v>
          </cell>
          <cell r="D47">
            <v>7</v>
          </cell>
          <cell r="E47">
            <v>35</v>
          </cell>
          <cell r="F47">
            <v>612</v>
          </cell>
          <cell r="G47">
            <v>612</v>
          </cell>
          <cell r="H47">
            <v>600</v>
          </cell>
          <cell r="I47">
            <v>73.5</v>
          </cell>
          <cell r="J47">
            <v>2670000</v>
          </cell>
          <cell r="K47">
            <v>73.5</v>
          </cell>
          <cell r="R47">
            <v>2670000</v>
          </cell>
          <cell r="AC47">
            <v>73.5</v>
          </cell>
        </row>
        <row r="48">
          <cell r="A48" t="str">
            <v>N8500-557</v>
          </cell>
          <cell r="B48" t="str">
            <v>Express5800/180Ra-7(III-X/700(2))</v>
          </cell>
          <cell r="C48" t="str">
            <v>SV</v>
          </cell>
          <cell r="D48">
            <v>7</v>
          </cell>
          <cell r="E48">
            <v>40</v>
          </cell>
          <cell r="F48">
            <v>1020</v>
          </cell>
          <cell r="G48">
            <v>1020</v>
          </cell>
          <cell r="H48">
            <v>1000</v>
          </cell>
          <cell r="I48">
            <v>73.5</v>
          </cell>
          <cell r="J48">
            <v>4670000</v>
          </cell>
          <cell r="K48">
            <v>73.5</v>
          </cell>
          <cell r="R48">
            <v>4670000</v>
          </cell>
          <cell r="AC48">
            <v>73.5</v>
          </cell>
        </row>
        <row r="49">
          <cell r="A49" t="str">
            <v>N8500-558</v>
          </cell>
          <cell r="B49" t="str">
            <v>Express5800/180Ra-7(III-X/800(2))</v>
          </cell>
          <cell r="C49" t="str">
            <v>SV</v>
          </cell>
          <cell r="D49">
            <v>7</v>
          </cell>
          <cell r="E49">
            <v>40</v>
          </cell>
          <cell r="F49">
            <v>1020</v>
          </cell>
          <cell r="G49">
            <v>1020</v>
          </cell>
          <cell r="H49">
            <v>1000</v>
          </cell>
          <cell r="I49">
            <v>73.5</v>
          </cell>
          <cell r="J49">
            <v>5830000</v>
          </cell>
          <cell r="K49">
            <v>73.5</v>
          </cell>
          <cell r="R49">
            <v>5830000</v>
          </cell>
          <cell r="AC49">
            <v>73.5</v>
          </cell>
        </row>
        <row r="50">
          <cell r="A50" t="str">
            <v>N8500-564</v>
          </cell>
          <cell r="B50" t="str">
            <v>Express5800/110Ra-1(Ⅲ/600E(256))</v>
          </cell>
          <cell r="C50" t="str">
            <v>SV</v>
          </cell>
          <cell r="D50">
            <v>1</v>
          </cell>
          <cell r="E50">
            <v>10</v>
          </cell>
          <cell r="F50">
            <v>130</v>
          </cell>
          <cell r="G50">
            <v>130</v>
          </cell>
          <cell r="H50">
            <v>125</v>
          </cell>
          <cell r="I50">
            <v>55.9</v>
          </cell>
          <cell r="J50">
            <v>310000</v>
          </cell>
          <cell r="K50">
            <v>55.9</v>
          </cell>
          <cell r="R50">
            <v>310000</v>
          </cell>
          <cell r="AC50">
            <v>55.9</v>
          </cell>
        </row>
        <row r="51">
          <cell r="A51" t="str">
            <v>N8500-566</v>
          </cell>
          <cell r="B51" t="str">
            <v>Express5800/110Ra-1(Ⅲ/800(256))</v>
          </cell>
          <cell r="C51" t="str">
            <v>SV</v>
          </cell>
          <cell r="D51">
            <v>1</v>
          </cell>
          <cell r="E51">
            <v>10</v>
          </cell>
          <cell r="F51">
            <v>130</v>
          </cell>
          <cell r="G51">
            <v>130</v>
          </cell>
          <cell r="H51">
            <v>125</v>
          </cell>
          <cell r="I51">
            <v>55.9</v>
          </cell>
          <cell r="J51">
            <v>510000</v>
          </cell>
          <cell r="K51">
            <v>55.9</v>
          </cell>
          <cell r="R51">
            <v>510000</v>
          </cell>
          <cell r="AC51">
            <v>55.9</v>
          </cell>
        </row>
        <row r="52">
          <cell r="A52" t="str">
            <v>N8500-572</v>
          </cell>
          <cell r="B52" t="str">
            <v>Express5800/120Rc-2(Ⅲ/667(256))</v>
          </cell>
          <cell r="C52" t="str">
            <v>SV</v>
          </cell>
          <cell r="D52">
            <v>2</v>
          </cell>
          <cell r="E52">
            <v>18</v>
          </cell>
          <cell r="F52">
            <v>550</v>
          </cell>
          <cell r="G52">
            <v>550</v>
          </cell>
          <cell r="H52">
            <v>540</v>
          </cell>
          <cell r="I52">
            <v>60.8</v>
          </cell>
          <cell r="J52">
            <v>624000</v>
          </cell>
          <cell r="K52">
            <v>60.8</v>
          </cell>
          <cell r="R52">
            <v>624000</v>
          </cell>
          <cell r="AC52">
            <v>60.8</v>
          </cell>
        </row>
        <row r="53">
          <cell r="A53" t="str">
            <v>N8500-573</v>
          </cell>
          <cell r="B53" t="str">
            <v>Express5800/120Rc-2(Ⅲ/800EB(256))</v>
          </cell>
          <cell r="C53" t="str">
            <v>SV</v>
          </cell>
          <cell r="D53">
            <v>2</v>
          </cell>
          <cell r="E53">
            <v>18</v>
          </cell>
          <cell r="F53">
            <v>550</v>
          </cell>
          <cell r="G53">
            <v>550</v>
          </cell>
          <cell r="H53">
            <v>540</v>
          </cell>
          <cell r="I53">
            <v>60.8</v>
          </cell>
          <cell r="J53">
            <v>724000</v>
          </cell>
          <cell r="K53">
            <v>60.8</v>
          </cell>
          <cell r="R53">
            <v>724000</v>
          </cell>
          <cell r="AC53">
            <v>60.8</v>
          </cell>
        </row>
        <row r="54">
          <cell r="A54" t="str">
            <v>N8500-592</v>
          </cell>
          <cell r="B54" t="str">
            <v>Express5800/140Hb(Ⅲ-X/700(1))</v>
          </cell>
          <cell r="C54" t="str">
            <v>SV</v>
          </cell>
          <cell r="D54">
            <v>7</v>
          </cell>
          <cell r="E54">
            <v>662</v>
          </cell>
          <cell r="F54">
            <v>642</v>
          </cell>
          <cell r="G54">
            <v>662</v>
          </cell>
          <cell r="H54">
            <v>642</v>
          </cell>
          <cell r="I54">
            <v>1660000</v>
          </cell>
          <cell r="J54" t="str">
            <v>Ｎ8543-24</v>
          </cell>
          <cell r="R54">
            <v>1660000</v>
          </cell>
          <cell r="AG54" t="str">
            <v>Ｎ8543-24</v>
          </cell>
        </row>
        <row r="55">
          <cell r="A55" t="str">
            <v>N8500-593</v>
          </cell>
          <cell r="B55" t="str">
            <v>Express5800/140Hb(Ⅲ-X/700(1)-27A)</v>
          </cell>
          <cell r="C55" t="str">
            <v>SV</v>
          </cell>
          <cell r="D55">
            <v>7</v>
          </cell>
          <cell r="E55">
            <v>662</v>
          </cell>
          <cell r="F55">
            <v>642</v>
          </cell>
          <cell r="G55">
            <v>662</v>
          </cell>
          <cell r="H55">
            <v>642</v>
          </cell>
          <cell r="I55">
            <v>1980000</v>
          </cell>
          <cell r="J55" t="str">
            <v>Ｎ8543-24</v>
          </cell>
          <cell r="R55">
            <v>1980000</v>
          </cell>
          <cell r="AG55" t="str">
            <v>Ｎ8543-24</v>
          </cell>
        </row>
        <row r="56">
          <cell r="A56" t="str">
            <v>N8500-594</v>
          </cell>
          <cell r="B56" t="str">
            <v>Express5800/140Hb(Ⅲ-X/700(2))</v>
          </cell>
          <cell r="C56" t="str">
            <v>SV</v>
          </cell>
          <cell r="D56">
            <v>7</v>
          </cell>
          <cell r="E56">
            <v>662</v>
          </cell>
          <cell r="F56">
            <v>642</v>
          </cell>
          <cell r="G56">
            <v>662</v>
          </cell>
          <cell r="H56">
            <v>642</v>
          </cell>
          <cell r="I56">
            <v>2050000</v>
          </cell>
          <cell r="J56" t="str">
            <v>Ｎ8543-24</v>
          </cell>
          <cell r="R56">
            <v>2050000</v>
          </cell>
          <cell r="AG56" t="str">
            <v>Ｎ8543-24</v>
          </cell>
        </row>
        <row r="57">
          <cell r="A57" t="str">
            <v>N8500-595</v>
          </cell>
          <cell r="B57" t="str">
            <v>Express5800/140Hb(Ⅲ-X/700(2)-27A)</v>
          </cell>
          <cell r="C57" t="str">
            <v>SV</v>
          </cell>
          <cell r="D57">
            <v>7</v>
          </cell>
          <cell r="E57">
            <v>662</v>
          </cell>
          <cell r="F57">
            <v>642</v>
          </cell>
          <cell r="G57">
            <v>662</v>
          </cell>
          <cell r="H57">
            <v>642</v>
          </cell>
          <cell r="I57">
            <v>3200000</v>
          </cell>
          <cell r="J57" t="str">
            <v>Ｎ8543-24</v>
          </cell>
          <cell r="R57">
            <v>3200000</v>
          </cell>
          <cell r="AG57" t="str">
            <v>Ｎ8543-24</v>
          </cell>
        </row>
        <row r="58">
          <cell r="A58" t="str">
            <v>N8500-596</v>
          </cell>
          <cell r="B58" t="str">
            <v>Express5800/140Hb(Ⅲ-X/800(2))</v>
          </cell>
          <cell r="C58" t="str">
            <v>SV</v>
          </cell>
          <cell r="D58">
            <v>7</v>
          </cell>
          <cell r="E58">
            <v>662</v>
          </cell>
          <cell r="F58">
            <v>642</v>
          </cell>
          <cell r="G58">
            <v>662</v>
          </cell>
          <cell r="H58">
            <v>642</v>
          </cell>
          <cell r="I58">
            <v>2630000</v>
          </cell>
          <cell r="J58" t="str">
            <v>Ｎ8543-24</v>
          </cell>
          <cell r="R58">
            <v>2630000</v>
          </cell>
          <cell r="AG58" t="str">
            <v>Ｎ8543-24</v>
          </cell>
        </row>
        <row r="59">
          <cell r="A59" t="str">
            <v>N8500-597</v>
          </cell>
          <cell r="B59" t="str">
            <v>Express5800/140Ra-4(Ⅲ-X/700(1))</v>
          </cell>
          <cell r="C59" t="str">
            <v>SV</v>
          </cell>
          <cell r="D59">
            <v>4</v>
          </cell>
          <cell r="E59">
            <v>30</v>
          </cell>
          <cell r="F59">
            <v>530</v>
          </cell>
          <cell r="G59">
            <v>530</v>
          </cell>
          <cell r="H59">
            <v>514</v>
          </cell>
          <cell r="I59">
            <v>68</v>
          </cell>
          <cell r="J59">
            <v>1320000</v>
          </cell>
          <cell r="K59">
            <v>68</v>
          </cell>
          <cell r="R59">
            <v>1320000</v>
          </cell>
          <cell r="AC59">
            <v>68</v>
          </cell>
        </row>
        <row r="60">
          <cell r="A60" t="str">
            <v>N8500-598</v>
          </cell>
          <cell r="B60" t="str">
            <v>Express5800/140Ra-4(Ⅲ-X/700(2))</v>
          </cell>
          <cell r="C60" t="str">
            <v>SV</v>
          </cell>
          <cell r="D60">
            <v>4</v>
          </cell>
          <cell r="E60">
            <v>30</v>
          </cell>
          <cell r="F60">
            <v>530</v>
          </cell>
          <cell r="G60">
            <v>530</v>
          </cell>
          <cell r="H60">
            <v>514</v>
          </cell>
          <cell r="I60">
            <v>68</v>
          </cell>
          <cell r="J60">
            <v>1710000</v>
          </cell>
          <cell r="K60">
            <v>68</v>
          </cell>
          <cell r="R60">
            <v>1710000</v>
          </cell>
          <cell r="AC60">
            <v>68</v>
          </cell>
        </row>
        <row r="61">
          <cell r="A61" t="str">
            <v>N8500-599</v>
          </cell>
          <cell r="B61" t="str">
            <v>Express5800/140Ra-4(Ⅲ-X/800(2))</v>
          </cell>
          <cell r="C61" t="str">
            <v>SV</v>
          </cell>
          <cell r="D61">
            <v>4</v>
          </cell>
          <cell r="E61">
            <v>30</v>
          </cell>
          <cell r="F61">
            <v>530</v>
          </cell>
          <cell r="G61">
            <v>530</v>
          </cell>
          <cell r="H61">
            <v>514</v>
          </cell>
          <cell r="I61">
            <v>68</v>
          </cell>
          <cell r="J61">
            <v>2290000</v>
          </cell>
          <cell r="K61">
            <v>68</v>
          </cell>
          <cell r="R61">
            <v>2290000</v>
          </cell>
          <cell r="AC61">
            <v>68</v>
          </cell>
        </row>
        <row r="62">
          <cell r="A62" t="str">
            <v>N8500-612</v>
          </cell>
          <cell r="B62" t="str">
            <v>Express5800/120Mc(III-X/866(256))</v>
          </cell>
          <cell r="C62" t="str">
            <v>SV</v>
          </cell>
          <cell r="D62">
            <v>5</v>
          </cell>
          <cell r="E62">
            <v>26</v>
          </cell>
          <cell r="F62">
            <v>360</v>
          </cell>
          <cell r="G62">
            <v>360</v>
          </cell>
          <cell r="H62">
            <v>300</v>
          </cell>
          <cell r="I62">
            <v>65.599999999999994</v>
          </cell>
          <cell r="J62" t="str">
            <v>N8543-26</v>
          </cell>
          <cell r="K62">
            <v>1088000</v>
          </cell>
          <cell r="L62">
            <v>65.599999999999994</v>
          </cell>
          <cell r="M62" t="str">
            <v>N8543-26</v>
          </cell>
          <cell r="R62">
            <v>1088000</v>
          </cell>
          <cell r="AC62">
            <v>65.599999999999994</v>
          </cell>
          <cell r="AG62" t="str">
            <v>N8543-26</v>
          </cell>
        </row>
        <row r="63">
          <cell r="A63" t="str">
            <v>NP8500-547P1CP</v>
          </cell>
          <cell r="B63" t="str">
            <v>Express5800/120Ldｴﾝﾄﾘﾊﾟｯｸ(III/733(256)-25A)</v>
          </cell>
          <cell r="C63" t="str">
            <v>SV</v>
          </cell>
          <cell r="D63">
            <v>5</v>
          </cell>
          <cell r="E63">
            <v>24</v>
          </cell>
          <cell r="F63">
            <v>330</v>
          </cell>
          <cell r="G63">
            <v>330</v>
          </cell>
          <cell r="H63">
            <v>274</v>
          </cell>
          <cell r="I63">
            <v>65.599999999999994</v>
          </cell>
          <cell r="J63" t="str">
            <v>N8543-26</v>
          </cell>
          <cell r="K63">
            <v>618000</v>
          </cell>
          <cell r="L63">
            <v>65.599999999999994</v>
          </cell>
          <cell r="M63" t="str">
            <v>N8543-26</v>
          </cell>
          <cell r="R63">
            <v>618000</v>
          </cell>
          <cell r="AC63">
            <v>65.599999999999994</v>
          </cell>
          <cell r="AG63" t="str">
            <v>N8543-26</v>
          </cell>
        </row>
        <row r="64">
          <cell r="A64" t="str">
            <v>NP8500-547P2CP</v>
          </cell>
          <cell r="B64" t="str">
            <v>Express5800/120Ldｽﾀｰﾄｱｯﾌﾟﾊﾟｯｸ(III/733(256)-25AW)</v>
          </cell>
          <cell r="C64" t="str">
            <v>SV</v>
          </cell>
          <cell r="D64">
            <v>5</v>
          </cell>
          <cell r="E64">
            <v>24</v>
          </cell>
          <cell r="F64">
            <v>330</v>
          </cell>
          <cell r="G64">
            <v>330</v>
          </cell>
          <cell r="H64">
            <v>274</v>
          </cell>
          <cell r="I64">
            <v>65.599999999999994</v>
          </cell>
          <cell r="J64" t="str">
            <v>N8543-26</v>
          </cell>
          <cell r="K64">
            <v>770000</v>
          </cell>
          <cell r="L64">
            <v>65.599999999999994</v>
          </cell>
          <cell r="M64" t="str">
            <v>N8543-26</v>
          </cell>
          <cell r="R64">
            <v>770000</v>
          </cell>
          <cell r="AC64">
            <v>65.599999999999994</v>
          </cell>
          <cell r="AG64" t="str">
            <v>N8543-26</v>
          </cell>
        </row>
        <row r="65">
          <cell r="A65" t="str">
            <v>NP8500-547P3CP</v>
          </cell>
          <cell r="B65" t="str">
            <v>Express5800/120Ldｲﾝﾄﾗﾊﾟｯｸ(III/733(256)-25AW)</v>
          </cell>
          <cell r="C65" t="str">
            <v>SV</v>
          </cell>
          <cell r="D65">
            <v>5</v>
          </cell>
          <cell r="E65">
            <v>24</v>
          </cell>
          <cell r="F65">
            <v>330</v>
          </cell>
          <cell r="G65">
            <v>330</v>
          </cell>
          <cell r="H65">
            <v>274</v>
          </cell>
          <cell r="I65">
            <v>65.599999999999994</v>
          </cell>
          <cell r="J65" t="str">
            <v>N8543-26</v>
          </cell>
          <cell r="K65">
            <v>618000</v>
          </cell>
          <cell r="L65">
            <v>65.599999999999994</v>
          </cell>
          <cell r="M65" t="str">
            <v>N8543-26</v>
          </cell>
          <cell r="R65">
            <v>618000</v>
          </cell>
          <cell r="AC65">
            <v>65.599999999999994</v>
          </cell>
          <cell r="AG65" t="str">
            <v>N8543-26</v>
          </cell>
        </row>
        <row r="66">
          <cell r="A66" t="str">
            <v>N8501-134</v>
          </cell>
          <cell r="B66" t="str">
            <v>増設CPUボード</v>
          </cell>
          <cell r="C66">
            <v>190000</v>
          </cell>
          <cell r="D66">
            <v>190000</v>
          </cell>
          <cell r="R66">
            <v>190000</v>
          </cell>
        </row>
        <row r="67">
          <cell r="A67" t="str">
            <v>N8501-154</v>
          </cell>
          <cell r="B67" t="str">
            <v>増設CPUボード</v>
          </cell>
          <cell r="C67">
            <v>210000</v>
          </cell>
          <cell r="D67">
            <v>210000</v>
          </cell>
          <cell r="R67">
            <v>210000</v>
          </cell>
        </row>
        <row r="68">
          <cell r="A68" t="str">
            <v>N8501-170</v>
          </cell>
          <cell r="B68" t="str">
            <v>増設CPUボード</v>
          </cell>
          <cell r="C68">
            <v>300000</v>
          </cell>
          <cell r="D68">
            <v>300000</v>
          </cell>
          <cell r="R68">
            <v>300000</v>
          </cell>
        </row>
        <row r="69">
          <cell r="A69" t="str">
            <v>N8501-171</v>
          </cell>
          <cell r="B69" t="str">
            <v>増設CPUバックボード</v>
          </cell>
          <cell r="C69">
            <v>500000</v>
          </cell>
          <cell r="D69">
            <v>500000</v>
          </cell>
          <cell r="R69">
            <v>500000</v>
          </cell>
        </row>
        <row r="70">
          <cell r="A70" t="str">
            <v>N8501-173</v>
          </cell>
          <cell r="B70" t="str">
            <v>増設CPUボード</v>
          </cell>
          <cell r="C70">
            <v>350000</v>
          </cell>
          <cell r="D70">
            <v>350000</v>
          </cell>
          <cell r="R70">
            <v>350000</v>
          </cell>
        </row>
        <row r="71">
          <cell r="A71" t="str">
            <v>N8501-174</v>
          </cell>
          <cell r="B71" t="str">
            <v>アップグレードオプションキット</v>
          </cell>
          <cell r="C71">
            <v>2500000</v>
          </cell>
          <cell r="D71">
            <v>2500000</v>
          </cell>
          <cell r="R71">
            <v>2500000</v>
          </cell>
        </row>
        <row r="72">
          <cell r="A72" t="str">
            <v>N8501-176</v>
          </cell>
          <cell r="B72" t="str">
            <v>増設CPUボード</v>
          </cell>
          <cell r="C72">
            <v>500000</v>
          </cell>
          <cell r="D72">
            <v>500000</v>
          </cell>
          <cell r="R72">
            <v>500000</v>
          </cell>
        </row>
        <row r="73">
          <cell r="A73" t="str">
            <v>N8501-177</v>
          </cell>
          <cell r="B73" t="str">
            <v>増設CPUボード</v>
          </cell>
          <cell r="C73">
            <v>890000</v>
          </cell>
          <cell r="D73">
            <v>890000</v>
          </cell>
          <cell r="R73">
            <v>890000</v>
          </cell>
        </row>
        <row r="74">
          <cell r="A74" t="str">
            <v>N8501-178</v>
          </cell>
          <cell r="B74" t="str">
            <v>増設CPUボード</v>
          </cell>
          <cell r="C74">
            <v>1470000</v>
          </cell>
          <cell r="D74">
            <v>1470000</v>
          </cell>
          <cell r="R74">
            <v>1470000</v>
          </cell>
        </row>
        <row r="75">
          <cell r="A75" t="str">
            <v>N8501-179</v>
          </cell>
          <cell r="B75" t="str">
            <v>増設CPUボード</v>
          </cell>
          <cell r="C75">
            <v>500000</v>
          </cell>
          <cell r="D75">
            <v>500000</v>
          </cell>
          <cell r="R75">
            <v>500000</v>
          </cell>
        </row>
        <row r="76">
          <cell r="A76" t="str">
            <v>N8501-180</v>
          </cell>
          <cell r="B76" t="str">
            <v>増設CPUボード</v>
          </cell>
          <cell r="C76">
            <v>890000</v>
          </cell>
          <cell r="D76">
            <v>890000</v>
          </cell>
          <cell r="R76">
            <v>890000</v>
          </cell>
        </row>
        <row r="77">
          <cell r="A77" t="str">
            <v>N8501-181</v>
          </cell>
          <cell r="B77" t="str">
            <v>増設CPUボード</v>
          </cell>
          <cell r="C77">
            <v>1470000</v>
          </cell>
          <cell r="D77">
            <v>1470000</v>
          </cell>
          <cell r="R77">
            <v>1470000</v>
          </cell>
        </row>
        <row r="78">
          <cell r="A78" t="str">
            <v>N8501-182</v>
          </cell>
          <cell r="B78" t="str">
            <v>増設CPUボード</v>
          </cell>
          <cell r="C78">
            <v>280000</v>
          </cell>
          <cell r="D78">
            <v>280000</v>
          </cell>
          <cell r="R78">
            <v>280000</v>
          </cell>
        </row>
        <row r="79">
          <cell r="A79" t="str">
            <v>N8501-183</v>
          </cell>
          <cell r="B79" t="str">
            <v>増設CPUボード</v>
          </cell>
          <cell r="C79">
            <v>380000</v>
          </cell>
          <cell r="D79">
            <v>380000</v>
          </cell>
          <cell r="R79">
            <v>380000</v>
          </cell>
        </row>
        <row r="80">
          <cell r="A80" t="str">
            <v>N8501-184</v>
          </cell>
          <cell r="B80" t="str">
            <v>増設CPUボード</v>
          </cell>
          <cell r="C80">
            <v>240000</v>
          </cell>
          <cell r="D80">
            <v>240000</v>
          </cell>
          <cell r="R80">
            <v>240000</v>
          </cell>
        </row>
        <row r="81">
          <cell r="A81" t="str">
            <v>N8501-186</v>
          </cell>
          <cell r="B81" t="str">
            <v>増設CPUボード</v>
          </cell>
          <cell r="C81">
            <v>330000</v>
          </cell>
          <cell r="D81">
            <v>330000</v>
          </cell>
          <cell r="R81">
            <v>330000</v>
          </cell>
        </row>
        <row r="82">
          <cell r="A82" t="str">
            <v>N8501-197</v>
          </cell>
          <cell r="B82" t="str">
            <v>増設CPUボード</v>
          </cell>
          <cell r="C82">
            <v>400000</v>
          </cell>
          <cell r="D82">
            <v>400000</v>
          </cell>
          <cell r="R82">
            <v>400000</v>
          </cell>
        </row>
        <row r="83">
          <cell r="A83" t="str">
            <v>N8502-38</v>
          </cell>
          <cell r="B83" t="str">
            <v>FibreChannelディスクアレイ用増設メモリボード</v>
          </cell>
          <cell r="C83">
            <v>0.1</v>
          </cell>
          <cell r="D83">
            <v>750000</v>
          </cell>
          <cell r="E83">
            <v>0.1</v>
          </cell>
          <cell r="F83">
            <v>750000</v>
          </cell>
          <cell r="G83" t="str">
            <v>-</v>
          </cell>
          <cell r="R83">
            <v>750000</v>
          </cell>
          <cell r="AC83" t="str">
            <v>-</v>
          </cell>
        </row>
        <row r="84">
          <cell r="A84" t="str">
            <v>N8502-60</v>
          </cell>
          <cell r="B84" t="str">
            <v>64MB増設メモリボード</v>
          </cell>
          <cell r="C84">
            <v>35000</v>
          </cell>
          <cell r="D84">
            <v>35000</v>
          </cell>
          <cell r="R84">
            <v>35000</v>
          </cell>
        </row>
        <row r="85">
          <cell r="A85" t="str">
            <v>N8502-61</v>
          </cell>
          <cell r="B85" t="str">
            <v>128MB増設メモリボード</v>
          </cell>
          <cell r="C85">
            <v>70000</v>
          </cell>
          <cell r="D85">
            <v>70000</v>
          </cell>
          <cell r="R85">
            <v>70000</v>
          </cell>
        </row>
        <row r="86">
          <cell r="A86" t="str">
            <v>N8502-77</v>
          </cell>
          <cell r="B86" t="str">
            <v>256MB増設メモリボード</v>
          </cell>
          <cell r="C86">
            <v>200000</v>
          </cell>
          <cell r="D86">
            <v>200000</v>
          </cell>
          <cell r="R86">
            <v>200000</v>
          </cell>
        </row>
        <row r="87">
          <cell r="A87" t="str">
            <v>N8502-95</v>
          </cell>
          <cell r="B87" t="str">
            <v>64MB増設メモリボード</v>
          </cell>
          <cell r="C87">
            <v>45000</v>
          </cell>
          <cell r="D87">
            <v>45000</v>
          </cell>
          <cell r="R87">
            <v>45000</v>
          </cell>
        </row>
        <row r="88">
          <cell r="A88" t="str">
            <v>N8502-96</v>
          </cell>
          <cell r="B88" t="str">
            <v>128MB増設メモリボード</v>
          </cell>
          <cell r="C88">
            <v>90000</v>
          </cell>
          <cell r="D88">
            <v>90000</v>
          </cell>
          <cell r="R88">
            <v>90000</v>
          </cell>
        </row>
        <row r="89">
          <cell r="A89" t="str">
            <v>N8502-97</v>
          </cell>
          <cell r="B89" t="str">
            <v>256MB増設メモリボード</v>
          </cell>
          <cell r="C89">
            <v>180000</v>
          </cell>
          <cell r="D89">
            <v>180000</v>
          </cell>
          <cell r="R89">
            <v>180000</v>
          </cell>
        </row>
        <row r="90">
          <cell r="A90" t="str">
            <v>N8502-98</v>
          </cell>
          <cell r="B90" t="str">
            <v>512MB増設メモリボード</v>
          </cell>
          <cell r="C90">
            <v>500000</v>
          </cell>
          <cell r="D90">
            <v>500000</v>
          </cell>
          <cell r="R90">
            <v>500000</v>
          </cell>
        </row>
        <row r="91">
          <cell r="A91" t="str">
            <v>N8502-100</v>
          </cell>
          <cell r="B91" t="str">
            <v>256MB増設メモリボード</v>
          </cell>
          <cell r="C91">
            <v>280000</v>
          </cell>
          <cell r="D91">
            <v>280000</v>
          </cell>
          <cell r="R91">
            <v>280000</v>
          </cell>
        </row>
        <row r="92">
          <cell r="A92" t="str">
            <v>N8502-101</v>
          </cell>
          <cell r="B92" t="str">
            <v>512MB増設メモリボード</v>
          </cell>
          <cell r="C92">
            <v>560000</v>
          </cell>
          <cell r="D92">
            <v>560000</v>
          </cell>
          <cell r="R92">
            <v>560000</v>
          </cell>
        </row>
        <row r="93">
          <cell r="A93" t="str">
            <v>N8502-102</v>
          </cell>
          <cell r="B93" t="str">
            <v>1GB増設メモリボード</v>
          </cell>
          <cell r="C93">
            <v>1120000</v>
          </cell>
          <cell r="D93">
            <v>1120000</v>
          </cell>
          <cell r="R93">
            <v>1120000</v>
          </cell>
        </row>
        <row r="94">
          <cell r="A94" t="str">
            <v>N8502-103</v>
          </cell>
          <cell r="B94" t="str">
            <v>2GB増設メモリボード</v>
          </cell>
          <cell r="C94">
            <v>2240000</v>
          </cell>
          <cell r="D94">
            <v>2240000</v>
          </cell>
          <cell r="R94">
            <v>2240000</v>
          </cell>
        </row>
        <row r="95">
          <cell r="A95" t="str">
            <v>N8502-104</v>
          </cell>
          <cell r="B95" t="str">
            <v>4GB増設メモリボード</v>
          </cell>
          <cell r="C95">
            <v>4480000</v>
          </cell>
          <cell r="D95">
            <v>4480000</v>
          </cell>
          <cell r="R95">
            <v>4480000</v>
          </cell>
        </row>
        <row r="96">
          <cell r="A96" t="str">
            <v>N8502-105</v>
          </cell>
          <cell r="B96" t="str">
            <v>1GB増設メモリボード</v>
          </cell>
          <cell r="C96">
            <v>1200000</v>
          </cell>
          <cell r="D96">
            <v>1200000</v>
          </cell>
          <cell r="R96">
            <v>1200000</v>
          </cell>
        </row>
        <row r="97">
          <cell r="A97" t="str">
            <v>N8502-110</v>
          </cell>
          <cell r="B97" t="str">
            <v xml:space="preserve">64MB増設メモリボード </v>
          </cell>
          <cell r="C97">
            <v>35000</v>
          </cell>
          <cell r="D97">
            <v>35000</v>
          </cell>
          <cell r="R97">
            <v>35000</v>
          </cell>
        </row>
        <row r="98">
          <cell r="A98" t="str">
            <v>N8502-111</v>
          </cell>
          <cell r="B98" t="str">
            <v xml:space="preserve">128MB増設メモリボード </v>
          </cell>
          <cell r="C98">
            <v>70000</v>
          </cell>
          <cell r="D98">
            <v>70000</v>
          </cell>
          <cell r="R98">
            <v>70000</v>
          </cell>
        </row>
        <row r="99">
          <cell r="A99" t="str">
            <v>N8502-112</v>
          </cell>
          <cell r="B99" t="str">
            <v xml:space="preserve">256MB増設メモリボード </v>
          </cell>
          <cell r="C99">
            <v>200000</v>
          </cell>
          <cell r="D99">
            <v>200000</v>
          </cell>
          <cell r="R99">
            <v>200000</v>
          </cell>
        </row>
        <row r="100">
          <cell r="A100" t="str">
            <v>N8503-03</v>
          </cell>
          <cell r="B100" t="str">
            <v>ディスクアレイコントローラ</v>
          </cell>
          <cell r="C100">
            <v>0.3</v>
          </cell>
          <cell r="D100">
            <v>17.5</v>
          </cell>
          <cell r="E100">
            <v>0.3</v>
          </cell>
          <cell r="F100">
            <v>288000</v>
          </cell>
          <cell r="G100">
            <v>17.5</v>
          </cell>
          <cell r="H100">
            <v>15</v>
          </cell>
          <cell r="I100">
            <v>288000</v>
          </cell>
          <cell r="R100">
            <v>288000</v>
          </cell>
        </row>
        <row r="101">
          <cell r="A101" t="str">
            <v>N8503-06</v>
          </cell>
          <cell r="B101" t="str">
            <v>サーバセンシングボード</v>
          </cell>
          <cell r="C101">
            <v>0.3</v>
          </cell>
          <cell r="D101">
            <v>0</v>
          </cell>
          <cell r="E101">
            <v>0.3</v>
          </cell>
          <cell r="F101">
            <v>0</v>
          </cell>
          <cell r="G101">
            <v>30000</v>
          </cell>
          <cell r="H101">
            <v>0</v>
          </cell>
          <cell r="R101">
            <v>30000</v>
          </cell>
        </row>
        <row r="102">
          <cell r="A102" t="str">
            <v>N8503-08</v>
          </cell>
          <cell r="B102" t="str">
            <v>ディスクアレイコントローラ</v>
          </cell>
          <cell r="C102">
            <v>0.3</v>
          </cell>
          <cell r="D102">
            <v>17.5</v>
          </cell>
          <cell r="E102">
            <v>0.3</v>
          </cell>
          <cell r="F102">
            <v>288000</v>
          </cell>
          <cell r="G102">
            <v>17.5</v>
          </cell>
          <cell r="H102">
            <v>15</v>
          </cell>
          <cell r="I102">
            <v>288000</v>
          </cell>
          <cell r="R102">
            <v>288000</v>
          </cell>
        </row>
        <row r="103">
          <cell r="A103" t="str">
            <v>N8503-09</v>
          </cell>
          <cell r="B103" t="str">
            <v>サーバマネージメントボード</v>
          </cell>
          <cell r="C103">
            <v>0.3</v>
          </cell>
          <cell r="D103">
            <v>7.5</v>
          </cell>
          <cell r="E103">
            <v>0.3</v>
          </cell>
          <cell r="F103">
            <v>100000</v>
          </cell>
          <cell r="G103">
            <v>7.5</v>
          </cell>
          <cell r="H103">
            <v>6</v>
          </cell>
          <cell r="I103">
            <v>100000</v>
          </cell>
          <cell r="R103">
            <v>100000</v>
          </cell>
        </row>
        <row r="104">
          <cell r="A104" t="str">
            <v>N8503-10</v>
          </cell>
          <cell r="B104" t="str">
            <v>SCSIコントローラ</v>
          </cell>
          <cell r="C104">
            <v>0.2</v>
          </cell>
          <cell r="D104">
            <v>5</v>
          </cell>
          <cell r="E104">
            <v>0.2</v>
          </cell>
          <cell r="F104">
            <v>120000</v>
          </cell>
          <cell r="G104">
            <v>5</v>
          </cell>
          <cell r="H104">
            <v>0</v>
          </cell>
          <cell r="I104">
            <v>120000</v>
          </cell>
          <cell r="R104">
            <v>120000</v>
          </cell>
        </row>
        <row r="105">
          <cell r="A105" t="str">
            <v>N8503-11</v>
          </cell>
          <cell r="B105" t="str">
            <v>ディスクアレイコントローラ</v>
          </cell>
          <cell r="C105">
            <v>0.3</v>
          </cell>
          <cell r="D105">
            <v>17.5</v>
          </cell>
          <cell r="E105">
            <v>0.3</v>
          </cell>
          <cell r="F105">
            <v>260000</v>
          </cell>
          <cell r="G105">
            <v>17.5</v>
          </cell>
          <cell r="H105">
            <v>15</v>
          </cell>
          <cell r="I105">
            <v>260000</v>
          </cell>
          <cell r="R105">
            <v>260000</v>
          </cell>
        </row>
        <row r="106">
          <cell r="A106" t="str">
            <v>N8503-12</v>
          </cell>
          <cell r="B106" t="str">
            <v>ディスクアレイコントローラ</v>
          </cell>
          <cell r="C106">
            <v>0.3</v>
          </cell>
          <cell r="D106">
            <v>11.6</v>
          </cell>
          <cell r="E106">
            <v>0.3</v>
          </cell>
          <cell r="F106">
            <v>280000</v>
          </cell>
          <cell r="G106">
            <v>11.6</v>
          </cell>
          <cell r="H106">
            <v>9</v>
          </cell>
          <cell r="I106">
            <v>280000</v>
          </cell>
          <cell r="R106">
            <v>280000</v>
          </cell>
        </row>
        <row r="107">
          <cell r="A107" t="str">
            <v>N8503-16</v>
          </cell>
          <cell r="B107" t="str">
            <v>増設バッテリ</v>
          </cell>
          <cell r="C107">
            <v>0.1</v>
          </cell>
          <cell r="D107">
            <v>2.2000000000000002</v>
          </cell>
          <cell r="E107">
            <v>0.1</v>
          </cell>
          <cell r="F107">
            <v>40000</v>
          </cell>
          <cell r="G107">
            <v>2.2000000000000002</v>
          </cell>
          <cell r="H107">
            <v>0</v>
          </cell>
          <cell r="I107">
            <v>40000</v>
          </cell>
          <cell r="R107">
            <v>40000</v>
          </cell>
        </row>
        <row r="108">
          <cell r="A108" t="str">
            <v>N8503-18</v>
          </cell>
          <cell r="B108" t="str">
            <v>SCSIコントローラ(ディスクアレイ用)</v>
          </cell>
          <cell r="C108">
            <v>0.1</v>
          </cell>
          <cell r="D108">
            <v>3</v>
          </cell>
          <cell r="E108">
            <v>0.1</v>
          </cell>
          <cell r="F108">
            <v>100000</v>
          </cell>
          <cell r="G108">
            <v>3</v>
          </cell>
          <cell r="H108">
            <v>0</v>
          </cell>
          <cell r="I108">
            <v>100000</v>
          </cell>
          <cell r="R108">
            <v>100000</v>
          </cell>
        </row>
        <row r="109">
          <cell r="A109" t="str">
            <v>N8503-21</v>
          </cell>
          <cell r="B109" t="str">
            <v>サーバマネージメントボード</v>
          </cell>
          <cell r="C109">
            <v>0.2</v>
          </cell>
          <cell r="D109">
            <v>5.5</v>
          </cell>
          <cell r="E109">
            <v>0.2</v>
          </cell>
          <cell r="F109">
            <v>60000</v>
          </cell>
          <cell r="G109">
            <v>5.5</v>
          </cell>
          <cell r="H109">
            <v>4</v>
          </cell>
          <cell r="I109">
            <v>60000</v>
          </cell>
          <cell r="R109">
            <v>60000</v>
          </cell>
        </row>
        <row r="110">
          <cell r="A110" t="str">
            <v>N8503-21A</v>
          </cell>
          <cell r="B110" t="str">
            <v>サーバマネージメントボード</v>
          </cell>
          <cell r="C110">
            <v>0.2</v>
          </cell>
          <cell r="D110">
            <v>5.5</v>
          </cell>
          <cell r="E110">
            <v>0.2</v>
          </cell>
          <cell r="F110">
            <v>60000</v>
          </cell>
          <cell r="G110">
            <v>5.5</v>
          </cell>
          <cell r="H110">
            <v>4</v>
          </cell>
          <cell r="I110">
            <v>60000</v>
          </cell>
          <cell r="R110">
            <v>60000</v>
          </cell>
        </row>
        <row r="111">
          <cell r="A111" t="str">
            <v>N8503-30</v>
          </cell>
          <cell r="B111" t="str">
            <v>デュアルポート機構</v>
          </cell>
          <cell r="C111">
            <v>25</v>
          </cell>
          <cell r="D111">
            <v>1230000</v>
          </cell>
          <cell r="E111">
            <v>25</v>
          </cell>
          <cell r="F111">
            <v>1230000</v>
          </cell>
          <cell r="G111">
            <v>25</v>
          </cell>
          <cell r="R111">
            <v>1230000</v>
          </cell>
        </row>
        <row r="112">
          <cell r="A112" t="str">
            <v>N8503-31A</v>
          </cell>
          <cell r="B112" t="str">
            <v>SCSIコントローラ</v>
          </cell>
          <cell r="C112">
            <v>0.2</v>
          </cell>
          <cell r="D112">
            <v>10</v>
          </cell>
          <cell r="E112">
            <v>0.2</v>
          </cell>
          <cell r="F112">
            <v>120000</v>
          </cell>
          <cell r="G112">
            <v>10</v>
          </cell>
          <cell r="H112">
            <v>4</v>
          </cell>
          <cell r="I112">
            <v>120000</v>
          </cell>
          <cell r="R112">
            <v>120000</v>
          </cell>
        </row>
        <row r="113">
          <cell r="A113" t="str">
            <v>N8503-32A</v>
          </cell>
          <cell r="B113" t="str">
            <v>Fibre Channelコントローラ</v>
          </cell>
          <cell r="C113">
            <v>0.2</v>
          </cell>
          <cell r="D113">
            <v>13</v>
          </cell>
          <cell r="E113">
            <v>0.2</v>
          </cell>
          <cell r="F113">
            <v>300000</v>
          </cell>
          <cell r="G113">
            <v>13</v>
          </cell>
          <cell r="H113">
            <v>11</v>
          </cell>
          <cell r="I113">
            <v>300000</v>
          </cell>
          <cell r="J113" t="str">
            <v>K210-80</v>
          </cell>
          <cell r="R113">
            <v>300000</v>
          </cell>
          <cell r="AG113" t="str">
            <v>K210-80</v>
          </cell>
        </row>
        <row r="114">
          <cell r="A114" t="str">
            <v>N8503-33</v>
          </cell>
          <cell r="B114" t="str">
            <v>サーバマネージメントボード</v>
          </cell>
          <cell r="C114">
            <v>0.3</v>
          </cell>
          <cell r="D114">
            <v>5</v>
          </cell>
          <cell r="E114">
            <v>0.3</v>
          </cell>
          <cell r="F114">
            <v>120000</v>
          </cell>
          <cell r="G114">
            <v>5</v>
          </cell>
          <cell r="H114">
            <v>4</v>
          </cell>
          <cell r="I114">
            <v>120000</v>
          </cell>
          <cell r="R114">
            <v>120000</v>
          </cell>
        </row>
        <row r="115">
          <cell r="A115" t="str">
            <v>N8503-34</v>
          </cell>
          <cell r="B115" t="str">
            <v>Fibre Channel用変換アダプタ</v>
          </cell>
          <cell r="C115">
            <v>0.1</v>
          </cell>
          <cell r="D115">
            <v>260000</v>
          </cell>
          <cell r="E115">
            <v>0.1</v>
          </cell>
          <cell r="F115">
            <v>260000</v>
          </cell>
          <cell r="R115">
            <v>260000</v>
          </cell>
        </row>
        <row r="116">
          <cell r="A116" t="str">
            <v>N8503-35</v>
          </cell>
          <cell r="B116" t="str">
            <v>SCSIコントローラ</v>
          </cell>
          <cell r="C116">
            <v>0.2</v>
          </cell>
          <cell r="D116">
            <v>7.5</v>
          </cell>
          <cell r="E116">
            <v>0.2</v>
          </cell>
          <cell r="F116">
            <v>60000</v>
          </cell>
          <cell r="G116">
            <v>7.5</v>
          </cell>
          <cell r="H116">
            <v>6</v>
          </cell>
          <cell r="I116">
            <v>60000</v>
          </cell>
          <cell r="R116">
            <v>60000</v>
          </cell>
        </row>
        <row r="117">
          <cell r="A117" t="str">
            <v>N8503-36A</v>
          </cell>
          <cell r="B117" t="str">
            <v>ディスクアレイコントローラ</v>
          </cell>
          <cell r="C117">
            <v>0.3</v>
          </cell>
          <cell r="D117">
            <v>0.99</v>
          </cell>
          <cell r="E117">
            <v>0.3</v>
          </cell>
          <cell r="F117">
            <v>280000</v>
          </cell>
          <cell r="G117">
            <v>0.99</v>
          </cell>
          <cell r="H117">
            <v>0</v>
          </cell>
          <cell r="I117">
            <v>280000</v>
          </cell>
          <cell r="R117">
            <v>280000</v>
          </cell>
        </row>
        <row r="118">
          <cell r="A118" t="str">
            <v>N8503-40</v>
          </cell>
          <cell r="B118" t="str">
            <v>PCIスロット拡張ボード</v>
          </cell>
          <cell r="C118">
            <v>1</v>
          </cell>
          <cell r="D118">
            <v>4</v>
          </cell>
          <cell r="E118">
            <v>1</v>
          </cell>
          <cell r="F118">
            <v>200000</v>
          </cell>
          <cell r="G118">
            <v>4</v>
          </cell>
          <cell r="H118">
            <v>0</v>
          </cell>
          <cell r="I118">
            <v>200000</v>
          </cell>
          <cell r="R118">
            <v>200000</v>
          </cell>
        </row>
        <row r="119">
          <cell r="A119" t="str">
            <v>N8503-42</v>
          </cell>
          <cell r="B119" t="str">
            <v>SCSIコントローラ</v>
          </cell>
          <cell r="C119">
            <v>0.2</v>
          </cell>
          <cell r="D119">
            <v>0.85</v>
          </cell>
          <cell r="E119">
            <v>0.2</v>
          </cell>
          <cell r="F119">
            <v>41000</v>
          </cell>
          <cell r="G119">
            <v>0.85</v>
          </cell>
          <cell r="H119">
            <v>0</v>
          </cell>
          <cell r="I119">
            <v>41000</v>
          </cell>
          <cell r="R119">
            <v>41000</v>
          </cell>
        </row>
        <row r="120">
          <cell r="A120" t="str">
            <v>N8503-43</v>
          </cell>
          <cell r="B120" t="str">
            <v>ディスクアレイコントローラ</v>
          </cell>
          <cell r="C120">
            <v>0.4</v>
          </cell>
          <cell r="D120">
            <v>12.9</v>
          </cell>
          <cell r="E120">
            <v>0.4</v>
          </cell>
          <cell r="F120">
            <v>480000</v>
          </cell>
          <cell r="G120">
            <v>12.9</v>
          </cell>
          <cell r="H120">
            <v>11</v>
          </cell>
          <cell r="I120">
            <v>480000</v>
          </cell>
          <cell r="R120">
            <v>480000</v>
          </cell>
        </row>
        <row r="121">
          <cell r="A121" t="str">
            <v>N8503-44</v>
          </cell>
          <cell r="B121" t="str">
            <v>ディスクアレイコントローラ</v>
          </cell>
          <cell r="C121">
            <v>0.2</v>
          </cell>
          <cell r="D121">
            <v>17.5</v>
          </cell>
          <cell r="E121">
            <v>0.2</v>
          </cell>
          <cell r="F121">
            <v>140000</v>
          </cell>
          <cell r="G121">
            <v>17.5</v>
          </cell>
          <cell r="H121">
            <v>7</v>
          </cell>
          <cell r="I121">
            <v>140000</v>
          </cell>
          <cell r="R121">
            <v>140000</v>
          </cell>
        </row>
        <row r="122">
          <cell r="A122" t="str">
            <v>N8503-46</v>
          </cell>
          <cell r="B122" t="str">
            <v>デュアルポート機構</v>
          </cell>
          <cell r="C122">
            <v>2.1</v>
          </cell>
          <cell r="D122">
            <v>0</v>
          </cell>
          <cell r="E122">
            <v>2.1</v>
          </cell>
          <cell r="F122">
            <v>0</v>
          </cell>
          <cell r="G122">
            <v>700000</v>
          </cell>
          <cell r="H122">
            <v>0</v>
          </cell>
          <cell r="R122">
            <v>700000</v>
          </cell>
        </row>
        <row r="123">
          <cell r="A123" t="str">
            <v>N8503-47</v>
          </cell>
          <cell r="B123" t="str">
            <v>VI接続ボード</v>
          </cell>
          <cell r="C123">
            <v>0.2</v>
          </cell>
          <cell r="D123">
            <v>300000</v>
          </cell>
          <cell r="E123">
            <v>0.2</v>
          </cell>
          <cell r="F123">
            <v>300000</v>
          </cell>
          <cell r="G123" t="str">
            <v>K210-80</v>
          </cell>
          <cell r="R123">
            <v>300000</v>
          </cell>
          <cell r="AG123" t="str">
            <v>K210-80</v>
          </cell>
        </row>
        <row r="124">
          <cell r="A124" t="str">
            <v>N8503-49</v>
          </cell>
          <cell r="B124" t="str">
            <v>ディスクアレイコントローラ</v>
          </cell>
          <cell r="C124">
            <v>0.4</v>
          </cell>
          <cell r="D124">
            <v>12.9</v>
          </cell>
          <cell r="E124">
            <v>0.4</v>
          </cell>
          <cell r="F124">
            <v>270000</v>
          </cell>
          <cell r="G124">
            <v>12.9</v>
          </cell>
          <cell r="H124">
            <v>11</v>
          </cell>
          <cell r="I124">
            <v>270000</v>
          </cell>
          <cell r="R124">
            <v>270000</v>
          </cell>
        </row>
        <row r="125">
          <cell r="A125" t="str">
            <v>N8503-51</v>
          </cell>
          <cell r="B125" t="str">
            <v>ディスクミラーリングコントローラ</v>
          </cell>
          <cell r="C125">
            <v>0.35</v>
          </cell>
          <cell r="D125">
            <v>0.35</v>
          </cell>
          <cell r="E125">
            <v>0.35</v>
          </cell>
          <cell r="F125">
            <v>35000</v>
          </cell>
          <cell r="G125">
            <v>0.35</v>
          </cell>
          <cell r="H125">
            <v>0</v>
          </cell>
          <cell r="I125">
            <v>35000</v>
          </cell>
          <cell r="R125">
            <v>35000</v>
          </cell>
        </row>
        <row r="126">
          <cell r="A126" t="str">
            <v>N8504-04</v>
          </cell>
          <cell r="B126" t="str">
            <v>ISDN高速回線ボード</v>
          </cell>
          <cell r="C126">
            <v>0.5</v>
          </cell>
          <cell r="D126">
            <v>7.5</v>
          </cell>
          <cell r="E126">
            <v>0.5</v>
          </cell>
          <cell r="F126">
            <v>160000</v>
          </cell>
          <cell r="G126">
            <v>7.5</v>
          </cell>
          <cell r="H126">
            <v>6</v>
          </cell>
          <cell r="I126">
            <v>160000</v>
          </cell>
          <cell r="R126">
            <v>160000</v>
          </cell>
        </row>
        <row r="127">
          <cell r="A127" t="str">
            <v>N8504-05</v>
          </cell>
          <cell r="B127" t="str">
            <v>B4680接続ボード(5/2)</v>
          </cell>
          <cell r="C127">
            <v>0.3</v>
          </cell>
          <cell r="D127">
            <v>5</v>
          </cell>
          <cell r="E127">
            <v>0.3</v>
          </cell>
          <cell r="F127">
            <v>58000</v>
          </cell>
          <cell r="G127">
            <v>5</v>
          </cell>
          <cell r="H127">
            <v>4</v>
          </cell>
          <cell r="I127">
            <v>58000</v>
          </cell>
          <cell r="R127">
            <v>58000</v>
          </cell>
        </row>
        <row r="128">
          <cell r="A128" t="str">
            <v>N8504-06</v>
          </cell>
          <cell r="B128" t="str">
            <v>B4680接続ボード(5/T)</v>
          </cell>
          <cell r="C128">
            <v>0.3</v>
          </cell>
          <cell r="D128">
            <v>5</v>
          </cell>
          <cell r="E128">
            <v>0.3</v>
          </cell>
          <cell r="F128">
            <v>58000</v>
          </cell>
          <cell r="G128">
            <v>5</v>
          </cell>
          <cell r="H128">
            <v>4</v>
          </cell>
          <cell r="I128">
            <v>58000</v>
          </cell>
          <cell r="R128">
            <v>58000</v>
          </cell>
        </row>
        <row r="129">
          <cell r="A129" t="str">
            <v>N8504-07</v>
          </cell>
          <cell r="B129" t="str">
            <v>V.24高速多回線ボード</v>
          </cell>
          <cell r="C129">
            <v>0.5</v>
          </cell>
          <cell r="D129">
            <v>9</v>
          </cell>
          <cell r="E129">
            <v>0.5</v>
          </cell>
          <cell r="F129">
            <v>200000</v>
          </cell>
          <cell r="G129">
            <v>9</v>
          </cell>
          <cell r="H129">
            <v>7</v>
          </cell>
          <cell r="I129">
            <v>200000</v>
          </cell>
          <cell r="R129">
            <v>200000</v>
          </cell>
        </row>
        <row r="130">
          <cell r="A130" t="str">
            <v>N8504-08</v>
          </cell>
          <cell r="B130" t="str">
            <v>X.21高速多回線ボード</v>
          </cell>
          <cell r="C130">
            <v>0.5</v>
          </cell>
          <cell r="D130">
            <v>9</v>
          </cell>
          <cell r="E130">
            <v>0.5</v>
          </cell>
          <cell r="F130">
            <v>200000</v>
          </cell>
          <cell r="G130">
            <v>9</v>
          </cell>
          <cell r="H130">
            <v>7</v>
          </cell>
          <cell r="I130">
            <v>200000</v>
          </cell>
          <cell r="R130">
            <v>200000</v>
          </cell>
        </row>
        <row r="131">
          <cell r="A131" t="str">
            <v>N8504-09</v>
          </cell>
          <cell r="B131" t="str">
            <v>V.24高速多回線サブボード</v>
          </cell>
          <cell r="C131">
            <v>0.05</v>
          </cell>
          <cell r="D131">
            <v>0.5</v>
          </cell>
          <cell r="E131">
            <v>0.05</v>
          </cell>
          <cell r="F131">
            <v>50000</v>
          </cell>
          <cell r="G131">
            <v>0.5</v>
          </cell>
          <cell r="H131">
            <v>0</v>
          </cell>
          <cell r="I131">
            <v>50000</v>
          </cell>
          <cell r="J131" t="str">
            <v>Ｋ210-53</v>
          </cell>
          <cell r="R131">
            <v>50000</v>
          </cell>
          <cell r="AG131" t="str">
            <v>Ｋ210-53</v>
          </cell>
        </row>
        <row r="132">
          <cell r="A132" t="str">
            <v>N8504-10</v>
          </cell>
          <cell r="B132" t="str">
            <v>X.21高速多回線サブボード</v>
          </cell>
          <cell r="C132">
            <v>0.05</v>
          </cell>
          <cell r="D132">
            <v>0.5</v>
          </cell>
          <cell r="E132">
            <v>0.05</v>
          </cell>
          <cell r="F132">
            <v>50000</v>
          </cell>
          <cell r="G132">
            <v>0.5</v>
          </cell>
          <cell r="H132">
            <v>0</v>
          </cell>
          <cell r="I132">
            <v>50000</v>
          </cell>
          <cell r="J132" t="str">
            <v>Ｋ210-54</v>
          </cell>
          <cell r="R132">
            <v>50000</v>
          </cell>
          <cell r="AG132" t="str">
            <v>Ｋ210-54</v>
          </cell>
        </row>
        <row r="133">
          <cell r="A133" t="str">
            <v>N8504-14A</v>
          </cell>
          <cell r="B133" t="str">
            <v>ATMボード</v>
          </cell>
          <cell r="C133">
            <v>0.3</v>
          </cell>
          <cell r="D133">
            <v>7.5</v>
          </cell>
          <cell r="E133">
            <v>0.3</v>
          </cell>
          <cell r="F133">
            <v>210000</v>
          </cell>
          <cell r="G133">
            <v>7.5</v>
          </cell>
          <cell r="H133">
            <v>6</v>
          </cell>
          <cell r="I133">
            <v>210000</v>
          </cell>
          <cell r="R133">
            <v>210000</v>
          </cell>
        </row>
        <row r="134">
          <cell r="A134" t="str">
            <v>N8504-19A</v>
          </cell>
          <cell r="B134" t="str">
            <v>ATMボード(155M UTP)</v>
          </cell>
          <cell r="C134">
            <v>0.3</v>
          </cell>
          <cell r="D134">
            <v>7.5</v>
          </cell>
          <cell r="E134">
            <v>0.3</v>
          </cell>
          <cell r="F134">
            <v>190000</v>
          </cell>
          <cell r="G134">
            <v>7.5</v>
          </cell>
          <cell r="H134">
            <v>6</v>
          </cell>
          <cell r="I134">
            <v>190000</v>
          </cell>
          <cell r="R134">
            <v>190000</v>
          </cell>
        </row>
        <row r="135">
          <cell r="A135" t="str">
            <v>N8504-20A</v>
          </cell>
          <cell r="B135" t="str">
            <v>ATMボード(155M SMF)</v>
          </cell>
          <cell r="C135">
            <v>0.3</v>
          </cell>
          <cell r="D135">
            <v>7.5</v>
          </cell>
          <cell r="E135">
            <v>0.3</v>
          </cell>
          <cell r="F135">
            <v>550000</v>
          </cell>
          <cell r="G135">
            <v>7.5</v>
          </cell>
          <cell r="H135">
            <v>6</v>
          </cell>
          <cell r="I135">
            <v>550000</v>
          </cell>
          <cell r="R135">
            <v>550000</v>
          </cell>
        </row>
        <row r="136">
          <cell r="A136" t="str">
            <v>N8504-21</v>
          </cell>
          <cell r="B136" t="str">
            <v>ATMボード(25M UTP)</v>
          </cell>
          <cell r="C136">
            <v>0.3</v>
          </cell>
          <cell r="D136">
            <v>10</v>
          </cell>
          <cell r="E136">
            <v>0.3</v>
          </cell>
          <cell r="F136">
            <v>80000</v>
          </cell>
          <cell r="G136">
            <v>10</v>
          </cell>
          <cell r="H136">
            <v>8</v>
          </cell>
          <cell r="I136">
            <v>80000</v>
          </cell>
          <cell r="R136">
            <v>80000</v>
          </cell>
        </row>
        <row r="137">
          <cell r="A137" t="str">
            <v>N8504-22A</v>
          </cell>
          <cell r="B137" t="str">
            <v>高速回線ボード</v>
          </cell>
          <cell r="C137">
            <v>0.5</v>
          </cell>
          <cell r="D137">
            <v>7.5</v>
          </cell>
          <cell r="E137">
            <v>0.5</v>
          </cell>
          <cell r="F137">
            <v>130000</v>
          </cell>
          <cell r="G137">
            <v>7.5</v>
          </cell>
          <cell r="H137">
            <v>6</v>
          </cell>
          <cell r="I137">
            <v>130000</v>
          </cell>
          <cell r="R137">
            <v>130000</v>
          </cell>
        </row>
        <row r="138">
          <cell r="A138" t="str">
            <v>N8504-23</v>
          </cell>
          <cell r="B138" t="str">
            <v>V.24高速多回線ボード</v>
          </cell>
          <cell r="C138">
            <v>0.5</v>
          </cell>
          <cell r="D138">
            <v>9</v>
          </cell>
          <cell r="E138">
            <v>0.5</v>
          </cell>
          <cell r="F138">
            <v>200000</v>
          </cell>
          <cell r="G138">
            <v>9</v>
          </cell>
          <cell r="H138">
            <v>7</v>
          </cell>
          <cell r="I138">
            <v>200000</v>
          </cell>
          <cell r="R138">
            <v>200000</v>
          </cell>
        </row>
        <row r="139">
          <cell r="A139" t="str">
            <v>N8504-24</v>
          </cell>
          <cell r="B139" t="str">
            <v>X.21高速多回線ボード</v>
          </cell>
          <cell r="C139">
            <v>0.5</v>
          </cell>
          <cell r="D139">
            <v>9</v>
          </cell>
          <cell r="E139">
            <v>0.5</v>
          </cell>
          <cell r="F139">
            <v>200000</v>
          </cell>
          <cell r="G139">
            <v>9</v>
          </cell>
          <cell r="H139">
            <v>7</v>
          </cell>
          <cell r="I139">
            <v>200000</v>
          </cell>
          <cell r="R139">
            <v>200000</v>
          </cell>
        </row>
        <row r="140">
          <cell r="A140" t="str">
            <v>N8504-32</v>
          </cell>
          <cell r="B140" t="str">
            <v>FDDIボード(MMF)(DAS)</v>
          </cell>
          <cell r="C140">
            <v>0.3</v>
          </cell>
          <cell r="D140">
            <v>8</v>
          </cell>
          <cell r="E140">
            <v>0.3</v>
          </cell>
          <cell r="F140">
            <v>550000</v>
          </cell>
          <cell r="G140">
            <v>8</v>
          </cell>
          <cell r="H140">
            <v>6</v>
          </cell>
          <cell r="I140">
            <v>550000</v>
          </cell>
          <cell r="R140">
            <v>550000</v>
          </cell>
        </row>
        <row r="141">
          <cell r="A141" t="str">
            <v>N8504-33</v>
          </cell>
          <cell r="B141" t="str">
            <v>FDDIボード(MMF)(SAS)</v>
          </cell>
          <cell r="C141">
            <v>0.3</v>
          </cell>
          <cell r="D141">
            <v>6</v>
          </cell>
          <cell r="E141">
            <v>0.3</v>
          </cell>
          <cell r="F141">
            <v>300000</v>
          </cell>
          <cell r="G141">
            <v>6</v>
          </cell>
          <cell r="H141">
            <v>5</v>
          </cell>
          <cell r="I141">
            <v>300000</v>
          </cell>
          <cell r="R141">
            <v>300000</v>
          </cell>
        </row>
        <row r="142">
          <cell r="A142" t="str">
            <v>N8504-34</v>
          </cell>
          <cell r="B142" t="str">
            <v>FDDIボード(UTP)</v>
          </cell>
          <cell r="C142">
            <v>0.3</v>
          </cell>
          <cell r="D142">
            <v>5.5</v>
          </cell>
          <cell r="E142">
            <v>0.3</v>
          </cell>
          <cell r="F142">
            <v>175000</v>
          </cell>
          <cell r="G142">
            <v>5.5</v>
          </cell>
          <cell r="H142">
            <v>4</v>
          </cell>
          <cell r="I142">
            <v>175000</v>
          </cell>
          <cell r="R142">
            <v>175000</v>
          </cell>
        </row>
        <row r="143">
          <cell r="A143" t="str">
            <v>N8504-35</v>
          </cell>
          <cell r="B143" t="str">
            <v>モデムボード</v>
          </cell>
          <cell r="C143">
            <v>0.6</v>
          </cell>
          <cell r="D143">
            <v>3</v>
          </cell>
          <cell r="E143">
            <v>0.6</v>
          </cell>
          <cell r="F143">
            <v>30000</v>
          </cell>
          <cell r="G143">
            <v>3</v>
          </cell>
          <cell r="H143">
            <v>2</v>
          </cell>
          <cell r="I143">
            <v>30000</v>
          </cell>
          <cell r="R143">
            <v>30000</v>
          </cell>
        </row>
        <row r="144">
          <cell r="A144" t="str">
            <v>N8504-36</v>
          </cell>
          <cell r="B144" t="str">
            <v>B4680接続ボード(T)</v>
          </cell>
          <cell r="C144">
            <v>0.2</v>
          </cell>
          <cell r="D144">
            <v>6</v>
          </cell>
          <cell r="E144">
            <v>0.2</v>
          </cell>
          <cell r="F144">
            <v>71000</v>
          </cell>
          <cell r="G144">
            <v>6</v>
          </cell>
          <cell r="H144">
            <v>5</v>
          </cell>
          <cell r="I144">
            <v>71000</v>
          </cell>
          <cell r="R144">
            <v>71000</v>
          </cell>
        </row>
        <row r="145">
          <cell r="A145" t="str">
            <v>N8504-38</v>
          </cell>
          <cell r="B145" t="str">
            <v>100BASE-TX接続ボード</v>
          </cell>
          <cell r="C145">
            <v>0.2</v>
          </cell>
          <cell r="D145">
            <v>3.3</v>
          </cell>
          <cell r="E145">
            <v>0.2</v>
          </cell>
          <cell r="F145">
            <v>21000</v>
          </cell>
          <cell r="G145">
            <v>3.3</v>
          </cell>
          <cell r="H145">
            <v>2</v>
          </cell>
          <cell r="I145">
            <v>21000</v>
          </cell>
          <cell r="R145">
            <v>21000</v>
          </cell>
        </row>
        <row r="146">
          <cell r="A146" t="str">
            <v>N8504-39A</v>
          </cell>
          <cell r="B146" t="str">
            <v>1000BASE-SX接続ボード</v>
          </cell>
          <cell r="C146">
            <v>0.2</v>
          </cell>
          <cell r="D146">
            <v>7.5</v>
          </cell>
          <cell r="E146">
            <v>0.2</v>
          </cell>
          <cell r="F146">
            <v>250000</v>
          </cell>
          <cell r="G146">
            <v>7.5</v>
          </cell>
          <cell r="H146">
            <v>6</v>
          </cell>
          <cell r="I146">
            <v>250000</v>
          </cell>
          <cell r="R146">
            <v>250000</v>
          </cell>
        </row>
        <row r="147">
          <cell r="A147" t="str">
            <v>N8504-42</v>
          </cell>
          <cell r="B147" t="str">
            <v>4回線音声・FAX処理ボード</v>
          </cell>
          <cell r="C147">
            <v>0.4</v>
          </cell>
          <cell r="D147">
            <v>17.3</v>
          </cell>
          <cell r="E147">
            <v>0.4</v>
          </cell>
          <cell r="F147">
            <v>398000</v>
          </cell>
          <cell r="G147">
            <v>17.3</v>
          </cell>
          <cell r="H147">
            <v>14</v>
          </cell>
          <cell r="I147">
            <v>398000</v>
          </cell>
          <cell r="J147" t="str">
            <v>UL1131-08</v>
          </cell>
          <cell r="R147">
            <v>398000</v>
          </cell>
          <cell r="AG147" t="str">
            <v>UL1131-08</v>
          </cell>
        </row>
        <row r="148">
          <cell r="A148" t="str">
            <v>N8504-43</v>
          </cell>
          <cell r="B148" t="str">
            <v>4回線音声処理ボード</v>
          </cell>
          <cell r="C148">
            <v>0.3</v>
          </cell>
          <cell r="D148">
            <v>9.1</v>
          </cell>
          <cell r="E148">
            <v>0.3</v>
          </cell>
          <cell r="F148">
            <v>330000</v>
          </cell>
          <cell r="G148">
            <v>9.1</v>
          </cell>
          <cell r="H148">
            <v>7</v>
          </cell>
          <cell r="I148">
            <v>330000</v>
          </cell>
          <cell r="J148" t="str">
            <v>UL1131-08</v>
          </cell>
          <cell r="R148">
            <v>330000</v>
          </cell>
          <cell r="AG148" t="str">
            <v>UL1131-08</v>
          </cell>
        </row>
        <row r="149">
          <cell r="A149" t="str">
            <v>N8504-55</v>
          </cell>
          <cell r="B149" t="str">
            <v>高速回線ボード</v>
          </cell>
          <cell r="C149">
            <v>0.4</v>
          </cell>
          <cell r="D149">
            <v>9.1999999999999993</v>
          </cell>
          <cell r="E149">
            <v>0.4</v>
          </cell>
          <cell r="F149">
            <v>130000</v>
          </cell>
          <cell r="G149">
            <v>9.1999999999999993</v>
          </cell>
          <cell r="H149">
            <v>7</v>
          </cell>
          <cell r="I149">
            <v>130000</v>
          </cell>
          <cell r="R149">
            <v>130000</v>
          </cell>
        </row>
        <row r="150">
          <cell r="A150" t="str">
            <v>N8504-56</v>
          </cell>
          <cell r="B150" t="str">
            <v>ISDN高速回線ボード</v>
          </cell>
          <cell r="C150">
            <v>0.4</v>
          </cell>
          <cell r="D150">
            <v>5</v>
          </cell>
          <cell r="E150">
            <v>0.4</v>
          </cell>
          <cell r="F150">
            <v>160000</v>
          </cell>
          <cell r="G150">
            <v>5</v>
          </cell>
          <cell r="H150">
            <v>4</v>
          </cell>
          <cell r="I150">
            <v>160000</v>
          </cell>
          <cell r="R150">
            <v>160000</v>
          </cell>
        </row>
        <row r="151">
          <cell r="A151" t="str">
            <v>N8504-75</v>
          </cell>
          <cell r="B151" t="str">
            <v>100BASE-TX接続ボード</v>
          </cell>
          <cell r="C151">
            <v>0.2</v>
          </cell>
          <cell r="D151">
            <v>5</v>
          </cell>
          <cell r="E151">
            <v>0.2</v>
          </cell>
          <cell r="F151">
            <v>21000</v>
          </cell>
          <cell r="G151">
            <v>5</v>
          </cell>
          <cell r="H151">
            <v>4</v>
          </cell>
          <cell r="I151">
            <v>21000</v>
          </cell>
          <cell r="R151">
            <v>21000</v>
          </cell>
        </row>
        <row r="152">
          <cell r="A152" t="str">
            <v>N8504-80</v>
          </cell>
          <cell r="B152" t="str">
            <v>100BASE-TX接続ボード</v>
          </cell>
          <cell r="C152">
            <v>0.2</v>
          </cell>
          <cell r="D152">
            <v>5</v>
          </cell>
          <cell r="E152">
            <v>0.2</v>
          </cell>
          <cell r="F152">
            <v>60000</v>
          </cell>
          <cell r="G152">
            <v>5</v>
          </cell>
          <cell r="H152">
            <v>4</v>
          </cell>
          <cell r="I152">
            <v>60000</v>
          </cell>
          <cell r="R152">
            <v>60000</v>
          </cell>
        </row>
        <row r="153">
          <cell r="A153" t="str">
            <v>N8505-07</v>
          </cell>
          <cell r="B153" t="str">
            <v>グラフィックスアクセラレータ(MEGA3)</v>
          </cell>
          <cell r="C153">
            <v>0.2</v>
          </cell>
          <cell r="D153">
            <v>2.5</v>
          </cell>
          <cell r="E153">
            <v>0.2</v>
          </cell>
          <cell r="F153">
            <v>62000</v>
          </cell>
          <cell r="G153">
            <v>2.5</v>
          </cell>
          <cell r="H153">
            <v>2</v>
          </cell>
          <cell r="I153">
            <v>62000</v>
          </cell>
          <cell r="R153">
            <v>62000</v>
          </cell>
        </row>
        <row r="154">
          <cell r="A154" t="str">
            <v>N8505-14</v>
          </cell>
          <cell r="B154" t="str">
            <v>グラフィックスアクセラレータ(TE3)</v>
          </cell>
          <cell r="C154">
            <v>2.17</v>
          </cell>
          <cell r="D154">
            <v>88.3</v>
          </cell>
          <cell r="E154">
            <v>2.17</v>
          </cell>
          <cell r="F154">
            <v>980000</v>
          </cell>
          <cell r="G154">
            <v>88.3</v>
          </cell>
          <cell r="H154">
            <v>81</v>
          </cell>
          <cell r="I154">
            <v>980000</v>
          </cell>
          <cell r="R154">
            <v>980000</v>
          </cell>
        </row>
        <row r="155">
          <cell r="A155" t="str">
            <v>N8505-16</v>
          </cell>
          <cell r="B155" t="str">
            <v>グラフィックスアクセラレータ(Oxygen202)</v>
          </cell>
          <cell r="C155">
            <v>0.3</v>
          </cell>
          <cell r="D155">
            <v>25</v>
          </cell>
          <cell r="E155">
            <v>0.3</v>
          </cell>
          <cell r="F155">
            <v>400000</v>
          </cell>
          <cell r="G155">
            <v>25</v>
          </cell>
          <cell r="H155">
            <v>21</v>
          </cell>
          <cell r="I155">
            <v>400000</v>
          </cell>
          <cell r="R155">
            <v>400000</v>
          </cell>
        </row>
        <row r="156">
          <cell r="A156" t="str">
            <v>N8505-27</v>
          </cell>
          <cell r="B156" t="str">
            <v>暗号ボード</v>
          </cell>
          <cell r="C156">
            <v>0.46</v>
          </cell>
          <cell r="D156">
            <v>0</v>
          </cell>
          <cell r="E156">
            <v>0.46</v>
          </cell>
          <cell r="F156">
            <v>0</v>
          </cell>
          <cell r="G156">
            <v>600000</v>
          </cell>
          <cell r="H156">
            <v>0</v>
          </cell>
          <cell r="R156">
            <v>600000</v>
          </cell>
        </row>
        <row r="157">
          <cell r="A157" t="str">
            <v>N8505-37</v>
          </cell>
          <cell r="B157" t="str">
            <v>グラフィックスアクセラレータ(Gloria Synergy)</v>
          </cell>
          <cell r="C157">
            <v>0.14000000000000001</v>
          </cell>
          <cell r="D157">
            <v>7.5</v>
          </cell>
          <cell r="E157">
            <v>0.14000000000000001</v>
          </cell>
          <cell r="F157">
            <v>30000</v>
          </cell>
          <cell r="G157">
            <v>7.5</v>
          </cell>
          <cell r="H157">
            <v>6</v>
          </cell>
          <cell r="I157">
            <v>30000</v>
          </cell>
          <cell r="R157">
            <v>30000</v>
          </cell>
        </row>
        <row r="158">
          <cell r="A158" t="str">
            <v>N8505-39</v>
          </cell>
          <cell r="B158" t="str">
            <v>グラフィックスアクセラレータ(SynergyⅡ)</v>
          </cell>
          <cell r="C158">
            <v>0.14000000000000001</v>
          </cell>
          <cell r="D158">
            <v>7.5</v>
          </cell>
          <cell r="E158">
            <v>0.14000000000000001</v>
          </cell>
          <cell r="F158">
            <v>38000</v>
          </cell>
          <cell r="G158">
            <v>7.5</v>
          </cell>
          <cell r="H158">
            <v>6</v>
          </cell>
          <cell r="I158">
            <v>38000</v>
          </cell>
          <cell r="R158">
            <v>38000</v>
          </cell>
        </row>
        <row r="159">
          <cell r="A159" t="str">
            <v>N8540-28</v>
          </cell>
          <cell r="B159" t="str">
            <v>42Uラック</v>
          </cell>
          <cell r="C159" t="str">
            <v>RA</v>
          </cell>
          <cell r="D159">
            <v>42</v>
          </cell>
          <cell r="E159">
            <v>86.8</v>
          </cell>
          <cell r="F159">
            <v>350</v>
          </cell>
          <cell r="G159" t="str">
            <v>N8540-34</v>
          </cell>
          <cell r="H159">
            <v>286000</v>
          </cell>
          <cell r="I159">
            <v>-1.85</v>
          </cell>
          <cell r="J159">
            <v>13.05</v>
          </cell>
          <cell r="K159">
            <v>61.83</v>
          </cell>
          <cell r="L159">
            <v>73.23</v>
          </cell>
          <cell r="M159">
            <v>39.549999999999997</v>
          </cell>
          <cell r="N159" t="str">
            <v>N8540-34</v>
          </cell>
          <cell r="O159">
            <v>23.6</v>
          </cell>
          <cell r="P159">
            <v>57</v>
          </cell>
          <cell r="Q159">
            <v>17.364999999999998</v>
          </cell>
          <cell r="R159">
            <v>286000</v>
          </cell>
          <cell r="S159">
            <v>-1.85</v>
          </cell>
          <cell r="T159">
            <v>13.05</v>
          </cell>
          <cell r="U159">
            <v>61.83</v>
          </cell>
          <cell r="V159">
            <v>73.23</v>
          </cell>
          <cell r="W159">
            <v>39.549999999999997</v>
          </cell>
          <cell r="X159">
            <v>24.1</v>
          </cell>
          <cell r="Y159">
            <v>23.6</v>
          </cell>
          <cell r="Z159">
            <v>57</v>
          </cell>
          <cell r="AA159">
            <v>17.364999999999998</v>
          </cell>
          <cell r="AB159">
            <v>0</v>
          </cell>
          <cell r="AC159">
            <v>100</v>
          </cell>
          <cell r="AD159">
            <v>0</v>
          </cell>
          <cell r="AE159">
            <v>100</v>
          </cell>
          <cell r="AF159">
            <v>45</v>
          </cell>
          <cell r="AG159">
            <v>0</v>
          </cell>
        </row>
        <row r="160">
          <cell r="A160" t="str">
            <v>N8540-29</v>
          </cell>
          <cell r="B160" t="str">
            <v>36Uラック</v>
          </cell>
          <cell r="C160" t="str">
            <v>RA</v>
          </cell>
          <cell r="D160">
            <v>36</v>
          </cell>
          <cell r="E160">
            <v>79.8</v>
          </cell>
          <cell r="F160">
            <v>350</v>
          </cell>
          <cell r="G160" t="str">
            <v>N8540-35</v>
          </cell>
          <cell r="H160">
            <v>216000</v>
          </cell>
          <cell r="I160">
            <v>-1.85</v>
          </cell>
          <cell r="J160">
            <v>13.05</v>
          </cell>
          <cell r="K160">
            <v>61.83</v>
          </cell>
          <cell r="L160">
            <v>73.23</v>
          </cell>
          <cell r="M160">
            <v>39.549999999999997</v>
          </cell>
          <cell r="N160" t="str">
            <v>N8540-35</v>
          </cell>
          <cell r="O160">
            <v>23.6</v>
          </cell>
          <cell r="P160">
            <v>57</v>
          </cell>
          <cell r="Q160">
            <v>17.364999999999998</v>
          </cell>
          <cell r="R160">
            <v>216000</v>
          </cell>
          <cell r="S160">
            <v>-1.85</v>
          </cell>
          <cell r="T160">
            <v>13.05</v>
          </cell>
          <cell r="U160">
            <v>61.83</v>
          </cell>
          <cell r="V160">
            <v>73.23</v>
          </cell>
          <cell r="W160">
            <v>39.549999999999997</v>
          </cell>
          <cell r="X160">
            <v>24.1</v>
          </cell>
          <cell r="Y160">
            <v>23.6</v>
          </cell>
          <cell r="Z160">
            <v>57</v>
          </cell>
          <cell r="AA160">
            <v>17.364999999999998</v>
          </cell>
          <cell r="AB160">
            <v>0</v>
          </cell>
          <cell r="AC160">
            <v>80</v>
          </cell>
          <cell r="AD160">
            <v>0</v>
          </cell>
          <cell r="AE160">
            <v>80</v>
          </cell>
          <cell r="AF160">
            <v>45</v>
          </cell>
          <cell r="AG160">
            <v>0</v>
          </cell>
        </row>
        <row r="161">
          <cell r="A161" t="str">
            <v>N8540-30</v>
          </cell>
          <cell r="B161" t="str">
            <v>ラック用ドア(42U)</v>
          </cell>
          <cell r="C161">
            <v>18.8</v>
          </cell>
          <cell r="D161">
            <v>52000</v>
          </cell>
          <cell r="E161">
            <v>18.8</v>
          </cell>
          <cell r="F161">
            <v>52000</v>
          </cell>
          <cell r="R161">
            <v>52000</v>
          </cell>
        </row>
        <row r="162">
          <cell r="A162" t="str">
            <v>N8540-31</v>
          </cell>
          <cell r="B162" t="str">
            <v>ラック用ドア(36U)</v>
          </cell>
          <cell r="C162">
            <v>17.3</v>
          </cell>
          <cell r="D162">
            <v>52000</v>
          </cell>
          <cell r="E162">
            <v>17.3</v>
          </cell>
          <cell r="F162">
            <v>52000</v>
          </cell>
          <cell r="R162">
            <v>52000</v>
          </cell>
        </row>
        <row r="163">
          <cell r="A163" t="str">
            <v>N8540-32</v>
          </cell>
          <cell r="B163" t="str">
            <v>42Uラックサイドパネルキット</v>
          </cell>
          <cell r="C163">
            <v>22.7</v>
          </cell>
          <cell r="D163">
            <v>30000</v>
          </cell>
          <cell r="E163">
            <v>22.7</v>
          </cell>
          <cell r="F163">
            <v>30000</v>
          </cell>
          <cell r="R163">
            <v>30000</v>
          </cell>
        </row>
        <row r="164">
          <cell r="A164" t="str">
            <v>N8540-33</v>
          </cell>
          <cell r="B164" t="str">
            <v>36Uラックサイドパネルキット</v>
          </cell>
          <cell r="C164">
            <v>21.6</v>
          </cell>
          <cell r="D164">
            <v>30000</v>
          </cell>
          <cell r="E164">
            <v>21.6</v>
          </cell>
          <cell r="F164">
            <v>30000</v>
          </cell>
          <cell r="R164">
            <v>30000</v>
          </cell>
        </row>
        <row r="165">
          <cell r="A165" t="str">
            <v>N8540-34</v>
          </cell>
          <cell r="B165" t="str">
            <v>ラック連結キット(42U)</v>
          </cell>
          <cell r="C165" t="str">
            <v>CN</v>
          </cell>
          <cell r="D165">
            <v>3.7</v>
          </cell>
          <cell r="E165">
            <v>3.7</v>
          </cell>
          <cell r="F165">
            <v>22000</v>
          </cell>
          <cell r="R165">
            <v>22000</v>
          </cell>
        </row>
        <row r="166">
          <cell r="A166" t="str">
            <v>N8540-35</v>
          </cell>
          <cell r="B166" t="str">
            <v>ラック連結キット(36U)</v>
          </cell>
          <cell r="C166" t="str">
            <v>CN</v>
          </cell>
          <cell r="D166">
            <v>3.2</v>
          </cell>
          <cell r="E166">
            <v>3.2</v>
          </cell>
          <cell r="F166">
            <v>22000</v>
          </cell>
          <cell r="R166">
            <v>22000</v>
          </cell>
        </row>
        <row r="167">
          <cell r="A167" t="str">
            <v>N8540-36</v>
          </cell>
          <cell r="B167" t="str">
            <v>ラックフロントエッジマスク(42U)</v>
          </cell>
          <cell r="C167">
            <v>8.9</v>
          </cell>
          <cell r="D167">
            <v>20000</v>
          </cell>
          <cell r="E167">
            <v>8.9</v>
          </cell>
          <cell r="F167">
            <v>20000</v>
          </cell>
          <cell r="R167">
            <v>20000</v>
          </cell>
        </row>
        <row r="168">
          <cell r="A168" t="str">
            <v>N8540-37</v>
          </cell>
          <cell r="B168" t="str">
            <v>ラックフロントエッジマスク(36U)</v>
          </cell>
          <cell r="C168">
            <v>7.3</v>
          </cell>
          <cell r="D168">
            <v>20000</v>
          </cell>
          <cell r="E168">
            <v>7.3</v>
          </cell>
          <cell r="F168">
            <v>20000</v>
          </cell>
          <cell r="R168">
            <v>20000</v>
          </cell>
        </row>
        <row r="169">
          <cell r="A169" t="str">
            <v>N8540-38</v>
          </cell>
          <cell r="B169" t="str">
            <v>16Uラック</v>
          </cell>
          <cell r="C169" t="str">
            <v>RA</v>
          </cell>
          <cell r="D169">
            <v>16</v>
          </cell>
          <cell r="E169">
            <v>57</v>
          </cell>
          <cell r="F169">
            <v>200</v>
          </cell>
          <cell r="G169">
            <v>168000</v>
          </cell>
          <cell r="H169">
            <v>-1.85</v>
          </cell>
          <cell r="I169">
            <v>13.05</v>
          </cell>
          <cell r="J169">
            <v>61.83</v>
          </cell>
          <cell r="K169">
            <v>73.23</v>
          </cell>
          <cell r="L169">
            <v>35.200000000000003</v>
          </cell>
          <cell r="M169">
            <v>24.1</v>
          </cell>
          <cell r="N169">
            <v>23.6</v>
          </cell>
          <cell r="O169">
            <v>57.5</v>
          </cell>
          <cell r="P169">
            <v>17.364999999999998</v>
          </cell>
          <cell r="Q169">
            <v>0</v>
          </cell>
          <cell r="R169">
            <v>168000</v>
          </cell>
          <cell r="S169">
            <v>-1.85</v>
          </cell>
          <cell r="T169">
            <v>13.05</v>
          </cell>
          <cell r="U169">
            <v>61.83</v>
          </cell>
          <cell r="V169">
            <v>73.23</v>
          </cell>
          <cell r="W169">
            <v>35.200000000000003</v>
          </cell>
          <cell r="X169">
            <v>24.1</v>
          </cell>
          <cell r="Y169">
            <v>23.6</v>
          </cell>
          <cell r="Z169">
            <v>57.5</v>
          </cell>
          <cell r="AA169">
            <v>17.364999999999998</v>
          </cell>
          <cell r="AB169">
            <v>0</v>
          </cell>
          <cell r="AC169">
            <v>45</v>
          </cell>
          <cell r="AD169">
            <v>0</v>
          </cell>
          <cell r="AE169">
            <v>45</v>
          </cell>
          <cell r="AF169">
            <v>45</v>
          </cell>
          <cell r="AG169">
            <v>0</v>
          </cell>
        </row>
        <row r="170">
          <cell r="A170" t="str">
            <v>N8540-39</v>
          </cell>
          <cell r="B170" t="str">
            <v>スタビライザ（フロント）</v>
          </cell>
          <cell r="C170" t="str">
            <v>STB</v>
          </cell>
          <cell r="D170">
            <v>16.399999999999999</v>
          </cell>
          <cell r="E170">
            <v>16.399999999999999</v>
          </cell>
          <cell r="F170">
            <v>7000</v>
          </cell>
          <cell r="R170">
            <v>7000</v>
          </cell>
        </row>
        <row r="171">
          <cell r="A171" t="str">
            <v>N8540-40</v>
          </cell>
          <cell r="B171" t="str">
            <v>汎用トレイ</v>
          </cell>
          <cell r="C171">
            <v>1</v>
          </cell>
          <cell r="D171">
            <v>1</v>
          </cell>
          <cell r="E171">
            <v>7</v>
          </cell>
          <cell r="F171">
            <v>60</v>
          </cell>
          <cell r="G171">
            <v>45000</v>
          </cell>
          <cell r="H171">
            <v>60</v>
          </cell>
          <cell r="R171">
            <v>45000</v>
          </cell>
          <cell r="AC171">
            <v>60</v>
          </cell>
        </row>
        <row r="172">
          <cell r="A172" t="str">
            <v>N8540-42</v>
          </cell>
          <cell r="B172" t="str">
            <v>スタビライザ（サイド）</v>
          </cell>
          <cell r="C172" t="str">
            <v>STB</v>
          </cell>
          <cell r="D172">
            <v>15.5</v>
          </cell>
          <cell r="E172">
            <v>15.5</v>
          </cell>
          <cell r="F172">
            <v>8000</v>
          </cell>
          <cell r="R172">
            <v>8000</v>
          </cell>
        </row>
        <row r="173">
          <cell r="A173" t="str">
            <v>N8540-45</v>
          </cell>
          <cell r="B173" t="str">
            <v>ラック用ドア(16U)</v>
          </cell>
          <cell r="C173">
            <v>6.5</v>
          </cell>
          <cell r="D173">
            <v>52000</v>
          </cell>
          <cell r="E173">
            <v>6.5</v>
          </cell>
          <cell r="F173">
            <v>52000</v>
          </cell>
          <cell r="R173">
            <v>52000</v>
          </cell>
        </row>
        <row r="174">
          <cell r="A174" t="str">
            <v>N8540-46</v>
          </cell>
          <cell r="B174" t="str">
            <v>ラックフロントエッジマスク(16U)</v>
          </cell>
          <cell r="C174">
            <v>3.7</v>
          </cell>
          <cell r="D174">
            <v>20000</v>
          </cell>
          <cell r="E174">
            <v>3.7</v>
          </cell>
          <cell r="F174">
            <v>20000</v>
          </cell>
          <cell r="R174">
            <v>20000</v>
          </cell>
        </row>
        <row r="175">
          <cell r="A175" t="str">
            <v>N8540-49</v>
          </cell>
          <cell r="B175" t="str">
            <v>汎用トレイ(引き出し型)</v>
          </cell>
          <cell r="C175">
            <v>1</v>
          </cell>
          <cell r="D175">
            <v>1</v>
          </cell>
          <cell r="E175">
            <v>8</v>
          </cell>
          <cell r="F175">
            <v>60</v>
          </cell>
          <cell r="G175">
            <v>45000</v>
          </cell>
          <cell r="H175">
            <v>60</v>
          </cell>
          <cell r="R175">
            <v>45000</v>
          </cell>
          <cell r="AC175">
            <v>60</v>
          </cell>
        </row>
        <row r="176">
          <cell r="A176" t="str">
            <v>N8540-51</v>
          </cell>
          <cell r="B176" t="str">
            <v>44Uラック</v>
          </cell>
          <cell r="C176" t="str">
            <v>RA</v>
          </cell>
          <cell r="D176">
            <v>44</v>
          </cell>
          <cell r="E176">
            <v>80.3</v>
          </cell>
          <cell r="F176">
            <v>649</v>
          </cell>
          <cell r="G176" t="str">
            <v>N8540-71</v>
          </cell>
          <cell r="H176">
            <v>260000</v>
          </cell>
          <cell r="I176">
            <v>-1.85</v>
          </cell>
          <cell r="J176">
            <v>13.05</v>
          </cell>
          <cell r="K176">
            <v>61.83</v>
          </cell>
          <cell r="L176">
            <v>73.23</v>
          </cell>
          <cell r="M176">
            <v>39.549999999999997</v>
          </cell>
          <cell r="N176" t="str">
            <v>N8540-71</v>
          </cell>
          <cell r="O176">
            <v>23.6</v>
          </cell>
          <cell r="P176">
            <v>57</v>
          </cell>
          <cell r="Q176">
            <v>17.364999999999998</v>
          </cell>
          <cell r="R176">
            <v>260000</v>
          </cell>
          <cell r="S176">
            <v>-1.85</v>
          </cell>
          <cell r="T176">
            <v>13.05</v>
          </cell>
          <cell r="U176">
            <v>61.83</v>
          </cell>
          <cell r="V176">
            <v>73.23</v>
          </cell>
          <cell r="W176">
            <v>39.549999999999997</v>
          </cell>
          <cell r="X176">
            <v>24.1</v>
          </cell>
          <cell r="Y176">
            <v>23.6</v>
          </cell>
          <cell r="Z176">
            <v>57</v>
          </cell>
          <cell r="AA176">
            <v>17.364999999999998</v>
          </cell>
          <cell r="AB176">
            <v>1.08</v>
          </cell>
          <cell r="AC176">
            <v>97.52</v>
          </cell>
          <cell r="AD176">
            <v>1.08</v>
          </cell>
          <cell r="AE176">
            <v>97.52</v>
          </cell>
          <cell r="AF176">
            <v>38.729999999999997</v>
          </cell>
          <cell r="AG176" t="str">
            <v>N8540-54,N8540-57,N8540-66</v>
          </cell>
        </row>
        <row r="177">
          <cell r="A177" t="str">
            <v>N8540-52</v>
          </cell>
          <cell r="B177" t="str">
            <v>36Uラック</v>
          </cell>
          <cell r="C177" t="str">
            <v>RA</v>
          </cell>
          <cell r="D177">
            <v>36</v>
          </cell>
          <cell r="E177">
            <v>72.8</v>
          </cell>
          <cell r="F177">
            <v>556.70000000000005</v>
          </cell>
          <cell r="G177" t="str">
            <v>N8540-72</v>
          </cell>
          <cell r="H177">
            <v>210000</v>
          </cell>
          <cell r="I177">
            <v>-1.85</v>
          </cell>
          <cell r="J177">
            <v>13.05</v>
          </cell>
          <cell r="K177">
            <v>61.83</v>
          </cell>
          <cell r="L177">
            <v>73.23</v>
          </cell>
          <cell r="M177">
            <v>39.549999999999997</v>
          </cell>
          <cell r="N177" t="str">
            <v>N8540-72</v>
          </cell>
          <cell r="O177">
            <v>23.6</v>
          </cell>
          <cell r="P177">
            <v>57</v>
          </cell>
          <cell r="Q177">
            <v>17.364999999999998</v>
          </cell>
          <cell r="R177">
            <v>210000</v>
          </cell>
          <cell r="S177">
            <v>-1.85</v>
          </cell>
          <cell r="T177">
            <v>13.05</v>
          </cell>
          <cell r="U177">
            <v>61.83</v>
          </cell>
          <cell r="V177">
            <v>73.23</v>
          </cell>
          <cell r="W177">
            <v>39.549999999999997</v>
          </cell>
          <cell r="X177">
            <v>24.1</v>
          </cell>
          <cell r="Y177">
            <v>23.6</v>
          </cell>
          <cell r="Z177">
            <v>57</v>
          </cell>
          <cell r="AA177">
            <v>17.364999999999998</v>
          </cell>
          <cell r="AB177">
            <v>0.56000000000000005</v>
          </cell>
          <cell r="AC177">
            <v>90.26</v>
          </cell>
          <cell r="AD177">
            <v>0.56000000000000005</v>
          </cell>
          <cell r="AE177">
            <v>90.26</v>
          </cell>
          <cell r="AF177">
            <v>38.369999999999997</v>
          </cell>
          <cell r="AG177" t="str">
            <v>N8540-55,N8540-58,N8540-67</v>
          </cell>
        </row>
        <row r="178">
          <cell r="A178" t="str">
            <v>N8540-53</v>
          </cell>
          <cell r="B178" t="str">
            <v>27Uラック</v>
          </cell>
          <cell r="C178" t="str">
            <v>RA</v>
          </cell>
          <cell r="D178">
            <v>27</v>
          </cell>
          <cell r="E178">
            <v>63.8</v>
          </cell>
          <cell r="F178">
            <v>395.8</v>
          </cell>
          <cell r="G178" t="str">
            <v>N8540-73</v>
          </cell>
          <cell r="H178">
            <v>180000</v>
          </cell>
          <cell r="I178">
            <v>-1.85</v>
          </cell>
          <cell r="J178">
            <v>13.05</v>
          </cell>
          <cell r="K178">
            <v>61.83</v>
          </cell>
          <cell r="L178">
            <v>73.23</v>
          </cell>
          <cell r="M178">
            <v>39.549999999999997</v>
          </cell>
          <cell r="N178" t="str">
            <v>N8540-73</v>
          </cell>
          <cell r="O178">
            <v>23.6</v>
          </cell>
          <cell r="P178">
            <v>57</v>
          </cell>
          <cell r="Q178">
            <v>17.364999999999998</v>
          </cell>
          <cell r="R178">
            <v>180000</v>
          </cell>
          <cell r="S178">
            <v>-1.85</v>
          </cell>
          <cell r="T178">
            <v>13.05</v>
          </cell>
          <cell r="U178">
            <v>61.83</v>
          </cell>
          <cell r="V178">
            <v>73.23</v>
          </cell>
          <cell r="W178">
            <v>39.549999999999997</v>
          </cell>
          <cell r="X178">
            <v>24.1</v>
          </cell>
          <cell r="Y178">
            <v>23.6</v>
          </cell>
          <cell r="Z178">
            <v>57</v>
          </cell>
          <cell r="AA178">
            <v>17.364999999999998</v>
          </cell>
          <cell r="AB178">
            <v>0.88</v>
          </cell>
          <cell r="AC178">
            <v>72.27</v>
          </cell>
          <cell r="AD178">
            <v>0.88</v>
          </cell>
          <cell r="AE178">
            <v>72.27</v>
          </cell>
          <cell r="AF178">
            <v>38.24</v>
          </cell>
          <cell r="AG178" t="str">
            <v>N8540-56,N8540-59,N8540-68</v>
          </cell>
        </row>
        <row r="179">
          <cell r="A179" t="str">
            <v>N8540-54</v>
          </cell>
          <cell r="B179" t="str">
            <v>ラック用フロントドア(44U)</v>
          </cell>
          <cell r="C179">
            <v>15.3</v>
          </cell>
          <cell r="D179">
            <v>50000</v>
          </cell>
          <cell r="E179">
            <v>15.3</v>
          </cell>
          <cell r="F179">
            <v>96.1</v>
          </cell>
          <cell r="G179">
            <v>-7.65</v>
          </cell>
          <cell r="H179">
            <v>0</v>
          </cell>
          <cell r="I179">
            <v>50000</v>
          </cell>
          <cell r="J179">
            <v>0.42</v>
          </cell>
          <cell r="K179">
            <v>96.1</v>
          </cell>
          <cell r="L179">
            <v>-7.65</v>
          </cell>
          <cell r="M179">
            <v>0</v>
          </cell>
          <cell r="R179">
            <v>50000</v>
          </cell>
          <cell r="AD179">
            <v>0.42</v>
          </cell>
          <cell r="AE179">
            <v>96.1</v>
          </cell>
          <cell r="AF179">
            <v>-7.65</v>
          </cell>
          <cell r="AG179">
            <v>0</v>
          </cell>
        </row>
        <row r="180">
          <cell r="A180" t="str">
            <v>N8540-55</v>
          </cell>
          <cell r="B180" t="str">
            <v>ラック用フロントドア(36U)</v>
          </cell>
          <cell r="C180">
            <v>12.7</v>
          </cell>
          <cell r="D180">
            <v>50000</v>
          </cell>
          <cell r="E180">
            <v>12.7</v>
          </cell>
          <cell r="F180">
            <v>78.33</v>
          </cell>
          <cell r="G180">
            <v>-7.65</v>
          </cell>
          <cell r="H180">
            <v>0</v>
          </cell>
          <cell r="I180">
            <v>50000</v>
          </cell>
          <cell r="J180">
            <v>1.8</v>
          </cell>
          <cell r="K180">
            <v>78.33</v>
          </cell>
          <cell r="L180">
            <v>-7.65</v>
          </cell>
          <cell r="M180">
            <v>0</v>
          </cell>
          <cell r="R180">
            <v>50000</v>
          </cell>
          <cell r="AD180">
            <v>1.8</v>
          </cell>
          <cell r="AE180">
            <v>78.33</v>
          </cell>
          <cell r="AF180">
            <v>-7.65</v>
          </cell>
          <cell r="AG180">
            <v>0</v>
          </cell>
        </row>
        <row r="181">
          <cell r="A181" t="str">
            <v>N8540-56</v>
          </cell>
          <cell r="B181" t="str">
            <v>ラック用フロントドア(27U)</v>
          </cell>
          <cell r="C181">
            <v>10.1</v>
          </cell>
          <cell r="D181">
            <v>50000</v>
          </cell>
          <cell r="E181">
            <v>10.1</v>
          </cell>
          <cell r="F181">
            <v>59.44</v>
          </cell>
          <cell r="G181">
            <v>-7.65</v>
          </cell>
          <cell r="H181">
            <v>0</v>
          </cell>
          <cell r="I181">
            <v>50000</v>
          </cell>
          <cell r="J181">
            <v>0.04</v>
          </cell>
          <cell r="K181">
            <v>59.44</v>
          </cell>
          <cell r="L181">
            <v>-7.65</v>
          </cell>
          <cell r="M181">
            <v>0</v>
          </cell>
          <cell r="R181">
            <v>50000</v>
          </cell>
          <cell r="AD181">
            <v>0.04</v>
          </cell>
          <cell r="AE181">
            <v>59.44</v>
          </cell>
          <cell r="AF181">
            <v>-7.65</v>
          </cell>
          <cell r="AG181">
            <v>0</v>
          </cell>
        </row>
        <row r="182">
          <cell r="A182" t="str">
            <v>N8540-57</v>
          </cell>
          <cell r="B182" t="str">
            <v>ラック用リアドア(44U)</v>
          </cell>
          <cell r="C182">
            <v>9.6</v>
          </cell>
          <cell r="D182">
            <v>40000</v>
          </cell>
          <cell r="E182">
            <v>9.6</v>
          </cell>
          <cell r="F182">
            <v>110.46</v>
          </cell>
          <cell r="G182">
            <v>75.650000000000006</v>
          </cell>
          <cell r="H182">
            <v>0</v>
          </cell>
          <cell r="I182">
            <v>40000</v>
          </cell>
          <cell r="J182">
            <v>-5.08</v>
          </cell>
          <cell r="K182">
            <v>110.46</v>
          </cell>
          <cell r="L182">
            <v>75.650000000000006</v>
          </cell>
          <cell r="M182">
            <v>0</v>
          </cell>
          <cell r="R182">
            <v>40000</v>
          </cell>
          <cell r="AD182">
            <v>-5.08</v>
          </cell>
          <cell r="AE182">
            <v>110.46</v>
          </cell>
          <cell r="AF182">
            <v>75.650000000000006</v>
          </cell>
          <cell r="AG182">
            <v>0</v>
          </cell>
        </row>
        <row r="183">
          <cell r="A183" t="str">
            <v>N8540-58</v>
          </cell>
          <cell r="B183" t="str">
            <v>ラック用リアドア(36U)</v>
          </cell>
          <cell r="C183">
            <v>7.6</v>
          </cell>
          <cell r="D183">
            <v>40000</v>
          </cell>
          <cell r="E183">
            <v>7.6</v>
          </cell>
          <cell r="F183">
            <v>94.63</v>
          </cell>
          <cell r="G183">
            <v>75.650000000000006</v>
          </cell>
          <cell r="H183">
            <v>0</v>
          </cell>
          <cell r="I183">
            <v>40000</v>
          </cell>
          <cell r="J183">
            <v>-4.13</v>
          </cell>
          <cell r="K183">
            <v>94.63</v>
          </cell>
          <cell r="L183">
            <v>75.650000000000006</v>
          </cell>
          <cell r="M183">
            <v>0</v>
          </cell>
          <cell r="R183">
            <v>40000</v>
          </cell>
          <cell r="AD183">
            <v>-4.13</v>
          </cell>
          <cell r="AE183">
            <v>94.63</v>
          </cell>
          <cell r="AF183">
            <v>75.650000000000006</v>
          </cell>
          <cell r="AG183">
            <v>0</v>
          </cell>
        </row>
        <row r="184">
          <cell r="A184" t="str">
            <v>N8540-59</v>
          </cell>
          <cell r="B184" t="str">
            <v>ラック用リアドア(27U)</v>
          </cell>
          <cell r="C184">
            <v>7.6</v>
          </cell>
          <cell r="D184">
            <v>40000</v>
          </cell>
          <cell r="E184">
            <v>7.6</v>
          </cell>
          <cell r="F184">
            <v>52.45</v>
          </cell>
          <cell r="G184">
            <v>75.650000000000006</v>
          </cell>
          <cell r="H184">
            <v>0</v>
          </cell>
          <cell r="I184">
            <v>40000</v>
          </cell>
          <cell r="J184">
            <v>-7.74</v>
          </cell>
          <cell r="K184">
            <v>52.45</v>
          </cell>
          <cell r="L184">
            <v>75.650000000000006</v>
          </cell>
          <cell r="M184">
            <v>0</v>
          </cell>
          <cell r="R184">
            <v>40000</v>
          </cell>
          <cell r="AD184">
            <v>-7.74</v>
          </cell>
          <cell r="AE184">
            <v>52.45</v>
          </cell>
          <cell r="AF184">
            <v>75.650000000000006</v>
          </cell>
          <cell r="AG184">
            <v>0</v>
          </cell>
        </row>
        <row r="185">
          <cell r="A185" t="str">
            <v>N8540-60</v>
          </cell>
          <cell r="B185" t="str">
            <v>ラック奥行拡張キット(44U)</v>
          </cell>
          <cell r="C185">
            <v>16.100000000000001</v>
          </cell>
          <cell r="D185">
            <v>50000</v>
          </cell>
          <cell r="E185">
            <v>16.100000000000001</v>
          </cell>
          <cell r="F185">
            <v>96.48</v>
          </cell>
          <cell r="G185">
            <v>75.709999999999994</v>
          </cell>
          <cell r="H185">
            <v>0</v>
          </cell>
          <cell r="I185">
            <v>50000</v>
          </cell>
          <cell r="J185">
            <v>-0.16</v>
          </cell>
          <cell r="K185">
            <v>96.48</v>
          </cell>
          <cell r="L185">
            <v>75.709999999999994</v>
          </cell>
          <cell r="M185">
            <v>0</v>
          </cell>
          <cell r="R185">
            <v>50000</v>
          </cell>
          <cell r="AD185">
            <v>-0.16</v>
          </cell>
          <cell r="AE185">
            <v>96.48</v>
          </cell>
          <cell r="AF185">
            <v>75.709999999999994</v>
          </cell>
          <cell r="AG185">
            <v>0</v>
          </cell>
        </row>
        <row r="186">
          <cell r="A186" t="str">
            <v>N8540-61</v>
          </cell>
          <cell r="B186" t="str">
            <v>ラック奥行拡張キット(36U)</v>
          </cell>
          <cell r="C186">
            <v>13.6</v>
          </cell>
          <cell r="D186">
            <v>50000</v>
          </cell>
          <cell r="E186">
            <v>13.6</v>
          </cell>
          <cell r="F186">
            <v>79.709999999999994</v>
          </cell>
          <cell r="G186">
            <v>75.709999999999994</v>
          </cell>
          <cell r="H186">
            <v>0</v>
          </cell>
          <cell r="I186">
            <v>50000</v>
          </cell>
          <cell r="J186">
            <v>-1.31</v>
          </cell>
          <cell r="K186">
            <v>79.709999999999994</v>
          </cell>
          <cell r="L186">
            <v>75.709999999999994</v>
          </cell>
          <cell r="M186">
            <v>0</v>
          </cell>
          <cell r="R186">
            <v>50000</v>
          </cell>
          <cell r="AD186">
            <v>-1.31</v>
          </cell>
          <cell r="AE186">
            <v>79.709999999999994</v>
          </cell>
          <cell r="AF186">
            <v>75.709999999999994</v>
          </cell>
          <cell r="AG186">
            <v>0</v>
          </cell>
        </row>
        <row r="187">
          <cell r="A187" t="str">
            <v>N8540-62</v>
          </cell>
          <cell r="B187" t="str">
            <v>ラック奥行拡張キット(27U)</v>
          </cell>
          <cell r="C187">
            <v>10.9</v>
          </cell>
          <cell r="D187">
            <v>50000</v>
          </cell>
          <cell r="E187">
            <v>10.9</v>
          </cell>
          <cell r="F187">
            <v>58.35</v>
          </cell>
          <cell r="G187">
            <v>75.709999999999994</v>
          </cell>
          <cell r="H187">
            <v>0</v>
          </cell>
          <cell r="I187">
            <v>50000</v>
          </cell>
          <cell r="J187">
            <v>-1</v>
          </cell>
          <cell r="K187">
            <v>58.35</v>
          </cell>
          <cell r="L187">
            <v>75.709999999999994</v>
          </cell>
          <cell r="M187">
            <v>0</v>
          </cell>
          <cell r="R187">
            <v>50000</v>
          </cell>
          <cell r="AD187">
            <v>-1</v>
          </cell>
          <cell r="AE187">
            <v>58.35</v>
          </cell>
          <cell r="AF187">
            <v>75.709999999999994</v>
          </cell>
          <cell r="AG187">
            <v>0</v>
          </cell>
        </row>
        <row r="188">
          <cell r="A188" t="str">
            <v>N8540-66</v>
          </cell>
          <cell r="B188" t="str">
            <v>44Uラックサイドパネルセット</v>
          </cell>
          <cell r="C188">
            <v>28</v>
          </cell>
          <cell r="D188">
            <v>30000</v>
          </cell>
          <cell r="E188">
            <v>28</v>
          </cell>
          <cell r="F188">
            <v>96.375</v>
          </cell>
          <cell r="G188">
            <v>35.65</v>
          </cell>
          <cell r="H188">
            <v>0</v>
          </cell>
          <cell r="I188">
            <v>30000</v>
          </cell>
          <cell r="J188">
            <v>0</v>
          </cell>
          <cell r="K188">
            <v>96.375</v>
          </cell>
          <cell r="L188">
            <v>35.65</v>
          </cell>
          <cell r="M188">
            <v>0</v>
          </cell>
          <cell r="R188">
            <v>30000</v>
          </cell>
          <cell r="AD188">
            <v>0</v>
          </cell>
          <cell r="AE188">
            <v>96.375</v>
          </cell>
          <cell r="AF188">
            <v>35.65</v>
          </cell>
          <cell r="AG188">
            <v>0</v>
          </cell>
        </row>
        <row r="189">
          <cell r="A189" t="str">
            <v>N8540-67</v>
          </cell>
          <cell r="B189" t="str">
            <v>36Uラックサイドパネルセット</v>
          </cell>
          <cell r="C189">
            <v>22.8</v>
          </cell>
          <cell r="D189">
            <v>30000</v>
          </cell>
          <cell r="E189">
            <v>22.8</v>
          </cell>
          <cell r="F189">
            <v>76.834999999999994</v>
          </cell>
          <cell r="G189">
            <v>36.61</v>
          </cell>
          <cell r="H189">
            <v>0</v>
          </cell>
          <cell r="I189">
            <v>30000</v>
          </cell>
          <cell r="J189">
            <v>0</v>
          </cell>
          <cell r="K189">
            <v>76.834999999999994</v>
          </cell>
          <cell r="L189">
            <v>36.61</v>
          </cell>
          <cell r="M189">
            <v>0</v>
          </cell>
          <cell r="R189">
            <v>30000</v>
          </cell>
          <cell r="AD189">
            <v>0</v>
          </cell>
          <cell r="AE189">
            <v>76.834999999999994</v>
          </cell>
          <cell r="AF189">
            <v>36.61</v>
          </cell>
          <cell r="AG189">
            <v>0</v>
          </cell>
        </row>
        <row r="190">
          <cell r="A190" t="str">
            <v>N8540-68</v>
          </cell>
          <cell r="B190" t="str">
            <v>27Uラックサイドパネルセット</v>
          </cell>
          <cell r="C190">
            <v>17.2</v>
          </cell>
          <cell r="D190">
            <v>30000</v>
          </cell>
          <cell r="E190">
            <v>17.2</v>
          </cell>
          <cell r="F190">
            <v>58.5</v>
          </cell>
          <cell r="G190">
            <v>35.65</v>
          </cell>
          <cell r="H190">
            <v>0</v>
          </cell>
          <cell r="I190">
            <v>30000</v>
          </cell>
          <cell r="J190">
            <v>0</v>
          </cell>
          <cell r="K190">
            <v>58.5</v>
          </cell>
          <cell r="L190">
            <v>35.65</v>
          </cell>
          <cell r="M190">
            <v>0</v>
          </cell>
          <cell r="R190">
            <v>30000</v>
          </cell>
          <cell r="AD190">
            <v>0</v>
          </cell>
          <cell r="AE190">
            <v>58.5</v>
          </cell>
          <cell r="AF190">
            <v>35.65</v>
          </cell>
          <cell r="AG190">
            <v>0</v>
          </cell>
        </row>
        <row r="191">
          <cell r="A191" t="str">
            <v>N8540-69</v>
          </cell>
          <cell r="B191" t="str">
            <v>スタビライザ(フロント)</v>
          </cell>
          <cell r="C191" t="str">
            <v>STB</v>
          </cell>
          <cell r="D191">
            <v>8.6</v>
          </cell>
          <cell r="E191">
            <v>8.6</v>
          </cell>
          <cell r="F191">
            <v>0</v>
          </cell>
          <cell r="G191">
            <v>-17</v>
          </cell>
          <cell r="H191">
            <v>-10.64</v>
          </cell>
          <cell r="I191">
            <v>0</v>
          </cell>
          <cell r="J191">
            <v>7000</v>
          </cell>
          <cell r="K191">
            <v>0</v>
          </cell>
          <cell r="L191">
            <v>-17</v>
          </cell>
          <cell r="M191">
            <v>-10.64</v>
          </cell>
          <cell r="N191">
            <v>0</v>
          </cell>
          <cell r="R191">
            <v>7000</v>
          </cell>
          <cell r="AD191">
            <v>0</v>
          </cell>
          <cell r="AE191">
            <v>-17</v>
          </cell>
          <cell r="AF191">
            <v>-10.64</v>
          </cell>
          <cell r="AG191">
            <v>0</v>
          </cell>
        </row>
        <row r="192">
          <cell r="A192" t="str">
            <v>N8540-70</v>
          </cell>
          <cell r="B192" t="str">
            <v>スタビライザ（サイド）</v>
          </cell>
          <cell r="C192" t="str">
            <v>STB</v>
          </cell>
          <cell r="D192">
            <v>14.4</v>
          </cell>
          <cell r="E192">
            <v>14.4</v>
          </cell>
          <cell r="F192">
            <v>0</v>
          </cell>
          <cell r="G192">
            <v>-17</v>
          </cell>
          <cell r="H192">
            <v>37.380000000000003</v>
          </cell>
          <cell r="I192">
            <v>0</v>
          </cell>
          <cell r="J192">
            <v>8000</v>
          </cell>
          <cell r="K192">
            <v>0</v>
          </cell>
          <cell r="L192">
            <v>-17</v>
          </cell>
          <cell r="M192">
            <v>37.380000000000003</v>
          </cell>
          <cell r="N192">
            <v>0</v>
          </cell>
          <cell r="R192">
            <v>8000</v>
          </cell>
          <cell r="AD192">
            <v>0</v>
          </cell>
          <cell r="AE192">
            <v>-17</v>
          </cell>
          <cell r="AF192">
            <v>37.380000000000003</v>
          </cell>
          <cell r="AG192">
            <v>0</v>
          </cell>
        </row>
        <row r="193">
          <cell r="A193" t="str">
            <v>N8540-71</v>
          </cell>
          <cell r="B193" t="str">
            <v>ラック連結キット(44U)</v>
          </cell>
          <cell r="C193" t="str">
            <v>CN</v>
          </cell>
          <cell r="D193">
            <v>20000</v>
          </cell>
          <cell r="E193">
            <v>20000</v>
          </cell>
          <cell r="R193">
            <v>20000</v>
          </cell>
        </row>
        <row r="194">
          <cell r="A194" t="str">
            <v>N8540-72</v>
          </cell>
          <cell r="B194" t="str">
            <v>ラック連結キット(36U)</v>
          </cell>
          <cell r="C194" t="str">
            <v>CN</v>
          </cell>
          <cell r="D194">
            <v>20000</v>
          </cell>
          <cell r="E194">
            <v>20000</v>
          </cell>
          <cell r="R194">
            <v>20000</v>
          </cell>
        </row>
        <row r="195">
          <cell r="A195" t="str">
            <v>N8540-73</v>
          </cell>
          <cell r="B195" t="str">
            <v>ラック連結キット(27U)</v>
          </cell>
          <cell r="C195" t="str">
            <v>CN</v>
          </cell>
          <cell r="D195">
            <v>20000</v>
          </cell>
          <cell r="E195">
            <v>20000</v>
          </cell>
          <cell r="R195">
            <v>20000</v>
          </cell>
        </row>
        <row r="196">
          <cell r="A196" t="str">
            <v>N8541-01</v>
          </cell>
          <cell r="B196" t="str">
            <v>Disk増設ユニット(ラック用)</v>
          </cell>
          <cell r="C196">
            <v>5</v>
          </cell>
          <cell r="D196">
            <v>5</v>
          </cell>
          <cell r="E196">
            <v>35</v>
          </cell>
          <cell r="F196">
            <v>0</v>
          </cell>
          <cell r="G196">
            <v>250</v>
          </cell>
          <cell r="H196">
            <v>0</v>
          </cell>
          <cell r="I196">
            <v>400000</v>
          </cell>
          <cell r="J196">
            <v>65</v>
          </cell>
          <cell r="R196">
            <v>400000</v>
          </cell>
          <cell r="AC196">
            <v>65</v>
          </cell>
        </row>
        <row r="197">
          <cell r="A197" t="str">
            <v>N8541-05AC</v>
          </cell>
          <cell r="B197" t="str">
            <v>ブランクパネルセット</v>
          </cell>
          <cell r="C197">
            <v>9000</v>
          </cell>
          <cell r="D197">
            <v>9000</v>
          </cell>
          <cell r="R197">
            <v>9000</v>
          </cell>
        </row>
        <row r="198">
          <cell r="A198" t="str">
            <v>N8541-10</v>
          </cell>
          <cell r="B198" t="str">
            <v>Fibre Channelハブ用トレイ</v>
          </cell>
          <cell r="C198">
            <v>2</v>
          </cell>
          <cell r="D198">
            <v>2</v>
          </cell>
          <cell r="E198">
            <v>2.8</v>
          </cell>
          <cell r="F198">
            <v>60</v>
          </cell>
          <cell r="G198">
            <v>50000</v>
          </cell>
          <cell r="H198">
            <v>60</v>
          </cell>
          <cell r="R198">
            <v>50000</v>
          </cell>
          <cell r="AC198">
            <v>60</v>
          </cell>
        </row>
        <row r="199">
          <cell r="A199" t="str">
            <v>N8541-13</v>
          </cell>
          <cell r="B199" t="str">
            <v>デバイス増設ユニット(ラック用)</v>
          </cell>
          <cell r="C199">
            <v>3</v>
          </cell>
          <cell r="D199">
            <v>3</v>
          </cell>
          <cell r="E199">
            <v>17</v>
          </cell>
          <cell r="F199">
            <v>0</v>
          </cell>
          <cell r="G199">
            <v>500</v>
          </cell>
          <cell r="H199">
            <v>0</v>
          </cell>
          <cell r="I199">
            <v>110000</v>
          </cell>
          <cell r="J199">
            <v>70.8</v>
          </cell>
          <cell r="R199">
            <v>110000</v>
          </cell>
          <cell r="AC199">
            <v>70.8</v>
          </cell>
        </row>
        <row r="200">
          <cell r="A200" t="str">
            <v>N8541-18</v>
          </cell>
          <cell r="B200" t="str">
            <v>ディスクアレイ装置</v>
          </cell>
          <cell r="C200">
            <v>4</v>
          </cell>
          <cell r="D200">
            <v>4</v>
          </cell>
          <cell r="E200">
            <v>32</v>
          </cell>
          <cell r="F200">
            <v>0</v>
          </cell>
          <cell r="G200">
            <v>220</v>
          </cell>
          <cell r="H200">
            <v>0</v>
          </cell>
          <cell r="I200" t="str">
            <v>N8503-46,K208-31C</v>
          </cell>
          <cell r="J200">
            <v>2100000</v>
          </cell>
          <cell r="K200">
            <v>60</v>
          </cell>
          <cell r="L200" t="str">
            <v>N8503-46,K208-31C</v>
          </cell>
          <cell r="R200">
            <v>2100000</v>
          </cell>
          <cell r="AC200">
            <v>60</v>
          </cell>
          <cell r="AG200" t="str">
            <v>N8503-46,K208-31C</v>
          </cell>
        </row>
        <row r="201">
          <cell r="A201" t="str">
            <v>N8541-19</v>
          </cell>
          <cell r="B201" t="str">
            <v>Disk増設筐体（ラック用）</v>
          </cell>
          <cell r="C201">
            <v>3</v>
          </cell>
          <cell r="D201">
            <v>3</v>
          </cell>
          <cell r="E201">
            <v>20</v>
          </cell>
          <cell r="F201">
            <v>16</v>
          </cell>
          <cell r="G201">
            <v>344</v>
          </cell>
          <cell r="H201">
            <v>16</v>
          </cell>
          <cell r="I201" t="str">
            <v>K208-38C</v>
          </cell>
          <cell r="J201">
            <v>350000</v>
          </cell>
          <cell r="K201">
            <v>70</v>
          </cell>
          <cell r="L201" t="str">
            <v>K208-38C</v>
          </cell>
          <cell r="R201">
            <v>350000</v>
          </cell>
          <cell r="AC201">
            <v>70</v>
          </cell>
          <cell r="AG201" t="str">
            <v>K208-38C</v>
          </cell>
        </row>
        <row r="202">
          <cell r="A202" t="str">
            <v>N8541-26</v>
          </cell>
          <cell r="B202" t="str">
            <v>DISK増設ユニット(ラック用)</v>
          </cell>
          <cell r="C202" t="str">
            <v>DK</v>
          </cell>
          <cell r="D202">
            <v>3</v>
          </cell>
          <cell r="E202">
            <v>39</v>
          </cell>
          <cell r="F202">
            <v>350000</v>
          </cell>
          <cell r="G202">
            <v>65</v>
          </cell>
          <cell r="H202" t="str">
            <v>K208-38C</v>
          </cell>
          <cell r="I202">
            <v>350000</v>
          </cell>
          <cell r="J202">
            <v>65</v>
          </cell>
          <cell r="K202" t="str">
            <v>K208-38C</v>
          </cell>
          <cell r="R202">
            <v>350000</v>
          </cell>
          <cell r="AC202">
            <v>65</v>
          </cell>
          <cell r="AG202" t="str">
            <v>K208-38C</v>
          </cell>
        </row>
        <row r="203">
          <cell r="A203" t="str">
            <v>N8541-27</v>
          </cell>
          <cell r="B203" t="str">
            <v>DISK増設ユニット(ラック用)</v>
          </cell>
          <cell r="C203" t="str">
            <v>DK</v>
          </cell>
          <cell r="D203">
            <v>1</v>
          </cell>
          <cell r="E203">
            <v>100000</v>
          </cell>
          <cell r="F203">
            <v>70</v>
          </cell>
          <cell r="G203" t="str">
            <v>K208-38C</v>
          </cell>
          <cell r="H203">
            <v>100000</v>
          </cell>
          <cell r="I203">
            <v>70</v>
          </cell>
          <cell r="J203" t="str">
            <v>K208-38C</v>
          </cell>
          <cell r="R203">
            <v>100000</v>
          </cell>
          <cell r="AC203">
            <v>70</v>
          </cell>
          <cell r="AG203" t="str">
            <v>K208-38C</v>
          </cell>
        </row>
        <row r="204">
          <cell r="A204" t="str">
            <v>N8541-28</v>
          </cell>
          <cell r="B204" t="str">
            <v>デバイス増設ユニット(ラック用)</v>
          </cell>
          <cell r="C204" t="str">
            <v>DK</v>
          </cell>
          <cell r="D204">
            <v>2</v>
          </cell>
          <cell r="E204">
            <v>160000</v>
          </cell>
          <cell r="F204">
            <v>70</v>
          </cell>
          <cell r="G204">
            <v>160000</v>
          </cell>
          <cell r="H204">
            <v>70</v>
          </cell>
          <cell r="R204">
            <v>160000</v>
          </cell>
          <cell r="AC204">
            <v>70</v>
          </cell>
        </row>
        <row r="205">
          <cell r="A205" t="str">
            <v>N8541-29</v>
          </cell>
          <cell r="B205" t="str">
            <v>デバイス増設ユニット(ラック用)</v>
          </cell>
          <cell r="C205" t="str">
            <v>DK</v>
          </cell>
          <cell r="D205">
            <v>1</v>
          </cell>
          <cell r="E205">
            <v>80000</v>
          </cell>
          <cell r="F205">
            <v>70</v>
          </cell>
          <cell r="G205">
            <v>80000</v>
          </cell>
          <cell r="H205">
            <v>70</v>
          </cell>
          <cell r="R205">
            <v>80000</v>
          </cell>
          <cell r="AC205">
            <v>70</v>
          </cell>
        </row>
        <row r="206">
          <cell r="A206" t="str">
            <v>N8542-02</v>
          </cell>
          <cell r="B206" t="str">
            <v>無停電電源装置(1400VA)(ラック用)</v>
          </cell>
          <cell r="C206">
            <v>3</v>
          </cell>
          <cell r="D206">
            <v>3</v>
          </cell>
          <cell r="E206">
            <v>25</v>
          </cell>
          <cell r="F206">
            <v>950</v>
          </cell>
          <cell r="G206">
            <v>168800</v>
          </cell>
          <cell r="H206">
            <v>38.1</v>
          </cell>
          <cell r="I206">
            <v>1400</v>
          </cell>
          <cell r="J206">
            <v>950</v>
          </cell>
          <cell r="K206">
            <v>168800</v>
          </cell>
          <cell r="L206">
            <v>38.1</v>
          </cell>
          <cell r="R206">
            <v>168800</v>
          </cell>
          <cell r="AC206">
            <v>38.1</v>
          </cell>
        </row>
        <row r="207">
          <cell r="A207" t="str">
            <v>N8542-05</v>
          </cell>
          <cell r="B207" t="str">
            <v>電源ユニット(ラック用)</v>
          </cell>
          <cell r="C207">
            <v>450</v>
          </cell>
          <cell r="D207">
            <v>0</v>
          </cell>
          <cell r="E207">
            <v>150000</v>
          </cell>
          <cell r="F207">
            <v>29.8</v>
          </cell>
          <cell r="G207">
            <v>450</v>
          </cell>
          <cell r="H207">
            <v>0</v>
          </cell>
          <cell r="I207">
            <v>150000</v>
          </cell>
          <cell r="J207">
            <v>29.8</v>
          </cell>
          <cell r="R207">
            <v>150000</v>
          </cell>
          <cell r="AC207">
            <v>29.8</v>
          </cell>
        </row>
        <row r="208">
          <cell r="A208" t="str">
            <v>N8542-07AC</v>
          </cell>
          <cell r="B208" t="str">
            <v>無停電電源装置（1250VA）</v>
          </cell>
          <cell r="C208" t="str">
            <v>UPS</v>
          </cell>
          <cell r="D208">
            <v>3</v>
          </cell>
          <cell r="E208">
            <v>30</v>
          </cell>
          <cell r="F208">
            <v>1250</v>
          </cell>
          <cell r="G208">
            <v>937</v>
          </cell>
          <cell r="H208">
            <v>255800</v>
          </cell>
          <cell r="I208">
            <v>1250</v>
          </cell>
          <cell r="J208">
            <v>937</v>
          </cell>
          <cell r="K208">
            <v>255800</v>
          </cell>
          <cell r="L208">
            <v>50</v>
          </cell>
          <cell r="R208">
            <v>255800</v>
          </cell>
          <cell r="AC208">
            <v>50</v>
          </cell>
        </row>
        <row r="209">
          <cell r="A209" t="str">
            <v>N8542-08AC</v>
          </cell>
          <cell r="B209" t="str">
            <v>無停電電源装置（3000VA）</v>
          </cell>
          <cell r="C209" t="str">
            <v>UPS</v>
          </cell>
          <cell r="D209">
            <v>5</v>
          </cell>
          <cell r="E209">
            <v>65</v>
          </cell>
          <cell r="F209">
            <v>3000</v>
          </cell>
          <cell r="G209">
            <v>2100</v>
          </cell>
          <cell r="H209">
            <v>475000</v>
          </cell>
          <cell r="I209">
            <v>3000</v>
          </cell>
          <cell r="J209">
            <v>2100</v>
          </cell>
          <cell r="K209">
            <v>475000</v>
          </cell>
          <cell r="L209">
            <v>60</v>
          </cell>
          <cell r="R209">
            <v>475000</v>
          </cell>
          <cell r="AC209">
            <v>60</v>
          </cell>
        </row>
        <row r="210">
          <cell r="A210" t="str">
            <v>N8542-09AC</v>
          </cell>
          <cell r="B210" t="str">
            <v>UPS用バッテリユニット(ラック用)</v>
          </cell>
          <cell r="C210">
            <v>3</v>
          </cell>
          <cell r="D210">
            <v>3</v>
          </cell>
          <cell r="E210">
            <v>35</v>
          </cell>
          <cell r="F210">
            <v>200000</v>
          </cell>
          <cell r="G210">
            <v>50</v>
          </cell>
          <cell r="H210">
            <v>0</v>
          </cell>
          <cell r="I210">
            <v>200000</v>
          </cell>
          <cell r="J210">
            <v>50</v>
          </cell>
          <cell r="R210">
            <v>200000</v>
          </cell>
          <cell r="AC210">
            <v>50</v>
          </cell>
        </row>
        <row r="211">
          <cell r="A211" t="str">
            <v>N8542-11</v>
          </cell>
          <cell r="B211" t="str">
            <v>無停電電源装置(3000VA)(ラック用)</v>
          </cell>
          <cell r="C211">
            <v>3</v>
          </cell>
          <cell r="D211">
            <v>3</v>
          </cell>
          <cell r="E211">
            <v>54</v>
          </cell>
          <cell r="F211">
            <v>2250</v>
          </cell>
          <cell r="G211">
            <v>1</v>
          </cell>
          <cell r="H211" t="str">
            <v>N8542-11</v>
          </cell>
          <cell r="I211">
            <v>3000</v>
          </cell>
          <cell r="J211">
            <v>2250</v>
          </cell>
          <cell r="K211">
            <v>1</v>
          </cell>
          <cell r="L211" t="str">
            <v>N8542-11</v>
          </cell>
          <cell r="M211">
            <v>388000</v>
          </cell>
          <cell r="N211">
            <v>62.2</v>
          </cell>
          <cell r="O211">
            <v>1</v>
          </cell>
          <cell r="P211" t="str">
            <v>N8542-11</v>
          </cell>
          <cell r="R211">
            <v>388000</v>
          </cell>
          <cell r="AC211">
            <v>62.2</v>
          </cell>
        </row>
        <row r="212">
          <cell r="A212" t="str">
            <v>N8542-12</v>
          </cell>
          <cell r="B212" t="str">
            <v>無停電電源装置(1250VA)(ラック用)</v>
          </cell>
          <cell r="C212" t="str">
            <v>UPS</v>
          </cell>
          <cell r="D212">
            <v>3</v>
          </cell>
          <cell r="E212">
            <v>30</v>
          </cell>
          <cell r="F212">
            <v>1250</v>
          </cell>
          <cell r="G212">
            <v>937</v>
          </cell>
          <cell r="H212">
            <v>255800</v>
          </cell>
          <cell r="I212">
            <v>1250</v>
          </cell>
          <cell r="J212">
            <v>937</v>
          </cell>
          <cell r="K212">
            <v>255800</v>
          </cell>
          <cell r="L212">
            <v>50</v>
          </cell>
          <cell r="R212">
            <v>255800</v>
          </cell>
          <cell r="AC212">
            <v>50</v>
          </cell>
        </row>
        <row r="213">
          <cell r="A213" t="str">
            <v>N8543-01AC</v>
          </cell>
          <cell r="B213" t="str">
            <v>サーバスイッチユニット（４サーバ）</v>
          </cell>
          <cell r="C213" t="str">
            <v>SSU</v>
          </cell>
          <cell r="D213">
            <v>2</v>
          </cell>
          <cell r="E213">
            <v>5</v>
          </cell>
          <cell r="F213">
            <v>40</v>
          </cell>
          <cell r="G213">
            <v>40</v>
          </cell>
          <cell r="H213">
            <v>40</v>
          </cell>
          <cell r="I213" t="str">
            <v>N8543-17</v>
          </cell>
          <cell r="J213">
            <v>1</v>
          </cell>
          <cell r="K213">
            <v>132000</v>
          </cell>
          <cell r="L213">
            <v>55</v>
          </cell>
          <cell r="M213">
            <v>1</v>
          </cell>
          <cell r="N213" t="str">
            <v>N8543-17</v>
          </cell>
          <cell r="O213">
            <v>1</v>
          </cell>
          <cell r="P213">
            <v>132000</v>
          </cell>
          <cell r="Q213">
            <v>1</v>
          </cell>
          <cell r="R213">
            <v>132000</v>
          </cell>
          <cell r="AC213">
            <v>55</v>
          </cell>
          <cell r="AG213" t="str">
            <v>K210-70</v>
          </cell>
        </row>
        <row r="214">
          <cell r="A214" t="str">
            <v>N8543-11</v>
          </cell>
          <cell r="B214" t="str">
            <v>ラックコンバージョンキット</v>
          </cell>
          <cell r="C214">
            <v>100000</v>
          </cell>
          <cell r="D214">
            <v>100000</v>
          </cell>
          <cell r="R214">
            <v>100000</v>
          </cell>
        </row>
        <row r="215">
          <cell r="A215" t="str">
            <v>N8543-12</v>
          </cell>
          <cell r="B215" t="str">
            <v>ラックコンバージョンキット</v>
          </cell>
          <cell r="C215">
            <v>100000</v>
          </cell>
          <cell r="D215">
            <v>100000</v>
          </cell>
          <cell r="R215">
            <v>100000</v>
          </cell>
        </row>
        <row r="216">
          <cell r="A216" t="str">
            <v>N8543-13</v>
          </cell>
          <cell r="B216" t="str">
            <v>ラックコンバージョンキット</v>
          </cell>
          <cell r="C216">
            <v>100000</v>
          </cell>
          <cell r="D216">
            <v>100000</v>
          </cell>
          <cell r="R216">
            <v>100000</v>
          </cell>
        </row>
        <row r="217">
          <cell r="A217" t="str">
            <v>N8543-15</v>
          </cell>
          <cell r="B217" t="str">
            <v>ラックコンバージョンキット</v>
          </cell>
          <cell r="C217">
            <v>100000</v>
          </cell>
          <cell r="D217">
            <v>100000</v>
          </cell>
          <cell r="R217">
            <v>100000</v>
          </cell>
        </row>
        <row r="218">
          <cell r="A218" t="str">
            <v>N8543-16</v>
          </cell>
          <cell r="B218" t="str">
            <v>サーバスイッチユニット（8サーバ）</v>
          </cell>
          <cell r="C218" t="str">
            <v>SSU</v>
          </cell>
          <cell r="D218">
            <v>1</v>
          </cell>
          <cell r="E218">
            <v>2.85</v>
          </cell>
          <cell r="F218">
            <v>21</v>
          </cell>
          <cell r="G218">
            <v>21</v>
          </cell>
          <cell r="H218">
            <v>15</v>
          </cell>
          <cell r="I218" t="str">
            <v>N8543-25,N8543-28,N8543-16</v>
          </cell>
          <cell r="J218">
            <v>1</v>
          </cell>
          <cell r="K218">
            <v>165000</v>
          </cell>
          <cell r="L218">
            <v>15</v>
          </cell>
          <cell r="M218">
            <v>1</v>
          </cell>
          <cell r="N218" t="str">
            <v>N8543-25,N8543-28,N8543-16</v>
          </cell>
          <cell r="O218">
            <v>1</v>
          </cell>
          <cell r="P218">
            <v>165000</v>
          </cell>
          <cell r="Q218">
            <v>1</v>
          </cell>
          <cell r="R218">
            <v>165000</v>
          </cell>
          <cell r="AC218">
            <v>15</v>
          </cell>
          <cell r="AG218" t="str">
            <v>K210-77,K210-71</v>
          </cell>
        </row>
        <row r="219">
          <cell r="A219" t="str">
            <v>N8543-17</v>
          </cell>
          <cell r="B219" t="str">
            <v>ディスプレイ／キーボード収納ユニット</v>
          </cell>
          <cell r="C219">
            <v>10</v>
          </cell>
          <cell r="D219">
            <v>10</v>
          </cell>
          <cell r="E219">
            <v>29.1</v>
          </cell>
          <cell r="F219">
            <v>85</v>
          </cell>
          <cell r="G219">
            <v>85</v>
          </cell>
          <cell r="H219">
            <v>85</v>
          </cell>
          <cell r="I219">
            <v>1</v>
          </cell>
          <cell r="J219">
            <v>70000</v>
          </cell>
          <cell r="K219">
            <v>15</v>
          </cell>
          <cell r="L219">
            <v>25</v>
          </cell>
          <cell r="M219">
            <v>1</v>
          </cell>
          <cell r="N219">
            <v>70000</v>
          </cell>
          <cell r="O219">
            <v>40</v>
          </cell>
          <cell r="Q219">
            <v>1</v>
          </cell>
          <cell r="R219">
            <v>70000</v>
          </cell>
          <cell r="AC219">
            <v>40</v>
          </cell>
        </row>
        <row r="220">
          <cell r="A220" t="str">
            <v>N8543-21</v>
          </cell>
          <cell r="B220" t="str">
            <v>ラックコンバージョンキット</v>
          </cell>
          <cell r="C220">
            <v>50000</v>
          </cell>
          <cell r="D220">
            <v>50000</v>
          </cell>
          <cell r="R220">
            <v>50000</v>
          </cell>
        </row>
        <row r="221">
          <cell r="A221" t="str">
            <v>N8543-24</v>
          </cell>
          <cell r="B221" t="str">
            <v>ラックコンバージョンキット</v>
          </cell>
          <cell r="C221">
            <v>100000</v>
          </cell>
          <cell r="D221">
            <v>100000</v>
          </cell>
          <cell r="R221">
            <v>100000</v>
          </cell>
        </row>
        <row r="222">
          <cell r="A222" t="str">
            <v>N8543-25</v>
          </cell>
          <cell r="B222" t="str">
            <v>液晶ディスプレイ/キーボード収納ユニット</v>
          </cell>
          <cell r="C222">
            <v>2</v>
          </cell>
          <cell r="D222">
            <v>2</v>
          </cell>
          <cell r="E222">
            <v>25</v>
          </cell>
          <cell r="F222" t="str">
            <v>N8571-16,N8570-10,N8570-05</v>
          </cell>
          <cell r="G222">
            <v>1</v>
          </cell>
          <cell r="H222">
            <v>85000</v>
          </cell>
          <cell r="I222">
            <v>60</v>
          </cell>
          <cell r="J222" t="str">
            <v>N8571-16,N8570-10,N8570-05</v>
          </cell>
          <cell r="K222">
            <v>15</v>
          </cell>
          <cell r="L222">
            <v>25</v>
          </cell>
          <cell r="M222" t="str">
            <v>N8571-16,N8570-10,N8570-05</v>
          </cell>
          <cell r="N222" t="str">
            <v>N8571-16,N8570-10,N8570-05</v>
          </cell>
          <cell r="O222">
            <v>85000</v>
          </cell>
          <cell r="P222">
            <v>60</v>
          </cell>
          <cell r="Q222">
            <v>1</v>
          </cell>
          <cell r="R222">
            <v>85000</v>
          </cell>
          <cell r="AC222">
            <v>60</v>
          </cell>
          <cell r="AG222" t="str">
            <v>N8571-16,N8570-10,N8570-05</v>
          </cell>
        </row>
        <row r="223">
          <cell r="A223" t="str">
            <v>N8543-26</v>
          </cell>
          <cell r="B223" t="str">
            <v>ラックコンバージョンキット</v>
          </cell>
          <cell r="C223">
            <v>50000</v>
          </cell>
          <cell r="D223">
            <v>50000</v>
          </cell>
          <cell r="R223">
            <v>50000</v>
          </cell>
        </row>
        <row r="224">
          <cell r="A224" t="str">
            <v>N8543-28</v>
          </cell>
          <cell r="B224" t="str">
            <v>ディスプレイ／キーボード収納ユニット</v>
          </cell>
          <cell r="C224">
            <v>10</v>
          </cell>
          <cell r="D224">
            <v>10</v>
          </cell>
          <cell r="E224">
            <v>29.1</v>
          </cell>
          <cell r="F224">
            <v>85</v>
          </cell>
          <cell r="G224">
            <v>85</v>
          </cell>
          <cell r="H224">
            <v>85</v>
          </cell>
          <cell r="I224" t="str">
            <v>N8571-21,N8570-10,N8570-05</v>
          </cell>
          <cell r="J224">
            <v>1</v>
          </cell>
          <cell r="K224">
            <v>15</v>
          </cell>
          <cell r="L224">
            <v>25</v>
          </cell>
          <cell r="M224" t="str">
            <v>N8571-21,N8570-10,N8570-05</v>
          </cell>
          <cell r="N224" t="str">
            <v>N8571-21,N8570-10,N8570-05</v>
          </cell>
          <cell r="O224">
            <v>1</v>
          </cell>
          <cell r="P224">
            <v>63000</v>
          </cell>
          <cell r="Q224">
            <v>1</v>
          </cell>
          <cell r="R224">
            <v>63000</v>
          </cell>
          <cell r="AC224">
            <v>40</v>
          </cell>
          <cell r="AG224" t="str">
            <v>N8571-21,N8570-10,N8570-05</v>
          </cell>
        </row>
        <row r="225">
          <cell r="A225" t="str">
            <v>N8543-29</v>
          </cell>
          <cell r="B225" t="str">
            <v>ラック冷却用ファン</v>
          </cell>
          <cell r="C225">
            <v>4</v>
          </cell>
          <cell r="D225">
            <v>65000</v>
          </cell>
          <cell r="E225">
            <v>4</v>
          </cell>
          <cell r="F225">
            <v>65000</v>
          </cell>
          <cell r="G225">
            <v>80</v>
          </cell>
          <cell r="R225">
            <v>65000</v>
          </cell>
          <cell r="AC225">
            <v>80</v>
          </cell>
        </row>
        <row r="226">
          <cell r="A226" t="str">
            <v>N8543-30</v>
          </cell>
          <cell r="B226" t="str">
            <v>冷却ファン付きトレイ</v>
          </cell>
          <cell r="C226">
            <v>1</v>
          </cell>
          <cell r="D226">
            <v>1</v>
          </cell>
          <cell r="E226">
            <v>60</v>
          </cell>
          <cell r="F226">
            <v>65000</v>
          </cell>
          <cell r="G226">
            <v>60</v>
          </cell>
          <cell r="R226">
            <v>65000</v>
          </cell>
          <cell r="AC226">
            <v>60</v>
          </cell>
        </row>
        <row r="227">
          <cell r="A227" t="str">
            <v>N8544-01</v>
          </cell>
          <cell r="B227" t="str">
            <v>ラックマウント保守用脚立</v>
          </cell>
          <cell r="C227">
            <v>40000</v>
          </cell>
          <cell r="D227">
            <v>82.5</v>
          </cell>
          <cell r="E227">
            <v>40000</v>
          </cell>
          <cell r="F227">
            <v>82.5</v>
          </cell>
          <cell r="R227">
            <v>40000</v>
          </cell>
          <cell r="AC227">
            <v>82.5</v>
          </cell>
        </row>
        <row r="228">
          <cell r="A228" t="str">
            <v>N8545-01</v>
          </cell>
          <cell r="B228" t="str">
            <v>V.24回線切替ユニット</v>
          </cell>
          <cell r="C228">
            <v>3</v>
          </cell>
          <cell r="D228">
            <v>3</v>
          </cell>
          <cell r="E228">
            <v>20</v>
          </cell>
          <cell r="F228">
            <v>86</v>
          </cell>
          <cell r="G228">
            <v>100</v>
          </cell>
          <cell r="H228">
            <v>86</v>
          </cell>
          <cell r="I228">
            <v>700000</v>
          </cell>
          <cell r="J228">
            <v>50</v>
          </cell>
          <cell r="R228">
            <v>700000</v>
          </cell>
          <cell r="AC228">
            <v>50</v>
          </cell>
        </row>
        <row r="229">
          <cell r="A229" t="str">
            <v>N8545-02</v>
          </cell>
          <cell r="B229" t="str">
            <v>V.24回線切替拡張ユニット</v>
          </cell>
          <cell r="C229">
            <v>2</v>
          </cell>
          <cell r="D229">
            <v>2</v>
          </cell>
          <cell r="E229">
            <v>20</v>
          </cell>
          <cell r="F229">
            <v>86</v>
          </cell>
          <cell r="G229">
            <v>100</v>
          </cell>
          <cell r="H229">
            <v>86</v>
          </cell>
          <cell r="I229">
            <v>700000</v>
          </cell>
          <cell r="J229">
            <v>50</v>
          </cell>
          <cell r="R229">
            <v>700000</v>
          </cell>
          <cell r="AC229">
            <v>50</v>
          </cell>
        </row>
        <row r="230">
          <cell r="A230" t="str">
            <v>N8545-03</v>
          </cell>
          <cell r="B230" t="str">
            <v>X.21回線切替ユニット</v>
          </cell>
          <cell r="C230">
            <v>3</v>
          </cell>
          <cell r="D230">
            <v>3</v>
          </cell>
          <cell r="E230">
            <v>20</v>
          </cell>
          <cell r="F230">
            <v>86</v>
          </cell>
          <cell r="G230">
            <v>100</v>
          </cell>
          <cell r="H230">
            <v>86</v>
          </cell>
          <cell r="I230">
            <v>700000</v>
          </cell>
          <cell r="J230">
            <v>50</v>
          </cell>
          <cell r="R230">
            <v>700000</v>
          </cell>
          <cell r="AC230">
            <v>50</v>
          </cell>
        </row>
        <row r="231">
          <cell r="A231" t="str">
            <v>N8545-04</v>
          </cell>
          <cell r="B231" t="str">
            <v>X.21回線切替拡張ユニット</v>
          </cell>
          <cell r="C231">
            <v>2</v>
          </cell>
          <cell r="D231">
            <v>2</v>
          </cell>
          <cell r="E231">
            <v>20</v>
          </cell>
          <cell r="F231">
            <v>86</v>
          </cell>
          <cell r="G231">
            <v>100</v>
          </cell>
          <cell r="H231">
            <v>86</v>
          </cell>
          <cell r="I231">
            <v>700000</v>
          </cell>
          <cell r="J231">
            <v>50</v>
          </cell>
          <cell r="R231">
            <v>700000</v>
          </cell>
          <cell r="AC231">
            <v>50</v>
          </cell>
        </row>
        <row r="232">
          <cell r="A232" t="str">
            <v>N8550-03</v>
          </cell>
          <cell r="B232" t="str">
            <v>増設用4GB HDD</v>
          </cell>
          <cell r="C232">
            <v>0.68</v>
          </cell>
          <cell r="D232">
            <v>11</v>
          </cell>
          <cell r="E232">
            <v>0.68</v>
          </cell>
          <cell r="F232">
            <v>11</v>
          </cell>
          <cell r="G232">
            <v>11</v>
          </cell>
          <cell r="R232">
            <v>210000</v>
          </cell>
        </row>
        <row r="233">
          <cell r="A233" t="str">
            <v>N8550-05</v>
          </cell>
          <cell r="B233" t="str">
            <v>増設用4GB HDD</v>
          </cell>
          <cell r="C233">
            <v>0.68</v>
          </cell>
          <cell r="D233">
            <v>11</v>
          </cell>
          <cell r="E233">
            <v>0.68</v>
          </cell>
          <cell r="F233">
            <v>11</v>
          </cell>
          <cell r="G233">
            <v>11</v>
          </cell>
          <cell r="R233">
            <v>220000</v>
          </cell>
        </row>
        <row r="234">
          <cell r="A234" t="str">
            <v>N8550-09</v>
          </cell>
          <cell r="B234" t="str">
            <v>増設用8.6GB HDD</v>
          </cell>
          <cell r="C234">
            <v>1</v>
          </cell>
          <cell r="D234">
            <v>17.5</v>
          </cell>
          <cell r="E234">
            <v>1</v>
          </cell>
          <cell r="F234">
            <v>17.5</v>
          </cell>
          <cell r="G234">
            <v>17.5</v>
          </cell>
          <cell r="R234">
            <v>470000</v>
          </cell>
        </row>
        <row r="235">
          <cell r="A235" t="str">
            <v>N8550-12</v>
          </cell>
          <cell r="B235" t="str">
            <v>増設用4GB HDD</v>
          </cell>
          <cell r="C235">
            <v>0.68</v>
          </cell>
          <cell r="D235">
            <v>9.5</v>
          </cell>
          <cell r="E235">
            <v>0.68</v>
          </cell>
          <cell r="F235">
            <v>9.5</v>
          </cell>
          <cell r="G235">
            <v>9.5</v>
          </cell>
          <cell r="R235">
            <v>210000</v>
          </cell>
        </row>
        <row r="236">
          <cell r="A236" t="str">
            <v>N8550-15</v>
          </cell>
          <cell r="B236" t="str">
            <v>増設用1.6GB HDD</v>
          </cell>
          <cell r="C236">
            <v>0.6</v>
          </cell>
          <cell r="D236">
            <v>7</v>
          </cell>
          <cell r="E236">
            <v>0.6</v>
          </cell>
          <cell r="F236">
            <v>7</v>
          </cell>
          <cell r="G236">
            <v>7</v>
          </cell>
          <cell r="R236">
            <v>110000</v>
          </cell>
        </row>
        <row r="237">
          <cell r="A237" t="str">
            <v>N8550-16</v>
          </cell>
          <cell r="B237" t="str">
            <v>増設用2.5GB HDD</v>
          </cell>
          <cell r="C237">
            <v>0.6</v>
          </cell>
          <cell r="D237">
            <v>7</v>
          </cell>
          <cell r="E237">
            <v>0.6</v>
          </cell>
          <cell r="F237">
            <v>7</v>
          </cell>
          <cell r="G237">
            <v>7</v>
          </cell>
          <cell r="R237">
            <v>150000</v>
          </cell>
        </row>
        <row r="238">
          <cell r="A238" t="str">
            <v>N8550-18</v>
          </cell>
          <cell r="B238" t="str">
            <v>増設用4GB HDD</v>
          </cell>
          <cell r="C238">
            <v>0.73</v>
          </cell>
          <cell r="D238">
            <v>11</v>
          </cell>
          <cell r="E238">
            <v>0.73</v>
          </cell>
          <cell r="F238">
            <v>11</v>
          </cell>
          <cell r="G238">
            <v>11</v>
          </cell>
          <cell r="R238">
            <v>220000</v>
          </cell>
        </row>
        <row r="239">
          <cell r="A239" t="str">
            <v>N8550-19</v>
          </cell>
          <cell r="B239" t="str">
            <v>増設用8.6GB HDD</v>
          </cell>
          <cell r="C239">
            <v>0.68</v>
          </cell>
          <cell r="D239">
            <v>9.5</v>
          </cell>
          <cell r="E239">
            <v>0.68</v>
          </cell>
          <cell r="F239">
            <v>9.5</v>
          </cell>
          <cell r="G239">
            <v>9.5</v>
          </cell>
          <cell r="R239">
            <v>470000</v>
          </cell>
        </row>
        <row r="240">
          <cell r="A240" t="str">
            <v>N8550-22</v>
          </cell>
          <cell r="B240" t="str">
            <v>増設用4GB HDD</v>
          </cell>
          <cell r="C240">
            <v>0.9</v>
          </cell>
          <cell r="D240">
            <v>13</v>
          </cell>
          <cell r="E240">
            <v>0.9</v>
          </cell>
          <cell r="F240">
            <v>13</v>
          </cell>
          <cell r="G240">
            <v>13</v>
          </cell>
          <cell r="R240">
            <v>220000</v>
          </cell>
        </row>
        <row r="241">
          <cell r="A241" t="str">
            <v>N8550-24</v>
          </cell>
          <cell r="B241" t="str">
            <v>増設用2GB HDD</v>
          </cell>
          <cell r="C241">
            <v>0.68</v>
          </cell>
          <cell r="D241">
            <v>13</v>
          </cell>
          <cell r="E241">
            <v>0.68</v>
          </cell>
          <cell r="F241">
            <v>13</v>
          </cell>
          <cell r="G241">
            <v>13</v>
          </cell>
          <cell r="R241">
            <v>160000</v>
          </cell>
        </row>
        <row r="242">
          <cell r="A242" t="str">
            <v>N8550-25</v>
          </cell>
          <cell r="B242" t="str">
            <v>増設用4GB HDD</v>
          </cell>
          <cell r="C242">
            <v>0.68</v>
          </cell>
          <cell r="D242">
            <v>11.8</v>
          </cell>
          <cell r="E242">
            <v>0.68</v>
          </cell>
          <cell r="F242">
            <v>11.8</v>
          </cell>
          <cell r="G242">
            <v>11.8</v>
          </cell>
          <cell r="R242">
            <v>220000</v>
          </cell>
        </row>
        <row r="243">
          <cell r="A243" t="str">
            <v>N8550-27</v>
          </cell>
          <cell r="B243" t="str">
            <v>増設用4GB HDD</v>
          </cell>
          <cell r="C243">
            <v>0.68</v>
          </cell>
          <cell r="D243">
            <v>9.5</v>
          </cell>
          <cell r="E243">
            <v>0.68</v>
          </cell>
          <cell r="F243">
            <v>9.5</v>
          </cell>
          <cell r="G243">
            <v>9.5</v>
          </cell>
          <cell r="R243">
            <v>210000</v>
          </cell>
        </row>
        <row r="244">
          <cell r="A244" t="str">
            <v>N8550-30</v>
          </cell>
          <cell r="B244" t="str">
            <v>増設用8.6GB HDD</v>
          </cell>
          <cell r="C244">
            <v>0.81</v>
          </cell>
          <cell r="D244">
            <v>13.1</v>
          </cell>
          <cell r="E244">
            <v>0.81</v>
          </cell>
          <cell r="F244">
            <v>13.1</v>
          </cell>
          <cell r="G244">
            <v>13.1</v>
          </cell>
          <cell r="R244">
            <v>180000</v>
          </cell>
        </row>
        <row r="245">
          <cell r="A245" t="str">
            <v>N8550-31</v>
          </cell>
          <cell r="B245" t="str">
            <v>増設用HDDケージ</v>
          </cell>
          <cell r="C245">
            <v>2</v>
          </cell>
          <cell r="D245">
            <v>58000</v>
          </cell>
          <cell r="E245">
            <v>2</v>
          </cell>
          <cell r="F245">
            <v>58000</v>
          </cell>
          <cell r="R245">
            <v>58000</v>
          </cell>
        </row>
        <row r="246">
          <cell r="A246" t="str">
            <v>N8550-32</v>
          </cell>
          <cell r="B246" t="str">
            <v>増設用8.6GB HDD</v>
          </cell>
          <cell r="C246">
            <v>0.81</v>
          </cell>
          <cell r="D246">
            <v>7</v>
          </cell>
          <cell r="E246">
            <v>0.81</v>
          </cell>
          <cell r="F246">
            <v>7</v>
          </cell>
          <cell r="G246">
            <v>7</v>
          </cell>
          <cell r="R246">
            <v>470000</v>
          </cell>
        </row>
        <row r="247">
          <cell r="A247" t="str">
            <v>N8550-40AC</v>
          </cell>
          <cell r="B247" t="str">
            <v>増設ディスク装置</v>
          </cell>
          <cell r="C247">
            <v>119</v>
          </cell>
          <cell r="D247">
            <v>3500000</v>
          </cell>
          <cell r="E247">
            <v>119</v>
          </cell>
          <cell r="F247">
            <v>3500000</v>
          </cell>
          <cell r="G247">
            <v>119</v>
          </cell>
          <cell r="R247">
            <v>3500000</v>
          </cell>
        </row>
        <row r="248">
          <cell r="A248" t="str">
            <v>N8550-44AC</v>
          </cell>
          <cell r="B248" t="str">
            <v>ブランクパネルセット</v>
          </cell>
          <cell r="C248">
            <v>80000</v>
          </cell>
          <cell r="D248">
            <v>80000</v>
          </cell>
          <cell r="R248">
            <v>80000</v>
          </cell>
        </row>
        <row r="249">
          <cell r="A249" t="str">
            <v>N8550-45</v>
          </cell>
          <cell r="B249" t="str">
            <v>増設用8.6GB HDD</v>
          </cell>
          <cell r="C249">
            <v>0.63</v>
          </cell>
          <cell r="D249">
            <v>7</v>
          </cell>
          <cell r="E249">
            <v>0.63</v>
          </cell>
          <cell r="F249">
            <v>7</v>
          </cell>
          <cell r="G249">
            <v>7</v>
          </cell>
          <cell r="R249">
            <v>100000</v>
          </cell>
        </row>
        <row r="250">
          <cell r="A250" t="str">
            <v>N8550-53</v>
          </cell>
          <cell r="B250" t="str">
            <v>増設用8.6GB HDD</v>
          </cell>
          <cell r="C250">
            <v>0.67</v>
          </cell>
          <cell r="D250">
            <v>13.4</v>
          </cell>
          <cell r="E250">
            <v>0.67</v>
          </cell>
          <cell r="F250">
            <v>13.4</v>
          </cell>
          <cell r="G250">
            <v>13.4</v>
          </cell>
          <cell r="R250">
            <v>210000</v>
          </cell>
        </row>
        <row r="251">
          <cell r="A251" t="str">
            <v>N8550-54</v>
          </cell>
          <cell r="B251" t="str">
            <v>増設用HDDケージ</v>
          </cell>
          <cell r="C251">
            <v>2</v>
          </cell>
          <cell r="D251">
            <v>58000</v>
          </cell>
          <cell r="E251">
            <v>2</v>
          </cell>
          <cell r="F251">
            <v>58000</v>
          </cell>
          <cell r="R251">
            <v>58000</v>
          </cell>
        </row>
        <row r="252">
          <cell r="A252" t="str">
            <v>N8550-56</v>
          </cell>
          <cell r="B252" t="str">
            <v>増設用8.6GB HDD</v>
          </cell>
          <cell r="C252">
            <v>0.55000000000000004</v>
          </cell>
          <cell r="D252">
            <v>6.2</v>
          </cell>
          <cell r="E252">
            <v>0.55000000000000004</v>
          </cell>
          <cell r="F252">
            <v>6.2</v>
          </cell>
          <cell r="G252">
            <v>6.2</v>
          </cell>
          <cell r="R252">
            <v>75000</v>
          </cell>
        </row>
        <row r="253">
          <cell r="A253" t="str">
            <v>N8550-60</v>
          </cell>
          <cell r="B253" t="str">
            <v>増設用8.6GB HDD</v>
          </cell>
          <cell r="C253">
            <v>0.6</v>
          </cell>
          <cell r="D253">
            <v>13.8</v>
          </cell>
          <cell r="E253">
            <v>0.6</v>
          </cell>
          <cell r="F253">
            <v>13.8</v>
          </cell>
          <cell r="G253">
            <v>13.8</v>
          </cell>
          <cell r="R253">
            <v>155000</v>
          </cell>
        </row>
        <row r="254">
          <cell r="A254" t="str">
            <v>N8550-63</v>
          </cell>
          <cell r="B254" t="str">
            <v>増設用8.8GB HDD</v>
          </cell>
          <cell r="C254">
            <v>1.1000000000000001</v>
          </cell>
          <cell r="D254">
            <v>475000</v>
          </cell>
          <cell r="E254">
            <v>1.1000000000000001</v>
          </cell>
          <cell r="F254">
            <v>475000</v>
          </cell>
          <cell r="R254">
            <v>475000</v>
          </cell>
        </row>
        <row r="255">
          <cell r="A255" t="str">
            <v>N8550-65</v>
          </cell>
          <cell r="B255" t="str">
            <v>増設用8.6GB HDD</v>
          </cell>
          <cell r="C255">
            <v>0.82</v>
          </cell>
          <cell r="D255">
            <v>13</v>
          </cell>
          <cell r="E255">
            <v>0.82</v>
          </cell>
          <cell r="F255">
            <v>13</v>
          </cell>
          <cell r="G255">
            <v>13</v>
          </cell>
          <cell r="R255">
            <v>155000</v>
          </cell>
        </row>
        <row r="256">
          <cell r="A256" t="str">
            <v>N8550-68</v>
          </cell>
          <cell r="B256" t="str">
            <v>増設用8.6GB HDD</v>
          </cell>
          <cell r="C256">
            <v>0.65</v>
          </cell>
          <cell r="D256">
            <v>13</v>
          </cell>
          <cell r="E256">
            <v>0.65</v>
          </cell>
          <cell r="F256">
            <v>13</v>
          </cell>
          <cell r="G256">
            <v>13</v>
          </cell>
          <cell r="R256">
            <v>180000</v>
          </cell>
        </row>
        <row r="257">
          <cell r="A257" t="str">
            <v>N8550-69</v>
          </cell>
          <cell r="B257" t="str">
            <v>増設用8.6GB HDD</v>
          </cell>
          <cell r="C257">
            <v>0.67</v>
          </cell>
          <cell r="D257">
            <v>13</v>
          </cell>
          <cell r="E257">
            <v>0.67</v>
          </cell>
          <cell r="F257">
            <v>13</v>
          </cell>
          <cell r="G257">
            <v>13</v>
          </cell>
          <cell r="R257">
            <v>210000</v>
          </cell>
        </row>
        <row r="258">
          <cell r="A258" t="str">
            <v>N8550-70</v>
          </cell>
          <cell r="B258" t="str">
            <v>増設用17GB HDD</v>
          </cell>
          <cell r="C258">
            <v>1.1000000000000001</v>
          </cell>
          <cell r="D258">
            <v>850000</v>
          </cell>
          <cell r="E258">
            <v>1.1000000000000001</v>
          </cell>
          <cell r="F258">
            <v>850000</v>
          </cell>
          <cell r="R258">
            <v>850000</v>
          </cell>
        </row>
        <row r="259">
          <cell r="A259" t="str">
            <v>N8550-72</v>
          </cell>
          <cell r="B259" t="str">
            <v>増設用13GB HDD</v>
          </cell>
          <cell r="C259">
            <v>0.55000000000000004</v>
          </cell>
          <cell r="D259">
            <v>6.2</v>
          </cell>
          <cell r="E259">
            <v>0.55000000000000004</v>
          </cell>
          <cell r="F259">
            <v>6.2</v>
          </cell>
          <cell r="G259">
            <v>6.2</v>
          </cell>
          <cell r="R259">
            <v>75000</v>
          </cell>
        </row>
        <row r="260">
          <cell r="A260" t="str">
            <v>N8550-73</v>
          </cell>
          <cell r="B260" t="str">
            <v>増設用18.1GB HDD</v>
          </cell>
          <cell r="C260">
            <v>0.63</v>
          </cell>
          <cell r="D260">
            <v>14.8</v>
          </cell>
          <cell r="E260">
            <v>0.63</v>
          </cell>
          <cell r="F260">
            <v>14.8</v>
          </cell>
          <cell r="G260">
            <v>14.8</v>
          </cell>
          <cell r="R260">
            <v>200000</v>
          </cell>
        </row>
        <row r="261">
          <cell r="A261" t="str">
            <v>N8550-74</v>
          </cell>
          <cell r="B261" t="str">
            <v>増設用18.1GB HDD</v>
          </cell>
          <cell r="C261">
            <v>0.68</v>
          </cell>
          <cell r="D261">
            <v>16.399999999999999</v>
          </cell>
          <cell r="E261">
            <v>0.68</v>
          </cell>
          <cell r="F261">
            <v>16.399999999999999</v>
          </cell>
          <cell r="G261">
            <v>16.399999999999999</v>
          </cell>
          <cell r="R261">
            <v>265000</v>
          </cell>
        </row>
        <row r="262">
          <cell r="A262" t="str">
            <v>N8550-75</v>
          </cell>
          <cell r="B262" t="str">
            <v>増設用18.1GB HDD</v>
          </cell>
          <cell r="C262">
            <v>0.93</v>
          </cell>
          <cell r="D262">
            <v>14.8</v>
          </cell>
          <cell r="E262">
            <v>0.93</v>
          </cell>
          <cell r="F262">
            <v>14.8</v>
          </cell>
          <cell r="G262">
            <v>14.8</v>
          </cell>
          <cell r="R262">
            <v>300000</v>
          </cell>
        </row>
        <row r="263">
          <cell r="A263" t="str">
            <v>N8550-76</v>
          </cell>
          <cell r="B263" t="str">
            <v>増設用18.1GB HDD</v>
          </cell>
          <cell r="C263">
            <v>0.98</v>
          </cell>
          <cell r="D263">
            <v>16.399999999999999</v>
          </cell>
          <cell r="E263">
            <v>0.98</v>
          </cell>
          <cell r="F263">
            <v>16.399999999999999</v>
          </cell>
          <cell r="G263">
            <v>16.399999999999999</v>
          </cell>
          <cell r="R263">
            <v>390000</v>
          </cell>
        </row>
        <row r="264">
          <cell r="A264" t="str">
            <v>N8550-77</v>
          </cell>
          <cell r="B264" t="str">
            <v>増設用8.6GB HDD</v>
          </cell>
          <cell r="C264">
            <v>0.78</v>
          </cell>
          <cell r="D264">
            <v>9.8000000000000007</v>
          </cell>
          <cell r="E264">
            <v>0.78</v>
          </cell>
          <cell r="F264">
            <v>9.8000000000000007</v>
          </cell>
          <cell r="G264">
            <v>9.8000000000000007</v>
          </cell>
          <cell r="R264">
            <v>100000</v>
          </cell>
        </row>
        <row r="265">
          <cell r="A265" t="str">
            <v>N8550-79</v>
          </cell>
          <cell r="B265" t="str">
            <v>増設用18.1GB HDD</v>
          </cell>
          <cell r="C265">
            <v>0.85</v>
          </cell>
          <cell r="D265">
            <v>14.8</v>
          </cell>
          <cell r="E265">
            <v>0.85</v>
          </cell>
          <cell r="F265">
            <v>14.8</v>
          </cell>
          <cell r="G265">
            <v>14.8</v>
          </cell>
          <cell r="R265">
            <v>200000</v>
          </cell>
        </row>
        <row r="266">
          <cell r="A266" t="str">
            <v>N8550-81</v>
          </cell>
          <cell r="B266" t="str">
            <v>増設用18.1GB HDD</v>
          </cell>
          <cell r="C266">
            <v>0.9</v>
          </cell>
          <cell r="D266">
            <v>16.399999999999999</v>
          </cell>
          <cell r="E266">
            <v>0.9</v>
          </cell>
          <cell r="F266">
            <v>16.399999999999999</v>
          </cell>
          <cell r="G266">
            <v>16.399999999999999</v>
          </cell>
          <cell r="R266">
            <v>265000</v>
          </cell>
        </row>
        <row r="267">
          <cell r="A267" t="str">
            <v>N8550-82</v>
          </cell>
          <cell r="B267" t="str">
            <v>増設用36.3GB HDD</v>
          </cell>
          <cell r="C267">
            <v>1.22</v>
          </cell>
          <cell r="D267">
            <v>22.3</v>
          </cell>
          <cell r="E267">
            <v>1.22</v>
          </cell>
          <cell r="F267">
            <v>22.3</v>
          </cell>
          <cell r="G267">
            <v>22.3</v>
          </cell>
          <cell r="R267">
            <v>460000</v>
          </cell>
        </row>
        <row r="268">
          <cell r="A268" t="str">
            <v>Ｎ8550-87</v>
          </cell>
          <cell r="B268" t="str">
            <v>増設用HDDケージ</v>
          </cell>
          <cell r="C268">
            <v>80000</v>
          </cell>
          <cell r="D268">
            <v>80000</v>
          </cell>
          <cell r="R268">
            <v>80000</v>
          </cell>
        </row>
        <row r="269">
          <cell r="A269" t="str">
            <v>N8550-88</v>
          </cell>
          <cell r="B269" t="str">
            <v>増設用20GB HDD</v>
          </cell>
          <cell r="C269">
            <v>95000</v>
          </cell>
          <cell r="D269">
            <v>95000</v>
          </cell>
          <cell r="R269">
            <v>95000</v>
          </cell>
        </row>
        <row r="270">
          <cell r="A270" t="str">
            <v>N8550-89</v>
          </cell>
          <cell r="B270" t="str">
            <v>増設用9.1GB HDD</v>
          </cell>
          <cell r="C270">
            <v>100000</v>
          </cell>
          <cell r="D270">
            <v>100000</v>
          </cell>
          <cell r="R270">
            <v>100000</v>
          </cell>
        </row>
        <row r="271">
          <cell r="A271" t="str">
            <v>N8550-90</v>
          </cell>
          <cell r="B271" t="str">
            <v>増設用9.1GB HDD</v>
          </cell>
          <cell r="C271">
            <v>100000</v>
          </cell>
          <cell r="D271">
            <v>100000</v>
          </cell>
          <cell r="R271">
            <v>100000</v>
          </cell>
        </row>
        <row r="272">
          <cell r="A272" t="str">
            <v>N8550-91</v>
          </cell>
          <cell r="B272" t="str">
            <v>増設用18.1GB HDD</v>
          </cell>
          <cell r="C272">
            <v>200000</v>
          </cell>
          <cell r="D272">
            <v>200000</v>
          </cell>
          <cell r="R272">
            <v>200000</v>
          </cell>
        </row>
        <row r="273">
          <cell r="A273" t="str">
            <v>N8550-93</v>
          </cell>
          <cell r="B273" t="str">
            <v>増設用9.1GB HDD</v>
          </cell>
          <cell r="C273">
            <v>155000</v>
          </cell>
          <cell r="D273">
            <v>155000</v>
          </cell>
          <cell r="R273">
            <v>155000</v>
          </cell>
        </row>
        <row r="274">
          <cell r="A274" t="str">
            <v>N8550-94</v>
          </cell>
          <cell r="B274" t="str">
            <v>増設用18.1GB HDD</v>
          </cell>
          <cell r="C274">
            <v>265000</v>
          </cell>
          <cell r="D274">
            <v>265000</v>
          </cell>
          <cell r="R274">
            <v>265000</v>
          </cell>
        </row>
        <row r="275">
          <cell r="A275" t="str">
            <v>N8550-95</v>
          </cell>
          <cell r="B275" t="str">
            <v>増設用36.3GB HDD</v>
          </cell>
          <cell r="C275">
            <v>460000</v>
          </cell>
          <cell r="D275">
            <v>460000</v>
          </cell>
          <cell r="R275">
            <v>460000</v>
          </cell>
        </row>
        <row r="276">
          <cell r="A276" t="str">
            <v>N8550-96</v>
          </cell>
          <cell r="B276" t="str">
            <v>増設用18.1GB HDD</v>
          </cell>
          <cell r="C276">
            <v>200000</v>
          </cell>
          <cell r="D276">
            <v>200000</v>
          </cell>
          <cell r="R276">
            <v>200000</v>
          </cell>
        </row>
        <row r="277">
          <cell r="A277" t="str">
            <v>N8550-97</v>
          </cell>
          <cell r="B277" t="str">
            <v>増設用9.1GB HDD</v>
          </cell>
          <cell r="C277">
            <v>155000</v>
          </cell>
          <cell r="D277">
            <v>155000</v>
          </cell>
          <cell r="R277">
            <v>155000</v>
          </cell>
        </row>
        <row r="278">
          <cell r="A278" t="str">
            <v>N8550-98</v>
          </cell>
          <cell r="B278" t="str">
            <v>増設用18.1GB HDD</v>
          </cell>
          <cell r="C278">
            <v>265000</v>
          </cell>
          <cell r="D278">
            <v>265000</v>
          </cell>
          <cell r="R278">
            <v>265000</v>
          </cell>
        </row>
        <row r="279">
          <cell r="A279" t="str">
            <v>N8550-99</v>
          </cell>
          <cell r="B279" t="str">
            <v>増設用36.3GB HDD</v>
          </cell>
          <cell r="C279">
            <v>460000</v>
          </cell>
          <cell r="D279">
            <v>460000</v>
          </cell>
          <cell r="R279">
            <v>460000</v>
          </cell>
        </row>
        <row r="280">
          <cell r="A280" t="str">
            <v>N8550-102</v>
          </cell>
          <cell r="B280" t="str">
            <v>増設用9.1GB HDD</v>
          </cell>
          <cell r="C280">
            <v>100000</v>
          </cell>
          <cell r="D280">
            <v>100000</v>
          </cell>
          <cell r="R280">
            <v>100000</v>
          </cell>
        </row>
        <row r="281">
          <cell r="A281" t="str">
            <v>N8550-103</v>
          </cell>
          <cell r="B281" t="str">
            <v>増設用9.1GB HDD</v>
          </cell>
          <cell r="C281">
            <v>155000</v>
          </cell>
          <cell r="D281">
            <v>155000</v>
          </cell>
          <cell r="R281">
            <v>155000</v>
          </cell>
        </row>
        <row r="282">
          <cell r="A282" t="str">
            <v>N8550-104</v>
          </cell>
          <cell r="B282" t="str">
            <v>増設用18.1GB HDD</v>
          </cell>
          <cell r="C282">
            <v>200000</v>
          </cell>
          <cell r="D282">
            <v>200000</v>
          </cell>
          <cell r="R282">
            <v>200000</v>
          </cell>
        </row>
        <row r="283">
          <cell r="A283" t="str">
            <v>N8550-105</v>
          </cell>
          <cell r="B283" t="str">
            <v>増設用18.1GB HDD</v>
          </cell>
          <cell r="C283">
            <v>265000</v>
          </cell>
          <cell r="D283">
            <v>265000</v>
          </cell>
          <cell r="R283">
            <v>265000</v>
          </cell>
        </row>
        <row r="284">
          <cell r="A284" t="str">
            <v>N8550-106</v>
          </cell>
          <cell r="B284" t="str">
            <v>増設用36.3GB HDD</v>
          </cell>
          <cell r="C284">
            <v>460000</v>
          </cell>
          <cell r="D284">
            <v>460000</v>
          </cell>
          <cell r="R284">
            <v>460000</v>
          </cell>
        </row>
        <row r="285">
          <cell r="A285" t="str">
            <v>N8551-02</v>
          </cell>
          <cell r="B285" t="str">
            <v>HDDデバイスベイ実装キット</v>
          </cell>
          <cell r="C285">
            <v>30000</v>
          </cell>
          <cell r="D285">
            <v>30000</v>
          </cell>
          <cell r="R285">
            <v>30000</v>
          </cell>
        </row>
        <row r="286">
          <cell r="A286" t="str">
            <v>N8551-12BC</v>
          </cell>
          <cell r="B286" t="str">
            <v>内蔵DAT</v>
          </cell>
          <cell r="C286">
            <v>0.9</v>
          </cell>
          <cell r="D286">
            <v>7.6</v>
          </cell>
          <cell r="E286">
            <v>0.9</v>
          </cell>
          <cell r="F286">
            <v>230000</v>
          </cell>
          <cell r="G286">
            <v>7.6</v>
          </cell>
          <cell r="H286">
            <v>6</v>
          </cell>
          <cell r="I286">
            <v>230000</v>
          </cell>
          <cell r="R286">
            <v>230000</v>
          </cell>
        </row>
        <row r="287">
          <cell r="A287" t="str">
            <v>N8551-13AC</v>
          </cell>
          <cell r="B287" t="str">
            <v>内蔵DAT集合型</v>
          </cell>
          <cell r="C287">
            <v>2.2000000000000002</v>
          </cell>
          <cell r="D287">
            <v>15.7</v>
          </cell>
          <cell r="E287">
            <v>2.2000000000000002</v>
          </cell>
          <cell r="F287">
            <v>430000</v>
          </cell>
          <cell r="G287">
            <v>15.7</v>
          </cell>
          <cell r="H287">
            <v>13</v>
          </cell>
          <cell r="I287">
            <v>430000</v>
          </cell>
          <cell r="R287">
            <v>430000</v>
          </cell>
        </row>
        <row r="288">
          <cell r="A288" t="str">
            <v>N8551-14</v>
          </cell>
          <cell r="B288" t="str">
            <v>内蔵DLT</v>
          </cell>
          <cell r="C288">
            <v>2.9</v>
          </cell>
          <cell r="D288">
            <v>33</v>
          </cell>
          <cell r="E288">
            <v>2.9</v>
          </cell>
          <cell r="F288">
            <v>400000</v>
          </cell>
          <cell r="G288">
            <v>33</v>
          </cell>
          <cell r="H288">
            <v>28</v>
          </cell>
          <cell r="I288">
            <v>400000</v>
          </cell>
          <cell r="R288">
            <v>400000</v>
          </cell>
        </row>
        <row r="289">
          <cell r="A289" t="str">
            <v>N8551-17</v>
          </cell>
          <cell r="B289" t="str">
            <v>内蔵DLT</v>
          </cell>
          <cell r="C289">
            <v>2.9</v>
          </cell>
          <cell r="D289">
            <v>50.2</v>
          </cell>
          <cell r="E289">
            <v>2.9</v>
          </cell>
          <cell r="F289">
            <v>800000</v>
          </cell>
          <cell r="G289">
            <v>50.2</v>
          </cell>
          <cell r="H289">
            <v>44</v>
          </cell>
          <cell r="I289">
            <v>800000</v>
          </cell>
          <cell r="R289">
            <v>800000</v>
          </cell>
        </row>
        <row r="290">
          <cell r="A290" t="str">
            <v>N8551-19</v>
          </cell>
          <cell r="B290" t="str">
            <v>内蔵AIT</v>
          </cell>
          <cell r="C290">
            <v>1</v>
          </cell>
          <cell r="D290">
            <v>12.8</v>
          </cell>
          <cell r="E290">
            <v>1</v>
          </cell>
          <cell r="F290">
            <v>340000</v>
          </cell>
          <cell r="G290">
            <v>12.8</v>
          </cell>
          <cell r="H290">
            <v>11</v>
          </cell>
          <cell r="I290">
            <v>340000</v>
          </cell>
          <cell r="R290">
            <v>340000</v>
          </cell>
        </row>
        <row r="291">
          <cell r="A291" t="str">
            <v>N8551-19CP01</v>
          </cell>
          <cell r="B291" t="str">
            <v>内蔵AIT</v>
          </cell>
          <cell r="C291">
            <v>1</v>
          </cell>
          <cell r="D291">
            <v>12.8</v>
          </cell>
          <cell r="E291">
            <v>1</v>
          </cell>
          <cell r="F291">
            <v>278000</v>
          </cell>
          <cell r="G291">
            <v>12.8</v>
          </cell>
          <cell r="H291">
            <v>11</v>
          </cell>
          <cell r="I291">
            <v>278000</v>
          </cell>
          <cell r="R291">
            <v>278000</v>
          </cell>
        </row>
        <row r="292">
          <cell r="A292" t="str">
            <v>N8551-20</v>
          </cell>
          <cell r="B292" t="str">
            <v>内蔵AIT集合型</v>
          </cell>
          <cell r="C292">
            <v>2.5</v>
          </cell>
          <cell r="D292">
            <v>13.8</v>
          </cell>
          <cell r="E292">
            <v>2.5</v>
          </cell>
          <cell r="F292">
            <v>768000</v>
          </cell>
          <cell r="G292">
            <v>13.8</v>
          </cell>
          <cell r="H292">
            <v>11</v>
          </cell>
          <cell r="I292">
            <v>768000</v>
          </cell>
          <cell r="R292">
            <v>768000</v>
          </cell>
        </row>
        <row r="293">
          <cell r="A293" t="str">
            <v>N8551-21</v>
          </cell>
          <cell r="B293" t="str">
            <v>内蔵TRAVAN</v>
          </cell>
          <cell r="C293">
            <v>0.6</v>
          </cell>
          <cell r="D293">
            <v>13.2</v>
          </cell>
          <cell r="E293">
            <v>0.6</v>
          </cell>
          <cell r="F293">
            <v>13.2</v>
          </cell>
          <cell r="G293">
            <v>13.2</v>
          </cell>
          <cell r="R293">
            <v>168000</v>
          </cell>
        </row>
        <row r="294">
          <cell r="A294" t="str">
            <v>N8551-23</v>
          </cell>
          <cell r="B294" t="str">
            <v>内蔵3.5"MO</v>
          </cell>
          <cell r="C294">
            <v>1</v>
          </cell>
          <cell r="D294">
            <v>5.6</v>
          </cell>
          <cell r="E294">
            <v>1</v>
          </cell>
          <cell r="F294">
            <v>130000</v>
          </cell>
          <cell r="G294">
            <v>5.6</v>
          </cell>
          <cell r="H294">
            <v>5</v>
          </cell>
          <cell r="I294">
            <v>130000</v>
          </cell>
          <cell r="R294">
            <v>130000</v>
          </cell>
        </row>
        <row r="295">
          <cell r="A295" t="str">
            <v>N8551-25</v>
          </cell>
          <cell r="B295" t="str">
            <v>内蔵3.5"MO</v>
          </cell>
          <cell r="C295">
            <v>130000</v>
          </cell>
          <cell r="D295">
            <v>130000</v>
          </cell>
          <cell r="R295">
            <v>130000</v>
          </cell>
        </row>
        <row r="296">
          <cell r="A296" t="str">
            <v>N8551-26</v>
          </cell>
          <cell r="B296" t="str">
            <v>内蔵DAT</v>
          </cell>
          <cell r="C296">
            <v>270000</v>
          </cell>
          <cell r="D296">
            <v>270000</v>
          </cell>
          <cell r="R296">
            <v>270000</v>
          </cell>
        </row>
        <row r="297">
          <cell r="A297" t="str">
            <v>N8551-27</v>
          </cell>
          <cell r="B297" t="str">
            <v>内蔵DAT集合型</v>
          </cell>
          <cell r="C297">
            <v>560000</v>
          </cell>
          <cell r="D297">
            <v>560000</v>
          </cell>
          <cell r="R297">
            <v>560000</v>
          </cell>
        </row>
        <row r="298">
          <cell r="A298" t="str">
            <v>N8560-21</v>
          </cell>
          <cell r="B298" t="str">
            <v>DLT集合型（ラック用）</v>
          </cell>
          <cell r="C298">
            <v>2304000</v>
          </cell>
          <cell r="D298" t="str">
            <v>N8503-31</v>
          </cell>
          <cell r="E298">
            <v>2304000</v>
          </cell>
          <cell r="F298" t="str">
            <v>N8503-31</v>
          </cell>
          <cell r="R298">
            <v>2304000</v>
          </cell>
          <cell r="AG298" t="str">
            <v>N8503-31</v>
          </cell>
        </row>
        <row r="299">
          <cell r="A299" t="str">
            <v>N8560-26</v>
          </cell>
          <cell r="B299" t="str">
            <v>Upgrade型DLTライブラリ</v>
          </cell>
          <cell r="C299">
            <v>5</v>
          </cell>
          <cell r="D299">
            <v>5</v>
          </cell>
          <cell r="E299">
            <v>30.4</v>
          </cell>
          <cell r="F299">
            <v>200</v>
          </cell>
          <cell r="G299">
            <v>300</v>
          </cell>
          <cell r="H299">
            <v>200</v>
          </cell>
          <cell r="I299">
            <v>2</v>
          </cell>
          <cell r="J299">
            <v>3800000</v>
          </cell>
          <cell r="K299">
            <v>69.599999999999994</v>
          </cell>
          <cell r="L299" t="str">
            <v>N8503-31</v>
          </cell>
          <cell r="M299">
            <v>1</v>
          </cell>
          <cell r="N299" t="str">
            <v>N8560-27</v>
          </cell>
          <cell r="O299">
            <v>2</v>
          </cell>
          <cell r="P299">
            <v>3800000</v>
          </cell>
          <cell r="Q299">
            <v>2</v>
          </cell>
          <cell r="R299">
            <v>3800000</v>
          </cell>
          <cell r="AC299">
            <v>69.599999999999994</v>
          </cell>
          <cell r="AG299" t="str">
            <v>N8503-31</v>
          </cell>
        </row>
        <row r="300">
          <cell r="A300" t="str">
            <v>N8560-27</v>
          </cell>
          <cell r="B300" t="str">
            <v>Upgrage型DLTライブラリ用増設筐体</v>
          </cell>
          <cell r="C300">
            <v>5.5</v>
          </cell>
          <cell r="D300">
            <v>5.5</v>
          </cell>
          <cell r="E300">
            <v>30.4</v>
          </cell>
          <cell r="F300">
            <v>200</v>
          </cell>
          <cell r="G300">
            <v>300</v>
          </cell>
          <cell r="H300">
            <v>200</v>
          </cell>
          <cell r="I300" t="str">
            <v>N8503-31</v>
          </cell>
          <cell r="J300">
            <v>2800000</v>
          </cell>
          <cell r="K300">
            <v>69.599999999999994</v>
          </cell>
          <cell r="L300" t="str">
            <v>N8503-31</v>
          </cell>
          <cell r="R300">
            <v>2800000</v>
          </cell>
          <cell r="AC300">
            <v>69.599999999999994</v>
          </cell>
          <cell r="AG300" t="str">
            <v>N8503-31</v>
          </cell>
        </row>
        <row r="301">
          <cell r="A301" t="str">
            <v>N8560-28</v>
          </cell>
          <cell r="B301" t="str">
            <v>Upgrade型DLTライブラリ用増設DLTドライブ</v>
          </cell>
          <cell r="C301">
            <v>1900000</v>
          </cell>
          <cell r="D301" t="str">
            <v>N8503-31</v>
          </cell>
          <cell r="E301">
            <v>1900000</v>
          </cell>
          <cell r="F301" t="str">
            <v>N8503-31</v>
          </cell>
          <cell r="R301">
            <v>1900000</v>
          </cell>
          <cell r="AG301" t="str">
            <v>N8503-31</v>
          </cell>
        </row>
        <row r="302">
          <cell r="A302" t="str">
            <v>N8570-05</v>
          </cell>
          <cell r="B302" t="str">
            <v>マウス</v>
          </cell>
          <cell r="C302">
            <v>0.13</v>
          </cell>
          <cell r="D302">
            <v>7000</v>
          </cell>
          <cell r="E302">
            <v>0.13</v>
          </cell>
          <cell r="F302">
            <v>7000</v>
          </cell>
          <cell r="R302">
            <v>7000</v>
          </cell>
        </row>
        <row r="303">
          <cell r="A303" t="str">
            <v>N8570-06</v>
          </cell>
          <cell r="B303" t="str">
            <v>ラックマウント用キーボード</v>
          </cell>
          <cell r="C303">
            <v>0.45</v>
          </cell>
          <cell r="D303">
            <v>2</v>
          </cell>
          <cell r="E303">
            <v>0.45</v>
          </cell>
          <cell r="F303">
            <v>1</v>
          </cell>
          <cell r="G303">
            <v>20000</v>
          </cell>
          <cell r="H303">
            <v>2</v>
          </cell>
          <cell r="I303" t="str">
            <v>N8543-17</v>
          </cell>
          <cell r="J303">
            <v>1</v>
          </cell>
          <cell r="K303">
            <v>20000</v>
          </cell>
          <cell r="M303">
            <v>2</v>
          </cell>
          <cell r="N303" t="str">
            <v>N8543-17</v>
          </cell>
          <cell r="Q303">
            <v>1</v>
          </cell>
          <cell r="R303">
            <v>20000</v>
          </cell>
        </row>
        <row r="304">
          <cell r="A304" t="str">
            <v>N8570-09</v>
          </cell>
          <cell r="B304" t="str">
            <v>109型キーボード</v>
          </cell>
          <cell r="C304">
            <v>0.8</v>
          </cell>
          <cell r="D304">
            <v>20000</v>
          </cell>
          <cell r="E304">
            <v>0.8</v>
          </cell>
          <cell r="F304">
            <v>20000</v>
          </cell>
          <cell r="R304">
            <v>20000</v>
          </cell>
        </row>
        <row r="305">
          <cell r="A305" t="str">
            <v>N8570-10</v>
          </cell>
          <cell r="B305" t="str">
            <v>ラックマウント用キーボード</v>
          </cell>
          <cell r="C305">
            <v>0.45</v>
          </cell>
          <cell r="D305">
            <v>2</v>
          </cell>
          <cell r="E305">
            <v>0.45</v>
          </cell>
          <cell r="F305">
            <v>1</v>
          </cell>
          <cell r="G305">
            <v>20000</v>
          </cell>
          <cell r="H305">
            <v>40</v>
          </cell>
          <cell r="I305">
            <v>2</v>
          </cell>
          <cell r="J305" t="str">
            <v>N8543-17</v>
          </cell>
          <cell r="K305">
            <v>1</v>
          </cell>
          <cell r="L305">
            <v>20000</v>
          </cell>
          <cell r="M305">
            <v>2</v>
          </cell>
          <cell r="N305" t="str">
            <v>N8543-17</v>
          </cell>
          <cell r="Q305">
            <v>1</v>
          </cell>
          <cell r="R305">
            <v>20000</v>
          </cell>
          <cell r="AC305">
            <v>40</v>
          </cell>
        </row>
        <row r="306">
          <cell r="A306" t="str">
            <v>N8571-16</v>
          </cell>
          <cell r="B306" t="str">
            <v>15.1型液晶ディスプレイ</v>
          </cell>
          <cell r="C306">
            <v>4</v>
          </cell>
          <cell r="D306">
            <v>40</v>
          </cell>
          <cell r="E306">
            <v>4</v>
          </cell>
          <cell r="F306">
            <v>40</v>
          </cell>
          <cell r="G306">
            <v>40</v>
          </cell>
          <cell r="R306">
            <v>230000</v>
          </cell>
        </row>
        <row r="307">
          <cell r="A307" t="str">
            <v>N8571-21</v>
          </cell>
          <cell r="B307" t="str">
            <v>15型カラーディスプレイ</v>
          </cell>
          <cell r="C307">
            <v>12.5</v>
          </cell>
          <cell r="D307">
            <v>150</v>
          </cell>
          <cell r="E307">
            <v>12.5</v>
          </cell>
          <cell r="F307">
            <v>2</v>
          </cell>
          <cell r="G307">
            <v>150</v>
          </cell>
          <cell r="H307">
            <v>150</v>
          </cell>
          <cell r="I307">
            <v>48000</v>
          </cell>
          <cell r="J307">
            <v>40</v>
          </cell>
          <cell r="K307">
            <v>2</v>
          </cell>
          <cell r="L307" t="str">
            <v>N8543-28</v>
          </cell>
          <cell r="M307">
            <v>2</v>
          </cell>
          <cell r="N307" t="str">
            <v>N8543-28</v>
          </cell>
          <cell r="O307">
            <v>40</v>
          </cell>
          <cell r="Q307">
            <v>1</v>
          </cell>
          <cell r="R307">
            <v>48000</v>
          </cell>
          <cell r="AC307">
            <v>40</v>
          </cell>
        </row>
        <row r="308">
          <cell r="A308" t="str">
            <v>N8580-03</v>
          </cell>
          <cell r="B308" t="str">
            <v>UPS PowerChutePLUS+インタフェースキット</v>
          </cell>
          <cell r="C308">
            <v>15700</v>
          </cell>
          <cell r="D308">
            <v>15700</v>
          </cell>
          <cell r="R308">
            <v>15700</v>
          </cell>
        </row>
        <row r="309">
          <cell r="A309" t="str">
            <v>N8580-04</v>
          </cell>
          <cell r="B309" t="str">
            <v>UPS インタフェースキット</v>
          </cell>
          <cell r="C309">
            <v>6000</v>
          </cell>
          <cell r="D309">
            <v>6000</v>
          </cell>
          <cell r="R309">
            <v>6000</v>
          </cell>
        </row>
        <row r="310">
          <cell r="A310" t="str">
            <v>N8580-14</v>
          </cell>
          <cell r="B310" t="str">
            <v>UPS インタフェース拡張ボード</v>
          </cell>
          <cell r="C310">
            <v>0.3</v>
          </cell>
          <cell r="D310">
            <v>23700</v>
          </cell>
          <cell r="E310">
            <v>0.3</v>
          </cell>
          <cell r="F310">
            <v>23700</v>
          </cell>
          <cell r="R310">
            <v>23700</v>
          </cell>
        </row>
        <row r="311">
          <cell r="A311" t="str">
            <v>N8580-21A</v>
          </cell>
          <cell r="B311" t="str">
            <v>UPS用LAN接続ボード</v>
          </cell>
          <cell r="C311">
            <v>0.3</v>
          </cell>
          <cell r="D311">
            <v>10</v>
          </cell>
          <cell r="E311">
            <v>0.3</v>
          </cell>
          <cell r="F311">
            <v>10</v>
          </cell>
          <cell r="G311">
            <v>10</v>
          </cell>
          <cell r="R311">
            <v>36000</v>
          </cell>
        </row>
        <row r="312">
          <cell r="A312" t="str">
            <v>N8580-22A</v>
          </cell>
          <cell r="B312" t="str">
            <v>UPS用V.24接続ボード</v>
          </cell>
          <cell r="C312">
            <v>0.3</v>
          </cell>
          <cell r="D312">
            <v>3</v>
          </cell>
          <cell r="E312">
            <v>0.3</v>
          </cell>
          <cell r="F312">
            <v>3</v>
          </cell>
          <cell r="G312">
            <v>3</v>
          </cell>
          <cell r="R312">
            <v>36000</v>
          </cell>
        </row>
        <row r="313">
          <cell r="A313" t="str">
            <v>N8580-23</v>
          </cell>
          <cell r="B313" t="str">
            <v>UPS用マルチサーバ接続ボード</v>
          </cell>
          <cell r="C313">
            <v>0.3</v>
          </cell>
          <cell r="D313">
            <v>3</v>
          </cell>
          <cell r="E313">
            <v>0.3</v>
          </cell>
          <cell r="F313">
            <v>3</v>
          </cell>
          <cell r="G313">
            <v>3</v>
          </cell>
          <cell r="R313">
            <v>36000</v>
          </cell>
        </row>
        <row r="314">
          <cell r="A314" t="str">
            <v>N8580-24A</v>
          </cell>
          <cell r="B314" t="str">
            <v>UPS用マルチUPSボード</v>
          </cell>
          <cell r="C314">
            <v>0.3</v>
          </cell>
          <cell r="D314">
            <v>3</v>
          </cell>
          <cell r="E314">
            <v>0.3</v>
          </cell>
          <cell r="F314">
            <v>3</v>
          </cell>
          <cell r="G314">
            <v>3</v>
          </cell>
          <cell r="R314">
            <v>50000</v>
          </cell>
        </row>
        <row r="315">
          <cell r="A315" t="str">
            <v>N8580-25</v>
          </cell>
          <cell r="B315" t="str">
            <v>UPS用クラスタ接続ボード</v>
          </cell>
          <cell r="C315">
            <v>0.3</v>
          </cell>
          <cell r="D315">
            <v>3</v>
          </cell>
          <cell r="E315">
            <v>0.3</v>
          </cell>
          <cell r="F315">
            <v>3</v>
          </cell>
          <cell r="G315">
            <v>3</v>
          </cell>
          <cell r="R315">
            <v>50000</v>
          </cell>
        </row>
        <row r="316">
          <cell r="A316" t="str">
            <v>N8580-32</v>
          </cell>
          <cell r="B316" t="str">
            <v>SmartUPS用 SNMPカード</v>
          </cell>
          <cell r="C316">
            <v>70000</v>
          </cell>
          <cell r="D316">
            <v>70000</v>
          </cell>
          <cell r="R316">
            <v>70000</v>
          </cell>
        </row>
        <row r="317">
          <cell r="A317" t="str">
            <v>N8580-35</v>
          </cell>
          <cell r="B317" t="str">
            <v>電源タップ</v>
          </cell>
          <cell r="C317">
            <v>15000</v>
          </cell>
          <cell r="D317">
            <v>15000</v>
          </cell>
          <cell r="R317">
            <v>15000</v>
          </cell>
        </row>
        <row r="318">
          <cell r="A318" t="str">
            <v>N8580-36</v>
          </cell>
          <cell r="B318" t="str">
            <v>電源タップ</v>
          </cell>
          <cell r="C318">
            <v>18000</v>
          </cell>
          <cell r="D318">
            <v>18000</v>
          </cell>
          <cell r="R318">
            <v>18000</v>
          </cell>
        </row>
        <row r="319">
          <cell r="A319" t="str">
            <v>N8580-37</v>
          </cell>
          <cell r="B319" t="str">
            <v>電源切替装置</v>
          </cell>
          <cell r="C319">
            <v>100000</v>
          </cell>
          <cell r="D319">
            <v>40</v>
          </cell>
          <cell r="E319">
            <v>100000</v>
          </cell>
          <cell r="F319">
            <v>40</v>
          </cell>
          <cell r="R319">
            <v>100000</v>
          </cell>
          <cell r="AC319">
            <v>40</v>
          </cell>
        </row>
        <row r="320">
          <cell r="A320" t="str">
            <v>N8581-01</v>
          </cell>
          <cell r="B320" t="str">
            <v>電源ユニット</v>
          </cell>
          <cell r="C320">
            <v>3.5</v>
          </cell>
          <cell r="D320">
            <v>528</v>
          </cell>
          <cell r="E320">
            <v>3.5</v>
          </cell>
          <cell r="F320">
            <v>150000</v>
          </cell>
          <cell r="G320">
            <v>528</v>
          </cell>
          <cell r="H320">
            <v>0</v>
          </cell>
          <cell r="I320">
            <v>150000</v>
          </cell>
          <cell r="R320">
            <v>150000</v>
          </cell>
        </row>
        <row r="321">
          <cell r="A321" t="str">
            <v>N8581-02</v>
          </cell>
          <cell r="B321" t="str">
            <v>電源ユニット</v>
          </cell>
          <cell r="C321">
            <v>3</v>
          </cell>
          <cell r="D321">
            <v>528</v>
          </cell>
          <cell r="E321">
            <v>3</v>
          </cell>
          <cell r="F321">
            <v>100000</v>
          </cell>
          <cell r="G321">
            <v>528</v>
          </cell>
          <cell r="H321">
            <v>0</v>
          </cell>
          <cell r="I321">
            <v>100000</v>
          </cell>
          <cell r="R321">
            <v>100000</v>
          </cell>
        </row>
        <row r="322">
          <cell r="A322" t="str">
            <v>N8581-03</v>
          </cell>
          <cell r="B322" t="str">
            <v>電源ユニット</v>
          </cell>
          <cell r="C322">
            <v>528</v>
          </cell>
          <cell r="D322">
            <v>0</v>
          </cell>
          <cell r="E322">
            <v>150000</v>
          </cell>
          <cell r="F322">
            <v>528</v>
          </cell>
          <cell r="G322">
            <v>528</v>
          </cell>
          <cell r="H322">
            <v>0</v>
          </cell>
          <cell r="R322">
            <v>150000</v>
          </cell>
        </row>
        <row r="323">
          <cell r="A323" t="str">
            <v>N8581-04</v>
          </cell>
          <cell r="B323" t="str">
            <v>電源ユニット</v>
          </cell>
          <cell r="C323">
            <v>540</v>
          </cell>
          <cell r="D323">
            <v>167</v>
          </cell>
          <cell r="E323">
            <v>100000</v>
          </cell>
          <cell r="F323">
            <v>540</v>
          </cell>
          <cell r="G323">
            <v>540</v>
          </cell>
          <cell r="H323">
            <v>167</v>
          </cell>
          <cell r="R323">
            <v>100000</v>
          </cell>
        </row>
        <row r="324">
          <cell r="A324" t="str">
            <v>N8581-05</v>
          </cell>
          <cell r="B324" t="str">
            <v>電源ユニット</v>
          </cell>
          <cell r="C324">
            <v>4</v>
          </cell>
          <cell r="D324">
            <v>203</v>
          </cell>
          <cell r="E324">
            <v>4</v>
          </cell>
          <cell r="F324">
            <v>100000</v>
          </cell>
          <cell r="G324">
            <v>203</v>
          </cell>
          <cell r="H324">
            <v>66</v>
          </cell>
          <cell r="I324">
            <v>100000</v>
          </cell>
          <cell r="R324">
            <v>100000</v>
          </cell>
        </row>
        <row r="325">
          <cell r="A325" t="str">
            <v>N8581-07</v>
          </cell>
          <cell r="B325" t="str">
            <v>電源ユニット</v>
          </cell>
          <cell r="C325">
            <v>730</v>
          </cell>
          <cell r="D325">
            <v>243</v>
          </cell>
          <cell r="E325">
            <v>100000</v>
          </cell>
          <cell r="F325">
            <v>730</v>
          </cell>
          <cell r="G325">
            <v>730</v>
          </cell>
          <cell r="H325">
            <v>243</v>
          </cell>
          <cell r="R325">
            <v>100000</v>
          </cell>
        </row>
        <row r="326">
          <cell r="A326" t="str">
            <v>N8581-09</v>
          </cell>
          <cell r="B326" t="str">
            <v>電源ユニット</v>
          </cell>
          <cell r="C326">
            <v>4.2</v>
          </cell>
          <cell r="D326">
            <v>500</v>
          </cell>
          <cell r="E326">
            <v>4.2</v>
          </cell>
          <cell r="F326">
            <v>100000</v>
          </cell>
          <cell r="G326">
            <v>500</v>
          </cell>
          <cell r="H326">
            <v>151</v>
          </cell>
          <cell r="I326">
            <v>100000</v>
          </cell>
          <cell r="R326">
            <v>100000</v>
          </cell>
        </row>
        <row r="327">
          <cell r="A327" t="str">
            <v>N8581-10</v>
          </cell>
          <cell r="B327" t="str">
            <v>電源ユニット</v>
          </cell>
          <cell r="C327">
            <v>2.5</v>
          </cell>
          <cell r="D327">
            <v>760</v>
          </cell>
          <cell r="E327">
            <v>2.5</v>
          </cell>
          <cell r="F327">
            <v>100000</v>
          </cell>
          <cell r="G327">
            <v>760</v>
          </cell>
          <cell r="H327">
            <v>151</v>
          </cell>
          <cell r="I327">
            <v>100000</v>
          </cell>
          <cell r="R327">
            <v>100000</v>
          </cell>
        </row>
        <row r="328">
          <cell r="A328" t="str">
            <v>N8581-11</v>
          </cell>
          <cell r="B328" t="str">
            <v>電源ユニット</v>
          </cell>
          <cell r="C328">
            <v>5</v>
          </cell>
          <cell r="D328">
            <v>869</v>
          </cell>
          <cell r="E328">
            <v>5</v>
          </cell>
          <cell r="F328">
            <v>100000</v>
          </cell>
          <cell r="G328">
            <v>869</v>
          </cell>
          <cell r="H328">
            <v>283</v>
          </cell>
          <cell r="I328">
            <v>100000</v>
          </cell>
          <cell r="R328">
            <v>100000</v>
          </cell>
        </row>
        <row r="329">
          <cell r="A329" t="str">
            <v>N8581-13</v>
          </cell>
          <cell r="B329" t="str">
            <v>電源ユニット</v>
          </cell>
          <cell r="C329">
            <v>4.2</v>
          </cell>
          <cell r="D329">
            <v>550</v>
          </cell>
          <cell r="E329">
            <v>4.2</v>
          </cell>
          <cell r="F329">
            <v>100000</v>
          </cell>
          <cell r="G329">
            <v>550</v>
          </cell>
          <cell r="H329">
            <v>167</v>
          </cell>
          <cell r="I329">
            <v>100000</v>
          </cell>
          <cell r="R329">
            <v>100000</v>
          </cell>
        </row>
        <row r="330">
          <cell r="A330" t="str">
            <v>N8581-14</v>
          </cell>
          <cell r="B330" t="str">
            <v>電源ユニット</v>
          </cell>
          <cell r="C330">
            <v>2</v>
          </cell>
          <cell r="D330">
            <v>350</v>
          </cell>
          <cell r="E330">
            <v>2</v>
          </cell>
          <cell r="F330">
            <v>350</v>
          </cell>
          <cell r="G330">
            <v>350</v>
          </cell>
          <cell r="R330">
            <v>100000</v>
          </cell>
        </row>
        <row r="331">
          <cell r="A331" t="str">
            <v>N8581-16</v>
          </cell>
          <cell r="B331" t="str">
            <v>電源ユニット</v>
          </cell>
          <cell r="C331">
            <v>100000</v>
          </cell>
          <cell r="D331">
            <v>100000</v>
          </cell>
          <cell r="R331">
            <v>100000</v>
          </cell>
        </row>
        <row r="332">
          <cell r="A332" t="str">
            <v>N8581-17</v>
          </cell>
          <cell r="B332" t="str">
            <v>電源ユニット</v>
          </cell>
          <cell r="C332">
            <v>100000</v>
          </cell>
          <cell r="D332">
            <v>100000</v>
          </cell>
          <cell r="R332">
            <v>100000</v>
          </cell>
        </row>
        <row r="333">
          <cell r="A333" t="str">
            <v>N8581-18</v>
          </cell>
          <cell r="B333" t="str">
            <v>電源ユニット</v>
          </cell>
          <cell r="C333">
            <v>100000</v>
          </cell>
          <cell r="D333">
            <v>100000</v>
          </cell>
          <cell r="R333">
            <v>100000</v>
          </cell>
        </row>
        <row r="334">
          <cell r="A334" t="str">
            <v>N8581-19</v>
          </cell>
          <cell r="B334" t="str">
            <v>電源ユニット</v>
          </cell>
          <cell r="C334">
            <v>100000</v>
          </cell>
          <cell r="D334">
            <v>100000</v>
          </cell>
          <cell r="R334">
            <v>100000</v>
          </cell>
        </row>
        <row r="335">
          <cell r="A335" t="str">
            <v>N8590-07</v>
          </cell>
          <cell r="B335" t="str">
            <v>ディスクアレイ装置収納ユニット</v>
          </cell>
          <cell r="C335" t="str">
            <v>DK</v>
          </cell>
          <cell r="D335">
            <v>3.5</v>
          </cell>
          <cell r="E335">
            <v>35</v>
          </cell>
          <cell r="F335">
            <v>500</v>
          </cell>
          <cell r="G335">
            <v>500</v>
          </cell>
          <cell r="H335">
            <v>490</v>
          </cell>
          <cell r="I335">
            <v>63.3</v>
          </cell>
          <cell r="J335" t="str">
            <v>K210-81(00)</v>
          </cell>
          <cell r="K335">
            <v>700000</v>
          </cell>
          <cell r="L335">
            <v>63.3</v>
          </cell>
          <cell r="M335" t="str">
            <v>K210-81(00)</v>
          </cell>
          <cell r="R335">
            <v>700000</v>
          </cell>
          <cell r="AC335">
            <v>63.3</v>
          </cell>
          <cell r="AG335" t="str">
            <v>K210-81(00)</v>
          </cell>
        </row>
        <row r="336">
          <cell r="A336" t="str">
            <v>N8590-10</v>
          </cell>
          <cell r="B336" t="str">
            <v>Fibre Channel用ハブ</v>
          </cell>
          <cell r="C336">
            <v>1.3</v>
          </cell>
          <cell r="D336">
            <v>60</v>
          </cell>
          <cell r="E336">
            <v>1.3</v>
          </cell>
          <cell r="F336">
            <v>2</v>
          </cell>
          <cell r="G336">
            <v>60</v>
          </cell>
          <cell r="H336">
            <v>51</v>
          </cell>
          <cell r="I336" t="str">
            <v>N8541-10</v>
          </cell>
          <cell r="J336">
            <v>2</v>
          </cell>
          <cell r="K336" t="str">
            <v>N8541-10</v>
          </cell>
          <cell r="L336">
            <v>900000</v>
          </cell>
          <cell r="M336">
            <v>2</v>
          </cell>
          <cell r="N336" t="str">
            <v>N8541-10</v>
          </cell>
          <cell r="R336">
            <v>900000</v>
          </cell>
          <cell r="AG336" t="str">
            <v>N8541-10</v>
          </cell>
        </row>
        <row r="337">
          <cell r="A337" t="str">
            <v>N8590-11AC</v>
          </cell>
          <cell r="B337" t="str">
            <v>ディスクアレイ装置</v>
          </cell>
          <cell r="C337" t="str">
            <v>DK</v>
          </cell>
          <cell r="D337">
            <v>7</v>
          </cell>
          <cell r="E337">
            <v>700</v>
          </cell>
          <cell r="F337">
            <v>580</v>
          </cell>
          <cell r="G337">
            <v>700</v>
          </cell>
          <cell r="H337">
            <v>580</v>
          </cell>
          <cell r="I337">
            <v>7000000</v>
          </cell>
          <cell r="J337">
            <v>61.6</v>
          </cell>
          <cell r="R337">
            <v>7000000</v>
          </cell>
          <cell r="AC337">
            <v>61.6</v>
          </cell>
        </row>
        <row r="338">
          <cell r="A338" t="str">
            <v>N8590-25</v>
          </cell>
          <cell r="B338" t="str">
            <v>Disk増設筐体用オプションボード</v>
          </cell>
          <cell r="C338">
            <v>0.2</v>
          </cell>
          <cell r="D338">
            <v>1.88</v>
          </cell>
          <cell r="E338">
            <v>0.2</v>
          </cell>
          <cell r="F338" t="str">
            <v>K208-38C</v>
          </cell>
          <cell r="G338">
            <v>1.88</v>
          </cell>
          <cell r="H338">
            <v>50000</v>
          </cell>
          <cell r="I338" t="str">
            <v>K208-38C</v>
          </cell>
          <cell r="R338">
            <v>50000</v>
          </cell>
          <cell r="AG338" t="str">
            <v>K208-38C</v>
          </cell>
        </row>
        <row r="339">
          <cell r="A339" t="str">
            <v>N8590-26</v>
          </cell>
          <cell r="B339" t="str">
            <v>増設用17.6GB HDD</v>
          </cell>
          <cell r="C339">
            <v>1.1000000000000001</v>
          </cell>
          <cell r="D339">
            <v>600000</v>
          </cell>
          <cell r="E339">
            <v>1.1000000000000001</v>
          </cell>
          <cell r="F339">
            <v>600000</v>
          </cell>
          <cell r="R339">
            <v>600000</v>
          </cell>
        </row>
        <row r="340">
          <cell r="A340" t="str">
            <v>N8590-27</v>
          </cell>
          <cell r="B340" t="str">
            <v>デュアルポート機構</v>
          </cell>
          <cell r="C340">
            <v>2.1</v>
          </cell>
          <cell r="D340">
            <v>700000</v>
          </cell>
          <cell r="E340">
            <v>2.1</v>
          </cell>
          <cell r="F340">
            <v>700000</v>
          </cell>
          <cell r="R340">
            <v>700000</v>
          </cell>
        </row>
        <row r="341">
          <cell r="A341" t="str">
            <v>N8590-29</v>
          </cell>
          <cell r="B341" t="str">
            <v>ディスクアレイ装置(ラック用）</v>
          </cell>
          <cell r="C341">
            <v>4</v>
          </cell>
          <cell r="D341">
            <v>4</v>
          </cell>
          <cell r="E341">
            <v>32</v>
          </cell>
          <cell r="F341">
            <v>188</v>
          </cell>
          <cell r="G341">
            <v>220</v>
          </cell>
          <cell r="H341">
            <v>188</v>
          </cell>
          <cell r="I341" t="str">
            <v>N8590-27,K208-31C</v>
          </cell>
          <cell r="J341">
            <v>2800000</v>
          </cell>
          <cell r="K341">
            <v>60</v>
          </cell>
          <cell r="L341" t="str">
            <v>N8590-27,K208-31C</v>
          </cell>
          <cell r="R341">
            <v>2800000</v>
          </cell>
          <cell r="AC341">
            <v>60</v>
          </cell>
          <cell r="AG341" t="str">
            <v>N8590-27,K208-31C</v>
          </cell>
        </row>
        <row r="342">
          <cell r="A342" t="str">
            <v>N8590-30</v>
          </cell>
          <cell r="B342" t="str">
            <v>FibreChannel用スイッチ（ラック型）</v>
          </cell>
          <cell r="C342">
            <v>2</v>
          </cell>
          <cell r="D342">
            <v>2</v>
          </cell>
          <cell r="E342">
            <v>12</v>
          </cell>
          <cell r="F342">
            <v>126</v>
          </cell>
          <cell r="G342">
            <v>150</v>
          </cell>
          <cell r="H342">
            <v>126</v>
          </cell>
          <cell r="I342">
            <v>4500000</v>
          </cell>
          <cell r="J342">
            <v>45</v>
          </cell>
          <cell r="R342">
            <v>4500000</v>
          </cell>
          <cell r="AC342">
            <v>45</v>
          </cell>
        </row>
        <row r="343">
          <cell r="A343" t="str">
            <v>N8590-32</v>
          </cell>
          <cell r="B343" t="str">
            <v>FibreChannelディスクアレイ装置</v>
          </cell>
          <cell r="C343" t="str">
            <v>DK</v>
          </cell>
          <cell r="D343">
            <v>6.5</v>
          </cell>
          <cell r="E343">
            <v>45</v>
          </cell>
          <cell r="F343">
            <v>550</v>
          </cell>
          <cell r="G343">
            <v>550</v>
          </cell>
          <cell r="H343">
            <v>498</v>
          </cell>
          <cell r="I343" t="str">
            <v>N8590-07</v>
          </cell>
          <cell r="J343">
            <v>7</v>
          </cell>
          <cell r="K343">
            <v>7300000</v>
          </cell>
          <cell r="L343">
            <v>70.599999999999994</v>
          </cell>
          <cell r="M343">
            <v>1</v>
          </cell>
          <cell r="N343" t="str">
            <v>N8590-07</v>
          </cell>
          <cell r="O343">
            <v>7</v>
          </cell>
          <cell r="P343">
            <v>7300000</v>
          </cell>
          <cell r="Q343">
            <v>7</v>
          </cell>
          <cell r="R343">
            <v>7300000</v>
          </cell>
          <cell r="AC343">
            <v>70.599999999999994</v>
          </cell>
          <cell r="AG343" t="str">
            <v>K210-80</v>
          </cell>
        </row>
        <row r="344">
          <cell r="A344" t="str">
            <v>N8590-33</v>
          </cell>
          <cell r="B344" t="str">
            <v>デュアルポート機構</v>
          </cell>
          <cell r="C344">
            <v>22</v>
          </cell>
          <cell r="D344">
            <v>3000000</v>
          </cell>
          <cell r="E344">
            <v>22</v>
          </cell>
          <cell r="F344">
            <v>3000000</v>
          </cell>
          <cell r="G344" t="str">
            <v>K210-80</v>
          </cell>
          <cell r="R344">
            <v>3000000</v>
          </cell>
          <cell r="AG344" t="str">
            <v>K210-80</v>
          </cell>
        </row>
        <row r="345">
          <cell r="A345" t="str">
            <v>N8590-40</v>
          </cell>
          <cell r="B345" t="str">
            <v>FibreChannelスイッチ用GBIC（Optical）</v>
          </cell>
          <cell r="C345">
            <v>0.1</v>
          </cell>
          <cell r="D345">
            <v>150000</v>
          </cell>
          <cell r="E345">
            <v>0.1</v>
          </cell>
          <cell r="F345">
            <v>150000</v>
          </cell>
          <cell r="R345">
            <v>150000</v>
          </cell>
        </row>
        <row r="346">
          <cell r="A346" t="str">
            <v>N8590-41</v>
          </cell>
          <cell r="B346" t="str">
            <v>FibreChannelスイッチ用GBIC（Copper）</v>
          </cell>
          <cell r="C346">
            <v>0.1</v>
          </cell>
          <cell r="D346">
            <v>100000</v>
          </cell>
          <cell r="E346">
            <v>0.1</v>
          </cell>
          <cell r="F346">
            <v>100000</v>
          </cell>
          <cell r="R346">
            <v>100000</v>
          </cell>
        </row>
        <row r="347">
          <cell r="A347" t="str">
            <v>N8590-51</v>
          </cell>
          <cell r="B347" t="str">
            <v>FibreChannelディスクアレイ装置</v>
          </cell>
          <cell r="C347" t="str">
            <v>DK</v>
          </cell>
          <cell r="D347">
            <v>5</v>
          </cell>
          <cell r="E347">
            <v>35.4</v>
          </cell>
          <cell r="F347">
            <v>400</v>
          </cell>
          <cell r="G347">
            <v>400</v>
          </cell>
          <cell r="H347">
            <v>392</v>
          </cell>
          <cell r="I347" t="str">
            <v>N8590-07</v>
          </cell>
          <cell r="J347">
            <v>2</v>
          </cell>
          <cell r="K347">
            <v>2900000</v>
          </cell>
          <cell r="L347">
            <v>63.2</v>
          </cell>
          <cell r="M347">
            <v>1</v>
          </cell>
          <cell r="N347" t="str">
            <v>N8590-07</v>
          </cell>
          <cell r="O347">
            <v>2</v>
          </cell>
          <cell r="P347">
            <v>2900000</v>
          </cell>
          <cell r="Q347">
            <v>2</v>
          </cell>
          <cell r="R347">
            <v>2900000</v>
          </cell>
          <cell r="AC347">
            <v>63.2</v>
          </cell>
          <cell r="AG347" t="str">
            <v>K210-80</v>
          </cell>
        </row>
        <row r="348">
          <cell r="A348" t="str">
            <v>N8590-55</v>
          </cell>
          <cell r="B348" t="str">
            <v>増設用8.6GB HDD</v>
          </cell>
          <cell r="C348">
            <v>0.95</v>
          </cell>
          <cell r="D348">
            <v>350000</v>
          </cell>
          <cell r="E348">
            <v>0.95</v>
          </cell>
          <cell r="F348">
            <v>350000</v>
          </cell>
          <cell r="R348">
            <v>350000</v>
          </cell>
        </row>
        <row r="349">
          <cell r="A349" t="str">
            <v>N8590-57</v>
          </cell>
          <cell r="B349" t="str">
            <v>FibreChannelディスクアレイ用増設メモリボード</v>
          </cell>
          <cell r="C349">
            <v>0.1</v>
          </cell>
          <cell r="D349">
            <v>25</v>
          </cell>
          <cell r="E349">
            <v>0.1</v>
          </cell>
          <cell r="F349">
            <v>25</v>
          </cell>
          <cell r="G349">
            <v>750000</v>
          </cell>
          <cell r="H349">
            <v>25</v>
          </cell>
          <cell r="R349">
            <v>750000</v>
          </cell>
        </row>
        <row r="350">
          <cell r="A350" t="str">
            <v>N8590-58</v>
          </cell>
          <cell r="B350" t="str">
            <v>FibreChannelハブ</v>
          </cell>
          <cell r="C350">
            <v>1</v>
          </cell>
          <cell r="D350">
            <v>1</v>
          </cell>
          <cell r="E350">
            <v>0.8</v>
          </cell>
          <cell r="F350" t="str">
            <v>N8540-40</v>
          </cell>
          <cell r="G350">
            <v>350000</v>
          </cell>
          <cell r="H350" t="str">
            <v>N8540-40</v>
          </cell>
          <cell r="I350">
            <v>2</v>
          </cell>
          <cell r="J350" t="str">
            <v>N8540-40</v>
          </cell>
          <cell r="K350">
            <v>350000</v>
          </cell>
          <cell r="L350" t="str">
            <v>N8540-40</v>
          </cell>
          <cell r="M350">
            <v>2</v>
          </cell>
          <cell r="N350" t="str">
            <v>N8540-40</v>
          </cell>
          <cell r="R350">
            <v>350000</v>
          </cell>
          <cell r="AG350" t="str">
            <v>N8540-40</v>
          </cell>
        </row>
        <row r="351">
          <cell r="A351" t="str">
            <v>N8590-65</v>
          </cell>
          <cell r="B351" t="str">
            <v>Disk増設筐体オプションボード</v>
          </cell>
          <cell r="C351">
            <v>70000</v>
          </cell>
          <cell r="D351" t="str">
            <v>K208-38C</v>
          </cell>
          <cell r="E351">
            <v>70000</v>
          </cell>
          <cell r="F351" t="str">
            <v>K208-38C</v>
          </cell>
          <cell r="R351">
            <v>70000</v>
          </cell>
          <cell r="AG351" t="str">
            <v>K208-38C</v>
          </cell>
        </row>
        <row r="352">
          <cell r="A352" t="str">
            <v>N8591-03</v>
          </cell>
          <cell r="B352" t="str">
            <v>サーバスイッチユニット</v>
          </cell>
          <cell r="C352">
            <v>165000</v>
          </cell>
          <cell r="D352">
            <v>165000</v>
          </cell>
          <cell r="R352">
            <v>165000</v>
          </cell>
        </row>
        <row r="353">
          <cell r="A353" t="str">
            <v>N8594-01</v>
          </cell>
          <cell r="B353" t="str">
            <v>VIスイッチ</v>
          </cell>
          <cell r="C353">
            <v>2</v>
          </cell>
          <cell r="D353">
            <v>2</v>
          </cell>
          <cell r="E353">
            <v>12</v>
          </cell>
          <cell r="F353">
            <v>150</v>
          </cell>
          <cell r="G353">
            <v>150</v>
          </cell>
          <cell r="H353">
            <v>150</v>
          </cell>
          <cell r="I353">
            <v>2950000</v>
          </cell>
          <cell r="R353">
            <v>2950000</v>
          </cell>
        </row>
        <row r="354">
          <cell r="A354" t="str">
            <v>N8594-02</v>
          </cell>
          <cell r="B354" t="str">
            <v>VIAスイッチ用ポート増設カード</v>
          </cell>
          <cell r="C354">
            <v>600000</v>
          </cell>
          <cell r="D354">
            <v>600000</v>
          </cell>
          <cell r="R354">
            <v>600000</v>
          </cell>
        </row>
        <row r="355">
          <cell r="A355" t="str">
            <v>N7736-95</v>
          </cell>
          <cell r="B355" t="str">
            <v>ディスクアレイ装置</v>
          </cell>
          <cell r="C355" t="str">
            <v>DK</v>
          </cell>
          <cell r="D355">
            <v>8</v>
          </cell>
          <cell r="E355">
            <v>90.5</v>
          </cell>
          <cell r="F355">
            <v>900</v>
          </cell>
          <cell r="G355">
            <v>900</v>
          </cell>
          <cell r="H355">
            <v>880</v>
          </cell>
          <cell r="I355">
            <v>79</v>
          </cell>
          <cell r="J355">
            <v>6592000</v>
          </cell>
          <cell r="K355">
            <v>79</v>
          </cell>
          <cell r="R355">
            <v>6592000</v>
          </cell>
          <cell r="AC355">
            <v>79</v>
          </cell>
        </row>
        <row r="356">
          <cell r="A356" t="str">
            <v>UL1057-001</v>
          </cell>
          <cell r="B356" t="str">
            <v>UPS PowerChutePLUS+インタフェースキット</v>
          </cell>
          <cell r="C356">
            <v>15700</v>
          </cell>
          <cell r="D356">
            <v>15700</v>
          </cell>
          <cell r="R356">
            <v>15700</v>
          </cell>
        </row>
        <row r="357">
          <cell r="A357" t="str">
            <v>UL1057-101</v>
          </cell>
          <cell r="B357" t="str">
            <v>UPS PowerChutePLUS+インタフェースキット</v>
          </cell>
          <cell r="C357">
            <v>15700</v>
          </cell>
          <cell r="D357">
            <v>15700</v>
          </cell>
          <cell r="R357">
            <v>15700</v>
          </cell>
        </row>
        <row r="358">
          <cell r="A358" t="str">
            <v>UL2057-001</v>
          </cell>
          <cell r="B358" t="str">
            <v>UPS PowerChutePLUS+インタフェースキット</v>
          </cell>
          <cell r="C358">
            <v>15700</v>
          </cell>
          <cell r="D358">
            <v>15700</v>
          </cell>
          <cell r="R358">
            <v>15700</v>
          </cell>
        </row>
        <row r="359">
          <cell r="A359" t="str">
            <v>K210-01(01)</v>
          </cell>
          <cell r="B359" t="str">
            <v>RS-232Cストレートケーブル</v>
          </cell>
          <cell r="C359">
            <v>8000</v>
          </cell>
          <cell r="D359">
            <v>8000</v>
          </cell>
          <cell r="R359">
            <v>8000</v>
          </cell>
        </row>
        <row r="360">
          <cell r="A360" t="str">
            <v>K210-07A(03)</v>
          </cell>
          <cell r="B360" t="str">
            <v>UPSインタフェースケーブル</v>
          </cell>
          <cell r="C360">
            <v>6000</v>
          </cell>
          <cell r="D360">
            <v>6000</v>
          </cell>
          <cell r="R360">
            <v>6000</v>
          </cell>
        </row>
        <row r="361">
          <cell r="A361" t="str">
            <v>K210-07A(05)</v>
          </cell>
          <cell r="B361" t="str">
            <v>UPSインタフェースケーブル</v>
          </cell>
          <cell r="C361">
            <v>13000</v>
          </cell>
          <cell r="D361">
            <v>13000</v>
          </cell>
          <cell r="R361">
            <v>13000</v>
          </cell>
        </row>
        <row r="362">
          <cell r="A362" t="str">
            <v>K210-04(03)</v>
          </cell>
          <cell r="B362" t="str">
            <v>UPSインタフェースケーブル</v>
          </cell>
          <cell r="C362">
            <v>6000</v>
          </cell>
          <cell r="D362">
            <v>6000</v>
          </cell>
          <cell r="R362">
            <v>6000</v>
          </cell>
        </row>
        <row r="363">
          <cell r="A363" t="str">
            <v>K210-04(05)</v>
          </cell>
          <cell r="B363" t="str">
            <v>UPSインタフェースケーブル</v>
          </cell>
          <cell r="C363">
            <v>13000</v>
          </cell>
          <cell r="D363">
            <v>13000</v>
          </cell>
          <cell r="R363">
            <v>13000</v>
          </cell>
        </row>
        <row r="364">
          <cell r="A364" t="str">
            <v>K210-06(03)</v>
          </cell>
          <cell r="B364" t="str">
            <v>UPSインタフェースケーブル</v>
          </cell>
          <cell r="C364">
            <v>6000</v>
          </cell>
          <cell r="D364">
            <v>6000</v>
          </cell>
          <cell r="R364">
            <v>6000</v>
          </cell>
        </row>
        <row r="365">
          <cell r="A365" t="str">
            <v>K209-21(03)</v>
          </cell>
          <cell r="B365" t="str">
            <v>CCU(V.24)ケーブル</v>
          </cell>
          <cell r="C365">
            <v>10000</v>
          </cell>
          <cell r="D365">
            <v>10000</v>
          </cell>
          <cell r="R365">
            <v>10000</v>
          </cell>
        </row>
        <row r="366">
          <cell r="A366" t="str">
            <v>K209-98C(03)</v>
          </cell>
          <cell r="B366" t="str">
            <v>UPS接続ケーブルB</v>
          </cell>
          <cell r="C366">
            <v>10000</v>
          </cell>
          <cell r="D366">
            <v>10000</v>
          </cell>
          <cell r="R366">
            <v>10000</v>
          </cell>
        </row>
        <row r="367">
          <cell r="A367" t="str">
            <v>K209-98C(05)</v>
          </cell>
          <cell r="B367" t="str">
            <v>UPS接続ケーブルB</v>
          </cell>
          <cell r="C367">
            <v>13000</v>
          </cell>
          <cell r="D367">
            <v>13000</v>
          </cell>
          <cell r="R367">
            <v>13000</v>
          </cell>
        </row>
        <row r="368">
          <cell r="A368" t="str">
            <v>K209-99(03)</v>
          </cell>
          <cell r="B368" t="str">
            <v>UPS接続ケーブルC</v>
          </cell>
          <cell r="C368">
            <v>12000</v>
          </cell>
          <cell r="D368">
            <v>12000</v>
          </cell>
          <cell r="R368">
            <v>12000</v>
          </cell>
        </row>
        <row r="369">
          <cell r="A369" t="str">
            <v>N8580-15</v>
          </cell>
          <cell r="B369" t="str">
            <v>UPSインタフェースキット延長ケーブル</v>
          </cell>
          <cell r="C369">
            <v>7000</v>
          </cell>
          <cell r="D369">
            <v>7000</v>
          </cell>
          <cell r="R369">
            <v>7000</v>
          </cell>
        </row>
        <row r="370">
          <cell r="A370" t="str">
            <v>N8580-05</v>
          </cell>
          <cell r="B370" t="str">
            <v>ジャンパBOX</v>
          </cell>
          <cell r="C370">
            <v>19000</v>
          </cell>
          <cell r="D370">
            <v>19000</v>
          </cell>
          <cell r="R370">
            <v>19000</v>
          </cell>
        </row>
        <row r="371">
          <cell r="A371" t="str">
            <v>K210-10(01)</v>
          </cell>
          <cell r="B371" t="str">
            <v>プリンタケーブル</v>
          </cell>
          <cell r="C371">
            <v>10000</v>
          </cell>
          <cell r="D371">
            <v>10000</v>
          </cell>
          <cell r="R371">
            <v>10000</v>
          </cell>
        </row>
        <row r="372">
          <cell r="A372" t="str">
            <v>K210-10(04)</v>
          </cell>
          <cell r="B372" t="str">
            <v>プリンタケーブル</v>
          </cell>
          <cell r="C372">
            <v>20000</v>
          </cell>
          <cell r="D372">
            <v>20000</v>
          </cell>
          <cell r="R372">
            <v>20000</v>
          </cell>
        </row>
        <row r="373">
          <cell r="A373" t="str">
            <v>k210-20(01)</v>
          </cell>
          <cell r="B373" t="str">
            <v>SCSIケーブル</v>
          </cell>
          <cell r="C373">
            <v>10000</v>
          </cell>
          <cell r="D373">
            <v>10000</v>
          </cell>
          <cell r="R373">
            <v>10000</v>
          </cell>
        </row>
        <row r="374">
          <cell r="A374" t="str">
            <v>K210-38(01)</v>
          </cell>
          <cell r="B374" t="str">
            <v>SCSIケーブル</v>
          </cell>
          <cell r="C374">
            <v>10000</v>
          </cell>
          <cell r="D374">
            <v>10000</v>
          </cell>
          <cell r="R374">
            <v>10000</v>
          </cell>
        </row>
        <row r="375">
          <cell r="A375" t="str">
            <v>K210-38A(01)</v>
          </cell>
          <cell r="B375" t="str">
            <v>SCSIケーブル</v>
          </cell>
          <cell r="C375">
            <v>10000</v>
          </cell>
          <cell r="D375">
            <v>10000</v>
          </cell>
          <cell r="R375">
            <v>10000</v>
          </cell>
        </row>
        <row r="376">
          <cell r="A376" t="str">
            <v>K210-39A(01)</v>
          </cell>
          <cell r="B376" t="str">
            <v>SCSIケーブル</v>
          </cell>
          <cell r="C376">
            <v>15000</v>
          </cell>
          <cell r="D376">
            <v>15000</v>
          </cell>
          <cell r="R376">
            <v>15000</v>
          </cell>
        </row>
        <row r="377">
          <cell r="A377" t="str">
            <v>K210-21(00)</v>
          </cell>
          <cell r="B377" t="str">
            <v>SCSIケーブル</v>
          </cell>
          <cell r="C377">
            <v>10000</v>
          </cell>
          <cell r="D377">
            <v>10000</v>
          </cell>
          <cell r="R377">
            <v>10000</v>
          </cell>
        </row>
        <row r="378">
          <cell r="A378" t="str">
            <v>K207-36(00)</v>
          </cell>
          <cell r="B378" t="str">
            <v>SCSIケーブルB</v>
          </cell>
          <cell r="C378">
            <v>15000</v>
          </cell>
          <cell r="D378">
            <v>15000</v>
          </cell>
          <cell r="R378">
            <v>15000</v>
          </cell>
        </row>
        <row r="379">
          <cell r="A379" t="str">
            <v>K207-37(00)</v>
          </cell>
          <cell r="B379" t="str">
            <v>SCSIケーブルC</v>
          </cell>
          <cell r="C379">
            <v>18000</v>
          </cell>
          <cell r="D379">
            <v>18000</v>
          </cell>
          <cell r="R379">
            <v>18000</v>
          </cell>
        </row>
        <row r="380">
          <cell r="A380" t="str">
            <v>K208-32(00)</v>
          </cell>
          <cell r="B380" t="str">
            <v>SCSIケーブルI</v>
          </cell>
          <cell r="C380">
            <v>10000</v>
          </cell>
          <cell r="D380">
            <v>10000</v>
          </cell>
          <cell r="R380">
            <v>10000</v>
          </cell>
        </row>
        <row r="381">
          <cell r="A381" t="str">
            <v>K210-41(00)</v>
          </cell>
          <cell r="B381" t="str">
            <v>内蔵SCSIケーブル</v>
          </cell>
          <cell r="C381">
            <v>15000</v>
          </cell>
          <cell r="D381">
            <v>15000</v>
          </cell>
          <cell r="R381">
            <v>15000</v>
          </cell>
        </row>
        <row r="382">
          <cell r="A382" t="str">
            <v>K210-65(00)</v>
          </cell>
          <cell r="B382" t="str">
            <v>内蔵SCSIケーブル</v>
          </cell>
          <cell r="C382">
            <v>15000</v>
          </cell>
          <cell r="D382">
            <v>15000</v>
          </cell>
          <cell r="R382">
            <v>15000</v>
          </cell>
        </row>
        <row r="383">
          <cell r="A383" t="str">
            <v>K210-66(00)</v>
          </cell>
          <cell r="B383" t="str">
            <v>内蔵SCSIケーブル</v>
          </cell>
          <cell r="C383">
            <v>15000</v>
          </cell>
          <cell r="D383">
            <v>15000</v>
          </cell>
          <cell r="R383">
            <v>15000</v>
          </cell>
        </row>
        <row r="384">
          <cell r="A384" t="str">
            <v>K210-22(01)</v>
          </cell>
          <cell r="B384" t="str">
            <v>増設筐体接続SCSIケーブル</v>
          </cell>
          <cell r="C384">
            <v>10000</v>
          </cell>
          <cell r="D384">
            <v>10000</v>
          </cell>
          <cell r="R384">
            <v>10000</v>
          </cell>
        </row>
        <row r="385">
          <cell r="A385" t="str">
            <v>K210-44(01)</v>
          </cell>
          <cell r="B385" t="str">
            <v>増設筐体接続SCSIケーブル</v>
          </cell>
          <cell r="C385">
            <v>10000</v>
          </cell>
          <cell r="D385">
            <v>10000</v>
          </cell>
          <cell r="R385">
            <v>10000</v>
          </cell>
        </row>
        <row r="386">
          <cell r="A386" t="str">
            <v>K208-31C(01)</v>
          </cell>
          <cell r="B386" t="str">
            <v>SCSIケーブルH</v>
          </cell>
          <cell r="C386">
            <v>20000</v>
          </cell>
          <cell r="D386">
            <v>20000</v>
          </cell>
          <cell r="R386">
            <v>20000</v>
          </cell>
        </row>
        <row r="387">
          <cell r="A387" t="str">
            <v>K208-31C(03)</v>
          </cell>
          <cell r="B387" t="str">
            <v>SCSIケーブルH</v>
          </cell>
          <cell r="C387">
            <v>25000</v>
          </cell>
          <cell r="D387">
            <v>25000</v>
          </cell>
          <cell r="R387">
            <v>25000</v>
          </cell>
        </row>
        <row r="388">
          <cell r="A388" t="str">
            <v>K208-38C(01)</v>
          </cell>
          <cell r="B388" t="str">
            <v>SCSIケーブルO</v>
          </cell>
          <cell r="C388">
            <v>20000</v>
          </cell>
          <cell r="D388">
            <v>20000</v>
          </cell>
          <cell r="R388">
            <v>20000</v>
          </cell>
        </row>
        <row r="389">
          <cell r="A389" t="str">
            <v>K208-38C(03)</v>
          </cell>
          <cell r="B389" t="str">
            <v>SCSIケーブルO</v>
          </cell>
          <cell r="C389">
            <v>40000</v>
          </cell>
          <cell r="D389">
            <v>40000</v>
          </cell>
          <cell r="R389">
            <v>40000</v>
          </cell>
        </row>
        <row r="390">
          <cell r="A390" t="str">
            <v>K208-38C(06)</v>
          </cell>
          <cell r="B390" t="str">
            <v>SCSIケーブルO</v>
          </cell>
          <cell r="C390">
            <v>60000</v>
          </cell>
          <cell r="D390">
            <v>60000</v>
          </cell>
          <cell r="R390">
            <v>60000</v>
          </cell>
        </row>
        <row r="391">
          <cell r="A391" t="str">
            <v>K210-45(12)</v>
          </cell>
          <cell r="B391" t="str">
            <v>SCSIケーブル(12m)</v>
          </cell>
          <cell r="C391">
            <v>51100</v>
          </cell>
          <cell r="D391">
            <v>51100</v>
          </cell>
          <cell r="R391">
            <v>51100</v>
          </cell>
        </row>
        <row r="392">
          <cell r="A392" t="str">
            <v>K210-46(31)</v>
          </cell>
          <cell r="B392" t="str">
            <v>ESCON FCケーブル(31m)</v>
          </cell>
          <cell r="C392">
            <v>70200</v>
          </cell>
          <cell r="D392">
            <v>70200</v>
          </cell>
          <cell r="R392">
            <v>70200</v>
          </cell>
        </row>
        <row r="393">
          <cell r="A393" t="str">
            <v>K210-90(05)</v>
          </cell>
          <cell r="B393" t="str">
            <v>UTPクロスケーブル</v>
          </cell>
          <cell r="C393">
            <v>5000</v>
          </cell>
          <cell r="D393">
            <v>5000</v>
          </cell>
          <cell r="R393">
            <v>5000</v>
          </cell>
        </row>
        <row r="394">
          <cell r="A394" t="str">
            <v>K210-80(05)</v>
          </cell>
          <cell r="B394" t="str">
            <v>Fibre channel ケーブル</v>
          </cell>
          <cell r="C394">
            <v>20000</v>
          </cell>
          <cell r="D394">
            <v>20000</v>
          </cell>
          <cell r="R394">
            <v>20000</v>
          </cell>
        </row>
        <row r="395">
          <cell r="A395" t="str">
            <v>K210-80(10)</v>
          </cell>
          <cell r="B395" t="str">
            <v>Fibre channel ケーブル</v>
          </cell>
          <cell r="C395">
            <v>100000</v>
          </cell>
          <cell r="D395">
            <v>100000</v>
          </cell>
          <cell r="R395">
            <v>100000</v>
          </cell>
        </row>
        <row r="396">
          <cell r="A396" t="str">
            <v>K210-81(00)</v>
          </cell>
          <cell r="B396" t="str">
            <v>Fibre channel ケーブル</v>
          </cell>
          <cell r="C396">
            <v>50000</v>
          </cell>
          <cell r="D396">
            <v>50000</v>
          </cell>
          <cell r="R396">
            <v>50000</v>
          </cell>
        </row>
        <row r="397">
          <cell r="A397" t="str">
            <v>K210-50(04)</v>
          </cell>
          <cell r="B397" t="str">
            <v>X.21接続ケーブル</v>
          </cell>
          <cell r="C397">
            <v>10000</v>
          </cell>
          <cell r="D397">
            <v>10000</v>
          </cell>
          <cell r="R397">
            <v>10000</v>
          </cell>
        </row>
        <row r="398">
          <cell r="A398" t="str">
            <v>K210-51(04)</v>
          </cell>
          <cell r="B398" t="str">
            <v>V.24接続ケーブル</v>
          </cell>
          <cell r="C398">
            <v>10000</v>
          </cell>
          <cell r="D398">
            <v>10000</v>
          </cell>
          <cell r="R398">
            <v>10000</v>
          </cell>
        </row>
        <row r="399">
          <cell r="A399" t="str">
            <v>K210-52(00)</v>
          </cell>
          <cell r="B399" t="str">
            <v>高速多回線ボード用分岐ケーブル</v>
          </cell>
          <cell r="C399">
            <v>5000</v>
          </cell>
          <cell r="D399">
            <v>5000</v>
          </cell>
          <cell r="R399">
            <v>5000</v>
          </cell>
        </row>
        <row r="400">
          <cell r="A400" t="str">
            <v>K210-77(02)</v>
          </cell>
          <cell r="B400" t="str">
            <v>高速多回線ボード用分岐ケーブル</v>
          </cell>
          <cell r="C400">
            <v>5000</v>
          </cell>
          <cell r="D400">
            <v>5000</v>
          </cell>
          <cell r="R400">
            <v>5000</v>
          </cell>
        </row>
        <row r="401">
          <cell r="A401" t="str">
            <v>K210-53(03)</v>
          </cell>
          <cell r="B401" t="str">
            <v>高速多回線ボード用V.24ケーブル</v>
          </cell>
          <cell r="C401">
            <v>10000</v>
          </cell>
          <cell r="D401">
            <v>10000</v>
          </cell>
          <cell r="R401">
            <v>10000</v>
          </cell>
        </row>
        <row r="402">
          <cell r="A402" t="str">
            <v>K210-54(03)</v>
          </cell>
          <cell r="B402" t="str">
            <v>高速多回線ボード用X.21ケーブル</v>
          </cell>
          <cell r="C402">
            <v>10000</v>
          </cell>
          <cell r="D402">
            <v>10000</v>
          </cell>
          <cell r="R402">
            <v>10000</v>
          </cell>
        </row>
        <row r="403">
          <cell r="A403" t="str">
            <v>K210-70(03)</v>
          </cell>
          <cell r="B403" t="str">
            <v>スイッチユニット接続ケーブル</v>
          </cell>
          <cell r="C403">
            <v>15000</v>
          </cell>
          <cell r="D403">
            <v>15000</v>
          </cell>
          <cell r="R403">
            <v>15000</v>
          </cell>
        </row>
        <row r="404">
          <cell r="A404" t="str">
            <v>K210-70(05)</v>
          </cell>
          <cell r="B404" t="str">
            <v>スイッチユニット接続ケーブル</v>
          </cell>
          <cell r="C404">
            <v>20000</v>
          </cell>
          <cell r="D404">
            <v>20000</v>
          </cell>
          <cell r="R404">
            <v>20000</v>
          </cell>
        </row>
        <row r="405">
          <cell r="A405" t="str">
            <v>K210-77(05)</v>
          </cell>
          <cell r="B405" t="str">
            <v>スイッチユニット接続ケーブル</v>
          </cell>
          <cell r="C405">
            <v>20000</v>
          </cell>
          <cell r="D405">
            <v>20000</v>
          </cell>
          <cell r="R405">
            <v>20000</v>
          </cell>
        </row>
        <row r="406">
          <cell r="A406" t="str">
            <v>K210-78(01)</v>
          </cell>
          <cell r="B406" t="str">
            <v>スイッチユニット間接続ケーブル</v>
          </cell>
          <cell r="C406">
            <v>20000</v>
          </cell>
          <cell r="D406">
            <v>20000</v>
          </cell>
          <cell r="R406">
            <v>20000</v>
          </cell>
        </row>
        <row r="407">
          <cell r="A407" t="str">
            <v>K210-71(02)</v>
          </cell>
          <cell r="B407" t="str">
            <v>ディスプレイ/キーボード延長ケーブル(ラック用)</v>
          </cell>
          <cell r="C407">
            <v>10000</v>
          </cell>
          <cell r="D407">
            <v>10000</v>
          </cell>
          <cell r="R407">
            <v>10000</v>
          </cell>
        </row>
        <row r="408">
          <cell r="A408" t="str">
            <v>K210-71(03)</v>
          </cell>
          <cell r="B408" t="str">
            <v>ディスプレイ/キーボード延長ケーブル(ラック用)</v>
          </cell>
          <cell r="C408">
            <v>15000</v>
          </cell>
          <cell r="D408">
            <v>15000</v>
          </cell>
          <cell r="R408">
            <v>15000</v>
          </cell>
        </row>
      </sheetData>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XMODULE"/>
    </sheetNames>
    <definedNames>
      <definedName name="Dialog_Show"/>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1.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15.xml" />
  <Relationship Id="rId13" Type="http://schemas.openxmlformats.org/officeDocument/2006/relationships/ctrlProp" Target="../ctrlProps/ctrlProp20.xml" />
  <Relationship Id="rId3" Type="http://schemas.openxmlformats.org/officeDocument/2006/relationships/vmlDrawing" Target="../drawings/vmlDrawing2.vml" />
  <Relationship Id="rId7" Type="http://schemas.openxmlformats.org/officeDocument/2006/relationships/ctrlProp" Target="../ctrlProps/ctrlProp14.xml" />
  <Relationship Id="rId12" Type="http://schemas.openxmlformats.org/officeDocument/2006/relationships/ctrlProp" Target="../ctrlProps/ctrlProp19.xml" />
  <Relationship Id="rId2" Type="http://schemas.openxmlformats.org/officeDocument/2006/relationships/drawing" Target="../drawings/drawing2.xml" />
  <Relationship Id="rId1" Type="http://schemas.openxmlformats.org/officeDocument/2006/relationships/printerSettings" Target="../printerSettings/printerSettings3.bin" />
  <Relationship Id="rId6" Type="http://schemas.openxmlformats.org/officeDocument/2006/relationships/ctrlProp" Target="../ctrlProps/ctrlProp13.xml" />
  <Relationship Id="rId11" Type="http://schemas.openxmlformats.org/officeDocument/2006/relationships/ctrlProp" Target="../ctrlProps/ctrlProp18.xml" />
  <Relationship Id="rId5" Type="http://schemas.openxmlformats.org/officeDocument/2006/relationships/ctrlProp" Target="../ctrlProps/ctrlProp12.xml" />
  <Relationship Id="rId10" Type="http://schemas.openxmlformats.org/officeDocument/2006/relationships/ctrlProp" Target="../ctrlProps/ctrlProp17.xml" />
  <Relationship Id="rId4" Type="http://schemas.openxmlformats.org/officeDocument/2006/relationships/ctrlProp" Target="../ctrlProps/ctrlProp11.xml" />
  <Relationship Id="rId9" Type="http://schemas.openxmlformats.org/officeDocument/2006/relationships/ctrlProp" Target="../ctrlProps/ctrlProp16.xml" />
</Relationships>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3.vml" />
  <Relationship Id="rId7" Type="http://schemas.openxmlformats.org/officeDocument/2006/relationships/ctrlProp" Target="../ctrlProps/ctrlProp24.xml" />
  <Relationship Id="rId2" Type="http://schemas.openxmlformats.org/officeDocument/2006/relationships/drawing" Target="../drawings/drawing3.xml" />
  <Relationship Id="rId1" Type="http://schemas.openxmlformats.org/officeDocument/2006/relationships/printerSettings" Target="../printerSettings/printerSettings4.bin" />
  <Relationship Id="rId6" Type="http://schemas.openxmlformats.org/officeDocument/2006/relationships/ctrlProp" Target="../ctrlProps/ctrlProp23.xml" />
  <Relationship Id="rId5" Type="http://schemas.openxmlformats.org/officeDocument/2006/relationships/ctrlProp" Target="../ctrlProps/ctrlProp22.xml" />
  <Relationship Id="rId4" Type="http://schemas.openxmlformats.org/officeDocument/2006/relationships/ctrlProp" Target="../ctrlProps/ctrlProp21.xml"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2"/>
  <sheetViews>
    <sheetView showGridLines="0" view="pageBreakPreview" zoomScale="30" zoomScaleNormal="31" zoomScaleSheetLayoutView="30" zoomScalePageLayoutView="30" workbookViewId="0">
      <selection activeCell="D4" sqref="D4:H4"/>
    </sheetView>
  </sheetViews>
  <sheetFormatPr defaultColWidth="9" defaultRowHeight="13.5"/>
  <cols>
    <col min="1" max="1" width="9" style="15" customWidth="1"/>
    <col min="2" max="2" width="2.375" style="15" customWidth="1"/>
    <col min="3" max="3" width="56" style="14" customWidth="1"/>
    <col min="4" max="4" width="31" style="14" customWidth="1"/>
    <col min="5" max="5" width="31.75" style="14" customWidth="1"/>
    <col min="6" max="6" width="29.5" style="14" customWidth="1"/>
    <col min="7" max="7" width="28.25" style="14" customWidth="1"/>
    <col min="8" max="11" width="35" style="14" customWidth="1"/>
    <col min="12" max="15" width="35" style="15" customWidth="1"/>
    <col min="16" max="16" width="43.625" style="15" bestFit="1" customWidth="1"/>
    <col min="17" max="17" width="38.875" style="15" customWidth="1"/>
    <col min="18" max="18" width="1.125" style="15" customWidth="1"/>
    <col min="19" max="16384" width="9" style="15"/>
  </cols>
  <sheetData>
    <row r="1" spans="1:18" s="3" customFormat="1" ht="14.25">
      <c r="B1" s="1"/>
      <c r="C1" s="31"/>
      <c r="D1" s="31"/>
      <c r="E1" s="2"/>
      <c r="F1" s="2"/>
      <c r="G1" s="2"/>
      <c r="H1" s="2"/>
      <c r="I1" s="2"/>
      <c r="J1" s="2"/>
      <c r="K1" s="2"/>
      <c r="L1" s="72"/>
      <c r="M1" s="72"/>
      <c r="N1" s="72"/>
      <c r="O1" s="72"/>
      <c r="P1" s="72"/>
      <c r="Q1" s="72"/>
      <c r="R1" s="72"/>
    </row>
    <row r="2" spans="1:18" s="3" customFormat="1" ht="81.75" customHeight="1">
      <c r="B2" s="104" t="s">
        <v>79</v>
      </c>
      <c r="C2" s="103"/>
      <c r="D2" s="5"/>
      <c r="E2" s="5"/>
      <c r="F2" s="208" t="s">
        <v>224</v>
      </c>
      <c r="G2" s="210" t="s">
        <v>226</v>
      </c>
      <c r="H2" s="209" t="s">
        <v>225</v>
      </c>
      <c r="I2" s="210" t="s">
        <v>227</v>
      </c>
      <c r="J2" s="246" t="s">
        <v>218</v>
      </c>
      <c r="K2" s="246"/>
      <c r="L2" s="246"/>
      <c r="M2" s="246"/>
      <c r="N2" s="246"/>
      <c r="O2" s="246"/>
      <c r="P2" s="246"/>
      <c r="Q2" s="246"/>
      <c r="R2" s="73"/>
    </row>
    <row r="3" spans="1:18" s="3" customFormat="1" ht="15" customHeight="1" thickBot="1">
      <c r="C3" s="2"/>
      <c r="E3" s="2"/>
      <c r="F3" s="2"/>
      <c r="G3" s="2"/>
      <c r="H3" s="2"/>
      <c r="I3" s="2"/>
      <c r="J3" s="246"/>
      <c r="K3" s="246"/>
      <c r="L3" s="246"/>
      <c r="M3" s="246"/>
      <c r="N3" s="246"/>
      <c r="O3" s="246"/>
      <c r="P3" s="246"/>
      <c r="Q3" s="246"/>
    </row>
    <row r="4" spans="1:18" s="3" customFormat="1" ht="37.5" customHeight="1">
      <c r="A4" s="247" t="s">
        <v>74</v>
      </c>
      <c r="B4" s="248"/>
      <c r="C4" s="248"/>
      <c r="D4" s="249" t="s">
        <v>203</v>
      </c>
      <c r="E4" s="250"/>
      <c r="F4" s="250"/>
      <c r="G4" s="250"/>
      <c r="H4" s="251"/>
      <c r="I4" s="8"/>
      <c r="J4" s="246"/>
      <c r="K4" s="246"/>
      <c r="L4" s="246"/>
      <c r="M4" s="246"/>
      <c r="N4" s="246"/>
      <c r="O4" s="246"/>
      <c r="P4" s="246"/>
      <c r="Q4" s="246"/>
      <c r="R4" s="75"/>
    </row>
    <row r="5" spans="1:18" s="3" customFormat="1" ht="37.5" customHeight="1">
      <c r="A5" s="252" t="s">
        <v>69</v>
      </c>
      <c r="B5" s="253"/>
      <c r="C5" s="253"/>
      <c r="D5" s="254" t="s">
        <v>204</v>
      </c>
      <c r="E5" s="255"/>
      <c r="F5" s="255"/>
      <c r="G5" s="255"/>
      <c r="H5" s="256"/>
      <c r="I5" s="10"/>
      <c r="J5" s="246"/>
      <c r="K5" s="246"/>
      <c r="L5" s="246"/>
      <c r="M5" s="246"/>
      <c r="N5" s="246"/>
      <c r="O5" s="246"/>
      <c r="P5" s="246"/>
      <c r="Q5" s="246"/>
      <c r="R5" s="58"/>
    </row>
    <row r="6" spans="1:18" s="3" customFormat="1" ht="37.5" customHeight="1">
      <c r="A6" s="252"/>
      <c r="B6" s="253"/>
      <c r="C6" s="253"/>
      <c r="D6" s="257"/>
      <c r="E6" s="258"/>
      <c r="F6" s="258"/>
      <c r="G6" s="258"/>
      <c r="H6" s="259"/>
      <c r="I6" s="8"/>
      <c r="J6" s="246"/>
      <c r="K6" s="246"/>
      <c r="L6" s="246"/>
      <c r="M6" s="246"/>
      <c r="N6" s="246"/>
      <c r="O6" s="246"/>
      <c r="P6" s="246"/>
      <c r="Q6" s="246"/>
      <c r="R6" s="75"/>
    </row>
    <row r="7" spans="1:18" s="3" customFormat="1" ht="37.5" customHeight="1">
      <c r="A7" s="252" t="s">
        <v>188</v>
      </c>
      <c r="B7" s="253"/>
      <c r="C7" s="253"/>
      <c r="D7" s="260">
        <v>44402</v>
      </c>
      <c r="E7" s="261"/>
      <c r="F7" s="261"/>
      <c r="G7" s="261"/>
      <c r="H7" s="262"/>
      <c r="I7" s="10"/>
      <c r="J7" s="246"/>
      <c r="K7" s="246"/>
      <c r="L7" s="246"/>
      <c r="M7" s="246"/>
      <c r="N7" s="246"/>
      <c r="O7" s="246"/>
      <c r="P7" s="246"/>
      <c r="Q7" s="246"/>
      <c r="R7" s="58"/>
    </row>
    <row r="8" spans="1:18" s="3" customFormat="1" ht="37.5" customHeight="1" thickBot="1">
      <c r="A8" s="263" t="s">
        <v>34</v>
      </c>
      <c r="B8" s="264"/>
      <c r="C8" s="264"/>
      <c r="D8" s="265"/>
      <c r="E8" s="266"/>
      <c r="F8" s="266"/>
      <c r="G8" s="266"/>
      <c r="H8" s="267"/>
      <c r="I8" s="2"/>
      <c r="J8" s="246"/>
      <c r="K8" s="246"/>
      <c r="L8" s="246"/>
      <c r="M8" s="246"/>
      <c r="N8" s="246"/>
      <c r="O8" s="246"/>
      <c r="P8" s="246"/>
      <c r="Q8" s="246"/>
    </row>
    <row r="9" spans="1:18" s="3" customFormat="1" ht="15" customHeight="1">
      <c r="C9" s="2"/>
      <c r="D9" s="2"/>
      <c r="E9" s="2"/>
      <c r="F9" s="2"/>
      <c r="G9" s="2"/>
      <c r="H9" s="2"/>
      <c r="I9" s="2"/>
      <c r="J9" s="74"/>
      <c r="K9" s="74"/>
      <c r="L9" s="74"/>
      <c r="M9" s="74"/>
      <c r="N9" s="74"/>
      <c r="O9" s="74"/>
      <c r="P9" s="74"/>
      <c r="Q9" s="58"/>
      <c r="R9" s="58"/>
    </row>
    <row r="10" spans="1:18" s="3" customFormat="1" ht="15" customHeight="1" thickBot="1">
      <c r="C10" s="2"/>
      <c r="D10" s="2"/>
      <c r="E10" s="2"/>
      <c r="F10" s="2"/>
      <c r="G10" s="2"/>
      <c r="H10" s="2"/>
      <c r="I10" s="2"/>
      <c r="J10" s="2"/>
      <c r="K10" s="2"/>
      <c r="Q10" s="76"/>
      <c r="R10" s="76"/>
    </row>
    <row r="11" spans="1:18" ht="43.5" customHeight="1">
      <c r="A11" s="236"/>
      <c r="B11" s="237"/>
      <c r="C11" s="237"/>
      <c r="D11" s="237"/>
      <c r="E11" s="237"/>
      <c r="F11" s="237"/>
      <c r="G11" s="237"/>
      <c r="H11" s="238" t="s">
        <v>201</v>
      </c>
      <c r="I11" s="238"/>
      <c r="J11" s="238"/>
      <c r="K11" s="238"/>
      <c r="L11" s="238"/>
      <c r="M11" s="238"/>
      <c r="N11" s="238"/>
      <c r="O11" s="238"/>
      <c r="P11" s="238"/>
      <c r="Q11" s="239" t="s">
        <v>62</v>
      </c>
    </row>
    <row r="12" spans="1:18" ht="78.75" customHeight="1">
      <c r="A12" s="159" t="s">
        <v>187</v>
      </c>
      <c r="B12" s="241" t="s">
        <v>85</v>
      </c>
      <c r="C12" s="241"/>
      <c r="D12" s="204" t="s">
        <v>86</v>
      </c>
      <c r="E12" s="158" t="s">
        <v>93</v>
      </c>
      <c r="F12" s="158" t="s">
        <v>94</v>
      </c>
      <c r="G12" s="158" t="s">
        <v>87</v>
      </c>
      <c r="H12" s="134" t="s">
        <v>228</v>
      </c>
      <c r="I12" s="150" t="s">
        <v>229</v>
      </c>
      <c r="J12" s="150" t="s">
        <v>230</v>
      </c>
      <c r="K12" s="150" t="s">
        <v>231</v>
      </c>
      <c r="L12" s="150" t="s">
        <v>232</v>
      </c>
      <c r="M12" s="211" t="s">
        <v>235</v>
      </c>
      <c r="N12" s="150" t="s">
        <v>233</v>
      </c>
      <c r="O12" s="150" t="s">
        <v>234</v>
      </c>
      <c r="P12" s="141" t="s">
        <v>88</v>
      </c>
      <c r="Q12" s="240"/>
    </row>
    <row r="13" spans="1:18" ht="86.25" customHeight="1">
      <c r="A13" s="242" t="s">
        <v>186</v>
      </c>
      <c r="B13" s="243" t="s">
        <v>99</v>
      </c>
      <c r="C13" s="243"/>
      <c r="D13" s="142" t="s">
        <v>30</v>
      </c>
      <c r="E13" s="143" t="s">
        <v>95</v>
      </c>
      <c r="F13" s="105"/>
      <c r="G13" s="106"/>
      <c r="H13" s="136"/>
      <c r="I13" s="139"/>
      <c r="J13" s="136"/>
      <c r="K13" s="136"/>
      <c r="L13" s="136"/>
      <c r="M13" s="212">
        <f>SUM(H13:L13)</f>
        <v>0</v>
      </c>
      <c r="N13" s="136"/>
      <c r="O13" s="136"/>
      <c r="P13" s="216">
        <f t="shared" ref="P13:P29" si="0">SUM(M13:O13)</f>
        <v>0</v>
      </c>
      <c r="Q13" s="160"/>
    </row>
    <row r="14" spans="1:18" ht="86.25" customHeight="1">
      <c r="A14" s="242"/>
      <c r="B14" s="243" t="s">
        <v>100</v>
      </c>
      <c r="C14" s="243"/>
      <c r="D14" s="142" t="s">
        <v>30</v>
      </c>
      <c r="E14" s="143" t="s">
        <v>95</v>
      </c>
      <c r="F14" s="188" t="s">
        <v>191</v>
      </c>
      <c r="G14" s="106">
        <v>1</v>
      </c>
      <c r="H14" s="187">
        <v>7560000</v>
      </c>
      <c r="I14" s="140"/>
      <c r="J14" s="135"/>
      <c r="K14" s="135"/>
      <c r="L14" s="135"/>
      <c r="M14" s="212">
        <f t="shared" ref="M14:M28" si="1">SUM(H14:L14)</f>
        <v>7560000</v>
      </c>
      <c r="N14" s="135"/>
      <c r="O14" s="135"/>
      <c r="P14" s="216">
        <f t="shared" si="0"/>
        <v>7560000</v>
      </c>
      <c r="Q14" s="160"/>
    </row>
    <row r="15" spans="1:18" ht="86.25" customHeight="1">
      <c r="A15" s="242"/>
      <c r="B15" s="243" t="s">
        <v>101</v>
      </c>
      <c r="C15" s="243"/>
      <c r="D15" s="142" t="s">
        <v>30</v>
      </c>
      <c r="E15" s="143" t="s">
        <v>95</v>
      </c>
      <c r="F15" s="105"/>
      <c r="G15" s="106"/>
      <c r="H15" s="135"/>
      <c r="I15" s="140"/>
      <c r="J15" s="135"/>
      <c r="K15" s="135"/>
      <c r="L15" s="135"/>
      <c r="M15" s="212">
        <f t="shared" si="1"/>
        <v>0</v>
      </c>
      <c r="N15" s="135"/>
      <c r="O15" s="135"/>
      <c r="P15" s="216">
        <f t="shared" si="0"/>
        <v>0</v>
      </c>
      <c r="Q15" s="160"/>
    </row>
    <row r="16" spans="1:18" ht="86.25" customHeight="1">
      <c r="A16" s="242"/>
      <c r="B16" s="244" t="s">
        <v>0</v>
      </c>
      <c r="C16" s="244"/>
      <c r="D16" s="142" t="s">
        <v>30</v>
      </c>
      <c r="E16" s="143" t="s">
        <v>95</v>
      </c>
      <c r="F16" s="105"/>
      <c r="G16" s="106"/>
      <c r="H16" s="149"/>
      <c r="I16" s="140"/>
      <c r="J16" s="135"/>
      <c r="K16" s="135"/>
      <c r="L16" s="135"/>
      <c r="M16" s="212">
        <f t="shared" si="1"/>
        <v>0</v>
      </c>
      <c r="N16" s="135"/>
      <c r="O16" s="135"/>
      <c r="P16" s="216">
        <f t="shared" si="0"/>
        <v>0</v>
      </c>
      <c r="Q16" s="160"/>
    </row>
    <row r="17" spans="1:17" ht="86.25" customHeight="1">
      <c r="A17" s="242"/>
      <c r="B17" s="244" t="s">
        <v>2</v>
      </c>
      <c r="C17" s="243"/>
      <c r="D17" s="142" t="s">
        <v>30</v>
      </c>
      <c r="E17" s="144" t="s">
        <v>41</v>
      </c>
      <c r="F17" s="108" t="s">
        <v>192</v>
      </c>
      <c r="G17" s="106">
        <v>4</v>
      </c>
      <c r="H17" s="151">
        <v>19440000</v>
      </c>
      <c r="I17" s="152"/>
      <c r="J17" s="151"/>
      <c r="K17" s="151"/>
      <c r="L17" s="151"/>
      <c r="M17" s="212">
        <f t="shared" si="1"/>
        <v>19440000</v>
      </c>
      <c r="N17" s="151"/>
      <c r="O17" s="151"/>
      <c r="P17" s="216">
        <f t="shared" si="0"/>
        <v>19440000</v>
      </c>
      <c r="Q17" s="189" t="s">
        <v>250</v>
      </c>
    </row>
    <row r="18" spans="1:17" ht="73.5" customHeight="1">
      <c r="A18" s="242"/>
      <c r="B18" s="245" t="s">
        <v>182</v>
      </c>
      <c r="C18" s="245"/>
      <c r="D18" s="245"/>
      <c r="E18" s="245"/>
      <c r="F18" s="245"/>
      <c r="G18" s="156" t="s">
        <v>184</v>
      </c>
      <c r="H18" s="155">
        <f>SUM(H13:H17)</f>
        <v>27000000</v>
      </c>
      <c r="I18" s="155">
        <f t="shared" ref="I18:O18" si="2">SUM(I13:I17)</f>
        <v>0</v>
      </c>
      <c r="J18" s="155">
        <f t="shared" si="2"/>
        <v>0</v>
      </c>
      <c r="K18" s="155">
        <f>SUM(K13:K17)</f>
        <v>0</v>
      </c>
      <c r="L18" s="155">
        <f t="shared" si="2"/>
        <v>0</v>
      </c>
      <c r="M18" s="213">
        <f>SUM(H18:L18)</f>
        <v>27000000</v>
      </c>
      <c r="N18" s="155">
        <f t="shared" si="2"/>
        <v>0</v>
      </c>
      <c r="O18" s="155">
        <f t="shared" si="2"/>
        <v>0</v>
      </c>
      <c r="P18" s="214">
        <f t="shared" si="0"/>
        <v>27000000</v>
      </c>
      <c r="Q18" s="161"/>
    </row>
    <row r="19" spans="1:17" ht="86.25" customHeight="1">
      <c r="A19" s="229" t="s">
        <v>185</v>
      </c>
      <c r="B19" s="231" t="s">
        <v>99</v>
      </c>
      <c r="C19" s="231"/>
      <c r="D19" s="203" t="s">
        <v>97</v>
      </c>
      <c r="E19" s="145" t="s">
        <v>58</v>
      </c>
      <c r="F19" s="107" t="s">
        <v>205</v>
      </c>
      <c r="G19" s="106">
        <v>3</v>
      </c>
      <c r="H19" s="153"/>
      <c r="I19" s="154">
        <v>168480</v>
      </c>
      <c r="J19" s="154">
        <v>168480</v>
      </c>
      <c r="K19" s="154">
        <v>168480</v>
      </c>
      <c r="L19" s="154">
        <v>168480</v>
      </c>
      <c r="M19" s="212">
        <f t="shared" si="1"/>
        <v>673920</v>
      </c>
      <c r="N19" s="154">
        <v>168480</v>
      </c>
      <c r="O19" s="153"/>
      <c r="P19" s="216">
        <f t="shared" si="0"/>
        <v>842400</v>
      </c>
      <c r="Q19" s="189" t="s">
        <v>251</v>
      </c>
    </row>
    <row r="20" spans="1:17" ht="86.25" customHeight="1">
      <c r="A20" s="229"/>
      <c r="B20" s="231" t="s">
        <v>100</v>
      </c>
      <c r="C20" s="231"/>
      <c r="D20" s="203" t="s">
        <v>97</v>
      </c>
      <c r="E20" s="145" t="s">
        <v>58</v>
      </c>
      <c r="F20" s="107"/>
      <c r="G20" s="106"/>
      <c r="H20" s="135"/>
      <c r="I20" s="140"/>
      <c r="J20" s="135"/>
      <c r="K20" s="135"/>
      <c r="L20" s="135"/>
      <c r="M20" s="212">
        <f t="shared" si="1"/>
        <v>0</v>
      </c>
      <c r="N20" s="135"/>
      <c r="O20" s="135"/>
      <c r="P20" s="216">
        <f t="shared" si="0"/>
        <v>0</v>
      </c>
      <c r="Q20" s="160"/>
    </row>
    <row r="21" spans="1:17" ht="86.25" customHeight="1">
      <c r="A21" s="229"/>
      <c r="B21" s="231" t="s">
        <v>101</v>
      </c>
      <c r="C21" s="231"/>
      <c r="D21" s="203" t="s">
        <v>97</v>
      </c>
      <c r="E21" s="145" t="s">
        <v>58</v>
      </c>
      <c r="F21" s="107"/>
      <c r="G21" s="106"/>
      <c r="H21" s="135"/>
      <c r="I21" s="140"/>
      <c r="J21" s="135"/>
      <c r="K21" s="135"/>
      <c r="L21" s="135"/>
      <c r="M21" s="212">
        <f t="shared" si="1"/>
        <v>0</v>
      </c>
      <c r="N21" s="135"/>
      <c r="O21" s="135"/>
      <c r="P21" s="216">
        <f t="shared" si="0"/>
        <v>0</v>
      </c>
      <c r="Q21" s="160"/>
    </row>
    <row r="22" spans="1:17" ht="86.25" customHeight="1">
      <c r="A22" s="229"/>
      <c r="B22" s="232" t="s">
        <v>0</v>
      </c>
      <c r="C22" s="232"/>
      <c r="D22" s="203" t="s">
        <v>97</v>
      </c>
      <c r="E22" s="145" t="s">
        <v>58</v>
      </c>
      <c r="F22" s="107"/>
      <c r="G22" s="106"/>
      <c r="H22" s="135"/>
      <c r="I22" s="140"/>
      <c r="J22" s="135"/>
      <c r="K22" s="135"/>
      <c r="L22" s="135"/>
      <c r="M22" s="212">
        <f t="shared" si="1"/>
        <v>0</v>
      </c>
      <c r="N22" s="135"/>
      <c r="O22" s="135"/>
      <c r="P22" s="216">
        <f t="shared" si="0"/>
        <v>0</v>
      </c>
      <c r="Q22" s="160"/>
    </row>
    <row r="23" spans="1:17" ht="86.25" customHeight="1">
      <c r="A23" s="229"/>
      <c r="B23" s="231" t="s">
        <v>102</v>
      </c>
      <c r="C23" s="231"/>
      <c r="D23" s="203" t="s">
        <v>98</v>
      </c>
      <c r="E23" s="146" t="s">
        <v>95</v>
      </c>
      <c r="F23" s="105"/>
      <c r="G23" s="106"/>
      <c r="H23" s="135"/>
      <c r="I23" s="140"/>
      <c r="J23" s="135"/>
      <c r="K23" s="135"/>
      <c r="L23" s="135"/>
      <c r="M23" s="212">
        <f t="shared" si="1"/>
        <v>0</v>
      </c>
      <c r="N23" s="135"/>
      <c r="O23" s="135"/>
      <c r="P23" s="216">
        <f t="shared" si="0"/>
        <v>0</v>
      </c>
      <c r="Q23" s="160"/>
    </row>
    <row r="24" spans="1:17" ht="86.25" customHeight="1">
      <c r="A24" s="229"/>
      <c r="B24" s="231" t="s">
        <v>103</v>
      </c>
      <c r="C24" s="233"/>
      <c r="D24" s="203" t="s">
        <v>98</v>
      </c>
      <c r="E24" s="146" t="s">
        <v>95</v>
      </c>
      <c r="F24" s="105"/>
      <c r="G24" s="106"/>
      <c r="H24" s="135"/>
      <c r="I24" s="140"/>
      <c r="J24" s="135"/>
      <c r="K24" s="135"/>
      <c r="L24" s="135"/>
      <c r="M24" s="212">
        <f t="shared" si="1"/>
        <v>0</v>
      </c>
      <c r="N24" s="135"/>
      <c r="O24" s="135"/>
      <c r="P24" s="216">
        <f t="shared" si="0"/>
        <v>0</v>
      </c>
      <c r="Q24" s="160"/>
    </row>
    <row r="25" spans="1:17" ht="86.25" customHeight="1">
      <c r="A25" s="229"/>
      <c r="B25" s="231" t="s">
        <v>104</v>
      </c>
      <c r="C25" s="233"/>
      <c r="D25" s="203" t="s">
        <v>98</v>
      </c>
      <c r="E25" s="146" t="s">
        <v>95</v>
      </c>
      <c r="F25" s="188" t="s">
        <v>206</v>
      </c>
      <c r="G25" s="106">
        <v>2</v>
      </c>
      <c r="H25" s="135"/>
      <c r="I25" s="190">
        <v>466560</v>
      </c>
      <c r="J25" s="187">
        <v>466560</v>
      </c>
      <c r="K25" s="187">
        <v>466560</v>
      </c>
      <c r="L25" s="187">
        <v>466560</v>
      </c>
      <c r="M25" s="212">
        <f t="shared" si="1"/>
        <v>1866240</v>
      </c>
      <c r="N25" s="187">
        <v>466560</v>
      </c>
      <c r="O25" s="135"/>
      <c r="P25" s="216">
        <f t="shared" si="0"/>
        <v>2332800</v>
      </c>
      <c r="Q25" s="189" t="s">
        <v>251</v>
      </c>
    </row>
    <row r="26" spans="1:17" ht="86.25" customHeight="1">
      <c r="A26" s="229"/>
      <c r="B26" s="232" t="s">
        <v>0</v>
      </c>
      <c r="C26" s="232"/>
      <c r="D26" s="203" t="s">
        <v>98</v>
      </c>
      <c r="E26" s="146" t="s">
        <v>95</v>
      </c>
      <c r="F26" s="105"/>
      <c r="G26" s="106"/>
      <c r="H26" s="135"/>
      <c r="I26" s="190"/>
      <c r="J26" s="187"/>
      <c r="K26" s="187"/>
      <c r="L26" s="187"/>
      <c r="M26" s="212">
        <f t="shared" si="1"/>
        <v>0</v>
      </c>
      <c r="N26" s="187"/>
      <c r="O26" s="135"/>
      <c r="P26" s="216">
        <f t="shared" si="0"/>
        <v>0</v>
      </c>
      <c r="Q26" s="189"/>
    </row>
    <row r="27" spans="1:17" ht="86.25" customHeight="1">
      <c r="A27" s="229"/>
      <c r="B27" s="231" t="s">
        <v>105</v>
      </c>
      <c r="C27" s="231"/>
      <c r="D27" s="147"/>
      <c r="E27" s="148" t="s">
        <v>96</v>
      </c>
      <c r="F27" s="108" t="s">
        <v>192</v>
      </c>
      <c r="G27" s="191" t="s">
        <v>207</v>
      </c>
      <c r="H27" s="135"/>
      <c r="I27" s="190">
        <v>1836000</v>
      </c>
      <c r="J27" s="187">
        <v>1728000</v>
      </c>
      <c r="K27" s="187">
        <v>1728000</v>
      </c>
      <c r="L27" s="187">
        <v>1728000</v>
      </c>
      <c r="M27" s="212">
        <f t="shared" si="1"/>
        <v>7020000</v>
      </c>
      <c r="N27" s="187">
        <v>1728000</v>
      </c>
      <c r="O27" s="135"/>
      <c r="P27" s="216">
        <f t="shared" si="0"/>
        <v>8748000</v>
      </c>
      <c r="Q27" s="189" t="s">
        <v>251</v>
      </c>
    </row>
    <row r="28" spans="1:17" ht="86.25" customHeight="1">
      <c r="A28" s="229"/>
      <c r="B28" s="231" t="s">
        <v>106</v>
      </c>
      <c r="C28" s="231"/>
      <c r="D28" s="147"/>
      <c r="E28" s="146" t="s">
        <v>95</v>
      </c>
      <c r="F28" s="105"/>
      <c r="G28" s="106"/>
      <c r="H28" s="135"/>
      <c r="I28" s="140"/>
      <c r="J28" s="135"/>
      <c r="K28" s="135"/>
      <c r="L28" s="135"/>
      <c r="M28" s="212">
        <f t="shared" si="1"/>
        <v>0</v>
      </c>
      <c r="N28" s="135"/>
      <c r="O28" s="135"/>
      <c r="P28" s="216">
        <f t="shared" si="0"/>
        <v>0</v>
      </c>
      <c r="Q28" s="160"/>
    </row>
    <row r="29" spans="1:17" ht="73.5" customHeight="1">
      <c r="A29" s="229"/>
      <c r="B29" s="234" t="s">
        <v>183</v>
      </c>
      <c r="C29" s="234"/>
      <c r="D29" s="234"/>
      <c r="E29" s="234"/>
      <c r="F29" s="234"/>
      <c r="G29" s="157" t="s">
        <v>184</v>
      </c>
      <c r="H29" s="155">
        <f>SUM(H19:H28)</f>
        <v>0</v>
      </c>
      <c r="I29" s="155">
        <f t="shared" ref="I29:O29" si="3">SUM(I19:I28)</f>
        <v>2471040</v>
      </c>
      <c r="J29" s="155">
        <f t="shared" si="3"/>
        <v>2363040</v>
      </c>
      <c r="K29" s="155">
        <f t="shared" si="3"/>
        <v>2363040</v>
      </c>
      <c r="L29" s="155">
        <f t="shared" si="3"/>
        <v>2363040</v>
      </c>
      <c r="M29" s="214">
        <f>SUM(H29:L29)</f>
        <v>9560160</v>
      </c>
      <c r="N29" s="155">
        <f>SUM(N19:N28)</f>
        <v>2363040</v>
      </c>
      <c r="O29" s="155">
        <f t="shared" si="3"/>
        <v>0</v>
      </c>
      <c r="P29" s="214">
        <f t="shared" si="0"/>
        <v>11923200</v>
      </c>
      <c r="Q29" s="162"/>
    </row>
    <row r="30" spans="1:17" ht="73.5" customHeight="1" thickBot="1">
      <c r="A30" s="230"/>
      <c r="B30" s="235" t="s">
        <v>189</v>
      </c>
      <c r="C30" s="235"/>
      <c r="D30" s="235"/>
      <c r="E30" s="235"/>
      <c r="F30" s="235"/>
      <c r="G30" s="205" t="s">
        <v>184</v>
      </c>
      <c r="H30" s="206">
        <f>SUM(H18,H29)</f>
        <v>27000000</v>
      </c>
      <c r="I30" s="206">
        <f t="shared" ref="I30:L30" si="4">SUM(I18,I29)</f>
        <v>2471040</v>
      </c>
      <c r="J30" s="206">
        <f t="shared" si="4"/>
        <v>2363040</v>
      </c>
      <c r="K30" s="206">
        <f t="shared" si="4"/>
        <v>2363040</v>
      </c>
      <c r="L30" s="206">
        <f t="shared" si="4"/>
        <v>2363040</v>
      </c>
      <c r="M30" s="215">
        <f>SUM(M18,M29)</f>
        <v>36560160</v>
      </c>
      <c r="N30" s="206">
        <f>SUM(N18,N29)</f>
        <v>2363040</v>
      </c>
      <c r="O30" s="206">
        <f>SUM(O18,O29)</f>
        <v>0</v>
      </c>
      <c r="P30" s="215">
        <f>SUM(P18,P29)</f>
        <v>38923200</v>
      </c>
      <c r="Q30" s="207"/>
    </row>
    <row r="31" spans="1:17" ht="11.25" customHeight="1">
      <c r="H31" s="137"/>
      <c r="I31" s="137"/>
      <c r="J31" s="137"/>
      <c r="K31" s="137"/>
      <c r="L31" s="138"/>
      <c r="M31" s="138"/>
      <c r="N31" s="138"/>
      <c r="O31" s="138"/>
      <c r="P31" s="109"/>
    </row>
    <row r="32" spans="1:17" ht="42.75" thickBot="1">
      <c r="G32" s="21"/>
      <c r="H32" s="110"/>
      <c r="I32" s="110"/>
      <c r="J32" s="110"/>
      <c r="K32" s="110"/>
      <c r="L32" s="109"/>
      <c r="M32" s="109"/>
      <c r="N32" s="109"/>
      <c r="O32" s="109"/>
      <c r="P32" s="109"/>
    </row>
    <row r="33" spans="1:18" ht="57" customHeight="1">
      <c r="A33" s="217" t="s">
        <v>216</v>
      </c>
      <c r="B33" s="218"/>
      <c r="C33" s="218"/>
      <c r="D33" s="218"/>
      <c r="E33" s="218"/>
      <c r="F33" s="218"/>
      <c r="G33" s="218"/>
      <c r="H33" s="218"/>
      <c r="I33" s="218"/>
      <c r="J33" s="218"/>
      <c r="K33" s="218"/>
      <c r="L33" s="218"/>
      <c r="M33" s="218"/>
      <c r="N33" s="218"/>
      <c r="O33" s="218"/>
      <c r="P33" s="218"/>
      <c r="Q33" s="219"/>
      <c r="R33" s="202" t="s">
        <v>202</v>
      </c>
    </row>
    <row r="34" spans="1:18" ht="43.5" customHeight="1">
      <c r="A34" s="220"/>
      <c r="B34" s="221"/>
      <c r="C34" s="221"/>
      <c r="D34" s="221"/>
      <c r="E34" s="221"/>
      <c r="F34" s="221"/>
      <c r="G34" s="221"/>
      <c r="H34" s="221"/>
      <c r="I34" s="221"/>
      <c r="J34" s="221"/>
      <c r="K34" s="221"/>
      <c r="L34" s="221"/>
      <c r="M34" s="221"/>
      <c r="N34" s="221"/>
      <c r="O34" s="221"/>
      <c r="P34" s="221"/>
      <c r="Q34" s="222"/>
      <c r="R34" s="224"/>
    </row>
    <row r="35" spans="1:18" ht="43.5" customHeight="1">
      <c r="A35" s="223"/>
      <c r="B35" s="224"/>
      <c r="C35" s="224"/>
      <c r="D35" s="224"/>
      <c r="E35" s="224"/>
      <c r="F35" s="224"/>
      <c r="G35" s="224"/>
      <c r="H35" s="224"/>
      <c r="I35" s="224"/>
      <c r="J35" s="224"/>
      <c r="K35" s="224"/>
      <c r="L35" s="224"/>
      <c r="M35" s="224"/>
      <c r="N35" s="224"/>
      <c r="O35" s="224"/>
      <c r="P35" s="224"/>
      <c r="Q35" s="225"/>
      <c r="R35" s="224"/>
    </row>
    <row r="36" spans="1:18" ht="43.5" customHeight="1">
      <c r="A36" s="223"/>
      <c r="B36" s="224"/>
      <c r="C36" s="224"/>
      <c r="D36" s="224"/>
      <c r="E36" s="224"/>
      <c r="F36" s="224"/>
      <c r="G36" s="224"/>
      <c r="H36" s="224"/>
      <c r="I36" s="224"/>
      <c r="J36" s="224"/>
      <c r="K36" s="224"/>
      <c r="L36" s="224"/>
      <c r="M36" s="224"/>
      <c r="N36" s="224"/>
      <c r="O36" s="224"/>
      <c r="P36" s="224"/>
      <c r="Q36" s="225"/>
      <c r="R36" s="224"/>
    </row>
    <row r="37" spans="1:18" ht="43.5" customHeight="1">
      <c r="A37" s="223"/>
      <c r="B37" s="224"/>
      <c r="C37" s="224"/>
      <c r="D37" s="224"/>
      <c r="E37" s="224"/>
      <c r="F37" s="224"/>
      <c r="G37" s="224"/>
      <c r="H37" s="224"/>
      <c r="I37" s="224"/>
      <c r="J37" s="224"/>
      <c r="K37" s="224"/>
      <c r="L37" s="224"/>
      <c r="M37" s="224"/>
      <c r="N37" s="224"/>
      <c r="O37" s="224"/>
      <c r="P37" s="224"/>
      <c r="Q37" s="225"/>
      <c r="R37" s="224"/>
    </row>
    <row r="38" spans="1:18" ht="43.5" customHeight="1">
      <c r="A38" s="223"/>
      <c r="B38" s="224"/>
      <c r="C38" s="224"/>
      <c r="D38" s="224"/>
      <c r="E38" s="224"/>
      <c r="F38" s="224"/>
      <c r="G38" s="224"/>
      <c r="H38" s="224"/>
      <c r="I38" s="224"/>
      <c r="J38" s="224"/>
      <c r="K38" s="224"/>
      <c r="L38" s="224"/>
      <c r="M38" s="224"/>
      <c r="N38" s="224"/>
      <c r="O38" s="224"/>
      <c r="P38" s="224"/>
      <c r="Q38" s="225"/>
      <c r="R38" s="224"/>
    </row>
    <row r="39" spans="1:18" ht="43.5" customHeight="1">
      <c r="A39" s="223"/>
      <c r="B39" s="224"/>
      <c r="C39" s="224"/>
      <c r="D39" s="224"/>
      <c r="E39" s="224"/>
      <c r="F39" s="224"/>
      <c r="G39" s="224"/>
      <c r="H39" s="224"/>
      <c r="I39" s="224"/>
      <c r="J39" s="224"/>
      <c r="K39" s="224"/>
      <c r="L39" s="224"/>
      <c r="M39" s="224"/>
      <c r="N39" s="224"/>
      <c r="O39" s="224"/>
      <c r="P39" s="224"/>
      <c r="Q39" s="225"/>
      <c r="R39" s="224"/>
    </row>
    <row r="40" spans="1:18" ht="43.5" customHeight="1">
      <c r="A40" s="223"/>
      <c r="B40" s="224"/>
      <c r="C40" s="224"/>
      <c r="D40" s="224"/>
      <c r="E40" s="224"/>
      <c r="F40" s="224"/>
      <c r="G40" s="224"/>
      <c r="H40" s="224"/>
      <c r="I40" s="224"/>
      <c r="J40" s="224"/>
      <c r="K40" s="224"/>
      <c r="L40" s="224"/>
      <c r="M40" s="224"/>
      <c r="N40" s="224"/>
      <c r="O40" s="224"/>
      <c r="P40" s="224"/>
      <c r="Q40" s="225"/>
      <c r="R40" s="224"/>
    </row>
    <row r="41" spans="1:18" ht="43.5" customHeight="1">
      <c r="A41" s="223"/>
      <c r="B41" s="224"/>
      <c r="C41" s="224"/>
      <c r="D41" s="224"/>
      <c r="E41" s="224"/>
      <c r="F41" s="224"/>
      <c r="G41" s="224"/>
      <c r="H41" s="224"/>
      <c r="I41" s="224"/>
      <c r="J41" s="224"/>
      <c r="K41" s="224"/>
      <c r="L41" s="224"/>
      <c r="M41" s="224"/>
      <c r="N41" s="224"/>
      <c r="O41" s="224"/>
      <c r="P41" s="224"/>
      <c r="Q41" s="225"/>
      <c r="R41" s="224"/>
    </row>
    <row r="42" spans="1:18" ht="43.5" customHeight="1">
      <c r="A42" s="223"/>
      <c r="B42" s="224"/>
      <c r="C42" s="224"/>
      <c r="D42" s="224"/>
      <c r="E42" s="224"/>
      <c r="F42" s="224"/>
      <c r="G42" s="224"/>
      <c r="H42" s="224"/>
      <c r="I42" s="224"/>
      <c r="J42" s="224"/>
      <c r="K42" s="224"/>
      <c r="L42" s="224"/>
      <c r="M42" s="224"/>
      <c r="N42" s="224"/>
      <c r="O42" s="224"/>
      <c r="P42" s="224"/>
      <c r="Q42" s="225"/>
      <c r="R42" s="224"/>
    </row>
    <row r="43" spans="1:18" ht="43.5" customHeight="1">
      <c r="A43" s="223"/>
      <c r="B43" s="224"/>
      <c r="C43" s="224"/>
      <c r="D43" s="224"/>
      <c r="E43" s="224"/>
      <c r="F43" s="224"/>
      <c r="G43" s="224"/>
      <c r="H43" s="224"/>
      <c r="I43" s="224"/>
      <c r="J43" s="224"/>
      <c r="K43" s="224"/>
      <c r="L43" s="224"/>
      <c r="M43" s="224"/>
      <c r="N43" s="224"/>
      <c r="O43" s="224"/>
      <c r="P43" s="224"/>
      <c r="Q43" s="225"/>
      <c r="R43" s="224"/>
    </row>
    <row r="44" spans="1:18" ht="43.5" customHeight="1">
      <c r="A44" s="223"/>
      <c r="B44" s="224"/>
      <c r="C44" s="224"/>
      <c r="D44" s="224"/>
      <c r="E44" s="224"/>
      <c r="F44" s="224"/>
      <c r="G44" s="224"/>
      <c r="H44" s="224"/>
      <c r="I44" s="224"/>
      <c r="J44" s="224"/>
      <c r="K44" s="224"/>
      <c r="L44" s="224"/>
      <c r="M44" s="224"/>
      <c r="N44" s="224"/>
      <c r="O44" s="224"/>
      <c r="P44" s="224"/>
      <c r="Q44" s="225"/>
      <c r="R44" s="224"/>
    </row>
    <row r="45" spans="1:18" ht="43.5" customHeight="1">
      <c r="A45" s="223"/>
      <c r="B45" s="224"/>
      <c r="C45" s="224"/>
      <c r="D45" s="224"/>
      <c r="E45" s="224"/>
      <c r="F45" s="224"/>
      <c r="G45" s="224"/>
      <c r="H45" s="224"/>
      <c r="I45" s="224"/>
      <c r="J45" s="224"/>
      <c r="K45" s="224"/>
      <c r="L45" s="224"/>
      <c r="M45" s="224"/>
      <c r="N45" s="224"/>
      <c r="O45" s="224"/>
      <c r="P45" s="224"/>
      <c r="Q45" s="225"/>
      <c r="R45" s="224"/>
    </row>
    <row r="46" spans="1:18" ht="43.5" customHeight="1">
      <c r="A46" s="223"/>
      <c r="B46" s="224"/>
      <c r="C46" s="224"/>
      <c r="D46" s="224"/>
      <c r="E46" s="224"/>
      <c r="F46" s="224"/>
      <c r="G46" s="224"/>
      <c r="H46" s="224"/>
      <c r="I46" s="224"/>
      <c r="J46" s="224"/>
      <c r="K46" s="224"/>
      <c r="L46" s="224"/>
      <c r="M46" s="224"/>
      <c r="N46" s="224"/>
      <c r="O46" s="224"/>
      <c r="P46" s="224"/>
      <c r="Q46" s="225"/>
      <c r="R46" s="224"/>
    </row>
    <row r="47" spans="1:18" ht="43.5" customHeight="1">
      <c r="A47" s="223"/>
      <c r="B47" s="224"/>
      <c r="C47" s="224"/>
      <c r="D47" s="224"/>
      <c r="E47" s="224"/>
      <c r="F47" s="224"/>
      <c r="G47" s="224"/>
      <c r="H47" s="224"/>
      <c r="I47" s="224"/>
      <c r="J47" s="224"/>
      <c r="K47" s="224"/>
      <c r="L47" s="224"/>
      <c r="M47" s="224"/>
      <c r="N47" s="224"/>
      <c r="O47" s="224"/>
      <c r="P47" s="224"/>
      <c r="Q47" s="225"/>
      <c r="R47" s="224"/>
    </row>
    <row r="48" spans="1:18" ht="43.5" customHeight="1">
      <c r="A48" s="223"/>
      <c r="B48" s="224"/>
      <c r="C48" s="224"/>
      <c r="D48" s="224"/>
      <c r="E48" s="224"/>
      <c r="F48" s="224"/>
      <c r="G48" s="224"/>
      <c r="H48" s="224"/>
      <c r="I48" s="224"/>
      <c r="J48" s="224"/>
      <c r="K48" s="224"/>
      <c r="L48" s="224"/>
      <c r="M48" s="224"/>
      <c r="N48" s="224"/>
      <c r="O48" s="224"/>
      <c r="P48" s="224"/>
      <c r="Q48" s="225"/>
      <c r="R48" s="224"/>
    </row>
    <row r="49" spans="1:18" ht="43.5" customHeight="1">
      <c r="A49" s="223"/>
      <c r="B49" s="224"/>
      <c r="C49" s="224"/>
      <c r="D49" s="224"/>
      <c r="E49" s="224"/>
      <c r="F49" s="224"/>
      <c r="G49" s="224"/>
      <c r="H49" s="224"/>
      <c r="I49" s="224"/>
      <c r="J49" s="224"/>
      <c r="K49" s="224"/>
      <c r="L49" s="224"/>
      <c r="M49" s="224"/>
      <c r="N49" s="224"/>
      <c r="O49" s="224"/>
      <c r="P49" s="224"/>
      <c r="Q49" s="225"/>
      <c r="R49" s="224"/>
    </row>
    <row r="50" spans="1:18" ht="43.5" customHeight="1">
      <c r="A50" s="223"/>
      <c r="B50" s="224"/>
      <c r="C50" s="224"/>
      <c r="D50" s="224"/>
      <c r="E50" s="224"/>
      <c r="F50" s="224"/>
      <c r="G50" s="224"/>
      <c r="H50" s="224"/>
      <c r="I50" s="224"/>
      <c r="J50" s="224"/>
      <c r="K50" s="224"/>
      <c r="L50" s="224"/>
      <c r="M50" s="224"/>
      <c r="N50" s="224"/>
      <c r="O50" s="224"/>
      <c r="P50" s="224"/>
      <c r="Q50" s="225"/>
      <c r="R50" s="224"/>
    </row>
    <row r="51" spans="1:18" ht="43.5" customHeight="1">
      <c r="A51" s="223"/>
      <c r="B51" s="224"/>
      <c r="C51" s="224"/>
      <c r="D51" s="224"/>
      <c r="E51" s="224"/>
      <c r="F51" s="224"/>
      <c r="G51" s="224"/>
      <c r="H51" s="224"/>
      <c r="I51" s="224"/>
      <c r="J51" s="224"/>
      <c r="K51" s="224"/>
      <c r="L51" s="224"/>
      <c r="M51" s="224"/>
      <c r="N51" s="224"/>
      <c r="O51" s="224"/>
      <c r="P51" s="224"/>
      <c r="Q51" s="225"/>
      <c r="R51" s="224"/>
    </row>
    <row r="52" spans="1:18" ht="43.5" customHeight="1">
      <c r="A52" s="223"/>
      <c r="B52" s="224"/>
      <c r="C52" s="224"/>
      <c r="D52" s="224"/>
      <c r="E52" s="224"/>
      <c r="F52" s="224"/>
      <c r="G52" s="224"/>
      <c r="H52" s="224"/>
      <c r="I52" s="224"/>
      <c r="J52" s="224"/>
      <c r="K52" s="224"/>
      <c r="L52" s="224"/>
      <c r="M52" s="224"/>
      <c r="N52" s="224"/>
      <c r="O52" s="224"/>
      <c r="P52" s="224"/>
      <c r="Q52" s="225"/>
      <c r="R52" s="224"/>
    </row>
    <row r="53" spans="1:18" ht="43.5" customHeight="1">
      <c r="A53" s="223"/>
      <c r="B53" s="224"/>
      <c r="C53" s="224"/>
      <c r="D53" s="224"/>
      <c r="E53" s="224"/>
      <c r="F53" s="224"/>
      <c r="G53" s="224"/>
      <c r="H53" s="224"/>
      <c r="I53" s="224"/>
      <c r="J53" s="224"/>
      <c r="K53" s="224"/>
      <c r="L53" s="224"/>
      <c r="M53" s="224"/>
      <c r="N53" s="224"/>
      <c r="O53" s="224"/>
      <c r="P53" s="224"/>
      <c r="Q53" s="225"/>
      <c r="R53" s="224"/>
    </row>
    <row r="54" spans="1:18" ht="43.5" customHeight="1">
      <c r="A54" s="223"/>
      <c r="B54" s="224"/>
      <c r="C54" s="224"/>
      <c r="D54" s="224"/>
      <c r="E54" s="224"/>
      <c r="F54" s="224"/>
      <c r="G54" s="224"/>
      <c r="H54" s="224"/>
      <c r="I54" s="224"/>
      <c r="J54" s="224"/>
      <c r="K54" s="224"/>
      <c r="L54" s="224"/>
      <c r="M54" s="224"/>
      <c r="N54" s="224"/>
      <c r="O54" s="224"/>
      <c r="P54" s="224"/>
      <c r="Q54" s="225"/>
      <c r="R54" s="224"/>
    </row>
    <row r="55" spans="1:18" ht="43.5" customHeight="1">
      <c r="A55" s="223"/>
      <c r="B55" s="224"/>
      <c r="C55" s="224"/>
      <c r="D55" s="224"/>
      <c r="E55" s="224"/>
      <c r="F55" s="224"/>
      <c r="G55" s="224"/>
      <c r="H55" s="224"/>
      <c r="I55" s="224"/>
      <c r="J55" s="224"/>
      <c r="K55" s="224"/>
      <c r="L55" s="224"/>
      <c r="M55" s="224"/>
      <c r="N55" s="224"/>
      <c r="O55" s="224"/>
      <c r="P55" s="224"/>
      <c r="Q55" s="225"/>
      <c r="R55" s="224"/>
    </row>
    <row r="56" spans="1:18" ht="43.5" customHeight="1">
      <c r="A56" s="223"/>
      <c r="B56" s="224"/>
      <c r="C56" s="224"/>
      <c r="D56" s="224"/>
      <c r="E56" s="224"/>
      <c r="F56" s="224"/>
      <c r="G56" s="224"/>
      <c r="H56" s="224"/>
      <c r="I56" s="224"/>
      <c r="J56" s="224"/>
      <c r="K56" s="224"/>
      <c r="L56" s="224"/>
      <c r="M56" s="224"/>
      <c r="N56" s="224"/>
      <c r="O56" s="224"/>
      <c r="P56" s="224"/>
      <c r="Q56" s="225"/>
      <c r="R56" s="224"/>
    </row>
    <row r="57" spans="1:18" ht="43.5" customHeight="1">
      <c r="A57" s="223"/>
      <c r="B57" s="224"/>
      <c r="C57" s="224"/>
      <c r="D57" s="224"/>
      <c r="E57" s="224"/>
      <c r="F57" s="224"/>
      <c r="G57" s="224"/>
      <c r="H57" s="224"/>
      <c r="I57" s="224"/>
      <c r="J57" s="224"/>
      <c r="K57" s="224"/>
      <c r="L57" s="224"/>
      <c r="M57" s="224"/>
      <c r="N57" s="224"/>
      <c r="O57" s="224"/>
      <c r="P57" s="224"/>
      <c r="Q57" s="225"/>
      <c r="R57" s="224"/>
    </row>
    <row r="58" spans="1:18" ht="43.5" customHeight="1">
      <c r="A58" s="223"/>
      <c r="B58" s="224"/>
      <c r="C58" s="224"/>
      <c r="D58" s="224"/>
      <c r="E58" s="224"/>
      <c r="F58" s="224"/>
      <c r="G58" s="224"/>
      <c r="H58" s="224"/>
      <c r="I58" s="224"/>
      <c r="J58" s="224"/>
      <c r="K58" s="224"/>
      <c r="L58" s="224"/>
      <c r="M58" s="224"/>
      <c r="N58" s="224"/>
      <c r="O58" s="224"/>
      <c r="P58" s="224"/>
      <c r="Q58" s="225"/>
      <c r="R58" s="224"/>
    </row>
    <row r="59" spans="1:18" ht="43.5" customHeight="1" thickBot="1">
      <c r="A59" s="226"/>
      <c r="B59" s="227"/>
      <c r="C59" s="227"/>
      <c r="D59" s="227"/>
      <c r="E59" s="227"/>
      <c r="F59" s="227"/>
      <c r="G59" s="227"/>
      <c r="H59" s="227"/>
      <c r="I59" s="227"/>
      <c r="J59" s="227"/>
      <c r="K59" s="227"/>
      <c r="L59" s="227"/>
      <c r="M59" s="227"/>
      <c r="N59" s="227"/>
      <c r="O59" s="227"/>
      <c r="P59" s="227"/>
      <c r="Q59" s="228"/>
      <c r="R59" s="224"/>
    </row>
    <row r="60" spans="1:18">
      <c r="A60" s="19"/>
      <c r="B60" s="19"/>
      <c r="C60" s="21"/>
      <c r="D60" s="21"/>
      <c r="E60" s="21"/>
      <c r="F60" s="21"/>
      <c r="G60" s="78"/>
      <c r="H60" s="78"/>
      <c r="I60" s="78"/>
      <c r="J60" s="78"/>
      <c r="K60" s="78"/>
      <c r="L60" s="78"/>
      <c r="M60" s="78"/>
      <c r="N60" s="78"/>
      <c r="O60" s="78"/>
      <c r="P60" s="78"/>
      <c r="Q60" s="78"/>
      <c r="R60" s="19"/>
    </row>
    <row r="61" spans="1:18" ht="14.25" customHeight="1">
      <c r="G61" s="74"/>
      <c r="H61" s="74"/>
      <c r="I61" s="74"/>
      <c r="J61" s="74"/>
      <c r="K61" s="74"/>
      <c r="R61" s="77"/>
    </row>
    <row r="62" spans="1:18" ht="13.5" customHeight="1">
      <c r="G62" s="74"/>
      <c r="H62" s="74"/>
      <c r="I62" s="74"/>
      <c r="J62" s="74"/>
      <c r="K62" s="74"/>
      <c r="R62" s="77"/>
    </row>
    <row r="63" spans="1:18" ht="13.5" customHeight="1">
      <c r="G63" s="74"/>
      <c r="H63" s="74"/>
      <c r="I63" s="74"/>
      <c r="J63" s="74"/>
      <c r="K63" s="74"/>
      <c r="R63" s="77"/>
    </row>
    <row r="64" spans="1:18" ht="13.5" customHeight="1">
      <c r="G64" s="74"/>
      <c r="H64" s="74"/>
      <c r="I64" s="74"/>
      <c r="J64" s="74"/>
      <c r="K64" s="74"/>
      <c r="R64" s="77"/>
    </row>
    <row r="65" spans="7:18" ht="13.5" customHeight="1">
      <c r="G65" s="74"/>
      <c r="H65" s="74"/>
      <c r="I65" s="74"/>
      <c r="J65" s="74"/>
      <c r="K65" s="74"/>
      <c r="R65" s="77"/>
    </row>
    <row r="66" spans="7:18" ht="13.5" customHeight="1">
      <c r="G66" s="74"/>
      <c r="H66" s="74"/>
      <c r="I66" s="74"/>
      <c r="J66" s="74"/>
      <c r="K66" s="74"/>
      <c r="L66" s="77"/>
      <c r="M66" s="77"/>
      <c r="N66" s="77"/>
      <c r="O66" s="77"/>
      <c r="P66" s="77"/>
      <c r="Q66" s="77"/>
      <c r="R66" s="77"/>
    </row>
    <row r="67" spans="7:18" ht="13.5" customHeight="1">
      <c r="G67" s="74"/>
      <c r="H67" s="74"/>
      <c r="I67" s="74"/>
      <c r="J67" s="74"/>
      <c r="K67" s="74"/>
      <c r="L67" s="77"/>
      <c r="M67" s="77"/>
      <c r="N67" s="77"/>
      <c r="O67" s="77"/>
      <c r="P67" s="77"/>
      <c r="Q67" s="77"/>
      <c r="R67" s="77"/>
    </row>
    <row r="68" spans="7:18" ht="13.5" customHeight="1">
      <c r="G68" s="74"/>
      <c r="H68" s="74"/>
      <c r="I68" s="74"/>
      <c r="J68" s="74"/>
      <c r="K68" s="74"/>
      <c r="L68" s="77"/>
      <c r="M68" s="77"/>
      <c r="N68" s="77"/>
      <c r="O68" s="77"/>
      <c r="P68" s="77"/>
      <c r="Q68" s="77"/>
      <c r="R68" s="77"/>
    </row>
    <row r="69" spans="7:18" ht="13.5" customHeight="1">
      <c r="G69" s="74"/>
      <c r="H69" s="74"/>
      <c r="I69" s="74"/>
      <c r="J69" s="74"/>
      <c r="K69" s="74"/>
      <c r="L69" s="77"/>
      <c r="M69" s="77"/>
      <c r="N69" s="77"/>
      <c r="O69" s="77"/>
      <c r="P69" s="77"/>
      <c r="Q69" s="77"/>
      <c r="R69" s="77"/>
    </row>
    <row r="70" spans="7:18" ht="13.5" customHeight="1">
      <c r="G70" s="74"/>
      <c r="H70" s="74"/>
      <c r="I70" s="74"/>
      <c r="J70" s="74"/>
      <c r="K70" s="74"/>
      <c r="L70" s="77"/>
      <c r="M70" s="77"/>
      <c r="N70" s="77"/>
      <c r="O70" s="77"/>
      <c r="P70" s="77"/>
      <c r="Q70" s="77"/>
      <c r="R70" s="77"/>
    </row>
    <row r="71" spans="7:18" ht="13.5" customHeight="1">
      <c r="G71" s="74"/>
      <c r="H71" s="74"/>
      <c r="I71" s="74"/>
      <c r="J71" s="74"/>
      <c r="K71" s="74"/>
      <c r="L71" s="77"/>
      <c r="M71" s="77"/>
      <c r="N71" s="77"/>
      <c r="O71" s="77"/>
      <c r="P71" s="77"/>
      <c r="Q71" s="77"/>
      <c r="R71" s="77"/>
    </row>
    <row r="72" spans="7:18" ht="13.5" customHeight="1">
      <c r="G72" s="74"/>
      <c r="H72" s="74"/>
      <c r="I72" s="74"/>
      <c r="J72" s="74"/>
      <c r="K72" s="74"/>
      <c r="L72" s="77"/>
      <c r="M72" s="77"/>
      <c r="N72" s="77"/>
      <c r="O72" s="77"/>
      <c r="P72" s="77"/>
      <c r="Q72" s="77"/>
      <c r="R72" s="77"/>
    </row>
    <row r="73" spans="7:18" ht="13.5" customHeight="1">
      <c r="G73" s="74"/>
      <c r="H73" s="74"/>
      <c r="I73" s="74"/>
      <c r="J73" s="74"/>
      <c r="K73" s="74"/>
      <c r="L73" s="77"/>
      <c r="M73" s="77"/>
      <c r="N73" s="77"/>
      <c r="O73" s="77"/>
      <c r="P73" s="77"/>
      <c r="Q73" s="77"/>
      <c r="R73" s="77"/>
    </row>
    <row r="74" spans="7:18" ht="13.5" customHeight="1">
      <c r="G74" s="74"/>
      <c r="H74" s="74"/>
      <c r="I74" s="74"/>
      <c r="J74" s="74"/>
      <c r="K74" s="74"/>
      <c r="L74" s="77"/>
      <c r="M74" s="77"/>
      <c r="N74" s="77"/>
      <c r="O74" s="77"/>
      <c r="P74" s="77"/>
      <c r="Q74" s="77"/>
      <c r="R74" s="77"/>
    </row>
    <row r="75" spans="7:18" ht="13.5" customHeight="1">
      <c r="G75" s="74"/>
      <c r="H75" s="74"/>
      <c r="I75" s="74"/>
      <c r="J75" s="74"/>
      <c r="K75" s="74"/>
      <c r="L75" s="77"/>
      <c r="M75" s="77"/>
      <c r="N75" s="77"/>
      <c r="O75" s="77"/>
      <c r="P75" s="77"/>
      <c r="Q75" s="77"/>
      <c r="R75" s="77"/>
    </row>
    <row r="76" spans="7:18" ht="13.5" customHeight="1">
      <c r="G76" s="74"/>
      <c r="H76" s="74"/>
      <c r="I76" s="74"/>
      <c r="J76" s="74"/>
      <c r="K76" s="74"/>
      <c r="L76" s="77"/>
      <c r="M76" s="77"/>
      <c r="N76" s="77"/>
      <c r="O76" s="77"/>
      <c r="P76" s="77"/>
      <c r="Q76" s="77"/>
      <c r="R76" s="77"/>
    </row>
    <row r="77" spans="7:18" ht="13.5" customHeight="1">
      <c r="G77" s="74"/>
      <c r="H77" s="74"/>
      <c r="I77" s="74"/>
      <c r="J77" s="74"/>
      <c r="K77" s="74"/>
      <c r="L77" s="74"/>
      <c r="M77" s="74"/>
      <c r="N77" s="74"/>
      <c r="O77" s="74"/>
      <c r="P77" s="74"/>
      <c r="Q77" s="74"/>
      <c r="R77" s="74"/>
    </row>
    <row r="78" spans="7:18" ht="13.5" customHeight="1">
      <c r="G78" s="74"/>
      <c r="H78" s="74"/>
      <c r="I78" s="74"/>
      <c r="J78" s="74"/>
      <c r="K78" s="74"/>
      <c r="L78" s="74"/>
      <c r="M78" s="74"/>
      <c r="N78" s="74"/>
      <c r="O78" s="74"/>
      <c r="P78" s="74"/>
      <c r="Q78" s="74"/>
      <c r="R78" s="74"/>
    </row>
    <row r="79" spans="7:18" ht="13.5" customHeight="1">
      <c r="G79" s="74"/>
      <c r="H79" s="74"/>
      <c r="I79" s="74"/>
      <c r="J79" s="74"/>
      <c r="K79" s="74"/>
      <c r="L79" s="74"/>
      <c r="M79" s="74"/>
      <c r="N79" s="74"/>
      <c r="O79" s="74"/>
      <c r="P79" s="74"/>
      <c r="Q79" s="74"/>
      <c r="R79" s="74"/>
    </row>
    <row r="80" spans="7:18" ht="13.5" customHeight="1">
      <c r="G80" s="74"/>
      <c r="H80" s="74"/>
      <c r="I80" s="74"/>
      <c r="J80" s="74"/>
      <c r="K80" s="74"/>
      <c r="L80" s="74"/>
      <c r="M80" s="74"/>
      <c r="N80" s="74"/>
      <c r="O80" s="74"/>
      <c r="P80" s="74"/>
      <c r="Q80" s="74"/>
      <c r="R80" s="74"/>
    </row>
    <row r="81" spans="7:18" ht="13.5" customHeight="1">
      <c r="G81" s="74"/>
      <c r="H81" s="74"/>
      <c r="I81" s="74"/>
      <c r="J81" s="74"/>
      <c r="K81" s="74"/>
      <c r="L81" s="74"/>
      <c r="M81" s="74"/>
      <c r="N81" s="74"/>
      <c r="O81" s="74"/>
      <c r="P81" s="74"/>
      <c r="Q81" s="74"/>
      <c r="R81" s="74"/>
    </row>
    <row r="82" spans="7:18" ht="13.5" customHeight="1">
      <c r="G82" s="74"/>
      <c r="H82" s="74"/>
      <c r="I82" s="74"/>
      <c r="J82" s="74"/>
      <c r="K82" s="74"/>
      <c r="L82" s="74"/>
      <c r="M82" s="74"/>
      <c r="N82" s="74"/>
      <c r="O82" s="74"/>
      <c r="P82" s="74"/>
      <c r="Q82" s="74"/>
      <c r="R82" s="74"/>
    </row>
    <row r="83" spans="7:18" ht="13.5" customHeight="1">
      <c r="G83" s="74"/>
      <c r="H83" s="74"/>
      <c r="I83" s="74"/>
      <c r="J83" s="74"/>
      <c r="K83" s="74"/>
      <c r="L83" s="74"/>
      <c r="M83" s="74"/>
      <c r="N83" s="74"/>
      <c r="O83" s="74"/>
      <c r="P83" s="74"/>
      <c r="Q83" s="74"/>
      <c r="R83" s="74"/>
    </row>
    <row r="84" spans="7:18" ht="13.5" customHeight="1">
      <c r="G84" s="74"/>
      <c r="H84" s="74"/>
      <c r="I84" s="74"/>
      <c r="J84" s="74"/>
      <c r="K84" s="74"/>
      <c r="L84" s="74"/>
      <c r="M84" s="74"/>
      <c r="N84" s="74"/>
      <c r="O84" s="74"/>
      <c r="P84" s="74"/>
      <c r="Q84" s="74"/>
      <c r="R84" s="74"/>
    </row>
    <row r="85" spans="7:18" ht="13.5" customHeight="1">
      <c r="G85" s="74"/>
      <c r="H85" s="74"/>
      <c r="I85" s="74"/>
      <c r="J85" s="74"/>
      <c r="K85" s="74"/>
      <c r="L85" s="74"/>
      <c r="M85" s="74"/>
      <c r="N85" s="74"/>
      <c r="O85" s="74"/>
      <c r="P85" s="74"/>
      <c r="Q85" s="74"/>
      <c r="R85" s="74"/>
    </row>
    <row r="86" spans="7:18" ht="13.5" customHeight="1">
      <c r="G86" s="78"/>
      <c r="H86" s="78"/>
      <c r="I86" s="78"/>
      <c r="J86" s="78"/>
      <c r="K86" s="78"/>
      <c r="L86" s="78"/>
      <c r="M86" s="78"/>
      <c r="N86" s="78"/>
      <c r="O86" s="78"/>
      <c r="P86" s="78"/>
      <c r="Q86" s="78"/>
      <c r="R86" s="78"/>
    </row>
    <row r="87" spans="7:18" ht="13.5" customHeight="1">
      <c r="G87" s="78"/>
      <c r="H87" s="78"/>
      <c r="I87" s="78"/>
      <c r="J87" s="78"/>
      <c r="K87" s="78"/>
      <c r="L87" s="78"/>
      <c r="M87" s="78"/>
      <c r="N87" s="78"/>
      <c r="O87" s="78"/>
      <c r="P87" s="78"/>
      <c r="Q87" s="78"/>
      <c r="R87" s="78"/>
    </row>
    <row r="88" spans="7:18">
      <c r="G88" s="78"/>
      <c r="H88" s="78"/>
      <c r="I88" s="78"/>
      <c r="J88" s="78"/>
      <c r="K88" s="78"/>
      <c r="L88" s="78"/>
      <c r="M88" s="78"/>
      <c r="N88" s="78"/>
      <c r="O88" s="78"/>
      <c r="P88" s="78"/>
      <c r="Q88" s="78"/>
      <c r="R88" s="78"/>
    </row>
    <row r="89" spans="7:18">
      <c r="G89" s="78"/>
      <c r="H89" s="78"/>
      <c r="I89" s="78"/>
      <c r="J89" s="78"/>
      <c r="K89" s="78"/>
      <c r="L89" s="78"/>
      <c r="M89" s="78"/>
      <c r="N89" s="78"/>
      <c r="O89" s="78"/>
      <c r="P89" s="78"/>
      <c r="Q89" s="78"/>
      <c r="R89" s="78"/>
    </row>
    <row r="90" spans="7:18">
      <c r="G90" s="78"/>
      <c r="H90" s="78"/>
      <c r="I90" s="78"/>
      <c r="J90" s="78"/>
      <c r="K90" s="78"/>
      <c r="L90" s="78"/>
      <c r="M90" s="78"/>
      <c r="N90" s="78"/>
      <c r="O90" s="78"/>
      <c r="P90" s="78"/>
      <c r="Q90" s="78"/>
      <c r="R90" s="78"/>
    </row>
    <row r="91" spans="7:18">
      <c r="G91" s="78"/>
      <c r="H91" s="78"/>
      <c r="I91" s="78"/>
      <c r="J91" s="78"/>
      <c r="K91" s="78"/>
      <c r="L91" s="78"/>
      <c r="M91" s="78"/>
      <c r="N91" s="78"/>
      <c r="O91" s="78"/>
      <c r="P91" s="78"/>
      <c r="Q91" s="78"/>
      <c r="R91" s="78"/>
    </row>
    <row r="92" spans="7:18">
      <c r="G92" s="78"/>
      <c r="H92" s="78"/>
      <c r="I92" s="78"/>
      <c r="J92" s="78"/>
      <c r="K92" s="78"/>
      <c r="L92" s="78"/>
      <c r="M92" s="78"/>
      <c r="N92" s="78"/>
      <c r="O92" s="78"/>
      <c r="P92" s="78"/>
      <c r="Q92" s="78"/>
      <c r="R92" s="78"/>
    </row>
    <row r="93" spans="7:18">
      <c r="G93" s="78"/>
      <c r="H93" s="78"/>
      <c r="I93" s="78"/>
      <c r="J93" s="78"/>
      <c r="K93" s="78"/>
      <c r="L93" s="78"/>
      <c r="M93" s="78"/>
      <c r="N93" s="78"/>
      <c r="O93" s="78"/>
      <c r="P93" s="78"/>
      <c r="Q93" s="78"/>
      <c r="R93" s="78"/>
    </row>
    <row r="94" spans="7:18">
      <c r="G94" s="78"/>
      <c r="H94" s="78"/>
      <c r="I94" s="78"/>
      <c r="J94" s="78"/>
      <c r="K94" s="78"/>
      <c r="L94" s="78"/>
      <c r="M94" s="78"/>
      <c r="N94" s="78"/>
      <c r="O94" s="78"/>
      <c r="P94" s="78"/>
      <c r="Q94" s="78"/>
      <c r="R94" s="78"/>
    </row>
    <row r="95" spans="7:18">
      <c r="G95" s="78"/>
      <c r="H95" s="78"/>
      <c r="I95" s="78"/>
      <c r="J95" s="78"/>
      <c r="K95" s="78"/>
      <c r="L95" s="78"/>
      <c r="M95" s="78"/>
      <c r="N95" s="78"/>
      <c r="O95" s="78"/>
      <c r="P95" s="78"/>
      <c r="Q95" s="78"/>
      <c r="R95" s="78"/>
    </row>
    <row r="96" spans="7:18">
      <c r="G96" s="78"/>
      <c r="H96" s="78"/>
      <c r="I96" s="78"/>
      <c r="J96" s="78"/>
      <c r="K96" s="78"/>
      <c r="L96" s="78"/>
      <c r="M96" s="78"/>
      <c r="N96" s="78"/>
      <c r="O96" s="78"/>
      <c r="P96" s="78"/>
      <c r="Q96" s="78"/>
      <c r="R96" s="78"/>
    </row>
    <row r="97" spans="7:18">
      <c r="G97" s="78"/>
      <c r="H97" s="78"/>
      <c r="I97" s="78"/>
      <c r="J97" s="78"/>
      <c r="K97" s="78"/>
      <c r="L97" s="78"/>
      <c r="M97" s="78"/>
      <c r="N97" s="78"/>
      <c r="O97" s="78"/>
      <c r="P97" s="78"/>
      <c r="Q97" s="78"/>
      <c r="R97" s="78"/>
    </row>
    <row r="98" spans="7:18">
      <c r="G98" s="78"/>
      <c r="H98" s="78"/>
      <c r="I98" s="78"/>
      <c r="J98" s="78"/>
      <c r="K98" s="78"/>
      <c r="L98" s="78"/>
      <c r="M98" s="78"/>
      <c r="N98" s="78"/>
      <c r="O98" s="78"/>
      <c r="P98" s="78"/>
      <c r="Q98" s="78"/>
      <c r="R98" s="78"/>
    </row>
    <row r="99" spans="7:18">
      <c r="G99" s="78"/>
      <c r="H99" s="78"/>
      <c r="I99" s="78"/>
      <c r="J99" s="78"/>
      <c r="K99" s="78"/>
      <c r="L99" s="78"/>
      <c r="M99" s="78"/>
      <c r="N99" s="78"/>
      <c r="O99" s="78"/>
      <c r="P99" s="78"/>
      <c r="Q99" s="78"/>
      <c r="R99" s="78"/>
    </row>
    <row r="100" spans="7:18">
      <c r="G100" s="78"/>
      <c r="H100" s="78"/>
      <c r="I100" s="78"/>
      <c r="J100" s="78"/>
      <c r="K100" s="78"/>
      <c r="L100" s="78"/>
      <c r="M100" s="78"/>
      <c r="N100" s="78"/>
      <c r="O100" s="78"/>
      <c r="P100" s="78"/>
      <c r="Q100" s="78"/>
      <c r="R100" s="78"/>
    </row>
    <row r="101" spans="7:18">
      <c r="G101" s="78"/>
      <c r="H101" s="78"/>
      <c r="I101" s="78"/>
      <c r="J101" s="78"/>
      <c r="K101" s="78"/>
      <c r="L101" s="78"/>
      <c r="M101" s="78"/>
      <c r="N101" s="78"/>
      <c r="O101" s="78"/>
      <c r="P101" s="78"/>
      <c r="Q101" s="78"/>
      <c r="R101" s="78"/>
    </row>
    <row r="102" spans="7:18">
      <c r="G102" s="78"/>
      <c r="H102" s="78"/>
      <c r="I102" s="78"/>
      <c r="J102" s="78"/>
      <c r="K102" s="78"/>
      <c r="L102" s="78"/>
      <c r="M102" s="78"/>
      <c r="N102" s="78"/>
      <c r="O102" s="78"/>
      <c r="P102" s="78"/>
      <c r="Q102" s="78"/>
      <c r="R102" s="78"/>
    </row>
  </sheetData>
  <sheetProtection sheet="1" objects="1" scenarios="1"/>
  <mergeCells count="38">
    <mergeCell ref="J2:Q8"/>
    <mergeCell ref="A4:C4"/>
    <mergeCell ref="D4:H4"/>
    <mergeCell ref="A5:C5"/>
    <mergeCell ref="D5:H5"/>
    <mergeCell ref="A6:C6"/>
    <mergeCell ref="D6:H6"/>
    <mergeCell ref="A7:C7"/>
    <mergeCell ref="D7:H7"/>
    <mergeCell ref="A8:C8"/>
    <mergeCell ref="D8:H8"/>
    <mergeCell ref="A11:G11"/>
    <mergeCell ref="H11:P11"/>
    <mergeCell ref="Q11:Q12"/>
    <mergeCell ref="B12:C12"/>
    <mergeCell ref="A13:A18"/>
    <mergeCell ref="B13:C13"/>
    <mergeCell ref="B14:C14"/>
    <mergeCell ref="B15:C15"/>
    <mergeCell ref="B16:C16"/>
    <mergeCell ref="B17:C17"/>
    <mergeCell ref="B18:F18"/>
    <mergeCell ref="A33:Q33"/>
    <mergeCell ref="A34:Q59"/>
    <mergeCell ref="R34:R59"/>
    <mergeCell ref="A19:A30"/>
    <mergeCell ref="B19:C19"/>
    <mergeCell ref="B20:C20"/>
    <mergeCell ref="B21:C21"/>
    <mergeCell ref="B22:C22"/>
    <mergeCell ref="B23:C23"/>
    <mergeCell ref="B24:C24"/>
    <mergeCell ref="B25:C25"/>
    <mergeCell ref="B26:C26"/>
    <mergeCell ref="B27:C27"/>
    <mergeCell ref="B28:C28"/>
    <mergeCell ref="B29:F29"/>
    <mergeCell ref="B30:F30"/>
  </mergeCells>
  <phoneticPr fontId="2"/>
  <printOptions horizontalCentered="1"/>
  <pageMargins left="0.47244094488188981" right="0.59055118110236227" top="0.39370078740157483" bottom="0.39370078740157483" header="0.19685039370078741" footer="0.51181102362204722"/>
  <pageSetup paperSize="9" scale="25" fitToHeight="0" orientation="landscape" copies="11" r:id="rId1"/>
  <headerFooter alignWithMargins="0">
    <oddFooter>&amp;C&amp;18&amp;P</oddFooter>
  </headerFooter>
  <rowBreaks count="1" manualBreakCount="1">
    <brk id="31" max="1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65"/>
  <sheetViews>
    <sheetView showGridLines="0" view="pageBreakPreview" zoomScale="70" zoomScaleNormal="70" zoomScaleSheetLayoutView="70" workbookViewId="0">
      <selection activeCell="D4" sqref="D4:F4"/>
    </sheetView>
  </sheetViews>
  <sheetFormatPr defaultColWidth="9" defaultRowHeight="13.5"/>
  <cols>
    <col min="1" max="1" width="2.375" style="15" customWidth="1"/>
    <col min="2" max="2" width="14.875" style="14" customWidth="1"/>
    <col min="3" max="3" width="15.375" style="14" hidden="1" customWidth="1"/>
    <col min="4" max="4" width="17.125" style="14" customWidth="1"/>
    <col min="5" max="12" width="12.625" style="14" customWidth="1"/>
    <col min="13" max="13" width="10" style="14" customWidth="1"/>
    <col min="14" max="14" width="5.75" style="14" customWidth="1"/>
    <col min="15" max="15" width="9.875" style="15" bestFit="1" customWidth="1"/>
    <col min="16" max="16384" width="9" style="15"/>
  </cols>
  <sheetData>
    <row r="1" spans="1:14" s="3" customFormat="1" ht="39.75" customHeight="1">
      <c r="A1" s="1" t="s">
        <v>76</v>
      </c>
      <c r="B1" s="31"/>
      <c r="C1" s="31"/>
      <c r="D1" s="31"/>
      <c r="E1" s="2"/>
      <c r="F1" s="2"/>
      <c r="G1" s="2"/>
      <c r="H1" s="2"/>
      <c r="I1" s="2"/>
      <c r="J1" s="2"/>
      <c r="K1" s="2"/>
      <c r="L1" s="2"/>
      <c r="M1" s="2"/>
    </row>
    <row r="2" spans="1:14" s="3" customFormat="1" ht="27.75" customHeight="1">
      <c r="A2" s="277" t="s">
        <v>83</v>
      </c>
      <c r="B2" s="277"/>
      <c r="C2" s="277"/>
      <c r="D2" s="277"/>
      <c r="E2" s="277"/>
      <c r="F2" s="277"/>
      <c r="G2" s="278"/>
      <c r="H2" s="306" t="s">
        <v>219</v>
      </c>
      <c r="I2" s="306"/>
      <c r="J2" s="306"/>
      <c r="K2" s="306"/>
      <c r="L2" s="306"/>
      <c r="M2" s="306"/>
      <c r="N2" s="306"/>
    </row>
    <row r="3" spans="1:14" s="3" customFormat="1" ht="15" customHeight="1" thickBot="1">
      <c r="B3" s="2"/>
      <c r="C3" s="2"/>
      <c r="E3" s="2"/>
      <c r="F3" s="2"/>
      <c r="G3" s="37"/>
      <c r="H3" s="306"/>
      <c r="I3" s="306"/>
      <c r="J3" s="306"/>
      <c r="K3" s="306"/>
      <c r="L3" s="306"/>
      <c r="M3" s="306"/>
      <c r="N3" s="306"/>
    </row>
    <row r="4" spans="1:14" s="3" customFormat="1" ht="20.100000000000001" customHeight="1">
      <c r="A4" s="274" t="s">
        <v>70</v>
      </c>
      <c r="B4" s="302"/>
      <c r="C4" s="38"/>
      <c r="D4" s="311" t="s">
        <v>107</v>
      </c>
      <c r="E4" s="312"/>
      <c r="F4" s="313"/>
      <c r="G4" s="37"/>
      <c r="H4" s="306"/>
      <c r="I4" s="306"/>
      <c r="J4" s="306"/>
      <c r="K4" s="306"/>
      <c r="L4" s="306"/>
      <c r="M4" s="306"/>
      <c r="N4" s="306"/>
    </row>
    <row r="5" spans="1:14" s="3" customFormat="1" ht="20.100000000000001" customHeight="1">
      <c r="A5" s="314" t="s">
        <v>71</v>
      </c>
      <c r="B5" s="315"/>
      <c r="C5" s="39"/>
      <c r="D5" s="316" t="s">
        <v>108</v>
      </c>
      <c r="E5" s="317"/>
      <c r="F5" s="318"/>
      <c r="G5" s="37"/>
      <c r="H5" s="306"/>
      <c r="I5" s="306"/>
      <c r="J5" s="306"/>
      <c r="K5" s="306"/>
      <c r="L5" s="306"/>
      <c r="M5" s="306"/>
      <c r="N5" s="306"/>
    </row>
    <row r="6" spans="1:14" s="3" customFormat="1" ht="20.100000000000001" customHeight="1">
      <c r="A6" s="314" t="s">
        <v>32</v>
      </c>
      <c r="B6" s="315"/>
      <c r="C6" s="39"/>
      <c r="D6" s="316" t="s">
        <v>109</v>
      </c>
      <c r="E6" s="317"/>
      <c r="F6" s="318"/>
      <c r="G6" s="37"/>
      <c r="H6" s="306"/>
      <c r="I6" s="306"/>
      <c r="J6" s="306"/>
      <c r="K6" s="306"/>
      <c r="L6" s="306"/>
      <c r="M6" s="306"/>
      <c r="N6" s="306"/>
    </row>
    <row r="7" spans="1:14" s="3" customFormat="1" ht="20.100000000000001" customHeight="1">
      <c r="A7" s="314" t="s">
        <v>33</v>
      </c>
      <c r="B7" s="315"/>
      <c r="C7" s="39"/>
      <c r="D7" s="319">
        <v>44402</v>
      </c>
      <c r="E7" s="320"/>
      <c r="F7" s="321"/>
      <c r="G7" s="37"/>
      <c r="H7" s="306"/>
      <c r="I7" s="306"/>
      <c r="J7" s="306"/>
      <c r="K7" s="306"/>
      <c r="L7" s="306"/>
      <c r="M7" s="306"/>
      <c r="N7" s="306"/>
    </row>
    <row r="8" spans="1:14" s="3" customFormat="1" ht="20.100000000000001" customHeight="1" thickBot="1">
      <c r="A8" s="300" t="s">
        <v>34</v>
      </c>
      <c r="B8" s="301"/>
      <c r="C8" s="40"/>
      <c r="D8" s="327"/>
      <c r="E8" s="328"/>
      <c r="F8" s="329"/>
      <c r="G8" s="37"/>
      <c r="H8" s="306"/>
      <c r="I8" s="306"/>
      <c r="J8" s="306"/>
      <c r="K8" s="306"/>
      <c r="L8" s="306"/>
      <c r="M8" s="306"/>
      <c r="N8" s="306"/>
    </row>
    <row r="9" spans="1:14" s="3" customFormat="1" ht="15" customHeight="1" thickBot="1">
      <c r="B9" s="2"/>
      <c r="C9" s="2"/>
      <c r="D9" s="2"/>
      <c r="E9" s="2"/>
      <c r="F9" s="2"/>
      <c r="G9" s="37"/>
      <c r="H9" s="306"/>
      <c r="I9" s="306"/>
      <c r="J9" s="306"/>
      <c r="K9" s="306"/>
      <c r="L9" s="306"/>
      <c r="M9" s="306"/>
      <c r="N9" s="306"/>
    </row>
    <row r="10" spans="1:14" s="3" customFormat="1" ht="20.100000000000001" customHeight="1">
      <c r="A10" s="322" t="s">
        <v>40</v>
      </c>
      <c r="B10" s="323"/>
      <c r="C10" s="41"/>
      <c r="D10" s="324" t="s">
        <v>84</v>
      </c>
      <c r="E10" s="325"/>
      <c r="F10" s="326"/>
      <c r="G10" s="37"/>
      <c r="H10" s="306"/>
      <c r="I10" s="306"/>
      <c r="J10" s="306"/>
      <c r="K10" s="306"/>
      <c r="L10" s="306"/>
      <c r="M10" s="306"/>
      <c r="N10" s="306"/>
    </row>
    <row r="11" spans="1:14" s="3" customFormat="1" ht="20.100000000000001" customHeight="1" thickBot="1">
      <c r="A11" s="314" t="s">
        <v>28</v>
      </c>
      <c r="B11" s="315"/>
      <c r="C11" s="39"/>
      <c r="D11" s="330">
        <v>1</v>
      </c>
      <c r="E11" s="331"/>
      <c r="F11" s="332"/>
      <c r="G11" s="42"/>
      <c r="H11" s="43"/>
      <c r="I11" s="43"/>
      <c r="J11" s="43"/>
      <c r="K11" s="44"/>
      <c r="L11" s="44"/>
      <c r="M11" s="44"/>
      <c r="N11" s="45"/>
    </row>
    <row r="12" spans="1:14" s="3" customFormat="1" ht="20.100000000000001" customHeight="1">
      <c r="A12" s="314" t="s">
        <v>26</v>
      </c>
      <c r="B12" s="315"/>
      <c r="C12" s="39"/>
      <c r="D12" s="46" t="s">
        <v>46</v>
      </c>
      <c r="E12" s="47"/>
      <c r="F12" s="47" t="s">
        <v>43</v>
      </c>
      <c r="G12" s="48" t="s">
        <v>61</v>
      </c>
      <c r="H12" s="48"/>
      <c r="I12" s="48"/>
      <c r="J12" s="48" t="s">
        <v>45</v>
      </c>
      <c r="K12" s="49" t="s">
        <v>44</v>
      </c>
      <c r="L12" s="50" t="s">
        <v>78</v>
      </c>
      <c r="M12" s="50"/>
      <c r="N12" s="51"/>
    </row>
    <row r="13" spans="1:14" s="3" customFormat="1" ht="20.100000000000001" customHeight="1" thickBot="1">
      <c r="A13" s="300" t="s">
        <v>27</v>
      </c>
      <c r="B13" s="301"/>
      <c r="C13" s="39"/>
      <c r="D13" s="67" t="s">
        <v>47</v>
      </c>
      <c r="E13" s="68" t="s">
        <v>51</v>
      </c>
      <c r="F13" s="68"/>
      <c r="G13" s="69"/>
      <c r="H13" s="70"/>
      <c r="I13" s="70"/>
      <c r="J13" s="70"/>
      <c r="K13" s="70"/>
      <c r="L13" s="70"/>
      <c r="M13" s="70"/>
      <c r="N13" s="71"/>
    </row>
    <row r="14" spans="1:14" s="3" customFormat="1" ht="15" customHeight="1">
      <c r="B14" s="2"/>
      <c r="C14" s="2"/>
      <c r="D14" s="2"/>
      <c r="E14" s="2"/>
      <c r="F14" s="2"/>
      <c r="G14" s="2"/>
      <c r="H14" s="2"/>
      <c r="I14" s="2"/>
      <c r="J14" s="2"/>
      <c r="K14" s="2"/>
      <c r="L14" s="59"/>
      <c r="M14" s="59" t="s">
        <v>197</v>
      </c>
      <c r="N14" s="59" t="s">
        <v>198</v>
      </c>
    </row>
    <row r="15" spans="1:14" s="3" customFormat="1" ht="15" customHeight="1" thickBot="1">
      <c r="B15" s="2"/>
      <c r="C15" s="2"/>
      <c r="D15" s="2"/>
      <c r="E15" s="2"/>
      <c r="F15" s="2"/>
      <c r="G15" s="2"/>
      <c r="H15" s="2"/>
      <c r="I15" s="2"/>
      <c r="J15" s="2"/>
      <c r="K15" s="2"/>
      <c r="L15" s="59"/>
      <c r="M15" s="59" t="s">
        <v>199</v>
      </c>
      <c r="N15" s="186">
        <f>見積書_消費税適用税率!C13</f>
        <v>0.1</v>
      </c>
    </row>
    <row r="16" spans="1:14" ht="18.75" customHeight="1">
      <c r="A16" s="274" t="s">
        <v>35</v>
      </c>
      <c r="B16" s="275"/>
      <c r="C16" s="275"/>
      <c r="D16" s="302"/>
      <c r="E16" s="175" t="s">
        <v>50</v>
      </c>
      <c r="F16" s="60" t="s">
        <v>36</v>
      </c>
      <c r="G16" s="176" t="s">
        <v>190</v>
      </c>
      <c r="H16" s="61" t="s">
        <v>29</v>
      </c>
      <c r="I16" s="61" t="s">
        <v>1</v>
      </c>
      <c r="J16" s="112" t="s">
        <v>52</v>
      </c>
      <c r="K16" s="275" t="s">
        <v>5</v>
      </c>
      <c r="L16" s="275"/>
      <c r="M16" s="275"/>
      <c r="N16" s="276"/>
    </row>
    <row r="17" spans="1:14" ht="20.100000000000001" customHeight="1">
      <c r="A17" s="303" t="s">
        <v>110</v>
      </c>
      <c r="B17" s="304"/>
      <c r="C17" s="304"/>
      <c r="D17" s="305"/>
      <c r="E17" s="177">
        <v>2</v>
      </c>
      <c r="F17" s="170" t="s">
        <v>111</v>
      </c>
      <c r="G17" s="171">
        <v>500000</v>
      </c>
      <c r="H17" s="171">
        <f>G17*E17</f>
        <v>1000000</v>
      </c>
      <c r="I17" s="173">
        <v>0</v>
      </c>
      <c r="J17" s="172">
        <f>H17*(1-I17)</f>
        <v>1000000</v>
      </c>
      <c r="K17" s="307"/>
      <c r="L17" s="307"/>
      <c r="M17" s="307"/>
      <c r="N17" s="308"/>
    </row>
    <row r="18" spans="1:14" ht="20.100000000000001" customHeight="1">
      <c r="A18" s="297" t="s">
        <v>236</v>
      </c>
      <c r="B18" s="298"/>
      <c r="C18" s="298"/>
      <c r="D18" s="299"/>
      <c r="E18" s="178">
        <v>120</v>
      </c>
      <c r="F18" s="111" t="s">
        <v>112</v>
      </c>
      <c r="G18" s="64">
        <v>50000</v>
      </c>
      <c r="H18" s="64">
        <f>G18*E18</f>
        <v>6000000</v>
      </c>
      <c r="I18" s="65">
        <v>0</v>
      </c>
      <c r="J18" s="62">
        <f t="shared" ref="J18:J51" si="0">H18*(1-I18)</f>
        <v>6000000</v>
      </c>
      <c r="K18" s="309"/>
      <c r="L18" s="309"/>
      <c r="M18" s="309"/>
      <c r="N18" s="310"/>
    </row>
    <row r="19" spans="1:14" ht="20.100000000000001" customHeight="1">
      <c r="A19" s="297"/>
      <c r="B19" s="298"/>
      <c r="C19" s="298"/>
      <c r="D19" s="299"/>
      <c r="E19" s="179"/>
      <c r="F19" s="63"/>
      <c r="G19" s="64"/>
      <c r="H19" s="64">
        <f t="shared" ref="H19:H51" si="1">G19*E19</f>
        <v>0</v>
      </c>
      <c r="I19" s="180"/>
      <c r="J19" s="62">
        <f t="shared" si="0"/>
        <v>0</v>
      </c>
      <c r="K19" s="309"/>
      <c r="L19" s="309"/>
      <c r="M19" s="309"/>
      <c r="N19" s="310"/>
    </row>
    <row r="20" spans="1:14" ht="20.100000000000001" customHeight="1">
      <c r="A20" s="297"/>
      <c r="B20" s="298"/>
      <c r="C20" s="298"/>
      <c r="D20" s="299"/>
      <c r="E20" s="179"/>
      <c r="F20" s="63"/>
      <c r="G20" s="64"/>
      <c r="H20" s="64">
        <f t="shared" si="1"/>
        <v>0</v>
      </c>
      <c r="I20" s="180"/>
      <c r="J20" s="62">
        <f t="shared" si="0"/>
        <v>0</v>
      </c>
      <c r="K20" s="309"/>
      <c r="L20" s="309"/>
      <c r="M20" s="309"/>
      <c r="N20" s="310"/>
    </row>
    <row r="21" spans="1:14" s="66" customFormat="1" ht="20.100000000000001" customHeight="1">
      <c r="A21" s="297"/>
      <c r="B21" s="298"/>
      <c r="C21" s="298"/>
      <c r="D21" s="299"/>
      <c r="E21" s="179"/>
      <c r="F21" s="63"/>
      <c r="G21" s="64"/>
      <c r="H21" s="64">
        <f t="shared" si="1"/>
        <v>0</v>
      </c>
      <c r="I21" s="180"/>
      <c r="J21" s="62">
        <f t="shared" si="0"/>
        <v>0</v>
      </c>
      <c r="K21" s="309"/>
      <c r="L21" s="309"/>
      <c r="M21" s="309"/>
      <c r="N21" s="310"/>
    </row>
    <row r="22" spans="1:14" ht="20.100000000000001" customHeight="1">
      <c r="A22" s="297"/>
      <c r="B22" s="298"/>
      <c r="C22" s="298"/>
      <c r="D22" s="299"/>
      <c r="E22" s="179"/>
      <c r="F22" s="63"/>
      <c r="G22" s="64"/>
      <c r="H22" s="64">
        <f t="shared" si="1"/>
        <v>0</v>
      </c>
      <c r="I22" s="180"/>
      <c r="J22" s="62">
        <f t="shared" si="0"/>
        <v>0</v>
      </c>
      <c r="K22" s="309"/>
      <c r="L22" s="309"/>
      <c r="M22" s="309"/>
      <c r="N22" s="310"/>
    </row>
    <row r="23" spans="1:14" ht="20.100000000000001" customHeight="1">
      <c r="A23" s="297"/>
      <c r="B23" s="298"/>
      <c r="C23" s="298"/>
      <c r="D23" s="299"/>
      <c r="E23" s="179"/>
      <c r="F23" s="63"/>
      <c r="G23" s="64"/>
      <c r="H23" s="64">
        <f t="shared" si="1"/>
        <v>0</v>
      </c>
      <c r="I23" s="180"/>
      <c r="J23" s="62">
        <f t="shared" si="0"/>
        <v>0</v>
      </c>
      <c r="K23" s="309"/>
      <c r="L23" s="309"/>
      <c r="M23" s="309"/>
      <c r="N23" s="310"/>
    </row>
    <row r="24" spans="1:14" ht="20.100000000000001" customHeight="1">
      <c r="A24" s="297"/>
      <c r="B24" s="298"/>
      <c r="C24" s="298"/>
      <c r="D24" s="299"/>
      <c r="E24" s="179"/>
      <c r="F24" s="63"/>
      <c r="G24" s="64"/>
      <c r="H24" s="64">
        <f t="shared" si="1"/>
        <v>0</v>
      </c>
      <c r="I24" s="180"/>
      <c r="J24" s="62">
        <f t="shared" si="0"/>
        <v>0</v>
      </c>
      <c r="K24" s="309"/>
      <c r="L24" s="309"/>
      <c r="M24" s="309"/>
      <c r="N24" s="310"/>
    </row>
    <row r="25" spans="1:14" ht="20.100000000000001" customHeight="1">
      <c r="A25" s="297"/>
      <c r="B25" s="298"/>
      <c r="C25" s="298"/>
      <c r="D25" s="299"/>
      <c r="E25" s="179"/>
      <c r="F25" s="63"/>
      <c r="G25" s="64"/>
      <c r="H25" s="64">
        <f t="shared" si="1"/>
        <v>0</v>
      </c>
      <c r="I25" s="180"/>
      <c r="J25" s="62">
        <f t="shared" si="0"/>
        <v>0</v>
      </c>
      <c r="K25" s="309"/>
      <c r="L25" s="309"/>
      <c r="M25" s="309"/>
      <c r="N25" s="310"/>
    </row>
    <row r="26" spans="1:14" ht="20.100000000000001" customHeight="1">
      <c r="A26" s="297"/>
      <c r="B26" s="298"/>
      <c r="C26" s="298"/>
      <c r="D26" s="299"/>
      <c r="E26" s="179"/>
      <c r="F26" s="63"/>
      <c r="G26" s="64"/>
      <c r="H26" s="64">
        <f t="shared" si="1"/>
        <v>0</v>
      </c>
      <c r="I26" s="180"/>
      <c r="J26" s="62">
        <f t="shared" si="0"/>
        <v>0</v>
      </c>
      <c r="K26" s="309"/>
      <c r="L26" s="309"/>
      <c r="M26" s="309"/>
      <c r="N26" s="310"/>
    </row>
    <row r="27" spans="1:14" s="66" customFormat="1" ht="20.100000000000001" customHeight="1">
      <c r="A27" s="297"/>
      <c r="B27" s="298"/>
      <c r="C27" s="298"/>
      <c r="D27" s="299"/>
      <c r="E27" s="179"/>
      <c r="F27" s="63"/>
      <c r="G27" s="64"/>
      <c r="H27" s="64">
        <f t="shared" si="1"/>
        <v>0</v>
      </c>
      <c r="I27" s="180"/>
      <c r="J27" s="62">
        <f t="shared" si="0"/>
        <v>0</v>
      </c>
      <c r="K27" s="309"/>
      <c r="L27" s="309"/>
      <c r="M27" s="309"/>
      <c r="N27" s="310"/>
    </row>
    <row r="28" spans="1:14" s="66" customFormat="1" ht="20.100000000000001" customHeight="1">
      <c r="A28" s="297"/>
      <c r="B28" s="298"/>
      <c r="C28" s="298"/>
      <c r="D28" s="299"/>
      <c r="E28" s="179"/>
      <c r="F28" s="63"/>
      <c r="G28" s="64"/>
      <c r="H28" s="64">
        <f t="shared" si="1"/>
        <v>0</v>
      </c>
      <c r="I28" s="180"/>
      <c r="J28" s="62">
        <f t="shared" si="0"/>
        <v>0</v>
      </c>
      <c r="K28" s="309"/>
      <c r="L28" s="309"/>
      <c r="M28" s="309"/>
      <c r="N28" s="310"/>
    </row>
    <row r="29" spans="1:14" ht="20.100000000000001" customHeight="1">
      <c r="A29" s="297"/>
      <c r="B29" s="298"/>
      <c r="C29" s="298"/>
      <c r="D29" s="299"/>
      <c r="E29" s="179"/>
      <c r="F29" s="63"/>
      <c r="G29" s="64"/>
      <c r="H29" s="64">
        <f t="shared" si="1"/>
        <v>0</v>
      </c>
      <c r="I29" s="180"/>
      <c r="J29" s="62">
        <f t="shared" si="0"/>
        <v>0</v>
      </c>
      <c r="K29" s="309"/>
      <c r="L29" s="309"/>
      <c r="M29" s="309"/>
      <c r="N29" s="310"/>
    </row>
    <row r="30" spans="1:14" ht="20.100000000000001" customHeight="1">
      <c r="A30" s="297"/>
      <c r="B30" s="298"/>
      <c r="C30" s="298"/>
      <c r="D30" s="299"/>
      <c r="E30" s="179"/>
      <c r="F30" s="63"/>
      <c r="G30" s="64"/>
      <c r="H30" s="64">
        <f t="shared" si="1"/>
        <v>0</v>
      </c>
      <c r="I30" s="180"/>
      <c r="J30" s="62">
        <f t="shared" si="0"/>
        <v>0</v>
      </c>
      <c r="K30" s="309"/>
      <c r="L30" s="309"/>
      <c r="M30" s="309"/>
      <c r="N30" s="310"/>
    </row>
    <row r="31" spans="1:14" ht="20.100000000000001" customHeight="1">
      <c r="A31" s="297"/>
      <c r="B31" s="298"/>
      <c r="C31" s="298"/>
      <c r="D31" s="299"/>
      <c r="E31" s="179"/>
      <c r="F31" s="63"/>
      <c r="G31" s="64"/>
      <c r="H31" s="64">
        <f t="shared" si="1"/>
        <v>0</v>
      </c>
      <c r="I31" s="180"/>
      <c r="J31" s="62">
        <f t="shared" si="0"/>
        <v>0</v>
      </c>
      <c r="K31" s="309"/>
      <c r="L31" s="309"/>
      <c r="M31" s="309"/>
      <c r="N31" s="310"/>
    </row>
    <row r="32" spans="1:14" ht="20.100000000000001" customHeight="1">
      <c r="A32" s="297"/>
      <c r="B32" s="298"/>
      <c r="C32" s="298"/>
      <c r="D32" s="299"/>
      <c r="E32" s="179"/>
      <c r="F32" s="63"/>
      <c r="G32" s="64"/>
      <c r="H32" s="64">
        <f t="shared" si="1"/>
        <v>0</v>
      </c>
      <c r="I32" s="180"/>
      <c r="J32" s="62">
        <f t="shared" si="0"/>
        <v>0</v>
      </c>
      <c r="K32" s="309"/>
      <c r="L32" s="309"/>
      <c r="M32" s="309"/>
      <c r="N32" s="310"/>
    </row>
    <row r="33" spans="1:14" ht="20.100000000000001" customHeight="1">
      <c r="A33" s="297"/>
      <c r="B33" s="298"/>
      <c r="C33" s="298"/>
      <c r="D33" s="299"/>
      <c r="E33" s="179"/>
      <c r="F33" s="63"/>
      <c r="G33" s="64"/>
      <c r="H33" s="64">
        <f t="shared" si="1"/>
        <v>0</v>
      </c>
      <c r="I33" s="180"/>
      <c r="J33" s="62">
        <f t="shared" si="0"/>
        <v>0</v>
      </c>
      <c r="K33" s="309"/>
      <c r="L33" s="309"/>
      <c r="M33" s="309"/>
      <c r="N33" s="310"/>
    </row>
    <row r="34" spans="1:14" ht="20.100000000000001" customHeight="1">
      <c r="A34" s="297"/>
      <c r="B34" s="298"/>
      <c r="C34" s="298"/>
      <c r="D34" s="299"/>
      <c r="E34" s="179"/>
      <c r="F34" s="63"/>
      <c r="G34" s="64"/>
      <c r="H34" s="64">
        <f t="shared" si="1"/>
        <v>0</v>
      </c>
      <c r="I34" s="180"/>
      <c r="J34" s="62">
        <f t="shared" si="0"/>
        <v>0</v>
      </c>
      <c r="K34" s="309"/>
      <c r="L34" s="309"/>
      <c r="M34" s="309"/>
      <c r="N34" s="310"/>
    </row>
    <row r="35" spans="1:14" ht="20.100000000000001" customHeight="1">
      <c r="A35" s="297"/>
      <c r="B35" s="298"/>
      <c r="C35" s="298"/>
      <c r="D35" s="299"/>
      <c r="E35" s="179"/>
      <c r="F35" s="63"/>
      <c r="G35" s="64"/>
      <c r="H35" s="64">
        <f t="shared" si="1"/>
        <v>0</v>
      </c>
      <c r="I35" s="180"/>
      <c r="J35" s="62">
        <f t="shared" si="0"/>
        <v>0</v>
      </c>
      <c r="K35" s="309"/>
      <c r="L35" s="309"/>
      <c r="M35" s="309"/>
      <c r="N35" s="310"/>
    </row>
    <row r="36" spans="1:14" ht="20.100000000000001" customHeight="1">
      <c r="A36" s="297"/>
      <c r="B36" s="298"/>
      <c r="C36" s="298"/>
      <c r="D36" s="299"/>
      <c r="E36" s="179"/>
      <c r="F36" s="63"/>
      <c r="G36" s="64"/>
      <c r="H36" s="64">
        <f t="shared" si="1"/>
        <v>0</v>
      </c>
      <c r="I36" s="180"/>
      <c r="J36" s="62">
        <f t="shared" si="0"/>
        <v>0</v>
      </c>
      <c r="K36" s="309"/>
      <c r="L36" s="309"/>
      <c r="M36" s="309"/>
      <c r="N36" s="310"/>
    </row>
    <row r="37" spans="1:14" s="66" customFormat="1" ht="20.100000000000001" customHeight="1">
      <c r="A37" s="297"/>
      <c r="B37" s="298"/>
      <c r="C37" s="298"/>
      <c r="D37" s="299" t="s">
        <v>31</v>
      </c>
      <c r="E37" s="179"/>
      <c r="F37" s="63"/>
      <c r="G37" s="64"/>
      <c r="H37" s="64">
        <f t="shared" si="1"/>
        <v>0</v>
      </c>
      <c r="I37" s="180"/>
      <c r="J37" s="62">
        <f t="shared" si="0"/>
        <v>0</v>
      </c>
      <c r="K37" s="309"/>
      <c r="L37" s="309"/>
      <c r="M37" s="309"/>
      <c r="N37" s="310"/>
    </row>
    <row r="38" spans="1:14" ht="20.100000000000001" customHeight="1">
      <c r="A38" s="297"/>
      <c r="B38" s="298"/>
      <c r="C38" s="298"/>
      <c r="D38" s="299"/>
      <c r="E38" s="179"/>
      <c r="F38" s="63"/>
      <c r="G38" s="64"/>
      <c r="H38" s="64">
        <f t="shared" si="1"/>
        <v>0</v>
      </c>
      <c r="I38" s="180"/>
      <c r="J38" s="62">
        <f t="shared" si="0"/>
        <v>0</v>
      </c>
      <c r="K38" s="309"/>
      <c r="L38" s="309"/>
      <c r="M38" s="309"/>
      <c r="N38" s="310"/>
    </row>
    <row r="39" spans="1:14" s="66" customFormat="1" ht="20.100000000000001" customHeight="1">
      <c r="A39" s="297"/>
      <c r="B39" s="298"/>
      <c r="C39" s="298"/>
      <c r="D39" s="299"/>
      <c r="E39" s="179"/>
      <c r="F39" s="63"/>
      <c r="G39" s="64"/>
      <c r="H39" s="64">
        <f t="shared" si="1"/>
        <v>0</v>
      </c>
      <c r="I39" s="180"/>
      <c r="J39" s="62">
        <f t="shared" si="0"/>
        <v>0</v>
      </c>
      <c r="K39" s="309"/>
      <c r="L39" s="309"/>
      <c r="M39" s="309"/>
      <c r="N39" s="310"/>
    </row>
    <row r="40" spans="1:14" ht="20.100000000000001" customHeight="1">
      <c r="A40" s="297"/>
      <c r="B40" s="298"/>
      <c r="C40" s="298"/>
      <c r="D40" s="299"/>
      <c r="E40" s="179"/>
      <c r="F40" s="63"/>
      <c r="G40" s="64"/>
      <c r="H40" s="64">
        <f t="shared" si="1"/>
        <v>0</v>
      </c>
      <c r="I40" s="180"/>
      <c r="J40" s="62">
        <f t="shared" si="0"/>
        <v>0</v>
      </c>
      <c r="K40" s="309"/>
      <c r="L40" s="309"/>
      <c r="M40" s="309"/>
      <c r="N40" s="310"/>
    </row>
    <row r="41" spans="1:14" ht="20.100000000000001" customHeight="1">
      <c r="A41" s="297"/>
      <c r="B41" s="298"/>
      <c r="C41" s="298"/>
      <c r="D41" s="299"/>
      <c r="E41" s="179"/>
      <c r="F41" s="63"/>
      <c r="G41" s="64"/>
      <c r="H41" s="64">
        <f t="shared" si="1"/>
        <v>0</v>
      </c>
      <c r="I41" s="180"/>
      <c r="J41" s="62">
        <f t="shared" si="0"/>
        <v>0</v>
      </c>
      <c r="K41" s="309"/>
      <c r="L41" s="309"/>
      <c r="M41" s="309"/>
      <c r="N41" s="310"/>
    </row>
    <row r="42" spans="1:14" ht="20.100000000000001" customHeight="1">
      <c r="A42" s="297"/>
      <c r="B42" s="298"/>
      <c r="C42" s="298"/>
      <c r="D42" s="299"/>
      <c r="E42" s="179"/>
      <c r="F42" s="63"/>
      <c r="G42" s="64"/>
      <c r="H42" s="64">
        <f t="shared" si="1"/>
        <v>0</v>
      </c>
      <c r="I42" s="180"/>
      <c r="J42" s="62">
        <f t="shared" si="0"/>
        <v>0</v>
      </c>
      <c r="K42" s="309"/>
      <c r="L42" s="309"/>
      <c r="M42" s="309"/>
      <c r="N42" s="310"/>
    </row>
    <row r="43" spans="1:14" ht="20.100000000000001" customHeight="1">
      <c r="A43" s="297"/>
      <c r="B43" s="298"/>
      <c r="C43" s="298"/>
      <c r="D43" s="299"/>
      <c r="E43" s="179"/>
      <c r="F43" s="63"/>
      <c r="G43" s="64"/>
      <c r="H43" s="64">
        <f t="shared" si="1"/>
        <v>0</v>
      </c>
      <c r="I43" s="180"/>
      <c r="J43" s="62">
        <f t="shared" si="0"/>
        <v>0</v>
      </c>
      <c r="K43" s="309"/>
      <c r="L43" s="309"/>
      <c r="M43" s="309"/>
      <c r="N43" s="310"/>
    </row>
    <row r="44" spans="1:14" ht="20.100000000000001" customHeight="1">
      <c r="A44" s="297"/>
      <c r="B44" s="298"/>
      <c r="C44" s="298"/>
      <c r="D44" s="299"/>
      <c r="E44" s="179"/>
      <c r="F44" s="63"/>
      <c r="G44" s="64"/>
      <c r="H44" s="64">
        <f t="shared" si="1"/>
        <v>0</v>
      </c>
      <c r="I44" s="180"/>
      <c r="J44" s="62">
        <f t="shared" si="0"/>
        <v>0</v>
      </c>
      <c r="K44" s="309"/>
      <c r="L44" s="309"/>
      <c r="M44" s="309"/>
      <c r="N44" s="310"/>
    </row>
    <row r="45" spans="1:14" s="66" customFormat="1" ht="20.100000000000001" customHeight="1">
      <c r="A45" s="297"/>
      <c r="B45" s="298"/>
      <c r="C45" s="298"/>
      <c r="D45" s="299"/>
      <c r="E45" s="179"/>
      <c r="F45" s="63"/>
      <c r="G45" s="64"/>
      <c r="H45" s="64">
        <f t="shared" si="1"/>
        <v>0</v>
      </c>
      <c r="I45" s="180"/>
      <c r="J45" s="62">
        <f t="shared" si="0"/>
        <v>0</v>
      </c>
      <c r="K45" s="309"/>
      <c r="L45" s="309"/>
      <c r="M45" s="309"/>
      <c r="N45" s="310"/>
    </row>
    <row r="46" spans="1:14" s="66" customFormat="1" ht="20.100000000000001" customHeight="1">
      <c r="A46" s="297"/>
      <c r="B46" s="298"/>
      <c r="C46" s="298"/>
      <c r="D46" s="299"/>
      <c r="E46" s="179"/>
      <c r="F46" s="63"/>
      <c r="G46" s="64"/>
      <c r="H46" s="64">
        <f t="shared" si="1"/>
        <v>0</v>
      </c>
      <c r="I46" s="180"/>
      <c r="J46" s="62">
        <f t="shared" si="0"/>
        <v>0</v>
      </c>
      <c r="K46" s="309"/>
      <c r="L46" s="309"/>
      <c r="M46" s="309"/>
      <c r="N46" s="310"/>
    </row>
    <row r="47" spans="1:14" ht="20.100000000000001" customHeight="1">
      <c r="A47" s="297"/>
      <c r="B47" s="298"/>
      <c r="C47" s="298"/>
      <c r="D47" s="299"/>
      <c r="E47" s="179"/>
      <c r="F47" s="63"/>
      <c r="G47" s="64"/>
      <c r="H47" s="64">
        <f t="shared" si="1"/>
        <v>0</v>
      </c>
      <c r="I47" s="180"/>
      <c r="J47" s="62">
        <f t="shared" si="0"/>
        <v>0</v>
      </c>
      <c r="K47" s="309"/>
      <c r="L47" s="309"/>
      <c r="M47" s="309"/>
      <c r="N47" s="310"/>
    </row>
    <row r="48" spans="1:14" ht="20.100000000000001" customHeight="1">
      <c r="A48" s="297"/>
      <c r="B48" s="298"/>
      <c r="C48" s="298"/>
      <c r="D48" s="299"/>
      <c r="E48" s="179"/>
      <c r="F48" s="63"/>
      <c r="G48" s="64"/>
      <c r="H48" s="64">
        <f t="shared" si="1"/>
        <v>0</v>
      </c>
      <c r="I48" s="180"/>
      <c r="J48" s="62">
        <f t="shared" si="0"/>
        <v>0</v>
      </c>
      <c r="K48" s="309"/>
      <c r="L48" s="309"/>
      <c r="M48" s="309"/>
      <c r="N48" s="310"/>
    </row>
    <row r="49" spans="1:14" ht="20.100000000000001" customHeight="1">
      <c r="A49" s="297"/>
      <c r="B49" s="298"/>
      <c r="C49" s="298"/>
      <c r="D49" s="299"/>
      <c r="E49" s="179"/>
      <c r="F49" s="63"/>
      <c r="G49" s="64"/>
      <c r="H49" s="64">
        <f t="shared" si="1"/>
        <v>0</v>
      </c>
      <c r="I49" s="180"/>
      <c r="J49" s="62">
        <f t="shared" si="0"/>
        <v>0</v>
      </c>
      <c r="K49" s="309"/>
      <c r="L49" s="309"/>
      <c r="M49" s="309"/>
      <c r="N49" s="310"/>
    </row>
    <row r="50" spans="1:14" ht="20.100000000000001" customHeight="1">
      <c r="A50" s="297"/>
      <c r="B50" s="298"/>
      <c r="C50" s="298"/>
      <c r="D50" s="299"/>
      <c r="E50" s="179"/>
      <c r="F50" s="63"/>
      <c r="G50" s="64"/>
      <c r="H50" s="64">
        <f t="shared" si="1"/>
        <v>0</v>
      </c>
      <c r="I50" s="180"/>
      <c r="J50" s="62">
        <f t="shared" si="0"/>
        <v>0</v>
      </c>
      <c r="K50" s="309"/>
      <c r="L50" s="309"/>
      <c r="M50" s="309"/>
      <c r="N50" s="310"/>
    </row>
    <row r="51" spans="1:14" ht="20.100000000000001" customHeight="1" thickBot="1">
      <c r="A51" s="291"/>
      <c r="B51" s="292"/>
      <c r="C51" s="292"/>
      <c r="D51" s="293"/>
      <c r="E51" s="93"/>
      <c r="F51" s="95"/>
      <c r="G51" s="94"/>
      <c r="H51" s="94">
        <f t="shared" si="1"/>
        <v>0</v>
      </c>
      <c r="I51" s="181"/>
      <c r="J51" s="96">
        <f t="shared" si="0"/>
        <v>0</v>
      </c>
      <c r="K51" s="336"/>
      <c r="L51" s="336"/>
      <c r="M51" s="336"/>
      <c r="N51" s="337"/>
    </row>
    <row r="52" spans="1:14" ht="24.75" customHeight="1">
      <c r="A52" s="294" t="s">
        <v>38</v>
      </c>
      <c r="B52" s="295"/>
      <c r="C52" s="295"/>
      <c r="D52" s="295"/>
      <c r="E52" s="295"/>
      <c r="F52" s="295"/>
      <c r="G52" s="295"/>
      <c r="H52" s="296"/>
      <c r="I52" s="279">
        <f>SUM(H17:H51)</f>
        <v>7000000</v>
      </c>
      <c r="J52" s="280"/>
      <c r="K52" s="338"/>
      <c r="L52" s="339"/>
      <c r="M52" s="339"/>
      <c r="N52" s="340"/>
    </row>
    <row r="53" spans="1:14" ht="24.75" customHeight="1">
      <c r="A53" s="281" t="s">
        <v>37</v>
      </c>
      <c r="B53" s="282"/>
      <c r="C53" s="282"/>
      <c r="D53" s="282"/>
      <c r="E53" s="282"/>
      <c r="F53" s="282"/>
      <c r="G53" s="282"/>
      <c r="H53" s="283"/>
      <c r="I53" s="284">
        <f>SUM(J17:J51)</f>
        <v>7000000</v>
      </c>
      <c r="J53" s="285"/>
      <c r="K53" s="341"/>
      <c r="L53" s="342"/>
      <c r="M53" s="342"/>
      <c r="N53" s="343"/>
    </row>
    <row r="54" spans="1:14" ht="24.75" customHeight="1">
      <c r="A54" s="281" t="s">
        <v>89</v>
      </c>
      <c r="B54" s="282"/>
      <c r="C54" s="282"/>
      <c r="D54" s="282"/>
      <c r="E54" s="282"/>
      <c r="F54" s="282"/>
      <c r="G54" s="282"/>
      <c r="H54" s="283"/>
      <c r="I54" s="284">
        <f>ROUNDDOWN(I53*(1+$N$15),0)</f>
        <v>7700000</v>
      </c>
      <c r="J54" s="285"/>
      <c r="K54" s="100"/>
      <c r="L54" s="101"/>
      <c r="M54" s="101"/>
      <c r="N54" s="102"/>
    </row>
    <row r="55" spans="1:14" ht="24.75" customHeight="1" thickBot="1">
      <c r="A55" s="286" t="s">
        <v>39</v>
      </c>
      <c r="B55" s="287"/>
      <c r="C55" s="287"/>
      <c r="D55" s="287"/>
      <c r="E55" s="287"/>
      <c r="F55" s="287"/>
      <c r="G55" s="287"/>
      <c r="H55" s="288"/>
      <c r="I55" s="289">
        <f>IF(ISERROR(1-(I53/I52)),0,(1-(I53/I52)))</f>
        <v>0</v>
      </c>
      <c r="J55" s="290"/>
      <c r="K55" s="333"/>
      <c r="L55" s="334"/>
      <c r="M55" s="334"/>
      <c r="N55" s="335"/>
    </row>
    <row r="56" spans="1:14" ht="20.100000000000001" customHeight="1" thickBot="1"/>
    <row r="57" spans="1:14" ht="20.100000000000001" customHeight="1">
      <c r="A57" s="274" t="s">
        <v>210</v>
      </c>
      <c r="B57" s="275"/>
      <c r="C57" s="275"/>
      <c r="D57" s="275"/>
      <c r="E57" s="275"/>
      <c r="F57" s="275"/>
      <c r="G57" s="275"/>
      <c r="H57" s="275"/>
      <c r="I57" s="275"/>
      <c r="J57" s="275"/>
      <c r="K57" s="275"/>
      <c r="L57" s="275"/>
      <c r="M57" s="275"/>
      <c r="N57" s="276"/>
    </row>
    <row r="58" spans="1:14" ht="19.5" customHeight="1">
      <c r="A58" s="268"/>
      <c r="B58" s="269"/>
      <c r="C58" s="269"/>
      <c r="D58" s="269"/>
      <c r="E58" s="269"/>
      <c r="F58" s="269"/>
      <c r="G58" s="269"/>
      <c r="H58" s="269"/>
      <c r="I58" s="269"/>
      <c r="J58" s="269"/>
      <c r="K58" s="269"/>
      <c r="L58" s="269"/>
      <c r="M58" s="269"/>
      <c r="N58" s="270"/>
    </row>
    <row r="59" spans="1:14" ht="19.5" customHeight="1">
      <c r="A59" s="268"/>
      <c r="B59" s="269"/>
      <c r="C59" s="269"/>
      <c r="D59" s="269"/>
      <c r="E59" s="269"/>
      <c r="F59" s="269"/>
      <c r="G59" s="269"/>
      <c r="H59" s="269"/>
      <c r="I59" s="269"/>
      <c r="J59" s="269"/>
      <c r="K59" s="269"/>
      <c r="L59" s="269"/>
      <c r="M59" s="269"/>
      <c r="N59" s="270"/>
    </row>
    <row r="60" spans="1:14" ht="19.5" customHeight="1">
      <c r="A60" s="268"/>
      <c r="B60" s="269"/>
      <c r="C60" s="269"/>
      <c r="D60" s="269"/>
      <c r="E60" s="269"/>
      <c r="F60" s="269"/>
      <c r="G60" s="269"/>
      <c r="H60" s="269"/>
      <c r="I60" s="269"/>
      <c r="J60" s="269"/>
      <c r="K60" s="269"/>
      <c r="L60" s="269"/>
      <c r="M60" s="269"/>
      <c r="N60" s="270"/>
    </row>
    <row r="61" spans="1:14" ht="19.5" customHeight="1">
      <c r="A61" s="268"/>
      <c r="B61" s="269"/>
      <c r="C61" s="269"/>
      <c r="D61" s="269"/>
      <c r="E61" s="269"/>
      <c r="F61" s="269"/>
      <c r="G61" s="269"/>
      <c r="H61" s="269"/>
      <c r="I61" s="269"/>
      <c r="J61" s="269"/>
      <c r="K61" s="269"/>
      <c r="L61" s="269"/>
      <c r="M61" s="269"/>
      <c r="N61" s="270"/>
    </row>
    <row r="62" spans="1:14" ht="19.5" customHeight="1">
      <c r="A62" s="268"/>
      <c r="B62" s="269"/>
      <c r="C62" s="269"/>
      <c r="D62" s="269"/>
      <c r="E62" s="269"/>
      <c r="F62" s="269"/>
      <c r="G62" s="269"/>
      <c r="H62" s="269"/>
      <c r="I62" s="269"/>
      <c r="J62" s="269"/>
      <c r="K62" s="269"/>
      <c r="L62" s="269"/>
      <c r="M62" s="269"/>
      <c r="N62" s="270"/>
    </row>
    <row r="63" spans="1:14" ht="19.5" customHeight="1">
      <c r="A63" s="268"/>
      <c r="B63" s="269"/>
      <c r="C63" s="269"/>
      <c r="D63" s="269"/>
      <c r="E63" s="269"/>
      <c r="F63" s="269"/>
      <c r="G63" s="269"/>
      <c r="H63" s="269"/>
      <c r="I63" s="269"/>
      <c r="J63" s="269"/>
      <c r="K63" s="269"/>
      <c r="L63" s="269"/>
      <c r="M63" s="269"/>
      <c r="N63" s="270"/>
    </row>
    <row r="64" spans="1:14" ht="19.5" customHeight="1">
      <c r="A64" s="268"/>
      <c r="B64" s="269"/>
      <c r="C64" s="269"/>
      <c r="D64" s="269"/>
      <c r="E64" s="269"/>
      <c r="F64" s="269"/>
      <c r="G64" s="269"/>
      <c r="H64" s="269"/>
      <c r="I64" s="269"/>
      <c r="J64" s="269"/>
      <c r="K64" s="269"/>
      <c r="L64" s="269"/>
      <c r="M64" s="269"/>
      <c r="N64" s="270"/>
    </row>
    <row r="65" spans="1:14" ht="19.5" customHeight="1" thickBot="1">
      <c r="A65" s="271"/>
      <c r="B65" s="272"/>
      <c r="C65" s="272"/>
      <c r="D65" s="272"/>
      <c r="E65" s="272"/>
      <c r="F65" s="272"/>
      <c r="G65" s="272"/>
      <c r="H65" s="272"/>
      <c r="I65" s="272"/>
      <c r="J65" s="272"/>
      <c r="K65" s="272"/>
      <c r="L65" s="272"/>
      <c r="M65" s="272"/>
      <c r="N65" s="273"/>
    </row>
  </sheetData>
  <sheetProtection sheet="1" objects="1" scenarios="1"/>
  <mergeCells count="103">
    <mergeCell ref="K55:N55"/>
    <mergeCell ref="K51:N51"/>
    <mergeCell ref="K52:N52"/>
    <mergeCell ref="K49:N49"/>
    <mergeCell ref="K50:N50"/>
    <mergeCell ref="A54:H54"/>
    <mergeCell ref="I54:J54"/>
    <mergeCell ref="K53:N53"/>
    <mergeCell ref="K45:N45"/>
    <mergeCell ref="K46:N46"/>
    <mergeCell ref="A45:D45"/>
    <mergeCell ref="K33:N33"/>
    <mergeCell ref="K34:N34"/>
    <mergeCell ref="K31:N31"/>
    <mergeCell ref="K32:N32"/>
    <mergeCell ref="K35:N35"/>
    <mergeCell ref="K36:N36"/>
    <mergeCell ref="K23:N23"/>
    <mergeCell ref="K24:N24"/>
    <mergeCell ref="K27:N27"/>
    <mergeCell ref="K28:N28"/>
    <mergeCell ref="K29:N29"/>
    <mergeCell ref="K30:N30"/>
    <mergeCell ref="K25:N25"/>
    <mergeCell ref="K26:N26"/>
    <mergeCell ref="K43:N43"/>
    <mergeCell ref="K44:N44"/>
    <mergeCell ref="K47:N47"/>
    <mergeCell ref="K48:N48"/>
    <mergeCell ref="K39:N39"/>
    <mergeCell ref="K40:N40"/>
    <mergeCell ref="K37:N37"/>
    <mergeCell ref="K38:N38"/>
    <mergeCell ref="K41:N41"/>
    <mergeCell ref="K42:N42"/>
    <mergeCell ref="H2:N10"/>
    <mergeCell ref="K16:N16"/>
    <mergeCell ref="K17:N17"/>
    <mergeCell ref="K18:N18"/>
    <mergeCell ref="K19:N19"/>
    <mergeCell ref="K20:N20"/>
    <mergeCell ref="K21:N21"/>
    <mergeCell ref="K22:N22"/>
    <mergeCell ref="A4:B4"/>
    <mergeCell ref="D4:F4"/>
    <mergeCell ref="A6:B6"/>
    <mergeCell ref="D6:F6"/>
    <mergeCell ref="A7:B7"/>
    <mergeCell ref="D7:F7"/>
    <mergeCell ref="A5:B5"/>
    <mergeCell ref="D5:F5"/>
    <mergeCell ref="A22:D22"/>
    <mergeCell ref="A10:B10"/>
    <mergeCell ref="D10:F10"/>
    <mergeCell ref="A8:B8"/>
    <mergeCell ref="D8:F8"/>
    <mergeCell ref="A11:B11"/>
    <mergeCell ref="D11:F11"/>
    <mergeCell ref="A12:B12"/>
    <mergeCell ref="A13:B13"/>
    <mergeCell ref="A42:D42"/>
    <mergeCell ref="A32:D32"/>
    <mergeCell ref="A33:D33"/>
    <mergeCell ref="A25:D25"/>
    <mergeCell ref="A18:D18"/>
    <mergeCell ref="A16:D16"/>
    <mergeCell ref="A19:D19"/>
    <mergeCell ref="A30:D30"/>
    <mergeCell ref="A31:D31"/>
    <mergeCell ref="A26:D26"/>
    <mergeCell ref="A23:D23"/>
    <mergeCell ref="A24:D24"/>
    <mergeCell ref="A29:D29"/>
    <mergeCell ref="A20:D20"/>
    <mergeCell ref="A27:D27"/>
    <mergeCell ref="A28:D28"/>
    <mergeCell ref="A17:D17"/>
    <mergeCell ref="A21:D21"/>
    <mergeCell ref="A41:D41"/>
    <mergeCell ref="A58:N65"/>
    <mergeCell ref="A57:N57"/>
    <mergeCell ref="A2:G2"/>
    <mergeCell ref="I52:J52"/>
    <mergeCell ref="A53:H53"/>
    <mergeCell ref="I53:J53"/>
    <mergeCell ref="A55:H55"/>
    <mergeCell ref="I55:J55"/>
    <mergeCell ref="A51:D51"/>
    <mergeCell ref="A52:H52"/>
    <mergeCell ref="A43:D43"/>
    <mergeCell ref="A34:D34"/>
    <mergeCell ref="A35:D35"/>
    <mergeCell ref="A36:D36"/>
    <mergeCell ref="A37:D37"/>
    <mergeCell ref="A44:D44"/>
    <mergeCell ref="A48:D48"/>
    <mergeCell ref="A49:D49"/>
    <mergeCell ref="A50:D50"/>
    <mergeCell ref="A46:D46"/>
    <mergeCell ref="A47:D47"/>
    <mergeCell ref="A38:D38"/>
    <mergeCell ref="A39:D39"/>
    <mergeCell ref="A40:D40"/>
  </mergeCells>
  <phoneticPr fontId="2"/>
  <printOptions horizontalCentered="1" verticalCentered="1"/>
  <pageMargins left="0.27559055118110237" right="0.39370078740157483" top="0.27559055118110237" bottom="0.39370078740157483" header="0.51181102362204722" footer="0.27559055118110237"/>
  <pageSetup paperSize="9" scale="65" fitToHeight="0"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83" r:id="rId4" name="Check Box 35">
              <controlPr defaultSize="0" autoFill="0" autoLine="0" autoPict="0">
                <anchor moveWithCells="1">
                  <from>
                    <xdr:col>2</xdr:col>
                    <xdr:colOff>0</xdr:colOff>
                    <xdr:row>11</xdr:row>
                    <xdr:rowOff>57150</xdr:rowOff>
                  </from>
                  <to>
                    <xdr:col>3</xdr:col>
                    <xdr:colOff>371475</xdr:colOff>
                    <xdr:row>11</xdr:row>
                    <xdr:rowOff>200025</xdr:rowOff>
                  </to>
                </anchor>
              </controlPr>
            </control>
          </mc:Choice>
        </mc:AlternateContent>
        <mc:AlternateContent xmlns:mc="http://schemas.openxmlformats.org/markup-compatibility/2006">
          <mc:Choice Requires="x14">
            <control shapeId="2084" r:id="rId5" name="Check Box 36">
              <controlPr defaultSize="0" autoFill="0" autoLine="0" autoPict="0">
                <anchor moveWithCells="1">
                  <from>
                    <xdr:col>3</xdr:col>
                    <xdr:colOff>1123950</xdr:colOff>
                    <xdr:row>11</xdr:row>
                    <xdr:rowOff>57150</xdr:rowOff>
                  </from>
                  <to>
                    <xdr:col>4</xdr:col>
                    <xdr:colOff>180975</xdr:colOff>
                    <xdr:row>11</xdr:row>
                    <xdr:rowOff>200025</xdr:rowOff>
                  </to>
                </anchor>
              </controlPr>
            </control>
          </mc:Choice>
        </mc:AlternateContent>
        <mc:AlternateContent xmlns:mc="http://schemas.openxmlformats.org/markup-compatibility/2006">
          <mc:Choice Requires="x14">
            <control shapeId="2085" r:id="rId6" name="Check Box 37">
              <controlPr defaultSize="0" autoFill="0" autoLine="0" autoPict="0">
                <anchor moveWithCells="1">
                  <from>
                    <xdr:col>4</xdr:col>
                    <xdr:colOff>942975</xdr:colOff>
                    <xdr:row>11</xdr:row>
                    <xdr:rowOff>57150</xdr:rowOff>
                  </from>
                  <to>
                    <xdr:col>5</xdr:col>
                    <xdr:colOff>342900</xdr:colOff>
                    <xdr:row>11</xdr:row>
                    <xdr:rowOff>200025</xdr:rowOff>
                  </to>
                </anchor>
              </controlPr>
            </control>
          </mc:Choice>
        </mc:AlternateContent>
        <mc:AlternateContent xmlns:mc="http://schemas.openxmlformats.org/markup-compatibility/2006">
          <mc:Choice Requires="x14">
            <control shapeId="2086" r:id="rId7" name="Check Box 38">
              <controlPr defaultSize="0" autoFill="0" autoLine="0" autoPict="0">
                <anchor moveWithCells="1">
                  <from>
                    <xdr:col>6</xdr:col>
                    <xdr:colOff>95250</xdr:colOff>
                    <xdr:row>11</xdr:row>
                    <xdr:rowOff>57150</xdr:rowOff>
                  </from>
                  <to>
                    <xdr:col>6</xdr:col>
                    <xdr:colOff>457200</xdr:colOff>
                    <xdr:row>11</xdr:row>
                    <xdr:rowOff>200025</xdr:rowOff>
                  </to>
                </anchor>
              </controlPr>
            </control>
          </mc:Choice>
        </mc:AlternateContent>
        <mc:AlternateContent xmlns:mc="http://schemas.openxmlformats.org/markup-compatibility/2006">
          <mc:Choice Requires="x14">
            <control shapeId="2087" r:id="rId8" name="Check Box 39">
              <controlPr defaultSize="0" autoFill="0" autoLine="0" autoPict="0">
                <anchor moveWithCells="1">
                  <from>
                    <xdr:col>7</xdr:col>
                    <xdr:colOff>590550</xdr:colOff>
                    <xdr:row>11</xdr:row>
                    <xdr:rowOff>57150</xdr:rowOff>
                  </from>
                  <to>
                    <xdr:col>7</xdr:col>
                    <xdr:colOff>952500</xdr:colOff>
                    <xdr:row>11</xdr:row>
                    <xdr:rowOff>200025</xdr:rowOff>
                  </to>
                </anchor>
              </controlPr>
            </control>
          </mc:Choice>
        </mc:AlternateContent>
        <mc:AlternateContent xmlns:mc="http://schemas.openxmlformats.org/markup-compatibility/2006">
          <mc:Choice Requires="x14">
            <control shapeId="2088" r:id="rId9" name="Check Box 40">
              <controlPr defaultSize="0" autoFill="0" autoLine="0" autoPict="0">
                <anchor moveWithCells="1">
                  <from>
                    <xdr:col>9</xdr:col>
                    <xdr:colOff>38100</xdr:colOff>
                    <xdr:row>11</xdr:row>
                    <xdr:rowOff>57150</xdr:rowOff>
                  </from>
                  <to>
                    <xdr:col>9</xdr:col>
                    <xdr:colOff>400050</xdr:colOff>
                    <xdr:row>11</xdr:row>
                    <xdr:rowOff>200025</xdr:rowOff>
                  </to>
                </anchor>
              </controlPr>
            </control>
          </mc:Choice>
        </mc:AlternateContent>
        <mc:AlternateContent xmlns:mc="http://schemas.openxmlformats.org/markup-compatibility/2006">
          <mc:Choice Requires="x14">
            <control shapeId="2091" r:id="rId10" name="Check Box 43">
              <controlPr defaultSize="0" autoFill="0" autoLine="0" autoPict="0">
                <anchor moveWithCells="1">
                  <from>
                    <xdr:col>2</xdr:col>
                    <xdr:colOff>0</xdr:colOff>
                    <xdr:row>12</xdr:row>
                    <xdr:rowOff>9525</xdr:rowOff>
                  </from>
                  <to>
                    <xdr:col>3</xdr:col>
                    <xdr:colOff>371475</xdr:colOff>
                    <xdr:row>12</xdr:row>
                    <xdr:rowOff>238125</xdr:rowOff>
                  </to>
                </anchor>
              </controlPr>
            </control>
          </mc:Choice>
        </mc:AlternateContent>
        <mc:AlternateContent xmlns:mc="http://schemas.openxmlformats.org/markup-compatibility/2006">
          <mc:Choice Requires="x14">
            <control shapeId="2092" r:id="rId11" name="Check Box 44">
              <controlPr defaultSize="0" autoFill="0" autoLine="0" autoPict="0">
                <anchor moveWithCells="1">
                  <from>
                    <xdr:col>3</xdr:col>
                    <xdr:colOff>1123950</xdr:colOff>
                    <xdr:row>12</xdr:row>
                    <xdr:rowOff>19050</xdr:rowOff>
                  </from>
                  <to>
                    <xdr:col>4</xdr:col>
                    <xdr:colOff>180975</xdr:colOff>
                    <xdr:row>13</xdr:row>
                    <xdr:rowOff>0</xdr:rowOff>
                  </to>
                </anchor>
              </controlPr>
            </control>
          </mc:Choice>
        </mc:AlternateContent>
        <mc:AlternateContent xmlns:mc="http://schemas.openxmlformats.org/markup-compatibility/2006">
          <mc:Choice Requires="x14">
            <control shapeId="2094" r:id="rId12" name="Check Box 46">
              <controlPr defaultSize="0" autoFill="0" autoLine="0" autoPict="0">
                <anchor moveWithCells="1">
                  <from>
                    <xdr:col>10</xdr:col>
                    <xdr:colOff>247650</xdr:colOff>
                    <xdr:row>11</xdr:row>
                    <xdr:rowOff>57150</xdr:rowOff>
                  </from>
                  <to>
                    <xdr:col>10</xdr:col>
                    <xdr:colOff>609600</xdr:colOff>
                    <xdr:row>11</xdr:row>
                    <xdr:rowOff>200025</xdr:rowOff>
                  </to>
                </anchor>
              </controlPr>
            </control>
          </mc:Choice>
        </mc:AlternateContent>
        <mc:AlternateContent xmlns:mc="http://schemas.openxmlformats.org/markup-compatibility/2006">
          <mc:Choice Requires="x14">
            <control shapeId="2095" r:id="rId13" name="Check Box 47">
              <controlPr defaultSize="0" autoFill="0" autoLine="0" autoPict="0">
                <anchor moveWithCells="1">
                  <from>
                    <xdr:col>11</xdr:col>
                    <xdr:colOff>9525</xdr:colOff>
                    <xdr:row>11</xdr:row>
                    <xdr:rowOff>57150</xdr:rowOff>
                  </from>
                  <to>
                    <xdr:col>11</xdr:col>
                    <xdr:colOff>371475</xdr:colOff>
                    <xdr:row>11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N66"/>
  <sheetViews>
    <sheetView showGridLines="0" view="pageBreakPreview" zoomScale="70" zoomScaleNormal="70" zoomScaleSheetLayoutView="70" workbookViewId="0">
      <selection activeCell="D4" sqref="D4:F4"/>
    </sheetView>
  </sheetViews>
  <sheetFormatPr defaultColWidth="9" defaultRowHeight="13.5"/>
  <cols>
    <col min="1" max="1" width="2.375" style="15" customWidth="1"/>
    <col min="2" max="2" width="14.875" style="14" customWidth="1"/>
    <col min="3" max="3" width="15.375" style="14" hidden="1" customWidth="1"/>
    <col min="4" max="4" width="17.125" style="14" customWidth="1"/>
    <col min="5" max="12" width="12.625" style="14" customWidth="1"/>
    <col min="13" max="13" width="10" style="14" customWidth="1"/>
    <col min="14" max="14" width="5.75" style="14" customWidth="1"/>
    <col min="15" max="15" width="9.875" style="15" bestFit="1" customWidth="1"/>
    <col min="16" max="16384" width="9" style="15"/>
  </cols>
  <sheetData>
    <row r="1" spans="1:14" s="3" customFormat="1" ht="39.75" customHeight="1">
      <c r="A1" s="1" t="s">
        <v>76</v>
      </c>
      <c r="B1" s="31"/>
      <c r="C1" s="31"/>
      <c r="D1" s="31"/>
      <c r="E1" s="2"/>
      <c r="F1" s="2"/>
      <c r="G1" s="2"/>
      <c r="H1" s="2"/>
      <c r="I1" s="2"/>
      <c r="J1" s="2"/>
      <c r="K1" s="2"/>
      <c r="L1" s="2"/>
      <c r="M1" s="2"/>
    </row>
    <row r="2" spans="1:14" s="3" customFormat="1" ht="27.75" customHeight="1">
      <c r="A2" s="277" t="s">
        <v>83</v>
      </c>
      <c r="B2" s="277"/>
      <c r="C2" s="277"/>
      <c r="D2" s="277"/>
      <c r="E2" s="277"/>
      <c r="F2" s="277"/>
      <c r="G2" s="278"/>
      <c r="H2" s="306" t="s">
        <v>220</v>
      </c>
      <c r="I2" s="306"/>
      <c r="J2" s="306"/>
      <c r="K2" s="306"/>
      <c r="L2" s="306"/>
      <c r="M2" s="306"/>
      <c r="N2" s="306"/>
    </row>
    <row r="3" spans="1:14" s="3" customFormat="1" ht="15" customHeight="1" thickBot="1">
      <c r="B3" s="2"/>
      <c r="C3" s="2"/>
      <c r="E3" s="2"/>
      <c r="F3" s="2"/>
      <c r="G3" s="37"/>
      <c r="H3" s="306"/>
      <c r="I3" s="306"/>
      <c r="J3" s="306"/>
      <c r="K3" s="306"/>
      <c r="L3" s="306"/>
      <c r="M3" s="306"/>
      <c r="N3" s="306"/>
    </row>
    <row r="4" spans="1:14" s="3" customFormat="1" ht="20.100000000000001" customHeight="1">
      <c r="A4" s="274" t="s">
        <v>70</v>
      </c>
      <c r="B4" s="302"/>
      <c r="C4" s="38"/>
      <c r="D4" s="311" t="s">
        <v>107</v>
      </c>
      <c r="E4" s="312"/>
      <c r="F4" s="313"/>
      <c r="G4" s="37"/>
      <c r="H4" s="306"/>
      <c r="I4" s="306"/>
      <c r="J4" s="306"/>
      <c r="K4" s="306"/>
      <c r="L4" s="306"/>
      <c r="M4" s="306"/>
      <c r="N4" s="306"/>
    </row>
    <row r="5" spans="1:14" s="3" customFormat="1" ht="20.100000000000001" customHeight="1">
      <c r="A5" s="314" t="s">
        <v>71</v>
      </c>
      <c r="B5" s="315"/>
      <c r="C5" s="39"/>
      <c r="D5" s="316" t="s">
        <v>108</v>
      </c>
      <c r="E5" s="317"/>
      <c r="F5" s="318"/>
      <c r="G5" s="37"/>
      <c r="H5" s="306"/>
      <c r="I5" s="306"/>
      <c r="J5" s="306"/>
      <c r="K5" s="306"/>
      <c r="L5" s="306"/>
      <c r="M5" s="306"/>
      <c r="N5" s="306"/>
    </row>
    <row r="6" spans="1:14" s="3" customFormat="1" ht="20.100000000000001" customHeight="1">
      <c r="A6" s="314" t="s">
        <v>32</v>
      </c>
      <c r="B6" s="315"/>
      <c r="C6" s="39"/>
      <c r="D6" s="316" t="s">
        <v>109</v>
      </c>
      <c r="E6" s="317"/>
      <c r="F6" s="318"/>
      <c r="G6" s="37"/>
      <c r="H6" s="306"/>
      <c r="I6" s="306"/>
      <c r="J6" s="306"/>
      <c r="K6" s="306"/>
      <c r="L6" s="306"/>
      <c r="M6" s="306"/>
      <c r="N6" s="306"/>
    </row>
    <row r="7" spans="1:14" s="3" customFormat="1" ht="20.100000000000001" customHeight="1">
      <c r="A7" s="314" t="s">
        <v>33</v>
      </c>
      <c r="B7" s="315"/>
      <c r="C7" s="39"/>
      <c r="D7" s="319">
        <v>44402</v>
      </c>
      <c r="E7" s="320"/>
      <c r="F7" s="321"/>
      <c r="G7" s="37"/>
      <c r="H7" s="306"/>
      <c r="I7" s="306"/>
      <c r="J7" s="306"/>
      <c r="K7" s="306"/>
      <c r="L7" s="306"/>
      <c r="M7" s="306"/>
      <c r="N7" s="306"/>
    </row>
    <row r="8" spans="1:14" s="3" customFormat="1" ht="20.100000000000001" customHeight="1" thickBot="1">
      <c r="A8" s="300" t="s">
        <v>34</v>
      </c>
      <c r="B8" s="301"/>
      <c r="C8" s="40"/>
      <c r="D8" s="327"/>
      <c r="E8" s="328"/>
      <c r="F8" s="329"/>
      <c r="G8" s="37"/>
      <c r="H8" s="306"/>
      <c r="I8" s="306"/>
      <c r="J8" s="306"/>
      <c r="K8" s="306"/>
      <c r="L8" s="306"/>
      <c r="M8" s="306"/>
      <c r="N8" s="306"/>
    </row>
    <row r="9" spans="1:14" s="3" customFormat="1" ht="15" customHeight="1" thickBot="1">
      <c r="B9" s="2"/>
      <c r="C9" s="2"/>
      <c r="D9" s="2"/>
      <c r="E9" s="2"/>
      <c r="F9" s="2"/>
      <c r="G9" s="37"/>
      <c r="H9" s="306"/>
      <c r="I9" s="306"/>
      <c r="J9" s="306"/>
      <c r="K9" s="306"/>
      <c r="L9" s="306"/>
      <c r="M9" s="306"/>
      <c r="N9" s="306"/>
    </row>
    <row r="10" spans="1:14" s="3" customFormat="1" ht="20.100000000000001" customHeight="1">
      <c r="A10" s="322" t="s">
        <v>40</v>
      </c>
      <c r="B10" s="323"/>
      <c r="C10" s="41"/>
      <c r="D10" s="324" t="s">
        <v>84</v>
      </c>
      <c r="E10" s="325"/>
      <c r="F10" s="326"/>
      <c r="G10" s="37"/>
      <c r="H10" s="306"/>
      <c r="I10" s="306"/>
      <c r="J10" s="306"/>
      <c r="K10" s="306"/>
      <c r="L10" s="306"/>
      <c r="M10" s="306"/>
      <c r="N10" s="306"/>
    </row>
    <row r="11" spans="1:14" s="3" customFormat="1" ht="20.100000000000001" customHeight="1" thickBot="1">
      <c r="A11" s="314" t="s">
        <v>28</v>
      </c>
      <c r="B11" s="315"/>
      <c r="C11" s="39"/>
      <c r="D11" s="330">
        <v>2</v>
      </c>
      <c r="E11" s="331"/>
      <c r="F11" s="332"/>
      <c r="G11" s="42"/>
      <c r="H11" s="43"/>
      <c r="I11" s="43"/>
      <c r="J11" s="43"/>
      <c r="K11" s="44"/>
      <c r="L11" s="44"/>
      <c r="M11" s="44"/>
      <c r="N11" s="45"/>
    </row>
    <row r="12" spans="1:14" s="3" customFormat="1" ht="20.100000000000001" customHeight="1">
      <c r="A12" s="314" t="s">
        <v>26</v>
      </c>
      <c r="B12" s="315"/>
      <c r="C12" s="39"/>
      <c r="D12" s="46" t="s">
        <v>46</v>
      </c>
      <c r="E12" s="47"/>
      <c r="F12" s="47" t="s">
        <v>43</v>
      </c>
      <c r="G12" s="48" t="s">
        <v>61</v>
      </c>
      <c r="H12" s="48"/>
      <c r="I12" s="48"/>
      <c r="J12" s="48" t="s">
        <v>45</v>
      </c>
      <c r="K12" s="49" t="s">
        <v>44</v>
      </c>
      <c r="L12" s="50" t="s">
        <v>78</v>
      </c>
      <c r="M12" s="50"/>
      <c r="N12" s="51"/>
    </row>
    <row r="13" spans="1:14" s="3" customFormat="1" ht="20.100000000000001" customHeight="1" thickBot="1">
      <c r="A13" s="300" t="s">
        <v>27</v>
      </c>
      <c r="B13" s="301"/>
      <c r="C13" s="39"/>
      <c r="D13" s="67" t="s">
        <v>47</v>
      </c>
      <c r="E13" s="68" t="s">
        <v>51</v>
      </c>
      <c r="F13" s="68"/>
      <c r="G13" s="69"/>
      <c r="H13" s="70"/>
      <c r="I13" s="70"/>
      <c r="J13" s="70"/>
      <c r="K13" s="70"/>
      <c r="L13" s="70"/>
      <c r="M13" s="70"/>
      <c r="N13" s="71"/>
    </row>
    <row r="14" spans="1:14" s="3" customFormat="1" ht="15" customHeight="1">
      <c r="B14" s="2"/>
      <c r="C14" s="2"/>
      <c r="D14" s="2"/>
      <c r="E14" s="2"/>
      <c r="F14" s="2"/>
      <c r="G14" s="2"/>
      <c r="H14" s="2"/>
      <c r="I14" s="2"/>
      <c r="J14" s="2"/>
      <c r="K14" s="2"/>
      <c r="L14" s="2"/>
      <c r="M14" s="59" t="s">
        <v>197</v>
      </c>
      <c r="N14" s="59" t="s">
        <v>198</v>
      </c>
    </row>
    <row r="15" spans="1:14" s="3" customFormat="1" ht="15" customHeight="1" thickBot="1">
      <c r="B15" s="2"/>
      <c r="C15" s="2"/>
      <c r="D15" s="2"/>
      <c r="E15" s="2"/>
      <c r="F15" s="2"/>
      <c r="G15" s="2"/>
      <c r="H15" s="2"/>
      <c r="I15" s="2"/>
      <c r="J15" s="2"/>
      <c r="K15" s="2"/>
      <c r="L15" s="2"/>
      <c r="M15" s="59" t="s">
        <v>199</v>
      </c>
      <c r="N15" s="186">
        <f>見積書_消費税適用税率!C13</f>
        <v>0.1</v>
      </c>
    </row>
    <row r="16" spans="1:14" ht="18.75" customHeight="1">
      <c r="A16" s="274" t="s">
        <v>35</v>
      </c>
      <c r="B16" s="275"/>
      <c r="C16" s="275"/>
      <c r="D16" s="302"/>
      <c r="E16" s="175" t="s">
        <v>50</v>
      </c>
      <c r="F16" s="60" t="s">
        <v>36</v>
      </c>
      <c r="G16" s="176" t="s">
        <v>190</v>
      </c>
      <c r="H16" s="61" t="s">
        <v>29</v>
      </c>
      <c r="I16" s="61" t="s">
        <v>1</v>
      </c>
      <c r="J16" s="112" t="s">
        <v>52</v>
      </c>
      <c r="K16" s="275" t="s">
        <v>5</v>
      </c>
      <c r="L16" s="275"/>
      <c r="M16" s="275"/>
      <c r="N16" s="276"/>
    </row>
    <row r="17" spans="1:14" ht="20.100000000000001" customHeight="1">
      <c r="A17" s="303" t="s">
        <v>180</v>
      </c>
      <c r="B17" s="304"/>
      <c r="C17" s="304"/>
      <c r="D17" s="305"/>
      <c r="E17" s="177">
        <v>60</v>
      </c>
      <c r="F17" s="170" t="s">
        <v>181</v>
      </c>
      <c r="G17" s="171">
        <v>36000</v>
      </c>
      <c r="H17" s="171">
        <f>G17*E17</f>
        <v>2160000</v>
      </c>
      <c r="I17" s="173">
        <v>0</v>
      </c>
      <c r="J17" s="172">
        <f>H17*(1-I17)</f>
        <v>2160000</v>
      </c>
      <c r="K17" s="307" t="s">
        <v>254</v>
      </c>
      <c r="L17" s="307"/>
      <c r="M17" s="307"/>
      <c r="N17" s="308"/>
    </row>
    <row r="18" spans="1:14" ht="20.100000000000001" customHeight="1">
      <c r="A18" s="297"/>
      <c r="B18" s="298"/>
      <c r="C18" s="298"/>
      <c r="D18" s="299"/>
      <c r="E18" s="178"/>
      <c r="F18" s="111"/>
      <c r="G18" s="64"/>
      <c r="H18" s="64">
        <f>G18*E18</f>
        <v>0</v>
      </c>
      <c r="I18" s="65"/>
      <c r="J18" s="62">
        <f t="shared" ref="J18:J51" si="0">H18*(1-I18)</f>
        <v>0</v>
      </c>
      <c r="K18" s="309"/>
      <c r="L18" s="309"/>
      <c r="M18" s="309"/>
      <c r="N18" s="310"/>
    </row>
    <row r="19" spans="1:14" ht="20.100000000000001" customHeight="1">
      <c r="A19" s="297"/>
      <c r="B19" s="298"/>
      <c r="C19" s="298"/>
      <c r="D19" s="299"/>
      <c r="E19" s="179"/>
      <c r="F19" s="63"/>
      <c r="G19" s="64"/>
      <c r="H19" s="64">
        <f t="shared" ref="H19:H51" si="1">G19*E19</f>
        <v>0</v>
      </c>
      <c r="I19" s="180"/>
      <c r="J19" s="62">
        <f t="shared" si="0"/>
        <v>0</v>
      </c>
      <c r="K19" s="309"/>
      <c r="L19" s="309"/>
      <c r="M19" s="309"/>
      <c r="N19" s="310"/>
    </row>
    <row r="20" spans="1:14" ht="20.100000000000001" customHeight="1">
      <c r="A20" s="297"/>
      <c r="B20" s="298"/>
      <c r="C20" s="298"/>
      <c r="D20" s="299"/>
      <c r="E20" s="179"/>
      <c r="F20" s="63"/>
      <c r="G20" s="64"/>
      <c r="H20" s="64">
        <f t="shared" si="1"/>
        <v>0</v>
      </c>
      <c r="I20" s="180"/>
      <c r="J20" s="62">
        <f t="shared" si="0"/>
        <v>0</v>
      </c>
      <c r="K20" s="309"/>
      <c r="L20" s="309"/>
      <c r="M20" s="309"/>
      <c r="N20" s="310"/>
    </row>
    <row r="21" spans="1:14" s="66" customFormat="1" ht="20.100000000000001" customHeight="1">
      <c r="A21" s="297"/>
      <c r="B21" s="298"/>
      <c r="C21" s="298"/>
      <c r="D21" s="299"/>
      <c r="E21" s="179"/>
      <c r="F21" s="63"/>
      <c r="G21" s="64"/>
      <c r="H21" s="64">
        <f t="shared" si="1"/>
        <v>0</v>
      </c>
      <c r="I21" s="180"/>
      <c r="J21" s="62">
        <f t="shared" si="0"/>
        <v>0</v>
      </c>
      <c r="K21" s="309"/>
      <c r="L21" s="309"/>
      <c r="M21" s="309"/>
      <c r="N21" s="310"/>
    </row>
    <row r="22" spans="1:14" ht="20.100000000000001" customHeight="1">
      <c r="A22" s="297"/>
      <c r="B22" s="298"/>
      <c r="C22" s="298"/>
      <c r="D22" s="299"/>
      <c r="E22" s="179"/>
      <c r="F22" s="63"/>
      <c r="G22" s="64"/>
      <c r="H22" s="64">
        <f t="shared" si="1"/>
        <v>0</v>
      </c>
      <c r="I22" s="180"/>
      <c r="J22" s="62">
        <f t="shared" si="0"/>
        <v>0</v>
      </c>
      <c r="K22" s="309"/>
      <c r="L22" s="309"/>
      <c r="M22" s="309"/>
      <c r="N22" s="310"/>
    </row>
    <row r="23" spans="1:14" ht="20.100000000000001" customHeight="1">
      <c r="A23" s="297"/>
      <c r="B23" s="298"/>
      <c r="C23" s="298"/>
      <c r="D23" s="299"/>
      <c r="E23" s="179"/>
      <c r="F23" s="63"/>
      <c r="G23" s="64"/>
      <c r="H23" s="64">
        <f t="shared" si="1"/>
        <v>0</v>
      </c>
      <c r="I23" s="180"/>
      <c r="J23" s="62">
        <f t="shared" si="0"/>
        <v>0</v>
      </c>
      <c r="K23" s="309"/>
      <c r="L23" s="309"/>
      <c r="M23" s="309"/>
      <c r="N23" s="310"/>
    </row>
    <row r="24" spans="1:14" ht="20.100000000000001" customHeight="1">
      <c r="A24" s="297"/>
      <c r="B24" s="298"/>
      <c r="C24" s="298"/>
      <c r="D24" s="299"/>
      <c r="E24" s="179"/>
      <c r="F24" s="63"/>
      <c r="G24" s="64"/>
      <c r="H24" s="64">
        <f t="shared" si="1"/>
        <v>0</v>
      </c>
      <c r="I24" s="180"/>
      <c r="J24" s="62">
        <f t="shared" si="0"/>
        <v>0</v>
      </c>
      <c r="K24" s="309"/>
      <c r="L24" s="309"/>
      <c r="M24" s="309"/>
      <c r="N24" s="310"/>
    </row>
    <row r="25" spans="1:14" ht="20.100000000000001" customHeight="1">
      <c r="A25" s="297"/>
      <c r="B25" s="298"/>
      <c r="C25" s="298"/>
      <c r="D25" s="299"/>
      <c r="E25" s="179"/>
      <c r="F25" s="63"/>
      <c r="G25" s="64"/>
      <c r="H25" s="64">
        <f t="shared" si="1"/>
        <v>0</v>
      </c>
      <c r="I25" s="180"/>
      <c r="J25" s="62">
        <f t="shared" si="0"/>
        <v>0</v>
      </c>
      <c r="K25" s="309"/>
      <c r="L25" s="309"/>
      <c r="M25" s="309"/>
      <c r="N25" s="310"/>
    </row>
    <row r="26" spans="1:14" ht="20.100000000000001" customHeight="1">
      <c r="A26" s="297"/>
      <c r="B26" s="298"/>
      <c r="C26" s="298"/>
      <c r="D26" s="299"/>
      <c r="E26" s="179"/>
      <c r="F26" s="63"/>
      <c r="G26" s="64"/>
      <c r="H26" s="64">
        <f t="shared" si="1"/>
        <v>0</v>
      </c>
      <c r="I26" s="180"/>
      <c r="J26" s="62">
        <f t="shared" si="0"/>
        <v>0</v>
      </c>
      <c r="K26" s="309"/>
      <c r="L26" s="309"/>
      <c r="M26" s="309"/>
      <c r="N26" s="310"/>
    </row>
    <row r="27" spans="1:14" s="66" customFormat="1" ht="20.100000000000001" customHeight="1">
      <c r="A27" s="297"/>
      <c r="B27" s="298"/>
      <c r="C27" s="298"/>
      <c r="D27" s="299"/>
      <c r="E27" s="179"/>
      <c r="F27" s="63"/>
      <c r="G27" s="64"/>
      <c r="H27" s="64">
        <f t="shared" si="1"/>
        <v>0</v>
      </c>
      <c r="I27" s="180"/>
      <c r="J27" s="62">
        <f t="shared" si="0"/>
        <v>0</v>
      </c>
      <c r="K27" s="309"/>
      <c r="L27" s="309"/>
      <c r="M27" s="309"/>
      <c r="N27" s="310"/>
    </row>
    <row r="28" spans="1:14" s="66" customFormat="1" ht="20.100000000000001" customHeight="1">
      <c r="A28" s="297"/>
      <c r="B28" s="298"/>
      <c r="C28" s="298"/>
      <c r="D28" s="299"/>
      <c r="E28" s="179"/>
      <c r="F28" s="63"/>
      <c r="G28" s="64"/>
      <c r="H28" s="64">
        <f t="shared" si="1"/>
        <v>0</v>
      </c>
      <c r="I28" s="180"/>
      <c r="J28" s="62">
        <f t="shared" si="0"/>
        <v>0</v>
      </c>
      <c r="K28" s="309"/>
      <c r="L28" s="309"/>
      <c r="M28" s="309"/>
      <c r="N28" s="310"/>
    </row>
    <row r="29" spans="1:14" ht="20.100000000000001" customHeight="1">
      <c r="A29" s="297"/>
      <c r="B29" s="298"/>
      <c r="C29" s="298"/>
      <c r="D29" s="299"/>
      <c r="E29" s="179"/>
      <c r="F29" s="63"/>
      <c r="G29" s="64"/>
      <c r="H29" s="64">
        <f t="shared" si="1"/>
        <v>0</v>
      </c>
      <c r="I29" s="180"/>
      <c r="J29" s="62">
        <f t="shared" si="0"/>
        <v>0</v>
      </c>
      <c r="K29" s="309"/>
      <c r="L29" s="309"/>
      <c r="M29" s="309"/>
      <c r="N29" s="310"/>
    </row>
    <row r="30" spans="1:14" ht="20.100000000000001" customHeight="1">
      <c r="A30" s="297"/>
      <c r="B30" s="298"/>
      <c r="C30" s="298"/>
      <c r="D30" s="299"/>
      <c r="E30" s="179"/>
      <c r="F30" s="63"/>
      <c r="G30" s="64"/>
      <c r="H30" s="64">
        <f t="shared" si="1"/>
        <v>0</v>
      </c>
      <c r="I30" s="180"/>
      <c r="J30" s="62">
        <f t="shared" si="0"/>
        <v>0</v>
      </c>
      <c r="K30" s="309"/>
      <c r="L30" s="309"/>
      <c r="M30" s="309"/>
      <c r="N30" s="310"/>
    </row>
    <row r="31" spans="1:14" ht="20.100000000000001" customHeight="1">
      <c r="A31" s="297"/>
      <c r="B31" s="298"/>
      <c r="C31" s="298"/>
      <c r="D31" s="299"/>
      <c r="E31" s="179"/>
      <c r="F31" s="63"/>
      <c r="G31" s="64"/>
      <c r="H31" s="64">
        <f t="shared" si="1"/>
        <v>0</v>
      </c>
      <c r="I31" s="180"/>
      <c r="J31" s="62">
        <f t="shared" si="0"/>
        <v>0</v>
      </c>
      <c r="K31" s="309"/>
      <c r="L31" s="309"/>
      <c r="M31" s="309"/>
      <c r="N31" s="310"/>
    </row>
    <row r="32" spans="1:14" ht="20.100000000000001" customHeight="1">
      <c r="A32" s="297"/>
      <c r="B32" s="298"/>
      <c r="C32" s="298"/>
      <c r="D32" s="299"/>
      <c r="E32" s="179"/>
      <c r="F32" s="63"/>
      <c r="G32" s="64"/>
      <c r="H32" s="64">
        <f t="shared" si="1"/>
        <v>0</v>
      </c>
      <c r="I32" s="180"/>
      <c r="J32" s="62">
        <f t="shared" si="0"/>
        <v>0</v>
      </c>
      <c r="K32" s="309"/>
      <c r="L32" s="309"/>
      <c r="M32" s="309"/>
      <c r="N32" s="310"/>
    </row>
    <row r="33" spans="1:14" ht="20.100000000000001" customHeight="1">
      <c r="A33" s="297"/>
      <c r="B33" s="298"/>
      <c r="C33" s="298"/>
      <c r="D33" s="299"/>
      <c r="E33" s="179"/>
      <c r="F33" s="63"/>
      <c r="G33" s="64"/>
      <c r="H33" s="64">
        <f t="shared" si="1"/>
        <v>0</v>
      </c>
      <c r="I33" s="180"/>
      <c r="J33" s="62">
        <f t="shared" si="0"/>
        <v>0</v>
      </c>
      <c r="K33" s="309"/>
      <c r="L33" s="309"/>
      <c r="M33" s="309"/>
      <c r="N33" s="310"/>
    </row>
    <row r="34" spans="1:14" ht="20.100000000000001" customHeight="1">
      <c r="A34" s="297"/>
      <c r="B34" s="298"/>
      <c r="C34" s="298"/>
      <c r="D34" s="299"/>
      <c r="E34" s="179"/>
      <c r="F34" s="63"/>
      <c r="G34" s="64"/>
      <c r="H34" s="64">
        <f t="shared" si="1"/>
        <v>0</v>
      </c>
      <c r="I34" s="180"/>
      <c r="J34" s="62">
        <f t="shared" si="0"/>
        <v>0</v>
      </c>
      <c r="K34" s="309"/>
      <c r="L34" s="309"/>
      <c r="M34" s="309"/>
      <c r="N34" s="310"/>
    </row>
    <row r="35" spans="1:14" ht="20.100000000000001" customHeight="1">
      <c r="A35" s="297"/>
      <c r="B35" s="298"/>
      <c r="C35" s="298"/>
      <c r="D35" s="299"/>
      <c r="E35" s="179"/>
      <c r="F35" s="63"/>
      <c r="G35" s="64"/>
      <c r="H35" s="64">
        <f t="shared" si="1"/>
        <v>0</v>
      </c>
      <c r="I35" s="180"/>
      <c r="J35" s="62">
        <f t="shared" si="0"/>
        <v>0</v>
      </c>
      <c r="K35" s="309"/>
      <c r="L35" s="309"/>
      <c r="M35" s="309"/>
      <c r="N35" s="310"/>
    </row>
    <row r="36" spans="1:14" ht="20.100000000000001" customHeight="1">
      <c r="A36" s="297"/>
      <c r="B36" s="298"/>
      <c r="C36" s="298"/>
      <c r="D36" s="299"/>
      <c r="E36" s="179"/>
      <c r="F36" s="63"/>
      <c r="G36" s="64"/>
      <c r="H36" s="64">
        <f t="shared" si="1"/>
        <v>0</v>
      </c>
      <c r="I36" s="180"/>
      <c r="J36" s="62">
        <f t="shared" si="0"/>
        <v>0</v>
      </c>
      <c r="K36" s="309"/>
      <c r="L36" s="309"/>
      <c r="M36" s="309"/>
      <c r="N36" s="310"/>
    </row>
    <row r="37" spans="1:14" s="66" customFormat="1" ht="20.100000000000001" customHeight="1">
      <c r="A37" s="297"/>
      <c r="B37" s="298"/>
      <c r="C37" s="298"/>
      <c r="D37" s="299" t="s">
        <v>31</v>
      </c>
      <c r="E37" s="179"/>
      <c r="F37" s="63"/>
      <c r="G37" s="64"/>
      <c r="H37" s="64">
        <f t="shared" si="1"/>
        <v>0</v>
      </c>
      <c r="I37" s="180"/>
      <c r="J37" s="62">
        <f t="shared" si="0"/>
        <v>0</v>
      </c>
      <c r="K37" s="309"/>
      <c r="L37" s="309"/>
      <c r="M37" s="309"/>
      <c r="N37" s="310"/>
    </row>
    <row r="38" spans="1:14" ht="20.100000000000001" customHeight="1">
      <c r="A38" s="297"/>
      <c r="B38" s="298"/>
      <c r="C38" s="298"/>
      <c r="D38" s="299"/>
      <c r="E38" s="179"/>
      <c r="F38" s="63"/>
      <c r="G38" s="64"/>
      <c r="H38" s="64">
        <f t="shared" si="1"/>
        <v>0</v>
      </c>
      <c r="I38" s="180"/>
      <c r="J38" s="62">
        <f t="shared" si="0"/>
        <v>0</v>
      </c>
      <c r="K38" s="309"/>
      <c r="L38" s="309"/>
      <c r="M38" s="309"/>
      <c r="N38" s="310"/>
    </row>
    <row r="39" spans="1:14" s="66" customFormat="1" ht="20.100000000000001" customHeight="1">
      <c r="A39" s="297"/>
      <c r="B39" s="298"/>
      <c r="C39" s="298"/>
      <c r="D39" s="299"/>
      <c r="E39" s="179"/>
      <c r="F39" s="63"/>
      <c r="G39" s="64"/>
      <c r="H39" s="64">
        <f t="shared" si="1"/>
        <v>0</v>
      </c>
      <c r="I39" s="180"/>
      <c r="J39" s="62">
        <f t="shared" si="0"/>
        <v>0</v>
      </c>
      <c r="K39" s="309"/>
      <c r="L39" s="309"/>
      <c r="M39" s="309"/>
      <c r="N39" s="310"/>
    </row>
    <row r="40" spans="1:14" ht="20.100000000000001" customHeight="1">
      <c r="A40" s="297"/>
      <c r="B40" s="298"/>
      <c r="C40" s="298"/>
      <c r="D40" s="299"/>
      <c r="E40" s="179"/>
      <c r="F40" s="63"/>
      <c r="G40" s="64"/>
      <c r="H40" s="64">
        <f t="shared" si="1"/>
        <v>0</v>
      </c>
      <c r="I40" s="180"/>
      <c r="J40" s="62">
        <f t="shared" si="0"/>
        <v>0</v>
      </c>
      <c r="K40" s="309"/>
      <c r="L40" s="309"/>
      <c r="M40" s="309"/>
      <c r="N40" s="310"/>
    </row>
    <row r="41" spans="1:14" ht="20.100000000000001" customHeight="1">
      <c r="A41" s="297"/>
      <c r="B41" s="298"/>
      <c r="C41" s="298"/>
      <c r="D41" s="299"/>
      <c r="E41" s="179"/>
      <c r="F41" s="63"/>
      <c r="G41" s="64"/>
      <c r="H41" s="64">
        <f t="shared" si="1"/>
        <v>0</v>
      </c>
      <c r="I41" s="180"/>
      <c r="J41" s="62">
        <f t="shared" si="0"/>
        <v>0</v>
      </c>
      <c r="K41" s="309"/>
      <c r="L41" s="309"/>
      <c r="M41" s="309"/>
      <c r="N41" s="310"/>
    </row>
    <row r="42" spans="1:14" ht="20.100000000000001" customHeight="1">
      <c r="A42" s="297"/>
      <c r="B42" s="298"/>
      <c r="C42" s="298"/>
      <c r="D42" s="299"/>
      <c r="E42" s="179"/>
      <c r="F42" s="63"/>
      <c r="G42" s="64"/>
      <c r="H42" s="64">
        <f t="shared" si="1"/>
        <v>0</v>
      </c>
      <c r="I42" s="180"/>
      <c r="J42" s="62">
        <f t="shared" si="0"/>
        <v>0</v>
      </c>
      <c r="K42" s="309"/>
      <c r="L42" s="309"/>
      <c r="M42" s="309"/>
      <c r="N42" s="310"/>
    </row>
    <row r="43" spans="1:14" ht="20.100000000000001" customHeight="1">
      <c r="A43" s="297"/>
      <c r="B43" s="298"/>
      <c r="C43" s="298"/>
      <c r="D43" s="299"/>
      <c r="E43" s="179"/>
      <c r="F43" s="63"/>
      <c r="G43" s="64"/>
      <c r="H43" s="64">
        <f t="shared" si="1"/>
        <v>0</v>
      </c>
      <c r="I43" s="180"/>
      <c r="J43" s="62">
        <f t="shared" si="0"/>
        <v>0</v>
      </c>
      <c r="K43" s="309"/>
      <c r="L43" s="309"/>
      <c r="M43" s="309"/>
      <c r="N43" s="310"/>
    </row>
    <row r="44" spans="1:14" ht="20.100000000000001" customHeight="1">
      <c r="A44" s="297"/>
      <c r="B44" s="298"/>
      <c r="C44" s="298"/>
      <c r="D44" s="299"/>
      <c r="E44" s="179"/>
      <c r="F44" s="63"/>
      <c r="G44" s="64"/>
      <c r="H44" s="64">
        <f t="shared" si="1"/>
        <v>0</v>
      </c>
      <c r="I44" s="180"/>
      <c r="J44" s="62">
        <f t="shared" si="0"/>
        <v>0</v>
      </c>
      <c r="K44" s="309"/>
      <c r="L44" s="309"/>
      <c r="M44" s="309"/>
      <c r="N44" s="310"/>
    </row>
    <row r="45" spans="1:14" s="66" customFormat="1" ht="20.100000000000001" customHeight="1">
      <c r="A45" s="297"/>
      <c r="B45" s="298"/>
      <c r="C45" s="298"/>
      <c r="D45" s="299"/>
      <c r="E45" s="179"/>
      <c r="F45" s="63"/>
      <c r="G45" s="64"/>
      <c r="H45" s="64">
        <f t="shared" si="1"/>
        <v>0</v>
      </c>
      <c r="I45" s="180"/>
      <c r="J45" s="62">
        <f t="shared" si="0"/>
        <v>0</v>
      </c>
      <c r="K45" s="309"/>
      <c r="L45" s="309"/>
      <c r="M45" s="309"/>
      <c r="N45" s="310"/>
    </row>
    <row r="46" spans="1:14" s="66" customFormat="1" ht="20.100000000000001" customHeight="1">
      <c r="A46" s="297"/>
      <c r="B46" s="298"/>
      <c r="C46" s="298"/>
      <c r="D46" s="299"/>
      <c r="E46" s="179"/>
      <c r="F46" s="63"/>
      <c r="G46" s="64"/>
      <c r="H46" s="64">
        <f t="shared" si="1"/>
        <v>0</v>
      </c>
      <c r="I46" s="180"/>
      <c r="J46" s="62">
        <f t="shared" si="0"/>
        <v>0</v>
      </c>
      <c r="K46" s="309"/>
      <c r="L46" s="309"/>
      <c r="M46" s="309"/>
      <c r="N46" s="310"/>
    </row>
    <row r="47" spans="1:14" ht="20.100000000000001" customHeight="1">
      <c r="A47" s="297"/>
      <c r="B47" s="298"/>
      <c r="C47" s="298"/>
      <c r="D47" s="299"/>
      <c r="E47" s="179"/>
      <c r="F47" s="63"/>
      <c r="G47" s="64"/>
      <c r="H47" s="64">
        <f t="shared" si="1"/>
        <v>0</v>
      </c>
      <c r="I47" s="180"/>
      <c r="J47" s="62">
        <f t="shared" si="0"/>
        <v>0</v>
      </c>
      <c r="K47" s="309"/>
      <c r="L47" s="309"/>
      <c r="M47" s="309"/>
      <c r="N47" s="310"/>
    </row>
    <row r="48" spans="1:14" ht="20.100000000000001" customHeight="1">
      <c r="A48" s="297"/>
      <c r="B48" s="298"/>
      <c r="C48" s="298"/>
      <c r="D48" s="299"/>
      <c r="E48" s="179"/>
      <c r="F48" s="63"/>
      <c r="G48" s="64"/>
      <c r="H48" s="64">
        <f t="shared" si="1"/>
        <v>0</v>
      </c>
      <c r="I48" s="180"/>
      <c r="J48" s="62">
        <f t="shared" si="0"/>
        <v>0</v>
      </c>
      <c r="K48" s="309"/>
      <c r="L48" s="309"/>
      <c r="M48" s="309"/>
      <c r="N48" s="310"/>
    </row>
    <row r="49" spans="1:14" ht="20.100000000000001" customHeight="1">
      <c r="A49" s="297"/>
      <c r="B49" s="298"/>
      <c r="C49" s="298"/>
      <c r="D49" s="299"/>
      <c r="E49" s="179"/>
      <c r="F49" s="63"/>
      <c r="G49" s="64"/>
      <c r="H49" s="64">
        <f t="shared" si="1"/>
        <v>0</v>
      </c>
      <c r="I49" s="180"/>
      <c r="J49" s="62">
        <f t="shared" si="0"/>
        <v>0</v>
      </c>
      <c r="K49" s="309"/>
      <c r="L49" s="309"/>
      <c r="M49" s="309"/>
      <c r="N49" s="310"/>
    </row>
    <row r="50" spans="1:14" ht="20.100000000000001" customHeight="1">
      <c r="A50" s="297"/>
      <c r="B50" s="298"/>
      <c r="C50" s="298"/>
      <c r="D50" s="299"/>
      <c r="E50" s="179"/>
      <c r="F50" s="63"/>
      <c r="G50" s="64"/>
      <c r="H50" s="64">
        <f t="shared" si="1"/>
        <v>0</v>
      </c>
      <c r="I50" s="180"/>
      <c r="J50" s="62">
        <f t="shared" si="0"/>
        <v>0</v>
      </c>
      <c r="K50" s="309"/>
      <c r="L50" s="309"/>
      <c r="M50" s="309"/>
      <c r="N50" s="310"/>
    </row>
    <row r="51" spans="1:14" ht="20.100000000000001" customHeight="1" thickBot="1">
      <c r="A51" s="291"/>
      <c r="B51" s="292"/>
      <c r="C51" s="292"/>
      <c r="D51" s="293"/>
      <c r="E51" s="93"/>
      <c r="F51" s="95"/>
      <c r="G51" s="94"/>
      <c r="H51" s="94">
        <f t="shared" si="1"/>
        <v>0</v>
      </c>
      <c r="I51" s="181"/>
      <c r="J51" s="96">
        <f t="shared" si="0"/>
        <v>0</v>
      </c>
      <c r="K51" s="336"/>
      <c r="L51" s="336"/>
      <c r="M51" s="336"/>
      <c r="N51" s="337"/>
    </row>
    <row r="52" spans="1:14" ht="24.75" customHeight="1">
      <c r="A52" s="294" t="s">
        <v>38</v>
      </c>
      <c r="B52" s="295"/>
      <c r="C52" s="295"/>
      <c r="D52" s="295"/>
      <c r="E52" s="295"/>
      <c r="F52" s="295"/>
      <c r="G52" s="295"/>
      <c r="H52" s="296"/>
      <c r="I52" s="279">
        <f>SUM(H17:H51)</f>
        <v>2160000</v>
      </c>
      <c r="J52" s="280"/>
      <c r="K52" s="338"/>
      <c r="L52" s="339"/>
      <c r="M52" s="339"/>
      <c r="N52" s="340"/>
    </row>
    <row r="53" spans="1:14" ht="24.75" customHeight="1">
      <c r="A53" s="281" t="s">
        <v>37</v>
      </c>
      <c r="B53" s="282"/>
      <c r="C53" s="282"/>
      <c r="D53" s="282"/>
      <c r="E53" s="282"/>
      <c r="F53" s="282"/>
      <c r="G53" s="282"/>
      <c r="H53" s="283"/>
      <c r="I53" s="284">
        <f>SUM(J17:J51)</f>
        <v>2160000</v>
      </c>
      <c r="J53" s="285"/>
      <c r="K53" s="341"/>
      <c r="L53" s="342"/>
      <c r="M53" s="342"/>
      <c r="N53" s="343"/>
    </row>
    <row r="54" spans="1:14" ht="24.75" customHeight="1">
      <c r="A54" s="281" t="s">
        <v>89</v>
      </c>
      <c r="B54" s="282"/>
      <c r="C54" s="282"/>
      <c r="D54" s="282"/>
      <c r="E54" s="282"/>
      <c r="F54" s="282"/>
      <c r="G54" s="282"/>
      <c r="H54" s="283"/>
      <c r="I54" s="284">
        <f>ROUNDDOWN(I53*(1+$N$15),0)</f>
        <v>2376000</v>
      </c>
      <c r="J54" s="285"/>
      <c r="K54" s="100"/>
      <c r="L54" s="101"/>
      <c r="M54" s="101"/>
      <c r="N54" s="102"/>
    </row>
    <row r="55" spans="1:14" ht="24.75" customHeight="1" thickBot="1">
      <c r="A55" s="286" t="s">
        <v>39</v>
      </c>
      <c r="B55" s="287"/>
      <c r="C55" s="287"/>
      <c r="D55" s="287"/>
      <c r="E55" s="287"/>
      <c r="F55" s="287"/>
      <c r="G55" s="287"/>
      <c r="H55" s="288"/>
      <c r="I55" s="289">
        <f>IF(ISERROR(1-(I53/I52)),0,(1-(I53/I52)))</f>
        <v>0</v>
      </c>
      <c r="J55" s="290"/>
      <c r="K55" s="333"/>
      <c r="L55" s="334"/>
      <c r="M55" s="334"/>
      <c r="N55" s="335"/>
    </row>
    <row r="56" spans="1:14" ht="20.100000000000001" customHeight="1" thickBot="1"/>
    <row r="57" spans="1:14" ht="20.100000000000001" customHeight="1">
      <c r="A57" s="274" t="s">
        <v>210</v>
      </c>
      <c r="B57" s="275"/>
      <c r="C57" s="275"/>
      <c r="D57" s="275"/>
      <c r="E57" s="275"/>
      <c r="F57" s="275"/>
      <c r="G57" s="275"/>
      <c r="H57" s="275"/>
      <c r="I57" s="275"/>
      <c r="J57" s="275"/>
      <c r="K57" s="275"/>
      <c r="L57" s="275"/>
      <c r="M57" s="275"/>
      <c r="N57" s="276"/>
    </row>
    <row r="58" spans="1:14" ht="19.5" customHeight="1">
      <c r="A58" s="268"/>
      <c r="B58" s="269"/>
      <c r="C58" s="269"/>
      <c r="D58" s="269"/>
      <c r="E58" s="269"/>
      <c r="F58" s="269"/>
      <c r="G58" s="269"/>
      <c r="H58" s="269"/>
      <c r="I58" s="269"/>
      <c r="J58" s="269"/>
      <c r="K58" s="269"/>
      <c r="L58" s="269"/>
      <c r="M58" s="269"/>
      <c r="N58" s="270"/>
    </row>
    <row r="59" spans="1:14" ht="19.5" customHeight="1">
      <c r="A59" s="268"/>
      <c r="B59" s="269"/>
      <c r="C59" s="269"/>
      <c r="D59" s="269"/>
      <c r="E59" s="269"/>
      <c r="F59" s="269"/>
      <c r="G59" s="269"/>
      <c r="H59" s="269"/>
      <c r="I59" s="269"/>
      <c r="J59" s="269"/>
      <c r="K59" s="269"/>
      <c r="L59" s="269"/>
      <c r="M59" s="269"/>
      <c r="N59" s="270"/>
    </row>
    <row r="60" spans="1:14" ht="19.5" customHeight="1">
      <c r="A60" s="268"/>
      <c r="B60" s="269"/>
      <c r="C60" s="269"/>
      <c r="D60" s="269"/>
      <c r="E60" s="269"/>
      <c r="F60" s="269"/>
      <c r="G60" s="269"/>
      <c r="H60" s="269"/>
      <c r="I60" s="269"/>
      <c r="J60" s="269"/>
      <c r="K60" s="269"/>
      <c r="L60" s="269"/>
      <c r="M60" s="269"/>
      <c r="N60" s="270"/>
    </row>
    <row r="61" spans="1:14" ht="19.5" customHeight="1">
      <c r="A61" s="268"/>
      <c r="B61" s="269"/>
      <c r="C61" s="269"/>
      <c r="D61" s="269"/>
      <c r="E61" s="269"/>
      <c r="F61" s="269"/>
      <c r="G61" s="269"/>
      <c r="H61" s="269"/>
      <c r="I61" s="269"/>
      <c r="J61" s="269"/>
      <c r="K61" s="269"/>
      <c r="L61" s="269"/>
      <c r="M61" s="269"/>
      <c r="N61" s="270"/>
    </row>
    <row r="62" spans="1:14" ht="19.5" customHeight="1">
      <c r="A62" s="268"/>
      <c r="B62" s="269"/>
      <c r="C62" s="269"/>
      <c r="D62" s="269"/>
      <c r="E62" s="269"/>
      <c r="F62" s="269"/>
      <c r="G62" s="269"/>
      <c r="H62" s="269"/>
      <c r="I62" s="269"/>
      <c r="J62" s="269"/>
      <c r="K62" s="269"/>
      <c r="L62" s="269"/>
      <c r="M62" s="269"/>
      <c r="N62" s="270"/>
    </row>
    <row r="63" spans="1:14" ht="19.5" customHeight="1">
      <c r="A63" s="268"/>
      <c r="B63" s="269"/>
      <c r="C63" s="269"/>
      <c r="D63" s="269"/>
      <c r="E63" s="269"/>
      <c r="F63" s="269"/>
      <c r="G63" s="269"/>
      <c r="H63" s="269"/>
      <c r="I63" s="269"/>
      <c r="J63" s="269"/>
      <c r="K63" s="269"/>
      <c r="L63" s="269"/>
      <c r="M63" s="269"/>
      <c r="N63" s="270"/>
    </row>
    <row r="64" spans="1:14" ht="19.5" customHeight="1">
      <c r="A64" s="268"/>
      <c r="B64" s="269"/>
      <c r="C64" s="269"/>
      <c r="D64" s="269"/>
      <c r="E64" s="269"/>
      <c r="F64" s="269"/>
      <c r="G64" s="269"/>
      <c r="H64" s="269"/>
      <c r="I64" s="269"/>
      <c r="J64" s="269"/>
      <c r="K64" s="269"/>
      <c r="L64" s="269"/>
      <c r="M64" s="269"/>
      <c r="N64" s="270"/>
    </row>
    <row r="65" spans="1:14" ht="19.5" customHeight="1" thickBot="1">
      <c r="A65" s="271"/>
      <c r="B65" s="272"/>
      <c r="C65" s="272"/>
      <c r="D65" s="272"/>
      <c r="E65" s="272"/>
      <c r="F65" s="272"/>
      <c r="G65" s="272"/>
      <c r="H65" s="272"/>
      <c r="I65" s="272"/>
      <c r="J65" s="272"/>
      <c r="K65" s="272"/>
      <c r="L65" s="272"/>
      <c r="M65" s="272"/>
      <c r="N65" s="273"/>
    </row>
    <row r="66" spans="1:14" ht="13.5" customHeight="1"/>
  </sheetData>
  <sheetProtection sheet="1" objects="1" scenarios="1"/>
  <mergeCells count="103">
    <mergeCell ref="A2:G2"/>
    <mergeCell ref="H2:N10"/>
    <mergeCell ref="A4:B4"/>
    <mergeCell ref="D4:F4"/>
    <mergeCell ref="A5:B5"/>
    <mergeCell ref="D5:F5"/>
    <mergeCell ref="A6:B6"/>
    <mergeCell ref="D6:F6"/>
    <mergeCell ref="A7:B7"/>
    <mergeCell ref="D7:F7"/>
    <mergeCell ref="A8:B8"/>
    <mergeCell ref="D8:F8"/>
    <mergeCell ref="A10:B10"/>
    <mergeCell ref="D10:F10"/>
    <mergeCell ref="A11:B11"/>
    <mergeCell ref="D11:F11"/>
    <mergeCell ref="A12:B12"/>
    <mergeCell ref="A13:B13"/>
    <mergeCell ref="A16:D16"/>
    <mergeCell ref="K16:N16"/>
    <mergeCell ref="A17:D17"/>
    <mergeCell ref="K17:N17"/>
    <mergeCell ref="A18:D18"/>
    <mergeCell ref="K18:N18"/>
    <mergeCell ref="A19:D19"/>
    <mergeCell ref="K19:N19"/>
    <mergeCell ref="A20:D20"/>
    <mergeCell ref="K20:N20"/>
    <mergeCell ref="A21:D21"/>
    <mergeCell ref="K21:N21"/>
    <mergeCell ref="A22:D22"/>
    <mergeCell ref="K22:N22"/>
    <mergeCell ref="A23:D23"/>
    <mergeCell ref="K23:N23"/>
    <mergeCell ref="A24:D24"/>
    <mergeCell ref="K24:N24"/>
    <mergeCell ref="A25:D25"/>
    <mergeCell ref="K25:N25"/>
    <mergeCell ref="A26:D26"/>
    <mergeCell ref="K26:N26"/>
    <mergeCell ref="A27:D27"/>
    <mergeCell ref="K27:N27"/>
    <mergeCell ref="A28:D28"/>
    <mergeCell ref="K28:N28"/>
    <mergeCell ref="A29:D29"/>
    <mergeCell ref="K29:N29"/>
    <mergeCell ref="A30:D30"/>
    <mergeCell ref="K30:N30"/>
    <mergeCell ref="A31:D31"/>
    <mergeCell ref="K31:N31"/>
    <mergeCell ref="A32:D32"/>
    <mergeCell ref="K32:N32"/>
    <mergeCell ref="A33:D33"/>
    <mergeCell ref="K33:N33"/>
    <mergeCell ref="A34:D34"/>
    <mergeCell ref="K34:N34"/>
    <mergeCell ref="A35:D35"/>
    <mergeCell ref="K35:N35"/>
    <mergeCell ref="A36:D36"/>
    <mergeCell ref="K36:N36"/>
    <mergeCell ref="A37:D37"/>
    <mergeCell ref="K37:N37"/>
    <mergeCell ref="A38:D38"/>
    <mergeCell ref="K38:N38"/>
    <mergeCell ref="A39:D39"/>
    <mergeCell ref="K39:N39"/>
    <mergeCell ref="A40:D40"/>
    <mergeCell ref="K40:N40"/>
    <mergeCell ref="A41:D41"/>
    <mergeCell ref="K41:N41"/>
    <mergeCell ref="A42:D42"/>
    <mergeCell ref="K42:N42"/>
    <mergeCell ref="A43:D43"/>
    <mergeCell ref="K43:N43"/>
    <mergeCell ref="A44:D44"/>
    <mergeCell ref="K44:N44"/>
    <mergeCell ref="K50:N50"/>
    <mergeCell ref="A45:D45"/>
    <mergeCell ref="K45:N45"/>
    <mergeCell ref="A46:D46"/>
    <mergeCell ref="K46:N46"/>
    <mergeCell ref="A47:D47"/>
    <mergeCell ref="K47:N47"/>
    <mergeCell ref="A51:D51"/>
    <mergeCell ref="K51:N51"/>
    <mergeCell ref="A52:H52"/>
    <mergeCell ref="I52:J52"/>
    <mergeCell ref="K52:N52"/>
    <mergeCell ref="A48:D48"/>
    <mergeCell ref="K48:N48"/>
    <mergeCell ref="A49:D49"/>
    <mergeCell ref="K49:N49"/>
    <mergeCell ref="A50:D50"/>
    <mergeCell ref="A57:N57"/>
    <mergeCell ref="A58:N65"/>
    <mergeCell ref="A53:H53"/>
    <mergeCell ref="I53:J53"/>
    <mergeCell ref="K53:N53"/>
    <mergeCell ref="A54:H54"/>
    <mergeCell ref="I54:J54"/>
    <mergeCell ref="A55:H55"/>
    <mergeCell ref="I55:J55"/>
    <mergeCell ref="K55:N55"/>
  </mergeCells>
  <phoneticPr fontId="2"/>
  <printOptions horizontalCentered="1" verticalCentered="1"/>
  <pageMargins left="0.27559055118110237" right="0.39370078740157483" top="0.27559055118110237" bottom="0.39370078740157483" header="0.51181102362204722" footer="0.27559055118110237"/>
  <pageSetup paperSize="9" scale="65" fitToHeight="0" orientation="portrait"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0</xdr:colOff>
                    <xdr:row>11</xdr:row>
                    <xdr:rowOff>38100</xdr:rowOff>
                  </from>
                  <to>
                    <xdr:col>3</xdr:col>
                    <xdr:colOff>371475</xdr:colOff>
                    <xdr:row>11</xdr:row>
                    <xdr:rowOff>219075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1123950</xdr:colOff>
                    <xdr:row>11</xdr:row>
                    <xdr:rowOff>38100</xdr:rowOff>
                  </from>
                  <to>
                    <xdr:col>4</xdr:col>
                    <xdr:colOff>180975</xdr:colOff>
                    <xdr:row>11</xdr:row>
                    <xdr:rowOff>219075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4</xdr:col>
                    <xdr:colOff>942975</xdr:colOff>
                    <xdr:row>11</xdr:row>
                    <xdr:rowOff>38100</xdr:rowOff>
                  </from>
                  <to>
                    <xdr:col>5</xdr:col>
                    <xdr:colOff>342900</xdr:colOff>
                    <xdr:row>11</xdr:row>
                    <xdr:rowOff>219075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6</xdr:col>
                    <xdr:colOff>95250</xdr:colOff>
                    <xdr:row>11</xdr:row>
                    <xdr:rowOff>38100</xdr:rowOff>
                  </from>
                  <to>
                    <xdr:col>6</xdr:col>
                    <xdr:colOff>457200</xdr:colOff>
                    <xdr:row>11</xdr:row>
                    <xdr:rowOff>219075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7</xdr:col>
                    <xdr:colOff>590550</xdr:colOff>
                    <xdr:row>11</xdr:row>
                    <xdr:rowOff>38100</xdr:rowOff>
                  </from>
                  <to>
                    <xdr:col>7</xdr:col>
                    <xdr:colOff>952500</xdr:colOff>
                    <xdr:row>11</xdr:row>
                    <xdr:rowOff>219075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9</xdr:col>
                    <xdr:colOff>38100</xdr:colOff>
                    <xdr:row>11</xdr:row>
                    <xdr:rowOff>38100</xdr:rowOff>
                  </from>
                  <to>
                    <xdr:col>9</xdr:col>
                    <xdr:colOff>400050</xdr:colOff>
                    <xdr:row>11</xdr:row>
                    <xdr:rowOff>219075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0</xdr:colOff>
                    <xdr:row>12</xdr:row>
                    <xdr:rowOff>9525</xdr:rowOff>
                  </from>
                  <to>
                    <xdr:col>3</xdr:col>
                    <xdr:colOff>371475</xdr:colOff>
                    <xdr:row>12</xdr:row>
                    <xdr:rowOff>238125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3</xdr:col>
                    <xdr:colOff>1123950</xdr:colOff>
                    <xdr:row>12</xdr:row>
                    <xdr:rowOff>19050</xdr:rowOff>
                  </from>
                  <to>
                    <xdr:col>4</xdr:col>
                    <xdr:colOff>180975</xdr:colOff>
                    <xdr:row>13</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10</xdr:col>
                    <xdr:colOff>247650</xdr:colOff>
                    <xdr:row>11</xdr:row>
                    <xdr:rowOff>38100</xdr:rowOff>
                  </from>
                  <to>
                    <xdr:col>10</xdr:col>
                    <xdr:colOff>609600</xdr:colOff>
                    <xdr:row>11</xdr:row>
                    <xdr:rowOff>219075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11</xdr:col>
                    <xdr:colOff>9525</xdr:colOff>
                    <xdr:row>11</xdr:row>
                    <xdr:rowOff>38100</xdr:rowOff>
                  </from>
                  <to>
                    <xdr:col>11</xdr:col>
                    <xdr:colOff>371475</xdr:colOff>
                    <xdr:row>11</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N63"/>
  <sheetViews>
    <sheetView showGridLines="0" view="pageBreakPreview" zoomScale="70" zoomScaleNormal="70" zoomScaleSheetLayoutView="70" workbookViewId="0">
      <selection activeCell="D4" sqref="D4:F4"/>
    </sheetView>
  </sheetViews>
  <sheetFormatPr defaultColWidth="9" defaultRowHeight="13.5"/>
  <cols>
    <col min="1" max="1" width="2.375" style="15" customWidth="1"/>
    <col min="2" max="2" width="14.875" style="14" customWidth="1"/>
    <col min="3" max="3" width="15.375" style="14" hidden="1" customWidth="1"/>
    <col min="4" max="4" width="17.125" style="14" customWidth="1"/>
    <col min="5" max="12" width="12.625" style="14" customWidth="1"/>
    <col min="13" max="13" width="10" style="14" customWidth="1"/>
    <col min="14" max="14" width="5.75" style="14" customWidth="1"/>
    <col min="15" max="15" width="9.875" style="15" bestFit="1" customWidth="1"/>
    <col min="16" max="16384" width="9" style="15"/>
  </cols>
  <sheetData>
    <row r="1" spans="1:14" s="3" customFormat="1" ht="39.75" customHeight="1">
      <c r="A1" s="1" t="s">
        <v>76</v>
      </c>
      <c r="B1" s="31"/>
      <c r="C1" s="31"/>
      <c r="D1" s="31"/>
      <c r="E1" s="2"/>
      <c r="F1" s="2"/>
      <c r="G1" s="2"/>
      <c r="H1" s="2"/>
      <c r="I1" s="2"/>
      <c r="J1" s="2"/>
      <c r="K1" s="2"/>
      <c r="L1" s="2"/>
      <c r="M1" s="2"/>
    </row>
    <row r="2" spans="1:14" s="3" customFormat="1" ht="27.75" customHeight="1">
      <c r="A2" s="4" t="s">
        <v>80</v>
      </c>
      <c r="B2" s="5"/>
      <c r="C2" s="5"/>
      <c r="D2" s="5"/>
      <c r="E2" s="5"/>
      <c r="F2" s="5"/>
      <c r="G2" s="37" t="s">
        <v>77</v>
      </c>
      <c r="H2" s="306" t="s">
        <v>221</v>
      </c>
      <c r="I2" s="306"/>
      <c r="J2" s="306"/>
      <c r="K2" s="306"/>
      <c r="L2" s="306"/>
      <c r="M2" s="306"/>
      <c r="N2" s="306"/>
    </row>
    <row r="3" spans="1:14" s="3" customFormat="1" ht="15" customHeight="1" thickBot="1">
      <c r="B3" s="2"/>
      <c r="C3" s="2"/>
      <c r="E3" s="2"/>
      <c r="F3" s="2"/>
      <c r="G3" s="37"/>
      <c r="H3" s="306"/>
      <c r="I3" s="306"/>
      <c r="J3" s="306"/>
      <c r="K3" s="306"/>
      <c r="L3" s="306"/>
      <c r="M3" s="306"/>
      <c r="N3" s="306"/>
    </row>
    <row r="4" spans="1:14" s="3" customFormat="1" ht="20.100000000000001" customHeight="1">
      <c r="A4" s="274" t="s">
        <v>70</v>
      </c>
      <c r="B4" s="302"/>
      <c r="C4" s="38"/>
      <c r="D4" s="311" t="s">
        <v>107</v>
      </c>
      <c r="E4" s="312"/>
      <c r="F4" s="313"/>
      <c r="G4" s="37"/>
      <c r="H4" s="306"/>
      <c r="I4" s="306"/>
      <c r="J4" s="306"/>
      <c r="K4" s="306"/>
      <c r="L4" s="306"/>
      <c r="M4" s="306"/>
      <c r="N4" s="306"/>
    </row>
    <row r="5" spans="1:14" s="3" customFormat="1" ht="20.100000000000001" customHeight="1">
      <c r="A5" s="314" t="s">
        <v>71</v>
      </c>
      <c r="B5" s="315"/>
      <c r="C5" s="39"/>
      <c r="D5" s="316" t="s">
        <v>108</v>
      </c>
      <c r="E5" s="317"/>
      <c r="F5" s="318"/>
      <c r="G5" s="37"/>
      <c r="H5" s="306"/>
      <c r="I5" s="306"/>
      <c r="J5" s="306"/>
      <c r="K5" s="306"/>
      <c r="L5" s="306"/>
      <c r="M5" s="306"/>
      <c r="N5" s="306"/>
    </row>
    <row r="6" spans="1:14" s="3" customFormat="1" ht="20.100000000000001" customHeight="1">
      <c r="A6" s="314" t="s">
        <v>32</v>
      </c>
      <c r="B6" s="315"/>
      <c r="C6" s="39"/>
      <c r="D6" s="316" t="s">
        <v>109</v>
      </c>
      <c r="E6" s="317"/>
      <c r="F6" s="318"/>
      <c r="G6" s="37"/>
      <c r="H6" s="306"/>
      <c r="I6" s="306"/>
      <c r="J6" s="306"/>
      <c r="K6" s="306"/>
      <c r="L6" s="306"/>
      <c r="M6" s="306"/>
      <c r="N6" s="306"/>
    </row>
    <row r="7" spans="1:14" s="3" customFormat="1" ht="20.100000000000001" customHeight="1">
      <c r="A7" s="314" t="s">
        <v>33</v>
      </c>
      <c r="B7" s="315"/>
      <c r="C7" s="39"/>
      <c r="D7" s="319">
        <v>44402</v>
      </c>
      <c r="E7" s="320"/>
      <c r="F7" s="321"/>
      <c r="G7" s="37"/>
      <c r="H7" s="306"/>
      <c r="I7" s="306"/>
      <c r="J7" s="306"/>
      <c r="K7" s="306"/>
      <c r="L7" s="306"/>
      <c r="M7" s="306"/>
      <c r="N7" s="306"/>
    </row>
    <row r="8" spans="1:14" s="3" customFormat="1" ht="20.100000000000001" customHeight="1" thickBot="1">
      <c r="A8" s="300" t="s">
        <v>34</v>
      </c>
      <c r="B8" s="301"/>
      <c r="C8" s="40"/>
      <c r="D8" s="327"/>
      <c r="E8" s="328"/>
      <c r="F8" s="329"/>
      <c r="G8" s="37"/>
      <c r="H8" s="306"/>
      <c r="I8" s="306"/>
      <c r="J8" s="306"/>
      <c r="K8" s="306"/>
      <c r="L8" s="306"/>
      <c r="M8" s="306"/>
      <c r="N8" s="306"/>
    </row>
    <row r="9" spans="1:14" s="3" customFormat="1" ht="15" customHeight="1" thickBot="1">
      <c r="B9" s="2"/>
      <c r="C9" s="2"/>
      <c r="D9" s="2"/>
      <c r="E9" s="2"/>
      <c r="F9" s="2"/>
      <c r="G9" s="37"/>
      <c r="H9" s="306"/>
      <c r="I9" s="306"/>
      <c r="J9" s="306"/>
      <c r="K9" s="306"/>
      <c r="L9" s="306"/>
      <c r="M9" s="306"/>
      <c r="N9" s="306"/>
    </row>
    <row r="10" spans="1:14" s="3" customFormat="1" ht="20.100000000000001" customHeight="1">
      <c r="A10" s="322" t="s">
        <v>40</v>
      </c>
      <c r="B10" s="323"/>
      <c r="C10" s="41"/>
      <c r="D10" s="324" t="s">
        <v>53</v>
      </c>
      <c r="E10" s="325"/>
      <c r="F10" s="326"/>
      <c r="G10" s="37"/>
      <c r="H10" s="306"/>
      <c r="I10" s="306"/>
      <c r="J10" s="306"/>
      <c r="K10" s="306"/>
      <c r="L10" s="306"/>
      <c r="M10" s="306"/>
      <c r="N10" s="306"/>
    </row>
    <row r="11" spans="1:14" s="3" customFormat="1" ht="20.100000000000001" customHeight="1" thickBot="1">
      <c r="A11" s="314" t="s">
        <v>28</v>
      </c>
      <c r="B11" s="315"/>
      <c r="C11" s="39"/>
      <c r="D11" s="330">
        <v>3</v>
      </c>
      <c r="E11" s="331"/>
      <c r="F11" s="332"/>
      <c r="G11" s="42"/>
      <c r="H11" s="43"/>
      <c r="I11" s="43"/>
      <c r="J11" s="43"/>
      <c r="K11" s="44"/>
      <c r="L11" s="44"/>
      <c r="M11" s="44"/>
      <c r="N11" s="45"/>
    </row>
    <row r="12" spans="1:14" s="3" customFormat="1" ht="20.100000000000001" customHeight="1">
      <c r="A12" s="314" t="s">
        <v>26</v>
      </c>
      <c r="B12" s="315"/>
      <c r="C12" s="39"/>
      <c r="D12" s="46" t="s">
        <v>46</v>
      </c>
      <c r="E12" s="47"/>
      <c r="F12" s="47" t="s">
        <v>43</v>
      </c>
      <c r="G12" s="48" t="s">
        <v>59</v>
      </c>
      <c r="H12" s="48"/>
      <c r="I12" s="48"/>
      <c r="J12" s="48"/>
      <c r="K12" s="49"/>
      <c r="L12" s="50"/>
      <c r="M12" s="50"/>
      <c r="N12" s="51"/>
    </row>
    <row r="13" spans="1:14" s="58" customFormat="1" ht="20.100000000000001" customHeight="1" thickBot="1">
      <c r="A13" s="373" t="s">
        <v>27</v>
      </c>
      <c r="B13" s="374"/>
      <c r="C13" s="52"/>
      <c r="D13" s="53" t="s">
        <v>60</v>
      </c>
      <c r="E13" s="54"/>
      <c r="F13" s="54"/>
      <c r="G13" s="55"/>
      <c r="H13" s="56"/>
      <c r="I13" s="56"/>
      <c r="J13" s="56"/>
      <c r="K13" s="56"/>
      <c r="L13" s="56"/>
      <c r="M13" s="56"/>
      <c r="N13" s="57"/>
    </row>
    <row r="14" spans="1:14" s="3" customFormat="1" ht="15" customHeight="1">
      <c r="B14" s="2"/>
      <c r="C14" s="2"/>
      <c r="D14" s="2"/>
      <c r="E14" s="2"/>
      <c r="F14" s="2"/>
      <c r="G14" s="2"/>
      <c r="H14" s="2"/>
      <c r="I14" s="2"/>
      <c r="J14" s="2"/>
      <c r="K14" s="2"/>
      <c r="L14" s="2"/>
      <c r="M14" s="59" t="s">
        <v>197</v>
      </c>
      <c r="N14" s="59" t="s">
        <v>198</v>
      </c>
    </row>
    <row r="15" spans="1:14" s="3" customFormat="1" ht="15" customHeight="1" thickBot="1">
      <c r="B15" s="2"/>
      <c r="C15" s="2"/>
      <c r="D15" s="2"/>
      <c r="E15" s="2"/>
      <c r="F15" s="2"/>
      <c r="G15" s="2"/>
      <c r="H15" s="2"/>
      <c r="I15" s="2"/>
      <c r="J15" s="2"/>
      <c r="K15" s="2"/>
      <c r="L15" s="2"/>
      <c r="M15" s="59" t="s">
        <v>199</v>
      </c>
      <c r="N15" s="186">
        <f>見積書_消費税適用税率!C13</f>
        <v>0.1</v>
      </c>
    </row>
    <row r="16" spans="1:14" ht="34.5" customHeight="1">
      <c r="A16" s="274" t="s">
        <v>35</v>
      </c>
      <c r="B16" s="275"/>
      <c r="C16" s="275"/>
      <c r="D16" s="302"/>
      <c r="E16" s="175" t="s">
        <v>50</v>
      </c>
      <c r="F16" s="60" t="s">
        <v>36</v>
      </c>
      <c r="G16" s="176" t="s">
        <v>190</v>
      </c>
      <c r="H16" s="61" t="s">
        <v>29</v>
      </c>
      <c r="I16" s="61" t="s">
        <v>1</v>
      </c>
      <c r="J16" s="112" t="s">
        <v>49</v>
      </c>
      <c r="K16" s="375" t="s">
        <v>5</v>
      </c>
      <c r="L16" s="275"/>
      <c r="M16" s="275"/>
      <c r="N16" s="276"/>
    </row>
    <row r="17" spans="1:14" ht="20.100000000000001" customHeight="1">
      <c r="A17" s="303" t="s">
        <v>113</v>
      </c>
      <c r="B17" s="304"/>
      <c r="C17" s="304"/>
      <c r="D17" s="305"/>
      <c r="E17" s="177">
        <v>1</v>
      </c>
      <c r="F17" s="170" t="s">
        <v>111</v>
      </c>
      <c r="G17" s="171">
        <v>700000</v>
      </c>
      <c r="H17" s="171">
        <f>G17*E17</f>
        <v>700000</v>
      </c>
      <c r="I17" s="173">
        <v>0.08</v>
      </c>
      <c r="J17" s="172">
        <f>H17*(1-I17)</f>
        <v>644000</v>
      </c>
      <c r="K17" s="376" t="s">
        <v>237</v>
      </c>
      <c r="L17" s="307"/>
      <c r="M17" s="307"/>
      <c r="N17" s="308"/>
    </row>
    <row r="18" spans="1:14" ht="20.100000000000001" customHeight="1">
      <c r="A18" s="297" t="s">
        <v>114</v>
      </c>
      <c r="B18" s="298"/>
      <c r="C18" s="298"/>
      <c r="D18" s="299"/>
      <c r="E18" s="178">
        <v>1</v>
      </c>
      <c r="F18" s="111" t="s">
        <v>111</v>
      </c>
      <c r="G18" s="64">
        <v>2000</v>
      </c>
      <c r="H18" s="64">
        <f>G18*E18</f>
        <v>2000</v>
      </c>
      <c r="I18" s="65">
        <v>0</v>
      </c>
      <c r="J18" s="62">
        <f>H18*(1-I18)</f>
        <v>2000</v>
      </c>
      <c r="K18" s="366"/>
      <c r="L18" s="309"/>
      <c r="M18" s="309"/>
      <c r="N18" s="310"/>
    </row>
    <row r="19" spans="1:14" ht="20.100000000000001" customHeight="1">
      <c r="A19" s="297" t="s">
        <v>115</v>
      </c>
      <c r="B19" s="298"/>
      <c r="C19" s="298"/>
      <c r="D19" s="299"/>
      <c r="E19" s="178">
        <v>1</v>
      </c>
      <c r="F19" s="111" t="s">
        <v>111</v>
      </c>
      <c r="G19" s="64">
        <v>2000</v>
      </c>
      <c r="H19" s="64">
        <f>G19*E19</f>
        <v>2000</v>
      </c>
      <c r="I19" s="65">
        <v>0</v>
      </c>
      <c r="J19" s="62">
        <f>H19*(1-I19)</f>
        <v>2000</v>
      </c>
      <c r="K19" s="366"/>
      <c r="L19" s="309"/>
      <c r="M19" s="309"/>
      <c r="N19" s="310"/>
    </row>
    <row r="20" spans="1:14" ht="20.100000000000001" customHeight="1">
      <c r="A20" s="297" t="s">
        <v>116</v>
      </c>
      <c r="B20" s="298"/>
      <c r="C20" s="298"/>
      <c r="D20" s="299"/>
      <c r="E20" s="178">
        <v>1</v>
      </c>
      <c r="F20" s="111" t="s">
        <v>117</v>
      </c>
      <c r="G20" s="64">
        <v>2000</v>
      </c>
      <c r="H20" s="64">
        <f>G20*E20</f>
        <v>2000</v>
      </c>
      <c r="I20" s="65">
        <v>0</v>
      </c>
      <c r="J20" s="62">
        <f>H20*(1-I20)</f>
        <v>2000</v>
      </c>
      <c r="K20" s="366"/>
      <c r="L20" s="309"/>
      <c r="M20" s="309"/>
      <c r="N20" s="310"/>
    </row>
    <row r="21" spans="1:14" s="66" customFormat="1" ht="20.100000000000001" customHeight="1">
      <c r="A21" s="297"/>
      <c r="B21" s="298"/>
      <c r="C21" s="298"/>
      <c r="D21" s="299"/>
      <c r="E21" s="179"/>
      <c r="F21" s="63"/>
      <c r="G21" s="64"/>
      <c r="H21" s="64">
        <f t="shared" ref="H21:H43" si="0">G21*E21</f>
        <v>0</v>
      </c>
      <c r="I21" s="65"/>
      <c r="J21" s="62">
        <f t="shared" ref="J21:J43" si="1">H21*(1-I21)</f>
        <v>0</v>
      </c>
      <c r="K21" s="366"/>
      <c r="L21" s="309"/>
      <c r="M21" s="309"/>
      <c r="N21" s="310"/>
    </row>
    <row r="22" spans="1:14" ht="20.100000000000001" customHeight="1">
      <c r="A22" s="297"/>
      <c r="B22" s="298"/>
      <c r="C22" s="298"/>
      <c r="D22" s="299"/>
      <c r="E22" s="179"/>
      <c r="F22" s="63"/>
      <c r="G22" s="64"/>
      <c r="H22" s="64">
        <f t="shared" si="0"/>
        <v>0</v>
      </c>
      <c r="I22" s="65"/>
      <c r="J22" s="62">
        <f t="shared" si="1"/>
        <v>0</v>
      </c>
      <c r="K22" s="366"/>
      <c r="L22" s="309"/>
      <c r="M22" s="309"/>
      <c r="N22" s="310"/>
    </row>
    <row r="23" spans="1:14" ht="20.100000000000001" customHeight="1">
      <c r="A23" s="297"/>
      <c r="B23" s="298"/>
      <c r="C23" s="298"/>
      <c r="D23" s="299"/>
      <c r="E23" s="179"/>
      <c r="F23" s="63"/>
      <c r="G23" s="64"/>
      <c r="H23" s="64">
        <f t="shared" si="0"/>
        <v>0</v>
      </c>
      <c r="I23" s="65"/>
      <c r="J23" s="62">
        <f t="shared" si="1"/>
        <v>0</v>
      </c>
      <c r="K23" s="366"/>
      <c r="L23" s="309"/>
      <c r="M23" s="309"/>
      <c r="N23" s="310"/>
    </row>
    <row r="24" spans="1:14" ht="20.100000000000001" customHeight="1">
      <c r="A24" s="297"/>
      <c r="B24" s="298"/>
      <c r="C24" s="298"/>
      <c r="D24" s="299"/>
      <c r="E24" s="179"/>
      <c r="F24" s="63"/>
      <c r="G24" s="64"/>
      <c r="H24" s="64">
        <f t="shared" si="0"/>
        <v>0</v>
      </c>
      <c r="I24" s="65"/>
      <c r="J24" s="62">
        <f t="shared" si="1"/>
        <v>0</v>
      </c>
      <c r="K24" s="366"/>
      <c r="L24" s="309"/>
      <c r="M24" s="309"/>
      <c r="N24" s="310"/>
    </row>
    <row r="25" spans="1:14" ht="20.100000000000001" customHeight="1">
      <c r="A25" s="297"/>
      <c r="B25" s="298"/>
      <c r="C25" s="298"/>
      <c r="D25" s="299"/>
      <c r="E25" s="179"/>
      <c r="F25" s="63"/>
      <c r="G25" s="64"/>
      <c r="H25" s="64">
        <f t="shared" si="0"/>
        <v>0</v>
      </c>
      <c r="I25" s="65"/>
      <c r="J25" s="62">
        <f t="shared" si="1"/>
        <v>0</v>
      </c>
      <c r="K25" s="366"/>
      <c r="L25" s="309"/>
      <c r="M25" s="309"/>
      <c r="N25" s="310"/>
    </row>
    <row r="26" spans="1:14" ht="20.100000000000001" customHeight="1">
      <c r="A26" s="297"/>
      <c r="B26" s="298"/>
      <c r="C26" s="298"/>
      <c r="D26" s="299"/>
      <c r="E26" s="179"/>
      <c r="F26" s="63"/>
      <c r="G26" s="64"/>
      <c r="H26" s="64">
        <f t="shared" si="0"/>
        <v>0</v>
      </c>
      <c r="I26" s="65"/>
      <c r="J26" s="62">
        <f t="shared" si="1"/>
        <v>0</v>
      </c>
      <c r="K26" s="366"/>
      <c r="L26" s="309"/>
      <c r="M26" s="309"/>
      <c r="N26" s="310"/>
    </row>
    <row r="27" spans="1:14" s="66" customFormat="1" ht="20.100000000000001" customHeight="1">
      <c r="A27" s="297"/>
      <c r="B27" s="298"/>
      <c r="C27" s="298"/>
      <c r="D27" s="299"/>
      <c r="E27" s="179"/>
      <c r="F27" s="63"/>
      <c r="G27" s="64"/>
      <c r="H27" s="64">
        <f t="shared" si="0"/>
        <v>0</v>
      </c>
      <c r="I27" s="65"/>
      <c r="J27" s="62">
        <f t="shared" si="1"/>
        <v>0</v>
      </c>
      <c r="K27" s="366"/>
      <c r="L27" s="309"/>
      <c r="M27" s="309"/>
      <c r="N27" s="310"/>
    </row>
    <row r="28" spans="1:14" s="66" customFormat="1" ht="20.100000000000001" customHeight="1">
      <c r="A28" s="297"/>
      <c r="B28" s="298"/>
      <c r="C28" s="298"/>
      <c r="D28" s="299"/>
      <c r="E28" s="179"/>
      <c r="F28" s="63"/>
      <c r="G28" s="64"/>
      <c r="H28" s="64">
        <f t="shared" si="0"/>
        <v>0</v>
      </c>
      <c r="I28" s="65"/>
      <c r="J28" s="62">
        <f t="shared" si="1"/>
        <v>0</v>
      </c>
      <c r="K28" s="366"/>
      <c r="L28" s="309"/>
      <c r="M28" s="309"/>
      <c r="N28" s="310"/>
    </row>
    <row r="29" spans="1:14" ht="20.100000000000001" customHeight="1">
      <c r="A29" s="297"/>
      <c r="B29" s="298"/>
      <c r="C29" s="298"/>
      <c r="D29" s="299"/>
      <c r="E29" s="179"/>
      <c r="F29" s="63"/>
      <c r="G29" s="64"/>
      <c r="H29" s="64">
        <f t="shared" si="0"/>
        <v>0</v>
      </c>
      <c r="I29" s="65"/>
      <c r="J29" s="62">
        <f t="shared" si="1"/>
        <v>0</v>
      </c>
      <c r="K29" s="366"/>
      <c r="L29" s="309"/>
      <c r="M29" s="309"/>
      <c r="N29" s="310"/>
    </row>
    <row r="30" spans="1:14" ht="20.100000000000001" customHeight="1">
      <c r="A30" s="297"/>
      <c r="B30" s="298"/>
      <c r="C30" s="298"/>
      <c r="D30" s="299"/>
      <c r="E30" s="179"/>
      <c r="F30" s="63"/>
      <c r="G30" s="64"/>
      <c r="H30" s="64">
        <f t="shared" si="0"/>
        <v>0</v>
      </c>
      <c r="I30" s="65"/>
      <c r="J30" s="62">
        <f t="shared" si="1"/>
        <v>0</v>
      </c>
      <c r="K30" s="366"/>
      <c r="L30" s="309"/>
      <c r="M30" s="309"/>
      <c r="N30" s="310"/>
    </row>
    <row r="31" spans="1:14" ht="20.100000000000001" customHeight="1">
      <c r="A31" s="297"/>
      <c r="B31" s="298"/>
      <c r="C31" s="298"/>
      <c r="D31" s="299"/>
      <c r="E31" s="179"/>
      <c r="F31" s="63"/>
      <c r="G31" s="64"/>
      <c r="H31" s="64">
        <f t="shared" si="0"/>
        <v>0</v>
      </c>
      <c r="I31" s="65"/>
      <c r="J31" s="62">
        <f t="shared" si="1"/>
        <v>0</v>
      </c>
      <c r="K31" s="366"/>
      <c r="L31" s="309"/>
      <c r="M31" s="309"/>
      <c r="N31" s="310"/>
    </row>
    <row r="32" spans="1:14" ht="20.100000000000001" customHeight="1">
      <c r="A32" s="297"/>
      <c r="B32" s="298"/>
      <c r="C32" s="298"/>
      <c r="D32" s="299"/>
      <c r="E32" s="179"/>
      <c r="F32" s="63"/>
      <c r="G32" s="64"/>
      <c r="H32" s="64">
        <f t="shared" si="0"/>
        <v>0</v>
      </c>
      <c r="I32" s="65"/>
      <c r="J32" s="62">
        <f t="shared" si="1"/>
        <v>0</v>
      </c>
      <c r="K32" s="366"/>
      <c r="L32" s="309"/>
      <c r="M32" s="309"/>
      <c r="N32" s="310"/>
    </row>
    <row r="33" spans="1:14" ht="20.100000000000001" customHeight="1">
      <c r="A33" s="297"/>
      <c r="B33" s="298"/>
      <c r="C33" s="298"/>
      <c r="D33" s="299"/>
      <c r="E33" s="179"/>
      <c r="F33" s="63"/>
      <c r="G33" s="64"/>
      <c r="H33" s="64">
        <f t="shared" si="0"/>
        <v>0</v>
      </c>
      <c r="I33" s="65"/>
      <c r="J33" s="62">
        <f t="shared" si="1"/>
        <v>0</v>
      </c>
      <c r="K33" s="366"/>
      <c r="L33" s="309"/>
      <c r="M33" s="309"/>
      <c r="N33" s="310"/>
    </row>
    <row r="34" spans="1:14" ht="20.100000000000001" customHeight="1">
      <c r="A34" s="297"/>
      <c r="B34" s="298"/>
      <c r="C34" s="298"/>
      <c r="D34" s="299"/>
      <c r="E34" s="179"/>
      <c r="F34" s="63"/>
      <c r="G34" s="64"/>
      <c r="H34" s="64">
        <f t="shared" si="0"/>
        <v>0</v>
      </c>
      <c r="I34" s="65"/>
      <c r="J34" s="62">
        <f t="shared" si="1"/>
        <v>0</v>
      </c>
      <c r="K34" s="366"/>
      <c r="L34" s="309"/>
      <c r="M34" s="309"/>
      <c r="N34" s="310"/>
    </row>
    <row r="35" spans="1:14" ht="20.100000000000001" customHeight="1">
      <c r="A35" s="297"/>
      <c r="B35" s="298"/>
      <c r="C35" s="298"/>
      <c r="D35" s="299"/>
      <c r="E35" s="179"/>
      <c r="F35" s="63"/>
      <c r="G35" s="64"/>
      <c r="H35" s="64">
        <f t="shared" si="0"/>
        <v>0</v>
      </c>
      <c r="I35" s="65"/>
      <c r="J35" s="62">
        <f t="shared" si="1"/>
        <v>0</v>
      </c>
      <c r="K35" s="366"/>
      <c r="L35" s="309"/>
      <c r="M35" s="309"/>
      <c r="N35" s="310"/>
    </row>
    <row r="36" spans="1:14" ht="20.100000000000001" customHeight="1">
      <c r="A36" s="297"/>
      <c r="B36" s="298"/>
      <c r="C36" s="298"/>
      <c r="D36" s="299"/>
      <c r="E36" s="179"/>
      <c r="F36" s="63"/>
      <c r="G36" s="64"/>
      <c r="H36" s="64">
        <f t="shared" si="0"/>
        <v>0</v>
      </c>
      <c r="I36" s="65"/>
      <c r="J36" s="62">
        <f t="shared" si="1"/>
        <v>0</v>
      </c>
      <c r="K36" s="366"/>
      <c r="L36" s="309"/>
      <c r="M36" s="309"/>
      <c r="N36" s="310"/>
    </row>
    <row r="37" spans="1:14" s="66" customFormat="1" ht="20.100000000000001" customHeight="1">
      <c r="A37" s="297"/>
      <c r="B37" s="298"/>
      <c r="C37" s="298"/>
      <c r="D37" s="299" t="s">
        <v>31</v>
      </c>
      <c r="E37" s="179"/>
      <c r="F37" s="63"/>
      <c r="G37" s="64"/>
      <c r="H37" s="64">
        <f t="shared" si="0"/>
        <v>0</v>
      </c>
      <c r="I37" s="65"/>
      <c r="J37" s="62">
        <f t="shared" si="1"/>
        <v>0</v>
      </c>
      <c r="K37" s="366"/>
      <c r="L37" s="309"/>
      <c r="M37" s="309"/>
      <c r="N37" s="310"/>
    </row>
    <row r="38" spans="1:14" ht="20.100000000000001" customHeight="1">
      <c r="A38" s="297"/>
      <c r="B38" s="298"/>
      <c r="C38" s="298"/>
      <c r="D38" s="299"/>
      <c r="E38" s="179"/>
      <c r="F38" s="63"/>
      <c r="G38" s="64"/>
      <c r="H38" s="64">
        <f t="shared" si="0"/>
        <v>0</v>
      </c>
      <c r="I38" s="65"/>
      <c r="J38" s="62">
        <f t="shared" si="1"/>
        <v>0</v>
      </c>
      <c r="K38" s="366"/>
      <c r="L38" s="309"/>
      <c r="M38" s="309"/>
      <c r="N38" s="310"/>
    </row>
    <row r="39" spans="1:14" s="66" customFormat="1" ht="20.100000000000001" customHeight="1">
      <c r="A39" s="297"/>
      <c r="B39" s="298"/>
      <c r="C39" s="298"/>
      <c r="D39" s="299"/>
      <c r="E39" s="179"/>
      <c r="F39" s="63"/>
      <c r="G39" s="64"/>
      <c r="H39" s="64">
        <f t="shared" si="0"/>
        <v>0</v>
      </c>
      <c r="I39" s="65"/>
      <c r="J39" s="62">
        <f t="shared" si="1"/>
        <v>0</v>
      </c>
      <c r="K39" s="366"/>
      <c r="L39" s="309"/>
      <c r="M39" s="309"/>
      <c r="N39" s="310"/>
    </row>
    <row r="40" spans="1:14" ht="20.100000000000001" customHeight="1">
      <c r="A40" s="297"/>
      <c r="B40" s="298"/>
      <c r="C40" s="298"/>
      <c r="D40" s="299"/>
      <c r="E40" s="179"/>
      <c r="F40" s="63"/>
      <c r="G40" s="64"/>
      <c r="H40" s="64">
        <f t="shared" si="0"/>
        <v>0</v>
      </c>
      <c r="I40" s="65"/>
      <c r="J40" s="62">
        <f t="shared" si="1"/>
        <v>0</v>
      </c>
      <c r="K40" s="366"/>
      <c r="L40" s="309"/>
      <c r="M40" s="309"/>
      <c r="N40" s="310"/>
    </row>
    <row r="41" spans="1:14" ht="20.100000000000001" customHeight="1">
      <c r="A41" s="297"/>
      <c r="B41" s="298"/>
      <c r="C41" s="298"/>
      <c r="D41" s="299"/>
      <c r="E41" s="179"/>
      <c r="F41" s="63"/>
      <c r="G41" s="64"/>
      <c r="H41" s="64">
        <f t="shared" si="0"/>
        <v>0</v>
      </c>
      <c r="I41" s="65"/>
      <c r="J41" s="62">
        <f t="shared" si="1"/>
        <v>0</v>
      </c>
      <c r="K41" s="366"/>
      <c r="L41" s="309"/>
      <c r="M41" s="309"/>
      <c r="N41" s="310"/>
    </row>
    <row r="42" spans="1:14" ht="20.100000000000001" customHeight="1">
      <c r="A42" s="297"/>
      <c r="B42" s="298"/>
      <c r="C42" s="298"/>
      <c r="D42" s="299"/>
      <c r="E42" s="179"/>
      <c r="F42" s="63"/>
      <c r="G42" s="64"/>
      <c r="H42" s="64">
        <f t="shared" si="0"/>
        <v>0</v>
      </c>
      <c r="I42" s="65"/>
      <c r="J42" s="62">
        <f t="shared" si="1"/>
        <v>0</v>
      </c>
      <c r="K42" s="366"/>
      <c r="L42" s="309"/>
      <c r="M42" s="309"/>
      <c r="N42" s="310"/>
    </row>
    <row r="43" spans="1:14" ht="20.100000000000001" customHeight="1" thickBot="1">
      <c r="A43" s="291"/>
      <c r="B43" s="292"/>
      <c r="C43" s="292"/>
      <c r="D43" s="293"/>
      <c r="E43" s="93"/>
      <c r="F43" s="95"/>
      <c r="G43" s="94"/>
      <c r="H43" s="94">
        <f t="shared" si="0"/>
        <v>0</v>
      </c>
      <c r="I43" s="174"/>
      <c r="J43" s="96">
        <f t="shared" si="1"/>
        <v>0</v>
      </c>
      <c r="K43" s="367"/>
      <c r="L43" s="336"/>
      <c r="M43" s="336"/>
      <c r="N43" s="337"/>
    </row>
    <row r="44" spans="1:14" ht="25.5" customHeight="1">
      <c r="A44" s="294" t="s">
        <v>38</v>
      </c>
      <c r="B44" s="295"/>
      <c r="C44" s="295"/>
      <c r="D44" s="295"/>
      <c r="E44" s="295"/>
      <c r="F44" s="295"/>
      <c r="G44" s="295"/>
      <c r="H44" s="296"/>
      <c r="I44" s="279">
        <f>SUM(H17:H43)</f>
        <v>706000</v>
      </c>
      <c r="J44" s="368"/>
      <c r="K44" s="338"/>
      <c r="L44" s="339"/>
      <c r="M44" s="339"/>
      <c r="N44" s="340"/>
    </row>
    <row r="45" spans="1:14" ht="30.75" customHeight="1">
      <c r="A45" s="281" t="s">
        <v>63</v>
      </c>
      <c r="B45" s="282"/>
      <c r="C45" s="282"/>
      <c r="D45" s="282"/>
      <c r="E45" s="282"/>
      <c r="F45" s="282"/>
      <c r="G45" s="282"/>
      <c r="H45" s="283"/>
      <c r="I45" s="284">
        <f>SUM(J17:J43)</f>
        <v>650000</v>
      </c>
      <c r="J45" s="285"/>
      <c r="K45" s="341"/>
      <c r="L45" s="342"/>
      <c r="M45" s="342"/>
      <c r="N45" s="343"/>
    </row>
    <row r="46" spans="1:14" ht="25.5" customHeight="1">
      <c r="A46" s="363" t="s">
        <v>39</v>
      </c>
      <c r="B46" s="282"/>
      <c r="C46" s="282"/>
      <c r="D46" s="282"/>
      <c r="E46" s="282"/>
      <c r="F46" s="282"/>
      <c r="G46" s="282"/>
      <c r="H46" s="283"/>
      <c r="I46" s="364">
        <f>IF(ISERROR(1-(I45/I44)),0,(1-(I45/I44)))</f>
        <v>7.9320113314447549E-2</v>
      </c>
      <c r="J46" s="365"/>
      <c r="K46" s="344"/>
      <c r="L46" s="345"/>
      <c r="M46" s="345"/>
      <c r="N46" s="346"/>
    </row>
    <row r="47" spans="1:14" ht="25.5" customHeight="1">
      <c r="A47" s="350" t="s">
        <v>54</v>
      </c>
      <c r="B47" s="351"/>
      <c r="C47" s="351"/>
      <c r="D47" s="351"/>
      <c r="E47" s="351"/>
      <c r="F47" s="351"/>
      <c r="G47" s="351"/>
      <c r="H47" s="352"/>
      <c r="I47" s="361">
        <v>0.02</v>
      </c>
      <c r="J47" s="362"/>
      <c r="K47" s="344"/>
      <c r="L47" s="345"/>
      <c r="M47" s="345"/>
      <c r="N47" s="346"/>
    </row>
    <row r="48" spans="1:14" ht="25.5" customHeight="1">
      <c r="A48" s="353" t="s">
        <v>55</v>
      </c>
      <c r="B48" s="354"/>
      <c r="C48" s="354"/>
      <c r="D48" s="354"/>
      <c r="E48" s="354"/>
      <c r="F48" s="354"/>
      <c r="G48" s="354"/>
      <c r="H48" s="354"/>
      <c r="I48" s="284">
        <f>I45*I47</f>
        <v>13000</v>
      </c>
      <c r="J48" s="285"/>
      <c r="K48" s="344"/>
      <c r="L48" s="345"/>
      <c r="M48" s="345"/>
      <c r="N48" s="346"/>
    </row>
    <row r="49" spans="1:14" ht="25.5" customHeight="1">
      <c r="A49" s="353" t="s">
        <v>90</v>
      </c>
      <c r="B49" s="354"/>
      <c r="C49" s="354"/>
      <c r="D49" s="354"/>
      <c r="E49" s="354"/>
      <c r="F49" s="354"/>
      <c r="G49" s="354"/>
      <c r="H49" s="354"/>
      <c r="I49" s="284">
        <f>ROUNDDOWN(I48*(1+$N$15),0)</f>
        <v>14300</v>
      </c>
      <c r="J49" s="285"/>
      <c r="K49" s="97"/>
      <c r="L49" s="98"/>
      <c r="M49" s="98"/>
      <c r="N49" s="99"/>
    </row>
    <row r="50" spans="1:14" ht="25.5" customHeight="1">
      <c r="A50" s="353" t="s">
        <v>56</v>
      </c>
      <c r="B50" s="354"/>
      <c r="C50" s="354"/>
      <c r="D50" s="354"/>
      <c r="E50" s="354"/>
      <c r="F50" s="354"/>
      <c r="G50" s="354"/>
      <c r="H50" s="354"/>
      <c r="I50" s="357">
        <v>60</v>
      </c>
      <c r="J50" s="358"/>
      <c r="K50" s="344"/>
      <c r="L50" s="345"/>
      <c r="M50" s="345"/>
      <c r="N50" s="346"/>
    </row>
    <row r="51" spans="1:14" ht="25.5" customHeight="1">
      <c r="A51" s="355" t="s">
        <v>57</v>
      </c>
      <c r="B51" s="356"/>
      <c r="C51" s="356"/>
      <c r="D51" s="356"/>
      <c r="E51" s="356"/>
      <c r="F51" s="356"/>
      <c r="G51" s="356"/>
      <c r="H51" s="356"/>
      <c r="I51" s="359">
        <f>I48*I50</f>
        <v>780000</v>
      </c>
      <c r="J51" s="360"/>
      <c r="K51" s="347"/>
      <c r="L51" s="348"/>
      <c r="M51" s="348"/>
      <c r="N51" s="349"/>
    </row>
    <row r="52" spans="1:14" ht="25.5" customHeight="1" thickBot="1">
      <c r="A52" s="369" t="s">
        <v>91</v>
      </c>
      <c r="B52" s="370"/>
      <c r="C52" s="370"/>
      <c r="D52" s="370"/>
      <c r="E52" s="370"/>
      <c r="F52" s="370"/>
      <c r="G52" s="370"/>
      <c r="H52" s="370"/>
      <c r="I52" s="371">
        <f>I49*I50</f>
        <v>858000</v>
      </c>
      <c r="J52" s="372"/>
      <c r="K52" s="333"/>
      <c r="L52" s="334"/>
      <c r="M52" s="334"/>
      <c r="N52" s="335"/>
    </row>
    <row r="53" spans="1:14" ht="19.5" customHeight="1" thickBot="1"/>
    <row r="54" spans="1:14" ht="19.5" customHeight="1">
      <c r="A54" s="274" t="s">
        <v>210</v>
      </c>
      <c r="B54" s="275"/>
      <c r="C54" s="275"/>
      <c r="D54" s="275"/>
      <c r="E54" s="275"/>
      <c r="F54" s="275"/>
      <c r="G54" s="275"/>
      <c r="H54" s="275"/>
      <c r="I54" s="275"/>
      <c r="J54" s="275"/>
      <c r="K54" s="275"/>
      <c r="L54" s="275"/>
      <c r="M54" s="275"/>
      <c r="N54" s="276"/>
    </row>
    <row r="55" spans="1:14" ht="19.5" customHeight="1">
      <c r="A55" s="268"/>
      <c r="B55" s="269"/>
      <c r="C55" s="269"/>
      <c r="D55" s="269"/>
      <c r="E55" s="269"/>
      <c r="F55" s="269"/>
      <c r="G55" s="269"/>
      <c r="H55" s="269"/>
      <c r="I55" s="269"/>
      <c r="J55" s="269"/>
      <c r="K55" s="269"/>
      <c r="L55" s="269"/>
      <c r="M55" s="269"/>
      <c r="N55" s="270"/>
    </row>
    <row r="56" spans="1:14" ht="19.5" customHeight="1">
      <c r="A56" s="268"/>
      <c r="B56" s="269"/>
      <c r="C56" s="269"/>
      <c r="D56" s="269"/>
      <c r="E56" s="269"/>
      <c r="F56" s="269"/>
      <c r="G56" s="269"/>
      <c r="H56" s="269"/>
      <c r="I56" s="269"/>
      <c r="J56" s="269"/>
      <c r="K56" s="269"/>
      <c r="L56" s="269"/>
      <c r="M56" s="269"/>
      <c r="N56" s="270"/>
    </row>
    <row r="57" spans="1:14" ht="19.5" customHeight="1">
      <c r="A57" s="268"/>
      <c r="B57" s="269"/>
      <c r="C57" s="269"/>
      <c r="D57" s="269"/>
      <c r="E57" s="269"/>
      <c r="F57" s="269"/>
      <c r="G57" s="269"/>
      <c r="H57" s="269"/>
      <c r="I57" s="269"/>
      <c r="J57" s="269"/>
      <c r="K57" s="269"/>
      <c r="L57" s="269"/>
      <c r="M57" s="269"/>
      <c r="N57" s="270"/>
    </row>
    <row r="58" spans="1:14" ht="19.5" customHeight="1">
      <c r="A58" s="268"/>
      <c r="B58" s="269"/>
      <c r="C58" s="269"/>
      <c r="D58" s="269"/>
      <c r="E58" s="269"/>
      <c r="F58" s="269"/>
      <c r="G58" s="269"/>
      <c r="H58" s="269"/>
      <c r="I58" s="269"/>
      <c r="J58" s="269"/>
      <c r="K58" s="269"/>
      <c r="L58" s="269"/>
      <c r="M58" s="269"/>
      <c r="N58" s="270"/>
    </row>
    <row r="59" spans="1:14" ht="19.5" customHeight="1">
      <c r="A59" s="268"/>
      <c r="B59" s="269"/>
      <c r="C59" s="269"/>
      <c r="D59" s="269"/>
      <c r="E59" s="269"/>
      <c r="F59" s="269"/>
      <c r="G59" s="269"/>
      <c r="H59" s="269"/>
      <c r="I59" s="269"/>
      <c r="J59" s="269"/>
      <c r="K59" s="269"/>
      <c r="L59" s="269"/>
      <c r="M59" s="269"/>
      <c r="N59" s="270"/>
    </row>
    <row r="60" spans="1:14" ht="19.5" customHeight="1">
      <c r="A60" s="268"/>
      <c r="B60" s="269"/>
      <c r="C60" s="269"/>
      <c r="D60" s="269"/>
      <c r="E60" s="269"/>
      <c r="F60" s="269"/>
      <c r="G60" s="269"/>
      <c r="H60" s="269"/>
      <c r="I60" s="269"/>
      <c r="J60" s="269"/>
      <c r="K60" s="269"/>
      <c r="L60" s="269"/>
      <c r="M60" s="269"/>
      <c r="N60" s="270"/>
    </row>
    <row r="61" spans="1:14" ht="19.5" customHeight="1">
      <c r="A61" s="268"/>
      <c r="B61" s="269"/>
      <c r="C61" s="269"/>
      <c r="D61" s="269"/>
      <c r="E61" s="269"/>
      <c r="F61" s="269"/>
      <c r="G61" s="269"/>
      <c r="H61" s="269"/>
      <c r="I61" s="269"/>
      <c r="J61" s="269"/>
      <c r="K61" s="269"/>
      <c r="L61" s="269"/>
      <c r="M61" s="269"/>
      <c r="N61" s="270"/>
    </row>
    <row r="62" spans="1:14" ht="19.5" customHeight="1" thickBot="1">
      <c r="A62" s="271"/>
      <c r="B62" s="272"/>
      <c r="C62" s="272"/>
      <c r="D62" s="272"/>
      <c r="E62" s="272"/>
      <c r="F62" s="272"/>
      <c r="G62" s="272"/>
      <c r="H62" s="272"/>
      <c r="I62" s="272"/>
      <c r="J62" s="272"/>
      <c r="K62" s="272"/>
      <c r="L62" s="272"/>
      <c r="M62" s="272"/>
      <c r="N62" s="273"/>
    </row>
    <row r="63" spans="1:14" ht="13.5" customHeight="1"/>
  </sheetData>
  <sheetProtection sheet="1" objects="1" scenarios="1"/>
  <mergeCells count="101">
    <mergeCell ref="A52:H52"/>
    <mergeCell ref="I52:J52"/>
    <mergeCell ref="K52:N52"/>
    <mergeCell ref="H2:N10"/>
    <mergeCell ref="A4:B4"/>
    <mergeCell ref="D4:F4"/>
    <mergeCell ref="A6:B6"/>
    <mergeCell ref="D6:F6"/>
    <mergeCell ref="A7:B7"/>
    <mergeCell ref="D7:F7"/>
    <mergeCell ref="A8:B8"/>
    <mergeCell ref="D8:F8"/>
    <mergeCell ref="A10:B10"/>
    <mergeCell ref="D10:F10"/>
    <mergeCell ref="A11:B11"/>
    <mergeCell ref="D11:F11"/>
    <mergeCell ref="A12:B12"/>
    <mergeCell ref="A13:B13"/>
    <mergeCell ref="A16:D16"/>
    <mergeCell ref="K16:N16"/>
    <mergeCell ref="A17:D17"/>
    <mergeCell ref="K17:N17"/>
    <mergeCell ref="A18:D18"/>
    <mergeCell ref="K18:N18"/>
    <mergeCell ref="A19:D19"/>
    <mergeCell ref="K19:N19"/>
    <mergeCell ref="A20:D20"/>
    <mergeCell ref="K20:N20"/>
    <mergeCell ref="A21:D21"/>
    <mergeCell ref="K21:N21"/>
    <mergeCell ref="A22:D22"/>
    <mergeCell ref="K22:N22"/>
    <mergeCell ref="A23:D23"/>
    <mergeCell ref="K23:N23"/>
    <mergeCell ref="A24:D24"/>
    <mergeCell ref="K24:N24"/>
    <mergeCell ref="A25:D25"/>
    <mergeCell ref="K25:N25"/>
    <mergeCell ref="A26:D26"/>
    <mergeCell ref="K26:N26"/>
    <mergeCell ref="A27:D27"/>
    <mergeCell ref="K27:N27"/>
    <mergeCell ref="A28:D28"/>
    <mergeCell ref="K28:N28"/>
    <mergeCell ref="A29:D29"/>
    <mergeCell ref="K29:N29"/>
    <mergeCell ref="A30:D30"/>
    <mergeCell ref="K30:N30"/>
    <mergeCell ref="A31:D31"/>
    <mergeCell ref="K31:N31"/>
    <mergeCell ref="A32:D32"/>
    <mergeCell ref="K32:N32"/>
    <mergeCell ref="A33:D33"/>
    <mergeCell ref="K33:N33"/>
    <mergeCell ref="A34:D34"/>
    <mergeCell ref="K34:N34"/>
    <mergeCell ref="A35:D35"/>
    <mergeCell ref="K35:N35"/>
    <mergeCell ref="A39:D39"/>
    <mergeCell ref="K39:N39"/>
    <mergeCell ref="A40:D40"/>
    <mergeCell ref="K40:N40"/>
    <mergeCell ref="A36:D36"/>
    <mergeCell ref="K36:N36"/>
    <mergeCell ref="A37:D37"/>
    <mergeCell ref="K37:N37"/>
    <mergeCell ref="A38:D38"/>
    <mergeCell ref="K38:N38"/>
    <mergeCell ref="A41:D41"/>
    <mergeCell ref="K41:N41"/>
    <mergeCell ref="A43:D43"/>
    <mergeCell ref="K43:N43"/>
    <mergeCell ref="A44:H44"/>
    <mergeCell ref="I44:J44"/>
    <mergeCell ref="K44:N44"/>
    <mergeCell ref="A42:D42"/>
    <mergeCell ref="K42:N42"/>
    <mergeCell ref="A54:N54"/>
    <mergeCell ref="A55:N62"/>
    <mergeCell ref="A5:B5"/>
    <mergeCell ref="D5:F5"/>
    <mergeCell ref="K50:N50"/>
    <mergeCell ref="K51:N51"/>
    <mergeCell ref="A47:H47"/>
    <mergeCell ref="A48:H48"/>
    <mergeCell ref="A50:H50"/>
    <mergeCell ref="A51:H51"/>
    <mergeCell ref="I50:J50"/>
    <mergeCell ref="A49:H49"/>
    <mergeCell ref="I49:J49"/>
    <mergeCell ref="I51:J51"/>
    <mergeCell ref="A45:H45"/>
    <mergeCell ref="I45:J45"/>
    <mergeCell ref="I47:J47"/>
    <mergeCell ref="I48:J48"/>
    <mergeCell ref="K45:N45"/>
    <mergeCell ref="A46:H46"/>
    <mergeCell ref="I46:J46"/>
    <mergeCell ref="K46:N46"/>
    <mergeCell ref="K47:N47"/>
    <mergeCell ref="K48:N48"/>
  </mergeCells>
  <phoneticPr fontId="2"/>
  <printOptions horizontalCentered="1" verticalCentered="1"/>
  <pageMargins left="0.27559055118110237" right="0.39370078740157483" top="0.27559055118110237" bottom="0.39370078740157483" header="0.51181102362204722" footer="0.27559055118110237"/>
  <pageSetup paperSize="9" scale="65" fitToHeight="0" orientation="portrait" copies="6"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3</xdr:col>
                    <xdr:colOff>28575</xdr:colOff>
                    <xdr:row>11</xdr:row>
                    <xdr:rowOff>38100</xdr:rowOff>
                  </from>
                  <to>
                    <xdr:col>3</xdr:col>
                    <xdr:colOff>400050</xdr:colOff>
                    <xdr:row>11</xdr:row>
                    <xdr:rowOff>219075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3</xdr:col>
                    <xdr:colOff>1123950</xdr:colOff>
                    <xdr:row>11</xdr:row>
                    <xdr:rowOff>38100</xdr:rowOff>
                  </from>
                  <to>
                    <xdr:col>4</xdr:col>
                    <xdr:colOff>180975</xdr:colOff>
                    <xdr:row>11</xdr:row>
                    <xdr:rowOff>219075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4</xdr:col>
                    <xdr:colOff>942975</xdr:colOff>
                    <xdr:row>11</xdr:row>
                    <xdr:rowOff>38100</xdr:rowOff>
                  </from>
                  <to>
                    <xdr:col>5</xdr:col>
                    <xdr:colOff>342900</xdr:colOff>
                    <xdr:row>11</xdr:row>
                    <xdr:rowOff>219075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6</xdr:col>
                    <xdr:colOff>95250</xdr:colOff>
                    <xdr:row>11</xdr:row>
                    <xdr:rowOff>38100</xdr:rowOff>
                  </from>
                  <to>
                    <xdr:col>6</xdr:col>
                    <xdr:colOff>457200</xdr:colOff>
                    <xdr:row>11</xdr:row>
                    <xdr:rowOff>219075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X90"/>
  <sheetViews>
    <sheetView showGridLines="0" tabSelected="1" view="pageBreakPreview" zoomScale="70" zoomScaleNormal="70" zoomScaleSheetLayoutView="70" workbookViewId="0">
      <selection activeCell="D16" sqref="D16:O16"/>
    </sheetView>
  </sheetViews>
  <sheetFormatPr defaultColWidth="9" defaultRowHeight="13.5"/>
  <cols>
    <col min="1" max="2" width="23.875" style="14" customWidth="1"/>
    <col min="3" max="3" width="16.875" style="14" hidden="1" customWidth="1"/>
    <col min="4" max="15" width="6" style="14" customWidth="1"/>
    <col min="16" max="16" width="24.5" style="14" customWidth="1"/>
    <col min="17" max="22" width="9.125" style="14" customWidth="1"/>
    <col min="23" max="23" width="20.25" style="14" customWidth="1"/>
    <col min="24" max="24" width="5.875" style="14" customWidth="1"/>
    <col min="25" max="26" width="9.875" style="15" bestFit="1" customWidth="1"/>
    <col min="27" max="16384" width="9" style="15"/>
  </cols>
  <sheetData>
    <row r="1" spans="1:24" s="3" customFormat="1" ht="39.950000000000003" customHeight="1">
      <c r="A1" s="1" t="s">
        <v>75</v>
      </c>
      <c r="B1" s="2"/>
      <c r="C1" s="2"/>
      <c r="D1" s="2"/>
      <c r="E1" s="2"/>
      <c r="F1" s="2"/>
      <c r="G1" s="2"/>
      <c r="H1" s="2"/>
      <c r="I1" s="2"/>
      <c r="J1" s="2"/>
      <c r="K1" s="2"/>
      <c r="L1" s="2"/>
      <c r="M1" s="2"/>
      <c r="N1" s="2"/>
      <c r="O1" s="2"/>
      <c r="P1" s="2"/>
      <c r="Q1" s="2"/>
      <c r="R1" s="2"/>
      <c r="S1" s="2"/>
      <c r="T1" s="2"/>
      <c r="U1" s="2"/>
      <c r="V1" s="2"/>
      <c r="W1" s="2"/>
      <c r="X1" s="2"/>
    </row>
    <row r="2" spans="1:24" s="3" customFormat="1" ht="20.100000000000001" customHeight="1">
      <c r="A2" s="4" t="s">
        <v>81</v>
      </c>
      <c r="B2" s="5"/>
      <c r="C2" s="5"/>
      <c r="D2" s="5"/>
      <c r="E2" s="5"/>
      <c r="F2" s="5"/>
      <c r="G2" s="5"/>
      <c r="H2" s="5"/>
      <c r="I2" s="5"/>
      <c r="J2" s="5"/>
      <c r="K2" s="5"/>
      <c r="L2" s="5"/>
      <c r="M2" s="5"/>
      <c r="N2" s="5"/>
      <c r="O2" s="5"/>
      <c r="P2" s="6"/>
      <c r="Q2" s="5"/>
      <c r="R2" s="5"/>
      <c r="S2" s="5"/>
      <c r="T2" s="5"/>
      <c r="U2" s="5"/>
      <c r="V2" s="5"/>
      <c r="W2" s="5"/>
      <c r="X2" s="5"/>
    </row>
    <row r="3" spans="1:24" s="3" customFormat="1" ht="15" customHeight="1" thickBot="1">
      <c r="B3" s="2"/>
      <c r="C3" s="2"/>
      <c r="D3" s="2"/>
      <c r="E3" s="2"/>
      <c r="F3" s="2"/>
      <c r="G3" s="2"/>
      <c r="H3" s="2"/>
      <c r="I3" s="2"/>
      <c r="J3" s="2"/>
      <c r="K3" s="2"/>
      <c r="L3" s="2"/>
      <c r="M3" s="2"/>
      <c r="N3" s="2"/>
      <c r="O3" s="2"/>
      <c r="P3" s="2"/>
      <c r="Q3" s="2"/>
      <c r="R3" s="2"/>
      <c r="S3" s="2"/>
      <c r="T3" s="2"/>
      <c r="U3" s="2"/>
      <c r="V3" s="2"/>
      <c r="W3" s="2"/>
      <c r="X3" s="2"/>
    </row>
    <row r="4" spans="1:24" s="3" customFormat="1" ht="20.100000000000001" customHeight="1">
      <c r="A4" s="7" t="s">
        <v>68</v>
      </c>
      <c r="B4" s="377" t="s">
        <v>118</v>
      </c>
      <c r="C4" s="377"/>
      <c r="D4" s="377"/>
      <c r="E4" s="377"/>
      <c r="F4" s="378"/>
      <c r="G4" s="8"/>
      <c r="H4" s="402" t="s">
        <v>223</v>
      </c>
      <c r="I4" s="402"/>
      <c r="J4" s="402"/>
      <c r="K4" s="402"/>
      <c r="L4" s="402"/>
      <c r="M4" s="402"/>
      <c r="N4" s="402"/>
      <c r="O4" s="402"/>
      <c r="P4" s="402"/>
      <c r="Q4" s="402"/>
      <c r="R4" s="402"/>
      <c r="S4" s="402"/>
      <c r="T4" s="402"/>
      <c r="U4" s="402"/>
      <c r="V4" s="402"/>
      <c r="W4" s="402"/>
      <c r="X4" s="402"/>
    </row>
    <row r="5" spans="1:24" s="3" customFormat="1" ht="20.100000000000001" customHeight="1">
      <c r="A5" s="9" t="s">
        <v>69</v>
      </c>
      <c r="B5" s="379" t="s">
        <v>119</v>
      </c>
      <c r="C5" s="379"/>
      <c r="D5" s="379"/>
      <c r="E5" s="379"/>
      <c r="F5" s="380"/>
      <c r="G5" s="10"/>
      <c r="H5" s="402"/>
      <c r="I5" s="402"/>
      <c r="J5" s="402"/>
      <c r="K5" s="402"/>
      <c r="L5" s="402"/>
      <c r="M5" s="402"/>
      <c r="N5" s="402"/>
      <c r="O5" s="402"/>
      <c r="P5" s="402"/>
      <c r="Q5" s="402"/>
      <c r="R5" s="402"/>
      <c r="S5" s="402"/>
      <c r="T5" s="402"/>
      <c r="U5" s="402"/>
      <c r="V5" s="402"/>
      <c r="W5" s="402"/>
      <c r="X5" s="402"/>
    </row>
    <row r="6" spans="1:24" s="3" customFormat="1" ht="20.100000000000001" customHeight="1">
      <c r="A6" s="9" t="s">
        <v>32</v>
      </c>
      <c r="B6" s="379" t="s">
        <v>120</v>
      </c>
      <c r="C6" s="379"/>
      <c r="D6" s="379"/>
      <c r="E6" s="379"/>
      <c r="F6" s="380"/>
      <c r="G6" s="10"/>
      <c r="H6" s="402"/>
      <c r="I6" s="402"/>
      <c r="J6" s="402"/>
      <c r="K6" s="402"/>
      <c r="L6" s="402"/>
      <c r="M6" s="402"/>
      <c r="N6" s="402"/>
      <c r="O6" s="402"/>
      <c r="P6" s="402"/>
      <c r="Q6" s="402"/>
      <c r="R6" s="402"/>
      <c r="S6" s="402"/>
      <c r="T6" s="402"/>
      <c r="U6" s="402"/>
      <c r="V6" s="402"/>
      <c r="W6" s="402"/>
      <c r="X6" s="402"/>
    </row>
    <row r="7" spans="1:24" s="3" customFormat="1" ht="20.100000000000001" customHeight="1">
      <c r="A7" s="9" t="s">
        <v>33</v>
      </c>
      <c r="B7" s="381">
        <v>44402</v>
      </c>
      <c r="C7" s="381"/>
      <c r="D7" s="381"/>
      <c r="E7" s="381"/>
      <c r="F7" s="382"/>
      <c r="G7" s="8"/>
      <c r="H7" s="402"/>
      <c r="I7" s="402"/>
      <c r="J7" s="402"/>
      <c r="K7" s="402"/>
      <c r="L7" s="402"/>
      <c r="M7" s="402"/>
      <c r="N7" s="402"/>
      <c r="O7" s="402"/>
      <c r="P7" s="402"/>
      <c r="Q7" s="402"/>
      <c r="R7" s="402"/>
      <c r="S7" s="402"/>
      <c r="T7" s="402"/>
      <c r="U7" s="402"/>
      <c r="V7" s="402"/>
      <c r="W7" s="402"/>
      <c r="X7" s="402"/>
    </row>
    <row r="8" spans="1:24" s="3" customFormat="1" ht="20.100000000000001" customHeight="1" thickBot="1">
      <c r="A8" s="11" t="s">
        <v>34</v>
      </c>
      <c r="B8" s="327"/>
      <c r="C8" s="328"/>
      <c r="D8" s="328"/>
      <c r="E8" s="328"/>
      <c r="F8" s="329"/>
      <c r="G8" s="10"/>
      <c r="H8" s="402"/>
      <c r="I8" s="402"/>
      <c r="J8" s="402"/>
      <c r="K8" s="402"/>
      <c r="L8" s="402"/>
      <c r="M8" s="402"/>
      <c r="N8" s="402"/>
      <c r="O8" s="402"/>
      <c r="P8" s="402"/>
      <c r="Q8" s="402"/>
      <c r="R8" s="402"/>
      <c r="S8" s="402"/>
      <c r="T8" s="402"/>
      <c r="U8" s="402"/>
      <c r="V8" s="402"/>
      <c r="W8" s="402"/>
      <c r="X8" s="402"/>
    </row>
    <row r="9" spans="1:24" s="3" customFormat="1" ht="20.100000000000001" customHeight="1" thickBot="1">
      <c r="A9" s="12"/>
      <c r="B9" s="12"/>
      <c r="C9" s="13"/>
      <c r="D9" s="10"/>
      <c r="E9" s="10"/>
      <c r="F9" s="10"/>
      <c r="G9" s="10"/>
      <c r="H9" s="402"/>
      <c r="I9" s="402"/>
      <c r="J9" s="402"/>
      <c r="K9" s="402"/>
      <c r="L9" s="402"/>
      <c r="M9" s="402"/>
      <c r="N9" s="402"/>
      <c r="O9" s="402"/>
      <c r="P9" s="402"/>
      <c r="Q9" s="402"/>
      <c r="R9" s="402"/>
      <c r="S9" s="402"/>
      <c r="T9" s="402"/>
      <c r="U9" s="402"/>
      <c r="V9" s="402"/>
      <c r="W9" s="402"/>
      <c r="X9" s="402"/>
    </row>
    <row r="10" spans="1:24" s="3" customFormat="1" ht="20.100000000000001" customHeight="1">
      <c r="A10" s="7" t="s">
        <v>40</v>
      </c>
      <c r="B10" s="311" t="s">
        <v>42</v>
      </c>
      <c r="C10" s="312"/>
      <c r="D10" s="312"/>
      <c r="E10" s="312"/>
      <c r="F10" s="313"/>
      <c r="G10" s="44"/>
      <c r="H10" s="402"/>
      <c r="I10" s="402"/>
      <c r="J10" s="402"/>
      <c r="K10" s="402"/>
      <c r="L10" s="402"/>
      <c r="M10" s="402"/>
      <c r="N10" s="402"/>
      <c r="O10" s="402"/>
      <c r="P10" s="402"/>
      <c r="Q10" s="402"/>
      <c r="R10" s="402"/>
      <c r="S10" s="402"/>
      <c r="T10" s="402"/>
      <c r="U10" s="402"/>
      <c r="V10" s="402"/>
      <c r="W10" s="402"/>
      <c r="X10" s="402"/>
    </row>
    <row r="11" spans="1:24" s="3" customFormat="1" ht="20.100000000000001" customHeight="1" thickBot="1">
      <c r="A11" s="11" t="s">
        <v>28</v>
      </c>
      <c r="B11" s="385">
        <v>4</v>
      </c>
      <c r="C11" s="385"/>
      <c r="D11" s="385"/>
      <c r="E11" s="385"/>
      <c r="F11" s="386"/>
      <c r="G11" s="44"/>
      <c r="H11" s="402"/>
      <c r="I11" s="402"/>
      <c r="J11" s="402"/>
      <c r="K11" s="402"/>
      <c r="L11" s="402"/>
      <c r="M11" s="402"/>
      <c r="N11" s="402"/>
      <c r="O11" s="402"/>
      <c r="P11" s="402"/>
      <c r="Q11" s="402"/>
      <c r="R11" s="402"/>
      <c r="S11" s="402"/>
      <c r="T11" s="402"/>
      <c r="U11" s="402"/>
      <c r="V11" s="402"/>
      <c r="W11" s="402"/>
      <c r="X11" s="402"/>
    </row>
    <row r="12" spans="1:24" s="3" customFormat="1" ht="15" customHeight="1">
      <c r="A12" s="2"/>
      <c r="B12" s="2"/>
      <c r="C12" s="2"/>
      <c r="D12" s="2"/>
      <c r="E12" s="2"/>
      <c r="F12" s="2"/>
      <c r="G12" s="2"/>
      <c r="H12" s="2"/>
      <c r="I12" s="2"/>
      <c r="J12" s="2"/>
      <c r="K12" s="2"/>
      <c r="L12" s="2"/>
      <c r="M12" s="2"/>
      <c r="N12" s="2"/>
      <c r="O12" s="2"/>
      <c r="P12" s="2"/>
      <c r="Q12" s="2"/>
      <c r="R12" s="2"/>
      <c r="S12" s="2"/>
      <c r="T12" s="2"/>
      <c r="U12" s="2"/>
      <c r="V12" s="2"/>
      <c r="W12" s="2"/>
      <c r="X12" s="2"/>
    </row>
    <row r="13" spans="1:24" s="3" customFormat="1" ht="15" customHeight="1">
      <c r="A13" s="2"/>
      <c r="B13" s="2"/>
      <c r="C13" s="2"/>
      <c r="D13" s="2"/>
      <c r="E13" s="2"/>
      <c r="F13" s="2"/>
      <c r="G13" s="2"/>
      <c r="H13" s="2"/>
      <c r="I13" s="2"/>
      <c r="J13" s="2"/>
      <c r="K13" s="2"/>
      <c r="L13" s="2"/>
      <c r="M13" s="2"/>
      <c r="N13" s="2"/>
      <c r="O13" s="2"/>
      <c r="P13" s="2"/>
      <c r="Q13" s="2"/>
      <c r="R13" s="2"/>
      <c r="S13" s="2"/>
      <c r="T13" s="2"/>
      <c r="U13" s="2"/>
      <c r="V13" s="59"/>
      <c r="W13" s="59" t="s">
        <v>197</v>
      </c>
      <c r="X13" s="59" t="s">
        <v>198</v>
      </c>
    </row>
    <row r="14" spans="1:24" ht="15" customHeight="1" thickBot="1">
      <c r="V14" s="59"/>
      <c r="W14" s="59" t="s">
        <v>200</v>
      </c>
      <c r="X14" s="186">
        <f>見積書_消費税適用税率!C13</f>
        <v>0.1</v>
      </c>
    </row>
    <row r="15" spans="1:24" ht="24.75" customHeight="1">
      <c r="A15" s="387" t="s">
        <v>18</v>
      </c>
      <c r="B15" s="323"/>
      <c r="C15" s="163"/>
      <c r="D15" s="390" t="s">
        <v>3</v>
      </c>
      <c r="E15" s="390"/>
      <c r="F15" s="390"/>
      <c r="G15" s="390"/>
      <c r="H15" s="390"/>
      <c r="I15" s="390"/>
      <c r="J15" s="390"/>
      <c r="K15" s="390"/>
      <c r="L15" s="390"/>
      <c r="M15" s="390"/>
      <c r="N15" s="390"/>
      <c r="O15" s="390"/>
      <c r="P15" s="390" t="s">
        <v>4</v>
      </c>
      <c r="Q15" s="390" t="s">
        <v>48</v>
      </c>
      <c r="R15" s="390"/>
      <c r="S15" s="390"/>
      <c r="T15" s="390"/>
      <c r="U15" s="390"/>
      <c r="V15" s="390"/>
      <c r="W15" s="396" t="s">
        <v>5</v>
      </c>
      <c r="X15" s="397"/>
    </row>
    <row r="16" spans="1:24" ht="24.75" customHeight="1">
      <c r="A16" s="388"/>
      <c r="B16" s="389"/>
      <c r="C16" s="16" t="s">
        <v>24</v>
      </c>
      <c r="D16" s="394" t="s">
        <v>253</v>
      </c>
      <c r="E16" s="395"/>
      <c r="F16" s="395"/>
      <c r="G16" s="395"/>
      <c r="H16" s="395"/>
      <c r="I16" s="395"/>
      <c r="J16" s="395"/>
      <c r="K16" s="395"/>
      <c r="L16" s="395"/>
      <c r="M16" s="395"/>
      <c r="N16" s="395"/>
      <c r="O16" s="315"/>
      <c r="P16" s="391"/>
      <c r="Q16" s="391" t="s">
        <v>19</v>
      </c>
      <c r="R16" s="391" t="s">
        <v>238</v>
      </c>
      <c r="S16" s="391" t="s">
        <v>240</v>
      </c>
      <c r="T16" s="391" t="s">
        <v>245</v>
      </c>
      <c r="U16" s="391" t="s">
        <v>248</v>
      </c>
      <c r="V16" s="392" t="s">
        <v>249</v>
      </c>
      <c r="W16" s="398"/>
      <c r="X16" s="399"/>
    </row>
    <row r="17" spans="1:24" ht="24.75" customHeight="1">
      <c r="A17" s="9" t="s">
        <v>25</v>
      </c>
      <c r="B17" s="164" t="s">
        <v>23</v>
      </c>
      <c r="C17" s="17"/>
      <c r="D17" s="164" t="s">
        <v>6</v>
      </c>
      <c r="E17" s="164" t="s">
        <v>7</v>
      </c>
      <c r="F17" s="164" t="s">
        <v>8</v>
      </c>
      <c r="G17" s="164" t="s">
        <v>9</v>
      </c>
      <c r="H17" s="164" t="s">
        <v>10</v>
      </c>
      <c r="I17" s="164" t="s">
        <v>11</v>
      </c>
      <c r="J17" s="164" t="s">
        <v>12</v>
      </c>
      <c r="K17" s="164" t="s">
        <v>13</v>
      </c>
      <c r="L17" s="164" t="s">
        <v>14</v>
      </c>
      <c r="M17" s="164" t="s">
        <v>15</v>
      </c>
      <c r="N17" s="164" t="s">
        <v>16</v>
      </c>
      <c r="O17" s="164" t="s">
        <v>17</v>
      </c>
      <c r="P17" s="391"/>
      <c r="Q17" s="391"/>
      <c r="R17" s="391"/>
      <c r="S17" s="391"/>
      <c r="T17" s="391"/>
      <c r="U17" s="391"/>
      <c r="V17" s="393"/>
      <c r="W17" s="400"/>
      <c r="X17" s="401"/>
    </row>
    <row r="18" spans="1:24" ht="24.75" customHeight="1">
      <c r="A18" s="165" t="s">
        <v>121</v>
      </c>
      <c r="B18" s="116" t="s">
        <v>212</v>
      </c>
      <c r="C18" s="114"/>
      <c r="D18" s="115"/>
      <c r="E18" s="116"/>
      <c r="F18" s="116"/>
      <c r="G18" s="116"/>
      <c r="H18" s="116"/>
      <c r="I18" s="116"/>
      <c r="J18" s="116"/>
      <c r="K18" s="116"/>
      <c r="L18" s="116"/>
      <c r="M18" s="116"/>
      <c r="N18" s="116"/>
      <c r="O18" s="116"/>
      <c r="P18" s="116" t="s">
        <v>152</v>
      </c>
      <c r="Q18" s="18">
        <v>16</v>
      </c>
      <c r="R18" s="119"/>
      <c r="S18" s="119"/>
      <c r="T18" s="18"/>
      <c r="U18" s="18"/>
      <c r="V18" s="18"/>
      <c r="W18" s="383"/>
      <c r="X18" s="384"/>
    </row>
    <row r="19" spans="1:24" ht="24.75" customHeight="1">
      <c r="A19" s="165"/>
      <c r="B19" s="116" t="s">
        <v>213</v>
      </c>
      <c r="C19" s="114"/>
      <c r="D19" s="115"/>
      <c r="E19" s="115"/>
      <c r="F19" s="115"/>
      <c r="G19" s="115"/>
      <c r="H19" s="115"/>
      <c r="I19" s="115"/>
      <c r="J19" s="115"/>
      <c r="K19" s="115"/>
      <c r="L19" s="115"/>
      <c r="M19" s="115"/>
      <c r="N19" s="115"/>
      <c r="O19" s="115"/>
      <c r="P19" s="116" t="s">
        <v>152</v>
      </c>
      <c r="Q19" s="18">
        <v>96</v>
      </c>
      <c r="R19" s="119"/>
      <c r="S19" s="119"/>
      <c r="T19" s="18"/>
      <c r="U19" s="18"/>
      <c r="V19" s="18"/>
      <c r="W19" s="383"/>
      <c r="X19" s="384"/>
    </row>
    <row r="20" spans="1:24" ht="24.75" customHeight="1">
      <c r="A20" s="165"/>
      <c r="B20" s="116" t="s">
        <v>214</v>
      </c>
      <c r="C20" s="114"/>
      <c r="D20" s="115"/>
      <c r="E20" s="115"/>
      <c r="F20" s="115"/>
      <c r="G20" s="115"/>
      <c r="H20" s="115"/>
      <c r="I20" s="115"/>
      <c r="J20" s="115"/>
      <c r="K20" s="115"/>
      <c r="L20" s="115"/>
      <c r="M20" s="115"/>
      <c r="N20" s="115"/>
      <c r="O20" s="115"/>
      <c r="P20" s="116" t="s">
        <v>152</v>
      </c>
      <c r="Q20" s="18">
        <v>190</v>
      </c>
      <c r="R20" s="119"/>
      <c r="S20" s="119"/>
      <c r="T20" s="18"/>
      <c r="U20" s="18"/>
      <c r="V20" s="18"/>
      <c r="W20" s="383"/>
      <c r="X20" s="384"/>
    </row>
    <row r="21" spans="1:24" ht="24.75" customHeight="1">
      <c r="A21" s="166"/>
      <c r="B21" s="116" t="s">
        <v>215</v>
      </c>
      <c r="C21" s="114"/>
      <c r="D21" s="115"/>
      <c r="E21" s="115"/>
      <c r="F21" s="115"/>
      <c r="G21" s="115"/>
      <c r="H21" s="115"/>
      <c r="I21" s="115"/>
      <c r="J21" s="115"/>
      <c r="K21" s="115"/>
      <c r="L21" s="115"/>
      <c r="M21" s="115"/>
      <c r="N21" s="115"/>
      <c r="O21" s="115"/>
      <c r="P21" s="116" t="s">
        <v>152</v>
      </c>
      <c r="Q21" s="18">
        <v>96</v>
      </c>
      <c r="R21" s="119"/>
      <c r="S21" s="119"/>
      <c r="T21" s="18"/>
      <c r="U21" s="18"/>
      <c r="V21" s="18"/>
      <c r="W21" s="383"/>
      <c r="X21" s="384"/>
    </row>
    <row r="22" spans="1:24" ht="24.75" customHeight="1">
      <c r="A22" s="165" t="s">
        <v>123</v>
      </c>
      <c r="B22" s="117" t="s">
        <v>123</v>
      </c>
      <c r="C22" s="114"/>
      <c r="D22" s="116"/>
      <c r="E22" s="116"/>
      <c r="F22" s="116"/>
      <c r="G22" s="116"/>
      <c r="H22" s="116"/>
      <c r="I22" s="116"/>
      <c r="J22" s="116"/>
      <c r="K22" s="116"/>
      <c r="L22" s="116"/>
      <c r="M22" s="116"/>
      <c r="N22" s="116"/>
      <c r="O22" s="116"/>
      <c r="P22" s="116"/>
      <c r="Q22" s="18"/>
      <c r="R22" s="119"/>
      <c r="S22" s="119"/>
      <c r="T22" s="18"/>
      <c r="U22" s="18"/>
      <c r="V22" s="18"/>
      <c r="W22" s="383"/>
      <c r="X22" s="384"/>
    </row>
    <row r="23" spans="1:24" ht="24.75" customHeight="1">
      <c r="A23" s="165" t="s">
        <v>124</v>
      </c>
      <c r="B23" s="117" t="s">
        <v>125</v>
      </c>
      <c r="C23" s="114"/>
      <c r="D23" s="116"/>
      <c r="E23" s="115"/>
      <c r="F23" s="115"/>
      <c r="G23" s="116"/>
      <c r="H23" s="116"/>
      <c r="I23" s="116"/>
      <c r="J23" s="116"/>
      <c r="K23" s="116"/>
      <c r="L23" s="116"/>
      <c r="M23" s="116"/>
      <c r="N23" s="116"/>
      <c r="O23" s="116"/>
      <c r="P23" s="116" t="s">
        <v>239</v>
      </c>
      <c r="Q23" s="18"/>
      <c r="R23" s="119">
        <v>160</v>
      </c>
      <c r="S23" s="119"/>
      <c r="T23" s="18"/>
      <c r="U23" s="18"/>
      <c r="V23" s="18"/>
      <c r="W23" s="383"/>
      <c r="X23" s="384"/>
    </row>
    <row r="24" spans="1:24" ht="24.75" customHeight="1">
      <c r="A24" s="165"/>
      <c r="B24" s="117" t="s">
        <v>126</v>
      </c>
      <c r="C24" s="114"/>
      <c r="D24" s="116"/>
      <c r="E24" s="115"/>
      <c r="F24" s="115"/>
      <c r="G24" s="116"/>
      <c r="H24" s="116"/>
      <c r="I24" s="116"/>
      <c r="J24" s="116"/>
      <c r="K24" s="116"/>
      <c r="L24" s="116"/>
      <c r="M24" s="116"/>
      <c r="N24" s="116"/>
      <c r="O24" s="116"/>
      <c r="P24" s="116" t="s">
        <v>239</v>
      </c>
      <c r="Q24" s="18"/>
      <c r="R24" s="119">
        <v>160</v>
      </c>
      <c r="S24" s="119"/>
      <c r="T24" s="18"/>
      <c r="U24" s="18"/>
      <c r="V24" s="18"/>
      <c r="W24" s="383"/>
      <c r="X24" s="384"/>
    </row>
    <row r="25" spans="1:24" ht="24.75" customHeight="1">
      <c r="A25" s="165" t="s">
        <v>127</v>
      </c>
      <c r="B25" s="117" t="s">
        <v>128</v>
      </c>
      <c r="C25" s="114"/>
      <c r="D25" s="116"/>
      <c r="E25" s="116"/>
      <c r="F25" s="116"/>
      <c r="G25" s="115"/>
      <c r="H25" s="115"/>
      <c r="I25" s="116"/>
      <c r="J25" s="116"/>
      <c r="K25" s="116"/>
      <c r="L25" s="116"/>
      <c r="M25" s="116"/>
      <c r="N25" s="116"/>
      <c r="O25" s="116"/>
      <c r="P25" s="116" t="s">
        <v>241</v>
      </c>
      <c r="Q25" s="18"/>
      <c r="R25" s="119">
        <v>40</v>
      </c>
      <c r="S25" s="119">
        <v>40</v>
      </c>
      <c r="T25" s="18"/>
      <c r="U25" s="18"/>
      <c r="V25" s="18"/>
      <c r="W25" s="383"/>
      <c r="X25" s="384"/>
    </row>
    <row r="26" spans="1:24" ht="24.75" customHeight="1">
      <c r="A26" s="165"/>
      <c r="B26" s="117" t="s">
        <v>129</v>
      </c>
      <c r="C26" s="114"/>
      <c r="D26" s="116"/>
      <c r="E26" s="116"/>
      <c r="F26" s="116"/>
      <c r="G26" s="115"/>
      <c r="H26" s="115"/>
      <c r="I26" s="116"/>
      <c r="J26" s="116"/>
      <c r="K26" s="116"/>
      <c r="L26" s="116"/>
      <c r="M26" s="116"/>
      <c r="N26" s="116"/>
      <c r="O26" s="116"/>
      <c r="P26" s="116" t="s">
        <v>241</v>
      </c>
      <c r="Q26" s="18"/>
      <c r="R26" s="119">
        <v>40</v>
      </c>
      <c r="S26" s="119">
        <v>40</v>
      </c>
      <c r="T26" s="18"/>
      <c r="U26" s="18"/>
      <c r="V26" s="18"/>
      <c r="W26" s="383"/>
      <c r="X26" s="384"/>
    </row>
    <row r="27" spans="1:24" ht="24.75" customHeight="1">
      <c r="A27" s="165"/>
      <c r="B27" s="117" t="s">
        <v>130</v>
      </c>
      <c r="C27" s="114"/>
      <c r="D27" s="116"/>
      <c r="E27" s="116"/>
      <c r="F27" s="116"/>
      <c r="G27" s="115"/>
      <c r="H27" s="115"/>
      <c r="I27" s="116"/>
      <c r="J27" s="116"/>
      <c r="K27" s="116"/>
      <c r="L27" s="116"/>
      <c r="M27" s="116"/>
      <c r="N27" s="116"/>
      <c r="O27" s="116"/>
      <c r="P27" s="116" t="s">
        <v>241</v>
      </c>
      <c r="Q27" s="18"/>
      <c r="R27" s="119">
        <v>40</v>
      </c>
      <c r="S27" s="119">
        <v>40</v>
      </c>
      <c r="T27" s="18"/>
      <c r="U27" s="18"/>
      <c r="V27" s="18"/>
      <c r="W27" s="383"/>
      <c r="X27" s="384"/>
    </row>
    <row r="28" spans="1:24" ht="24.75" customHeight="1">
      <c r="A28" s="165" t="s">
        <v>122</v>
      </c>
      <c r="B28" s="117" t="s">
        <v>122</v>
      </c>
      <c r="C28" s="114"/>
      <c r="D28" s="116"/>
      <c r="E28" s="116"/>
      <c r="F28" s="116"/>
      <c r="G28" s="116"/>
      <c r="H28" s="116"/>
      <c r="I28" s="116"/>
      <c r="J28" s="116"/>
      <c r="K28" s="116"/>
      <c r="L28" s="116"/>
      <c r="M28" s="116"/>
      <c r="N28" s="116"/>
      <c r="O28" s="116"/>
      <c r="P28" s="116"/>
      <c r="Q28" s="18"/>
      <c r="R28" s="119"/>
      <c r="S28" s="119"/>
      <c r="T28" s="18"/>
      <c r="U28" s="18"/>
      <c r="V28" s="18"/>
      <c r="W28" s="383"/>
      <c r="X28" s="384"/>
    </row>
    <row r="29" spans="1:24" ht="24.75" customHeight="1">
      <c r="A29" s="165" t="s">
        <v>131</v>
      </c>
      <c r="B29" s="117" t="s">
        <v>132</v>
      </c>
      <c r="C29" s="114"/>
      <c r="D29" s="116"/>
      <c r="E29" s="116"/>
      <c r="F29" s="116"/>
      <c r="G29" s="116"/>
      <c r="H29" s="116"/>
      <c r="I29" s="115"/>
      <c r="J29" s="115"/>
      <c r="K29" s="116"/>
      <c r="L29" s="116"/>
      <c r="M29" s="116"/>
      <c r="N29" s="116"/>
      <c r="O29" s="116"/>
      <c r="P29" s="116" t="s">
        <v>242</v>
      </c>
      <c r="Q29" s="18"/>
      <c r="R29" s="119"/>
      <c r="S29" s="119">
        <v>96</v>
      </c>
      <c r="T29" s="18"/>
      <c r="U29" s="18"/>
      <c r="V29" s="18"/>
      <c r="W29" s="383"/>
      <c r="X29" s="384"/>
    </row>
    <row r="30" spans="1:24" ht="24.75" customHeight="1">
      <c r="A30" s="165"/>
      <c r="B30" s="117" t="s">
        <v>133</v>
      </c>
      <c r="C30" s="114"/>
      <c r="D30" s="116"/>
      <c r="E30" s="116"/>
      <c r="F30" s="116"/>
      <c r="G30" s="116"/>
      <c r="H30" s="116"/>
      <c r="I30" s="115"/>
      <c r="J30" s="115"/>
      <c r="K30" s="116"/>
      <c r="L30" s="116"/>
      <c r="M30" s="116"/>
      <c r="N30" s="116"/>
      <c r="O30" s="116"/>
      <c r="P30" s="116" t="s">
        <v>242</v>
      </c>
      <c r="Q30" s="18"/>
      <c r="R30" s="119"/>
      <c r="S30" s="119">
        <v>96</v>
      </c>
      <c r="T30" s="18"/>
      <c r="U30" s="18"/>
      <c r="V30" s="18"/>
      <c r="W30" s="383"/>
      <c r="X30" s="384"/>
    </row>
    <row r="31" spans="1:24" ht="24.75" customHeight="1">
      <c r="A31" s="165"/>
      <c r="B31" s="117" t="s">
        <v>134</v>
      </c>
      <c r="C31" s="114"/>
      <c r="D31" s="116"/>
      <c r="E31" s="116"/>
      <c r="F31" s="116"/>
      <c r="G31" s="116"/>
      <c r="H31" s="116"/>
      <c r="I31" s="115"/>
      <c r="J31" s="115"/>
      <c r="K31" s="116"/>
      <c r="L31" s="116"/>
      <c r="M31" s="116"/>
      <c r="N31" s="116"/>
      <c r="O31" s="116"/>
      <c r="P31" s="116" t="s">
        <v>242</v>
      </c>
      <c r="Q31" s="18"/>
      <c r="R31" s="119"/>
      <c r="S31" s="119">
        <v>96</v>
      </c>
      <c r="T31" s="18"/>
      <c r="U31" s="18"/>
      <c r="V31" s="18"/>
      <c r="W31" s="383"/>
      <c r="X31" s="384"/>
    </row>
    <row r="32" spans="1:24" ht="24.75" customHeight="1">
      <c r="A32" s="165"/>
      <c r="B32" s="117" t="s">
        <v>135</v>
      </c>
      <c r="C32" s="114"/>
      <c r="D32" s="116"/>
      <c r="E32" s="116"/>
      <c r="F32" s="116"/>
      <c r="G32" s="116"/>
      <c r="H32" s="116"/>
      <c r="I32" s="115"/>
      <c r="J32" s="115"/>
      <c r="K32" s="116"/>
      <c r="L32" s="116"/>
      <c r="M32" s="116"/>
      <c r="N32" s="116"/>
      <c r="O32" s="116"/>
      <c r="P32" s="116" t="s">
        <v>242</v>
      </c>
      <c r="Q32" s="18"/>
      <c r="R32" s="119"/>
      <c r="S32" s="119">
        <v>96</v>
      </c>
      <c r="T32" s="18"/>
      <c r="U32" s="18"/>
      <c r="V32" s="18"/>
      <c r="W32" s="383"/>
      <c r="X32" s="384"/>
    </row>
    <row r="33" spans="1:24" ht="24.75" customHeight="1">
      <c r="A33" s="165" t="s">
        <v>122</v>
      </c>
      <c r="B33" s="117" t="s">
        <v>122</v>
      </c>
      <c r="C33" s="114"/>
      <c r="D33" s="116"/>
      <c r="E33" s="116"/>
      <c r="F33" s="116"/>
      <c r="G33" s="116"/>
      <c r="H33" s="116"/>
      <c r="I33" s="116"/>
      <c r="J33" s="116"/>
      <c r="K33" s="116"/>
      <c r="L33" s="116"/>
      <c r="M33" s="116"/>
      <c r="N33" s="116"/>
      <c r="O33" s="116"/>
      <c r="P33" s="116"/>
      <c r="Q33" s="18"/>
      <c r="R33" s="119"/>
      <c r="S33" s="119"/>
      <c r="T33" s="18"/>
      <c r="U33" s="18"/>
      <c r="V33" s="18"/>
      <c r="W33" s="383"/>
      <c r="X33" s="384"/>
    </row>
    <row r="34" spans="1:24" ht="24.75" customHeight="1">
      <c r="A34" s="165" t="s">
        <v>136</v>
      </c>
      <c r="B34" s="113" t="s">
        <v>137</v>
      </c>
      <c r="C34" s="114"/>
      <c r="D34" s="116"/>
      <c r="E34" s="116"/>
      <c r="F34" s="116"/>
      <c r="G34" s="116"/>
      <c r="H34" s="116"/>
      <c r="I34" s="116"/>
      <c r="J34" s="116"/>
      <c r="K34" s="115"/>
      <c r="L34" s="115"/>
      <c r="M34" s="116"/>
      <c r="N34" s="116"/>
      <c r="O34" s="116"/>
      <c r="P34" s="116" t="s">
        <v>246</v>
      </c>
      <c r="Q34" s="18"/>
      <c r="R34" s="119"/>
      <c r="S34" s="119"/>
      <c r="T34" s="18">
        <v>250</v>
      </c>
      <c r="U34" s="18"/>
      <c r="V34" s="18"/>
      <c r="W34" s="383"/>
      <c r="X34" s="384"/>
    </row>
    <row r="35" spans="1:24" ht="24.75" customHeight="1">
      <c r="A35" s="165"/>
      <c r="B35" s="113" t="s">
        <v>138</v>
      </c>
      <c r="C35" s="114"/>
      <c r="D35" s="116"/>
      <c r="E35" s="116"/>
      <c r="F35" s="116"/>
      <c r="G35" s="116"/>
      <c r="H35" s="116"/>
      <c r="I35" s="116"/>
      <c r="J35" s="116"/>
      <c r="K35" s="115"/>
      <c r="L35" s="115"/>
      <c r="M35" s="116"/>
      <c r="N35" s="116"/>
      <c r="O35" s="116"/>
      <c r="P35" s="116" t="s">
        <v>246</v>
      </c>
      <c r="Q35" s="18"/>
      <c r="R35" s="119"/>
      <c r="S35" s="119"/>
      <c r="T35" s="18">
        <v>250</v>
      </c>
      <c r="U35" s="18"/>
      <c r="V35" s="18"/>
      <c r="W35" s="383"/>
      <c r="X35" s="384"/>
    </row>
    <row r="36" spans="1:24" ht="24.75" customHeight="1">
      <c r="A36" s="165"/>
      <c r="B36" s="113" t="s">
        <v>139</v>
      </c>
      <c r="C36" s="114"/>
      <c r="D36" s="116"/>
      <c r="E36" s="116"/>
      <c r="F36" s="116"/>
      <c r="G36" s="116"/>
      <c r="H36" s="116"/>
      <c r="I36" s="116"/>
      <c r="J36" s="116"/>
      <c r="K36" s="115"/>
      <c r="L36" s="115"/>
      <c r="M36" s="116"/>
      <c r="N36" s="116"/>
      <c r="O36" s="116"/>
      <c r="P36" s="116" t="s">
        <v>246</v>
      </c>
      <c r="Q36" s="18"/>
      <c r="R36" s="119"/>
      <c r="S36" s="119"/>
      <c r="T36" s="18">
        <v>250</v>
      </c>
      <c r="U36" s="18"/>
      <c r="V36" s="18"/>
      <c r="W36" s="383"/>
      <c r="X36" s="384"/>
    </row>
    <row r="37" spans="1:24" ht="24.75" customHeight="1">
      <c r="A37" s="165" t="s">
        <v>122</v>
      </c>
      <c r="B37" s="117" t="s">
        <v>122</v>
      </c>
      <c r="C37" s="114"/>
      <c r="D37" s="116"/>
      <c r="E37" s="116"/>
      <c r="F37" s="116"/>
      <c r="G37" s="116"/>
      <c r="H37" s="116"/>
      <c r="I37" s="116"/>
      <c r="J37" s="116"/>
      <c r="K37" s="116"/>
      <c r="L37" s="116"/>
      <c r="M37" s="116"/>
      <c r="N37" s="116"/>
      <c r="O37" s="116"/>
      <c r="P37" s="116"/>
      <c r="Q37" s="18"/>
      <c r="R37" s="119"/>
      <c r="S37" s="119"/>
      <c r="T37" s="18"/>
      <c r="U37" s="18"/>
      <c r="V37" s="18"/>
      <c r="W37" s="383"/>
      <c r="X37" s="384"/>
    </row>
    <row r="38" spans="1:24" ht="24.75" customHeight="1">
      <c r="A38" s="165" t="s">
        <v>140</v>
      </c>
      <c r="B38" s="113" t="s">
        <v>141</v>
      </c>
      <c r="C38" s="114"/>
      <c r="D38" s="116"/>
      <c r="E38" s="116"/>
      <c r="F38" s="116"/>
      <c r="G38" s="116"/>
      <c r="H38" s="116"/>
      <c r="I38" s="116"/>
      <c r="J38" s="116"/>
      <c r="K38" s="115"/>
      <c r="L38" s="115"/>
      <c r="M38" s="116"/>
      <c r="N38" s="116"/>
      <c r="O38" s="116"/>
      <c r="P38" s="116" t="s">
        <v>246</v>
      </c>
      <c r="Q38" s="18"/>
      <c r="R38" s="119"/>
      <c r="S38" s="119"/>
      <c r="T38" s="18">
        <v>180</v>
      </c>
      <c r="U38" s="18"/>
      <c r="V38" s="18"/>
      <c r="W38" s="383"/>
      <c r="X38" s="384"/>
    </row>
    <row r="39" spans="1:24" ht="24.75" customHeight="1">
      <c r="A39" s="165"/>
      <c r="B39" s="113" t="s">
        <v>142</v>
      </c>
      <c r="C39" s="114"/>
      <c r="D39" s="116"/>
      <c r="E39" s="116"/>
      <c r="F39" s="116"/>
      <c r="G39" s="116"/>
      <c r="H39" s="116"/>
      <c r="I39" s="116"/>
      <c r="J39" s="116"/>
      <c r="K39" s="115"/>
      <c r="L39" s="115"/>
      <c r="M39" s="116"/>
      <c r="N39" s="116"/>
      <c r="O39" s="116"/>
      <c r="P39" s="116" t="s">
        <v>246</v>
      </c>
      <c r="Q39" s="18"/>
      <c r="R39" s="119"/>
      <c r="S39" s="119"/>
      <c r="T39" s="18">
        <v>180</v>
      </c>
      <c r="U39" s="18"/>
      <c r="V39" s="18"/>
      <c r="W39" s="383"/>
      <c r="X39" s="384"/>
    </row>
    <row r="40" spans="1:24" ht="24.75" customHeight="1">
      <c r="A40" s="165"/>
      <c r="B40" s="113" t="s">
        <v>143</v>
      </c>
      <c r="C40" s="114"/>
      <c r="D40" s="116"/>
      <c r="E40" s="116"/>
      <c r="F40" s="116"/>
      <c r="G40" s="116"/>
      <c r="H40" s="116"/>
      <c r="I40" s="116"/>
      <c r="J40" s="116"/>
      <c r="K40" s="115"/>
      <c r="L40" s="115"/>
      <c r="M40" s="116"/>
      <c r="N40" s="116"/>
      <c r="O40" s="116"/>
      <c r="P40" s="116" t="s">
        <v>246</v>
      </c>
      <c r="Q40" s="18"/>
      <c r="R40" s="119"/>
      <c r="S40" s="119"/>
      <c r="T40" s="18">
        <v>180</v>
      </c>
      <c r="U40" s="18"/>
      <c r="V40" s="18"/>
      <c r="W40" s="383"/>
      <c r="X40" s="384"/>
    </row>
    <row r="41" spans="1:24" ht="24.75" customHeight="1">
      <c r="A41" s="165" t="s">
        <v>144</v>
      </c>
      <c r="B41" s="113" t="s">
        <v>141</v>
      </c>
      <c r="C41" s="114"/>
      <c r="D41" s="116"/>
      <c r="E41" s="116"/>
      <c r="F41" s="116"/>
      <c r="G41" s="116"/>
      <c r="H41" s="116"/>
      <c r="I41" s="116"/>
      <c r="J41" s="116"/>
      <c r="K41" s="116"/>
      <c r="L41" s="116"/>
      <c r="M41" s="115"/>
      <c r="N41" s="116"/>
      <c r="O41" s="116"/>
      <c r="P41" s="116" t="s">
        <v>242</v>
      </c>
      <c r="Q41" s="18"/>
      <c r="R41" s="119"/>
      <c r="S41" s="119">
        <v>100</v>
      </c>
      <c r="T41" s="18"/>
      <c r="U41" s="18"/>
      <c r="V41" s="18"/>
      <c r="W41" s="383"/>
      <c r="X41" s="384"/>
    </row>
    <row r="42" spans="1:24" ht="24.75" customHeight="1">
      <c r="A42" s="165"/>
      <c r="B42" s="113" t="s">
        <v>142</v>
      </c>
      <c r="C42" s="114"/>
      <c r="D42" s="116"/>
      <c r="E42" s="116"/>
      <c r="F42" s="116"/>
      <c r="G42" s="116"/>
      <c r="H42" s="116"/>
      <c r="I42" s="116"/>
      <c r="J42" s="116"/>
      <c r="K42" s="116"/>
      <c r="L42" s="116"/>
      <c r="M42" s="115"/>
      <c r="N42" s="116"/>
      <c r="O42" s="116"/>
      <c r="P42" s="116" t="s">
        <v>242</v>
      </c>
      <c r="Q42" s="18"/>
      <c r="R42" s="119"/>
      <c r="S42" s="119">
        <v>100</v>
      </c>
      <c r="T42" s="18"/>
      <c r="U42" s="18"/>
      <c r="V42" s="18"/>
      <c r="W42" s="383"/>
      <c r="X42" s="384"/>
    </row>
    <row r="43" spans="1:24" ht="24.75" customHeight="1">
      <c r="A43" s="165"/>
      <c r="B43" s="113" t="s">
        <v>143</v>
      </c>
      <c r="C43" s="114"/>
      <c r="D43" s="116"/>
      <c r="E43" s="116"/>
      <c r="F43" s="116"/>
      <c r="G43" s="116"/>
      <c r="H43" s="116"/>
      <c r="I43" s="116"/>
      <c r="J43" s="116"/>
      <c r="K43" s="116"/>
      <c r="L43" s="116"/>
      <c r="M43" s="115"/>
      <c r="N43" s="116"/>
      <c r="O43" s="116"/>
      <c r="P43" s="116" t="s">
        <v>242</v>
      </c>
      <c r="Q43" s="18"/>
      <c r="R43" s="119"/>
      <c r="S43" s="119">
        <v>100</v>
      </c>
      <c r="T43" s="18"/>
      <c r="U43" s="18"/>
      <c r="V43" s="18"/>
      <c r="W43" s="383"/>
      <c r="X43" s="384"/>
    </row>
    <row r="44" spans="1:24" ht="24.75" customHeight="1">
      <c r="A44" s="165" t="s">
        <v>145</v>
      </c>
      <c r="B44" s="113" t="s">
        <v>141</v>
      </c>
      <c r="C44" s="114"/>
      <c r="D44" s="116"/>
      <c r="E44" s="116"/>
      <c r="F44" s="116"/>
      <c r="G44" s="116"/>
      <c r="H44" s="116"/>
      <c r="I44" s="116"/>
      <c r="J44" s="116"/>
      <c r="K44" s="116"/>
      <c r="L44" s="116"/>
      <c r="M44" s="116"/>
      <c r="N44" s="115"/>
      <c r="O44" s="116"/>
      <c r="P44" s="116" t="s">
        <v>243</v>
      </c>
      <c r="Q44" s="18"/>
      <c r="R44" s="119">
        <v>100</v>
      </c>
      <c r="S44" s="119">
        <v>100</v>
      </c>
      <c r="T44" s="18"/>
      <c r="U44" s="18"/>
      <c r="V44" s="18"/>
      <c r="W44" s="383"/>
      <c r="X44" s="384"/>
    </row>
    <row r="45" spans="1:24" ht="24.75" customHeight="1">
      <c r="A45" s="165"/>
      <c r="B45" s="113" t="s">
        <v>142</v>
      </c>
      <c r="C45" s="114"/>
      <c r="D45" s="116"/>
      <c r="E45" s="116"/>
      <c r="F45" s="116"/>
      <c r="G45" s="116"/>
      <c r="H45" s="116"/>
      <c r="I45" s="116"/>
      <c r="J45" s="116"/>
      <c r="K45" s="116"/>
      <c r="L45" s="116"/>
      <c r="M45" s="116"/>
      <c r="N45" s="115"/>
      <c r="O45" s="116"/>
      <c r="P45" s="116" t="s">
        <v>243</v>
      </c>
      <c r="Q45" s="18"/>
      <c r="R45" s="119">
        <v>100</v>
      </c>
      <c r="S45" s="119">
        <v>100</v>
      </c>
      <c r="T45" s="18"/>
      <c r="U45" s="18"/>
      <c r="V45" s="18"/>
      <c r="W45" s="383"/>
      <c r="X45" s="384"/>
    </row>
    <row r="46" spans="1:24" ht="24.75" customHeight="1">
      <c r="A46" s="165"/>
      <c r="B46" s="113" t="s">
        <v>143</v>
      </c>
      <c r="C46" s="114"/>
      <c r="D46" s="116"/>
      <c r="E46" s="116"/>
      <c r="F46" s="116"/>
      <c r="G46" s="116"/>
      <c r="H46" s="116"/>
      <c r="I46" s="116"/>
      <c r="J46" s="116"/>
      <c r="K46" s="116"/>
      <c r="L46" s="116"/>
      <c r="M46" s="116"/>
      <c r="N46" s="115"/>
      <c r="O46" s="116"/>
      <c r="P46" s="116" t="s">
        <v>243</v>
      </c>
      <c r="Q46" s="18"/>
      <c r="R46" s="119">
        <v>100</v>
      </c>
      <c r="S46" s="119">
        <v>100</v>
      </c>
      <c r="T46" s="18"/>
      <c r="U46" s="18"/>
      <c r="V46" s="18"/>
      <c r="W46" s="383"/>
      <c r="X46" s="384"/>
    </row>
    <row r="47" spans="1:24" ht="24.75" customHeight="1">
      <c r="A47" s="165" t="s">
        <v>146</v>
      </c>
      <c r="B47" s="113"/>
      <c r="C47" s="114"/>
      <c r="D47" s="116"/>
      <c r="E47" s="116"/>
      <c r="F47" s="116"/>
      <c r="G47" s="116"/>
      <c r="H47" s="116"/>
      <c r="I47" s="116"/>
      <c r="J47" s="116"/>
      <c r="K47" s="116"/>
      <c r="L47" s="116"/>
      <c r="M47" s="116"/>
      <c r="N47" s="116"/>
      <c r="O47" s="115"/>
      <c r="P47" s="116" t="s">
        <v>242</v>
      </c>
      <c r="Q47" s="18"/>
      <c r="R47" s="119"/>
      <c r="S47" s="119">
        <v>160</v>
      </c>
      <c r="T47" s="18"/>
      <c r="U47" s="18"/>
      <c r="V47" s="18"/>
      <c r="W47" s="383"/>
      <c r="X47" s="384"/>
    </row>
    <row r="48" spans="1:24" ht="24.75" customHeight="1">
      <c r="A48" s="165" t="s">
        <v>147</v>
      </c>
      <c r="B48" s="113" t="s">
        <v>148</v>
      </c>
      <c r="C48" s="114"/>
      <c r="D48" s="116"/>
      <c r="E48" s="116"/>
      <c r="F48" s="116"/>
      <c r="G48" s="116"/>
      <c r="H48" s="116"/>
      <c r="I48" s="116"/>
      <c r="J48" s="116"/>
      <c r="K48" s="115"/>
      <c r="L48" s="116"/>
      <c r="M48" s="116"/>
      <c r="N48" s="116"/>
      <c r="O48" s="116"/>
      <c r="P48" s="116" t="s">
        <v>247</v>
      </c>
      <c r="Q48" s="18"/>
      <c r="R48" s="119"/>
      <c r="S48" s="119">
        <v>80</v>
      </c>
      <c r="T48" s="18">
        <v>80</v>
      </c>
      <c r="U48" s="18"/>
      <c r="V48" s="18"/>
      <c r="W48" s="383"/>
      <c r="X48" s="384"/>
    </row>
    <row r="49" spans="1:24" ht="24.75" customHeight="1">
      <c r="A49" s="165"/>
      <c r="B49" s="113" t="s">
        <v>147</v>
      </c>
      <c r="C49" s="114"/>
      <c r="D49" s="116"/>
      <c r="E49" s="116"/>
      <c r="F49" s="116"/>
      <c r="G49" s="116"/>
      <c r="H49" s="116"/>
      <c r="I49" s="116"/>
      <c r="J49" s="116"/>
      <c r="K49" s="116"/>
      <c r="L49" s="115"/>
      <c r="M49" s="116"/>
      <c r="N49" s="116"/>
      <c r="O49" s="116"/>
      <c r="P49" s="116" t="s">
        <v>247</v>
      </c>
      <c r="Q49" s="120"/>
      <c r="R49" s="121"/>
      <c r="S49" s="119">
        <v>80</v>
      </c>
      <c r="T49" s="18">
        <v>80</v>
      </c>
      <c r="U49" s="18"/>
      <c r="V49" s="18"/>
      <c r="W49" s="383"/>
      <c r="X49" s="384"/>
    </row>
    <row r="50" spans="1:24" ht="24.75" customHeight="1">
      <c r="A50" s="165"/>
      <c r="B50" s="113" t="s">
        <v>149</v>
      </c>
      <c r="C50" s="114"/>
      <c r="D50" s="116"/>
      <c r="E50" s="116"/>
      <c r="F50" s="116"/>
      <c r="G50" s="116"/>
      <c r="H50" s="116"/>
      <c r="I50" s="116"/>
      <c r="J50" s="116"/>
      <c r="K50" s="116"/>
      <c r="L50" s="116"/>
      <c r="M50" s="115"/>
      <c r="N50" s="116"/>
      <c r="O50" s="116"/>
      <c r="P50" s="116" t="s">
        <v>247</v>
      </c>
      <c r="Q50" s="120"/>
      <c r="R50" s="121"/>
      <c r="S50" s="119">
        <v>80</v>
      </c>
      <c r="T50" s="18">
        <v>80</v>
      </c>
      <c r="U50" s="18"/>
      <c r="V50" s="18"/>
      <c r="W50" s="383"/>
      <c r="X50" s="384"/>
    </row>
    <row r="51" spans="1:24" ht="24.75" customHeight="1">
      <c r="A51" s="165" t="s">
        <v>150</v>
      </c>
      <c r="B51" s="113"/>
      <c r="C51" s="114"/>
      <c r="D51" s="116"/>
      <c r="E51" s="116"/>
      <c r="F51" s="116"/>
      <c r="G51" s="116"/>
      <c r="H51" s="116"/>
      <c r="I51" s="116"/>
      <c r="J51" s="116"/>
      <c r="K51" s="116"/>
      <c r="L51" s="116"/>
      <c r="M51" s="116"/>
      <c r="N51" s="116"/>
      <c r="O51" s="115"/>
      <c r="P51" s="122" t="s">
        <v>244</v>
      </c>
      <c r="Q51" s="120"/>
      <c r="R51" s="121"/>
      <c r="S51" s="121">
        <v>80</v>
      </c>
      <c r="T51" s="120"/>
      <c r="U51" s="18"/>
      <c r="V51" s="18"/>
      <c r="W51" s="383"/>
      <c r="X51" s="384"/>
    </row>
    <row r="52" spans="1:24" ht="24.75" customHeight="1" thickBot="1">
      <c r="A52" s="167" t="s">
        <v>151</v>
      </c>
      <c r="B52" s="168"/>
      <c r="C52" s="118"/>
      <c r="D52" s="123"/>
      <c r="E52" s="123"/>
      <c r="F52" s="123"/>
      <c r="G52" s="123"/>
      <c r="H52" s="123"/>
      <c r="I52" s="123"/>
      <c r="J52" s="123"/>
      <c r="K52" s="123"/>
      <c r="L52" s="123"/>
      <c r="M52" s="123"/>
      <c r="N52" s="123"/>
      <c r="O52" s="169"/>
      <c r="P52" s="123" t="s">
        <v>241</v>
      </c>
      <c r="Q52" s="124"/>
      <c r="R52" s="125">
        <v>40</v>
      </c>
      <c r="S52" s="125">
        <v>40</v>
      </c>
      <c r="T52" s="124"/>
      <c r="U52" s="124"/>
      <c r="V52" s="124"/>
      <c r="W52" s="405"/>
      <c r="X52" s="406"/>
    </row>
    <row r="53" spans="1:24" ht="24.75" customHeight="1">
      <c r="A53" s="19"/>
      <c r="B53" s="19"/>
      <c r="C53" s="20"/>
      <c r="D53" s="21"/>
      <c r="E53" s="21"/>
      <c r="F53" s="21"/>
      <c r="G53" s="21"/>
      <c r="H53" s="21"/>
      <c r="I53" s="21"/>
      <c r="J53" s="21"/>
      <c r="K53" s="21"/>
      <c r="L53" s="21"/>
      <c r="M53" s="21"/>
      <c r="N53" s="21"/>
      <c r="O53" s="22"/>
      <c r="P53" s="23" t="s">
        <v>64</v>
      </c>
      <c r="Q53" s="24">
        <f t="shared" ref="Q53:V53" si="0">SUM(Q18:Q52)</f>
        <v>398</v>
      </c>
      <c r="R53" s="24">
        <f t="shared" si="0"/>
        <v>780</v>
      </c>
      <c r="S53" s="24">
        <f t="shared" si="0"/>
        <v>1624</v>
      </c>
      <c r="T53" s="24">
        <f t="shared" si="0"/>
        <v>1530</v>
      </c>
      <c r="U53" s="24">
        <f t="shared" si="0"/>
        <v>0</v>
      </c>
      <c r="V53" s="24">
        <f t="shared" si="0"/>
        <v>0</v>
      </c>
      <c r="W53" s="407"/>
      <c r="X53" s="408"/>
    </row>
    <row r="54" spans="1:24" ht="24.75" customHeight="1">
      <c r="A54" s="19"/>
      <c r="B54" s="19"/>
      <c r="C54" s="20"/>
      <c r="D54" s="21"/>
      <c r="E54" s="21"/>
      <c r="F54" s="21"/>
      <c r="G54" s="21"/>
      <c r="H54" s="21"/>
      <c r="I54" s="21"/>
      <c r="J54" s="21"/>
      <c r="K54" s="21"/>
      <c r="L54" s="21"/>
      <c r="M54" s="21"/>
      <c r="N54" s="21"/>
      <c r="O54" s="21"/>
      <c r="P54" s="23" t="s">
        <v>65</v>
      </c>
      <c r="Q54" s="25">
        <f t="shared" ref="Q54:V54" si="1">Q53/160</f>
        <v>2.4874999999999998</v>
      </c>
      <c r="R54" s="25">
        <f t="shared" si="1"/>
        <v>4.875</v>
      </c>
      <c r="S54" s="25">
        <f t="shared" si="1"/>
        <v>10.15</v>
      </c>
      <c r="T54" s="25">
        <f t="shared" si="1"/>
        <v>9.5625</v>
      </c>
      <c r="U54" s="25">
        <f t="shared" si="1"/>
        <v>0</v>
      </c>
      <c r="V54" s="25">
        <f t="shared" si="1"/>
        <v>0</v>
      </c>
      <c r="W54" s="403"/>
      <c r="X54" s="404"/>
    </row>
    <row r="55" spans="1:24" ht="24.75" customHeight="1">
      <c r="A55" s="26"/>
      <c r="B55" s="26"/>
      <c r="C55" s="26"/>
      <c r="D55" s="26"/>
      <c r="E55" s="26"/>
      <c r="F55" s="26"/>
      <c r="G55" s="26"/>
      <c r="H55" s="26"/>
      <c r="I55" s="26"/>
      <c r="J55" s="26"/>
      <c r="K55" s="26"/>
      <c r="L55" s="26"/>
      <c r="M55" s="26"/>
      <c r="N55" s="26"/>
      <c r="O55" s="21"/>
      <c r="P55" s="27" t="s">
        <v>21</v>
      </c>
      <c r="Q55" s="18">
        <v>949.5</v>
      </c>
      <c r="R55" s="18">
        <v>824</v>
      </c>
      <c r="S55" s="18">
        <v>693</v>
      </c>
      <c r="T55" s="18">
        <v>595</v>
      </c>
      <c r="U55" s="18">
        <v>705</v>
      </c>
      <c r="V55" s="18">
        <v>542</v>
      </c>
      <c r="W55" s="383"/>
      <c r="X55" s="384"/>
    </row>
    <row r="56" spans="1:24" ht="24.75" customHeight="1" thickBot="1">
      <c r="A56" s="26"/>
      <c r="B56" s="26"/>
      <c r="C56" s="26"/>
      <c r="D56" s="26"/>
      <c r="E56" s="26"/>
      <c r="F56" s="26"/>
      <c r="G56" s="26"/>
      <c r="H56" s="26"/>
      <c r="I56" s="26"/>
      <c r="J56" s="26"/>
      <c r="K56" s="26"/>
      <c r="L56" s="26"/>
      <c r="M56" s="26"/>
      <c r="N56" s="26"/>
      <c r="O56" s="21"/>
      <c r="P56" s="28" t="s">
        <v>217</v>
      </c>
      <c r="Q56" s="29">
        <f t="shared" ref="Q56:V56" si="2">Q53/8/20*Q55</f>
        <v>2361.8812499999999</v>
      </c>
      <c r="R56" s="29">
        <f t="shared" si="2"/>
        <v>4017</v>
      </c>
      <c r="S56" s="29">
        <f t="shared" si="2"/>
        <v>7033.95</v>
      </c>
      <c r="T56" s="29">
        <f t="shared" si="2"/>
        <v>5689.6875</v>
      </c>
      <c r="U56" s="29">
        <f t="shared" si="2"/>
        <v>0</v>
      </c>
      <c r="V56" s="29">
        <f t="shared" si="2"/>
        <v>0</v>
      </c>
      <c r="W56" s="418"/>
      <c r="X56" s="419"/>
    </row>
    <row r="57" spans="1:24" ht="24.75" customHeight="1" thickBot="1">
      <c r="A57" s="26"/>
      <c r="B57" s="26"/>
      <c r="C57" s="26"/>
      <c r="D57" s="26"/>
      <c r="E57" s="26"/>
      <c r="F57" s="26"/>
      <c r="G57" s="26"/>
      <c r="H57" s="26"/>
      <c r="I57" s="26"/>
      <c r="J57" s="26"/>
      <c r="K57" s="26"/>
      <c r="L57" s="26"/>
      <c r="M57" s="26"/>
      <c r="N57" s="26"/>
      <c r="O57" s="21"/>
      <c r="P57" s="30" t="s">
        <v>66</v>
      </c>
      <c r="Q57" s="424">
        <f>SUM(Q56:V56)*1000</f>
        <v>19102518.75</v>
      </c>
      <c r="R57" s="425"/>
      <c r="S57" s="425"/>
      <c r="T57" s="425"/>
      <c r="U57" s="425"/>
      <c r="V57" s="426"/>
      <c r="W57" s="420"/>
      <c r="X57" s="421"/>
    </row>
    <row r="58" spans="1:24" ht="24.75" customHeight="1" thickBot="1">
      <c r="D58" s="15"/>
      <c r="E58" s="15"/>
      <c r="O58" s="21"/>
      <c r="P58" s="30" t="s">
        <v>67</v>
      </c>
      <c r="Q58" s="427">
        <v>18000000</v>
      </c>
      <c r="R58" s="428"/>
      <c r="S58" s="428"/>
      <c r="T58" s="428"/>
      <c r="U58" s="428"/>
      <c r="V58" s="429"/>
      <c r="W58" s="422"/>
      <c r="X58" s="423"/>
    </row>
    <row r="59" spans="1:24" ht="24.75" customHeight="1" thickBot="1">
      <c r="D59" s="15"/>
      <c r="E59" s="15"/>
      <c r="O59" s="21"/>
      <c r="P59" s="30" t="s">
        <v>92</v>
      </c>
      <c r="Q59" s="424">
        <f>ROUNDDOWN(Q58*(1+$X$14),0)</f>
        <v>19800000</v>
      </c>
      <c r="R59" s="425"/>
      <c r="S59" s="425"/>
      <c r="T59" s="425"/>
      <c r="U59" s="425"/>
      <c r="V59" s="426"/>
      <c r="W59" s="420"/>
      <c r="X59" s="421"/>
    </row>
    <row r="60" spans="1:24" ht="24.75" customHeight="1" thickBot="1">
      <c r="D60" s="15"/>
      <c r="E60" s="15"/>
      <c r="O60" s="21"/>
      <c r="P60" s="30" t="s">
        <v>39</v>
      </c>
      <c r="Q60" s="430">
        <f>IF(ISERROR(1-(Q58/Q57)),0,(1-(Q58/Q57)))</f>
        <v>5.7715883671099699E-2</v>
      </c>
      <c r="R60" s="431"/>
      <c r="S60" s="431"/>
      <c r="T60" s="431"/>
      <c r="U60" s="431"/>
      <c r="V60" s="432"/>
      <c r="W60" s="420"/>
      <c r="X60" s="421"/>
    </row>
    <row r="61" spans="1:24" ht="24.75" customHeight="1" thickBot="1">
      <c r="D61" s="15"/>
      <c r="E61" s="15"/>
    </row>
    <row r="62" spans="1:24" ht="22.5" customHeight="1">
      <c r="A62" s="409" t="s">
        <v>193</v>
      </c>
      <c r="B62" s="410"/>
      <c r="C62" s="410"/>
      <c r="D62" s="410"/>
      <c r="E62" s="410"/>
      <c r="F62" s="410"/>
      <c r="G62" s="410"/>
      <c r="H62" s="410"/>
      <c r="I62" s="410"/>
      <c r="J62" s="410"/>
      <c r="K62" s="410"/>
      <c r="L62" s="410"/>
      <c r="M62" s="410"/>
      <c r="N62" s="410"/>
      <c r="O62" s="410"/>
      <c r="P62" s="410"/>
      <c r="Q62" s="410"/>
      <c r="R62" s="410"/>
      <c r="S62" s="410"/>
      <c r="T62" s="410"/>
      <c r="U62" s="410"/>
      <c r="V62" s="410"/>
      <c r="W62" s="410"/>
      <c r="X62" s="411"/>
    </row>
    <row r="63" spans="1:24" ht="22.5" customHeight="1">
      <c r="A63" s="412"/>
      <c r="B63" s="413"/>
      <c r="C63" s="413"/>
      <c r="D63" s="413"/>
      <c r="E63" s="413"/>
      <c r="F63" s="413"/>
      <c r="G63" s="413"/>
      <c r="H63" s="413"/>
      <c r="I63" s="413"/>
      <c r="J63" s="413"/>
      <c r="K63" s="413"/>
      <c r="L63" s="413"/>
      <c r="M63" s="413"/>
      <c r="N63" s="413"/>
      <c r="O63" s="413"/>
      <c r="P63" s="413"/>
      <c r="Q63" s="413"/>
      <c r="R63" s="413"/>
      <c r="S63" s="413"/>
      <c r="T63" s="413"/>
      <c r="U63" s="413"/>
      <c r="V63" s="413"/>
      <c r="W63" s="413"/>
      <c r="X63" s="414"/>
    </row>
    <row r="64" spans="1:24" ht="22.5" customHeight="1">
      <c r="A64" s="412"/>
      <c r="B64" s="413"/>
      <c r="C64" s="413"/>
      <c r="D64" s="413"/>
      <c r="E64" s="413"/>
      <c r="F64" s="413"/>
      <c r="G64" s="413"/>
      <c r="H64" s="413"/>
      <c r="I64" s="413"/>
      <c r="J64" s="413"/>
      <c r="K64" s="413"/>
      <c r="L64" s="413"/>
      <c r="M64" s="413"/>
      <c r="N64" s="413"/>
      <c r="O64" s="413"/>
      <c r="P64" s="413"/>
      <c r="Q64" s="413"/>
      <c r="R64" s="413"/>
      <c r="S64" s="413"/>
      <c r="T64" s="413"/>
      <c r="U64" s="413"/>
      <c r="V64" s="413"/>
      <c r="W64" s="413"/>
      <c r="X64" s="414"/>
    </row>
    <row r="65" spans="1:24" ht="22.5" customHeight="1">
      <c r="A65" s="412"/>
      <c r="B65" s="413"/>
      <c r="C65" s="413"/>
      <c r="D65" s="413"/>
      <c r="E65" s="413"/>
      <c r="F65" s="413"/>
      <c r="G65" s="413"/>
      <c r="H65" s="413"/>
      <c r="I65" s="413"/>
      <c r="J65" s="413"/>
      <c r="K65" s="413"/>
      <c r="L65" s="413"/>
      <c r="M65" s="413"/>
      <c r="N65" s="413"/>
      <c r="O65" s="413"/>
      <c r="P65" s="413"/>
      <c r="Q65" s="413"/>
      <c r="R65" s="413"/>
      <c r="S65" s="413"/>
      <c r="T65" s="413"/>
      <c r="U65" s="413"/>
      <c r="V65" s="413"/>
      <c r="W65" s="413"/>
      <c r="X65" s="414"/>
    </row>
    <row r="66" spans="1:24" ht="22.5" customHeight="1">
      <c r="A66" s="412"/>
      <c r="B66" s="413"/>
      <c r="C66" s="413"/>
      <c r="D66" s="413"/>
      <c r="E66" s="413"/>
      <c r="F66" s="413"/>
      <c r="G66" s="413"/>
      <c r="H66" s="413"/>
      <c r="I66" s="413"/>
      <c r="J66" s="413"/>
      <c r="K66" s="413"/>
      <c r="L66" s="413"/>
      <c r="M66" s="413"/>
      <c r="N66" s="413"/>
      <c r="O66" s="413"/>
      <c r="P66" s="413"/>
      <c r="Q66" s="413"/>
      <c r="R66" s="413"/>
      <c r="S66" s="413"/>
      <c r="T66" s="413"/>
      <c r="U66" s="413"/>
      <c r="V66" s="413"/>
      <c r="W66" s="413"/>
      <c r="X66" s="414"/>
    </row>
    <row r="67" spans="1:24" ht="22.5" customHeight="1">
      <c r="A67" s="412"/>
      <c r="B67" s="413"/>
      <c r="C67" s="413"/>
      <c r="D67" s="413"/>
      <c r="E67" s="413"/>
      <c r="F67" s="413"/>
      <c r="G67" s="413"/>
      <c r="H67" s="413"/>
      <c r="I67" s="413"/>
      <c r="J67" s="413"/>
      <c r="K67" s="413"/>
      <c r="L67" s="413"/>
      <c r="M67" s="413"/>
      <c r="N67" s="413"/>
      <c r="O67" s="413"/>
      <c r="P67" s="413"/>
      <c r="Q67" s="413"/>
      <c r="R67" s="413"/>
      <c r="S67" s="413"/>
      <c r="T67" s="413"/>
      <c r="U67" s="413"/>
      <c r="V67" s="413"/>
      <c r="W67" s="413"/>
      <c r="X67" s="414"/>
    </row>
    <row r="68" spans="1:24" ht="22.5" customHeight="1">
      <c r="A68" s="412"/>
      <c r="B68" s="413"/>
      <c r="C68" s="413"/>
      <c r="D68" s="413"/>
      <c r="E68" s="413"/>
      <c r="F68" s="413"/>
      <c r="G68" s="413"/>
      <c r="H68" s="413"/>
      <c r="I68" s="413"/>
      <c r="J68" s="413"/>
      <c r="K68" s="413"/>
      <c r="L68" s="413"/>
      <c r="M68" s="413"/>
      <c r="N68" s="413"/>
      <c r="O68" s="413"/>
      <c r="P68" s="413"/>
      <c r="Q68" s="413"/>
      <c r="R68" s="413"/>
      <c r="S68" s="413"/>
      <c r="T68" s="413"/>
      <c r="U68" s="413"/>
      <c r="V68" s="413"/>
      <c r="W68" s="413"/>
      <c r="X68" s="414"/>
    </row>
    <row r="69" spans="1:24" ht="22.5" customHeight="1">
      <c r="A69" s="412"/>
      <c r="B69" s="413"/>
      <c r="C69" s="413"/>
      <c r="D69" s="413"/>
      <c r="E69" s="413"/>
      <c r="F69" s="413"/>
      <c r="G69" s="413"/>
      <c r="H69" s="413"/>
      <c r="I69" s="413"/>
      <c r="J69" s="413"/>
      <c r="K69" s="413"/>
      <c r="L69" s="413"/>
      <c r="M69" s="413"/>
      <c r="N69" s="413"/>
      <c r="O69" s="413"/>
      <c r="P69" s="413"/>
      <c r="Q69" s="413"/>
      <c r="R69" s="413"/>
      <c r="S69" s="413"/>
      <c r="T69" s="413"/>
      <c r="U69" s="413"/>
      <c r="V69" s="413"/>
      <c r="W69" s="413"/>
      <c r="X69" s="414"/>
    </row>
    <row r="70" spans="1:24" ht="22.5" customHeight="1">
      <c r="A70" s="412"/>
      <c r="B70" s="413"/>
      <c r="C70" s="413"/>
      <c r="D70" s="413"/>
      <c r="E70" s="413"/>
      <c r="F70" s="413"/>
      <c r="G70" s="413"/>
      <c r="H70" s="413"/>
      <c r="I70" s="413"/>
      <c r="J70" s="413"/>
      <c r="K70" s="413"/>
      <c r="L70" s="413"/>
      <c r="M70" s="413"/>
      <c r="N70" s="413"/>
      <c r="O70" s="413"/>
      <c r="P70" s="413"/>
      <c r="Q70" s="413"/>
      <c r="R70" s="413"/>
      <c r="S70" s="413"/>
      <c r="T70" s="413"/>
      <c r="U70" s="413"/>
      <c r="V70" s="413"/>
      <c r="W70" s="413"/>
      <c r="X70" s="414"/>
    </row>
    <row r="71" spans="1:24" ht="22.5" customHeight="1">
      <c r="A71" s="412"/>
      <c r="B71" s="413"/>
      <c r="C71" s="413"/>
      <c r="D71" s="413"/>
      <c r="E71" s="413"/>
      <c r="F71" s="413"/>
      <c r="G71" s="413"/>
      <c r="H71" s="413"/>
      <c r="I71" s="413"/>
      <c r="J71" s="413"/>
      <c r="K71" s="413"/>
      <c r="L71" s="413"/>
      <c r="M71" s="413"/>
      <c r="N71" s="413"/>
      <c r="O71" s="413"/>
      <c r="P71" s="413"/>
      <c r="Q71" s="413"/>
      <c r="R71" s="413"/>
      <c r="S71" s="413"/>
      <c r="T71" s="413"/>
      <c r="U71" s="413"/>
      <c r="V71" s="413"/>
      <c r="W71" s="413"/>
      <c r="X71" s="414"/>
    </row>
    <row r="72" spans="1:24" ht="22.5" customHeight="1">
      <c r="A72" s="412"/>
      <c r="B72" s="413"/>
      <c r="C72" s="413"/>
      <c r="D72" s="413"/>
      <c r="E72" s="413"/>
      <c r="F72" s="413"/>
      <c r="G72" s="413"/>
      <c r="H72" s="413"/>
      <c r="I72" s="413"/>
      <c r="J72" s="413"/>
      <c r="K72" s="413"/>
      <c r="L72" s="413"/>
      <c r="M72" s="413"/>
      <c r="N72" s="413"/>
      <c r="O72" s="413"/>
      <c r="P72" s="413"/>
      <c r="Q72" s="413"/>
      <c r="R72" s="413"/>
      <c r="S72" s="413"/>
      <c r="T72" s="413"/>
      <c r="U72" s="413"/>
      <c r="V72" s="413"/>
      <c r="W72" s="413"/>
      <c r="X72" s="414"/>
    </row>
    <row r="73" spans="1:24" ht="22.5" customHeight="1">
      <c r="A73" s="412"/>
      <c r="B73" s="413"/>
      <c r="C73" s="413"/>
      <c r="D73" s="413"/>
      <c r="E73" s="413"/>
      <c r="F73" s="413"/>
      <c r="G73" s="413"/>
      <c r="H73" s="413"/>
      <c r="I73" s="413"/>
      <c r="J73" s="413"/>
      <c r="K73" s="413"/>
      <c r="L73" s="413"/>
      <c r="M73" s="413"/>
      <c r="N73" s="413"/>
      <c r="O73" s="413"/>
      <c r="P73" s="413"/>
      <c r="Q73" s="413"/>
      <c r="R73" s="413"/>
      <c r="S73" s="413"/>
      <c r="T73" s="413"/>
      <c r="U73" s="413"/>
      <c r="V73" s="413"/>
      <c r="W73" s="413"/>
      <c r="X73" s="414"/>
    </row>
    <row r="74" spans="1:24" ht="22.5" customHeight="1">
      <c r="A74" s="412"/>
      <c r="B74" s="413"/>
      <c r="C74" s="413"/>
      <c r="D74" s="413"/>
      <c r="E74" s="413"/>
      <c r="F74" s="413"/>
      <c r="G74" s="413"/>
      <c r="H74" s="413"/>
      <c r="I74" s="413"/>
      <c r="J74" s="413"/>
      <c r="K74" s="413"/>
      <c r="L74" s="413"/>
      <c r="M74" s="413"/>
      <c r="N74" s="413"/>
      <c r="O74" s="413"/>
      <c r="P74" s="413"/>
      <c r="Q74" s="413"/>
      <c r="R74" s="413"/>
      <c r="S74" s="413"/>
      <c r="T74" s="413"/>
      <c r="U74" s="413"/>
      <c r="V74" s="413"/>
      <c r="W74" s="413"/>
      <c r="X74" s="414"/>
    </row>
    <row r="75" spans="1:24" ht="22.5" customHeight="1">
      <c r="A75" s="412"/>
      <c r="B75" s="413"/>
      <c r="C75" s="413"/>
      <c r="D75" s="413"/>
      <c r="E75" s="413"/>
      <c r="F75" s="413"/>
      <c r="G75" s="413"/>
      <c r="H75" s="413"/>
      <c r="I75" s="413"/>
      <c r="J75" s="413"/>
      <c r="K75" s="413"/>
      <c r="L75" s="413"/>
      <c r="M75" s="413"/>
      <c r="N75" s="413"/>
      <c r="O75" s="413"/>
      <c r="P75" s="413"/>
      <c r="Q75" s="413"/>
      <c r="R75" s="413"/>
      <c r="S75" s="413"/>
      <c r="T75" s="413"/>
      <c r="U75" s="413"/>
      <c r="V75" s="413"/>
      <c r="W75" s="413"/>
      <c r="X75" s="414"/>
    </row>
    <row r="76" spans="1:24" ht="22.5" customHeight="1">
      <c r="A76" s="412"/>
      <c r="B76" s="413"/>
      <c r="C76" s="413"/>
      <c r="D76" s="413"/>
      <c r="E76" s="413"/>
      <c r="F76" s="413"/>
      <c r="G76" s="413"/>
      <c r="H76" s="413"/>
      <c r="I76" s="413"/>
      <c r="J76" s="413"/>
      <c r="K76" s="413"/>
      <c r="L76" s="413"/>
      <c r="M76" s="413"/>
      <c r="N76" s="413"/>
      <c r="O76" s="413"/>
      <c r="P76" s="413"/>
      <c r="Q76" s="413"/>
      <c r="R76" s="413"/>
      <c r="S76" s="413"/>
      <c r="T76" s="413"/>
      <c r="U76" s="413"/>
      <c r="V76" s="413"/>
      <c r="W76" s="413"/>
      <c r="X76" s="414"/>
    </row>
    <row r="77" spans="1:24" ht="22.5" customHeight="1">
      <c r="A77" s="412"/>
      <c r="B77" s="413"/>
      <c r="C77" s="413"/>
      <c r="D77" s="413"/>
      <c r="E77" s="413"/>
      <c r="F77" s="413"/>
      <c r="G77" s="413"/>
      <c r="H77" s="413"/>
      <c r="I77" s="413"/>
      <c r="J77" s="413"/>
      <c r="K77" s="413"/>
      <c r="L77" s="413"/>
      <c r="M77" s="413"/>
      <c r="N77" s="413"/>
      <c r="O77" s="413"/>
      <c r="P77" s="413"/>
      <c r="Q77" s="413"/>
      <c r="R77" s="413"/>
      <c r="S77" s="413"/>
      <c r="T77" s="413"/>
      <c r="U77" s="413"/>
      <c r="V77" s="413"/>
      <c r="W77" s="413"/>
      <c r="X77" s="414"/>
    </row>
    <row r="78" spans="1:24" ht="22.5" customHeight="1">
      <c r="A78" s="412"/>
      <c r="B78" s="413"/>
      <c r="C78" s="413"/>
      <c r="D78" s="413"/>
      <c r="E78" s="413"/>
      <c r="F78" s="413"/>
      <c r="G78" s="413"/>
      <c r="H78" s="413"/>
      <c r="I78" s="413"/>
      <c r="J78" s="413"/>
      <c r="K78" s="413"/>
      <c r="L78" s="413"/>
      <c r="M78" s="413"/>
      <c r="N78" s="413"/>
      <c r="O78" s="413"/>
      <c r="P78" s="413"/>
      <c r="Q78" s="413"/>
      <c r="R78" s="413"/>
      <c r="S78" s="413"/>
      <c r="T78" s="413"/>
      <c r="U78" s="413"/>
      <c r="V78" s="413"/>
      <c r="W78" s="413"/>
      <c r="X78" s="414"/>
    </row>
    <row r="79" spans="1:24" ht="22.5" customHeight="1">
      <c r="A79" s="412"/>
      <c r="B79" s="413"/>
      <c r="C79" s="413"/>
      <c r="D79" s="413"/>
      <c r="E79" s="413"/>
      <c r="F79" s="413"/>
      <c r="G79" s="413"/>
      <c r="H79" s="413"/>
      <c r="I79" s="413"/>
      <c r="J79" s="413"/>
      <c r="K79" s="413"/>
      <c r="L79" s="413"/>
      <c r="M79" s="413"/>
      <c r="N79" s="413"/>
      <c r="O79" s="413"/>
      <c r="P79" s="413"/>
      <c r="Q79" s="413"/>
      <c r="R79" s="413"/>
      <c r="S79" s="413"/>
      <c r="T79" s="413"/>
      <c r="U79" s="413"/>
      <c r="V79" s="413"/>
      <c r="W79" s="413"/>
      <c r="X79" s="414"/>
    </row>
    <row r="80" spans="1:24" ht="22.5" customHeight="1">
      <c r="A80" s="412"/>
      <c r="B80" s="413"/>
      <c r="C80" s="413"/>
      <c r="D80" s="413"/>
      <c r="E80" s="413"/>
      <c r="F80" s="413"/>
      <c r="G80" s="413"/>
      <c r="H80" s="413"/>
      <c r="I80" s="413"/>
      <c r="J80" s="413"/>
      <c r="K80" s="413"/>
      <c r="L80" s="413"/>
      <c r="M80" s="413"/>
      <c r="N80" s="413"/>
      <c r="O80" s="413"/>
      <c r="P80" s="413"/>
      <c r="Q80" s="413"/>
      <c r="R80" s="413"/>
      <c r="S80" s="413"/>
      <c r="T80" s="413"/>
      <c r="U80" s="413"/>
      <c r="V80" s="413"/>
      <c r="W80" s="413"/>
      <c r="X80" s="414"/>
    </row>
    <row r="81" spans="1:24" ht="22.5" customHeight="1">
      <c r="A81" s="412"/>
      <c r="B81" s="413"/>
      <c r="C81" s="413"/>
      <c r="D81" s="413"/>
      <c r="E81" s="413"/>
      <c r="F81" s="413"/>
      <c r="G81" s="413"/>
      <c r="H81" s="413"/>
      <c r="I81" s="413"/>
      <c r="J81" s="413"/>
      <c r="K81" s="413"/>
      <c r="L81" s="413"/>
      <c r="M81" s="413"/>
      <c r="N81" s="413"/>
      <c r="O81" s="413"/>
      <c r="P81" s="413"/>
      <c r="Q81" s="413"/>
      <c r="R81" s="413"/>
      <c r="S81" s="413"/>
      <c r="T81" s="413"/>
      <c r="U81" s="413"/>
      <c r="V81" s="413"/>
      <c r="W81" s="413"/>
      <c r="X81" s="414"/>
    </row>
    <row r="82" spans="1:24" ht="22.5" customHeight="1">
      <c r="A82" s="412"/>
      <c r="B82" s="413"/>
      <c r="C82" s="413"/>
      <c r="D82" s="413"/>
      <c r="E82" s="413"/>
      <c r="F82" s="413"/>
      <c r="G82" s="413"/>
      <c r="H82" s="413"/>
      <c r="I82" s="413"/>
      <c r="J82" s="413"/>
      <c r="K82" s="413"/>
      <c r="L82" s="413"/>
      <c r="M82" s="413"/>
      <c r="N82" s="413"/>
      <c r="O82" s="413"/>
      <c r="P82" s="413"/>
      <c r="Q82" s="413"/>
      <c r="R82" s="413"/>
      <c r="S82" s="413"/>
      <c r="T82" s="413"/>
      <c r="U82" s="413"/>
      <c r="V82" s="413"/>
      <c r="W82" s="413"/>
      <c r="X82" s="414"/>
    </row>
    <row r="83" spans="1:24" ht="22.5" customHeight="1">
      <c r="A83" s="412"/>
      <c r="B83" s="413"/>
      <c r="C83" s="413"/>
      <c r="D83" s="413"/>
      <c r="E83" s="413"/>
      <c r="F83" s="413"/>
      <c r="G83" s="413"/>
      <c r="H83" s="413"/>
      <c r="I83" s="413"/>
      <c r="J83" s="413"/>
      <c r="K83" s="413"/>
      <c r="L83" s="413"/>
      <c r="M83" s="413"/>
      <c r="N83" s="413"/>
      <c r="O83" s="413"/>
      <c r="P83" s="413"/>
      <c r="Q83" s="413"/>
      <c r="R83" s="413"/>
      <c r="S83" s="413"/>
      <c r="T83" s="413"/>
      <c r="U83" s="413"/>
      <c r="V83" s="413"/>
      <c r="W83" s="413"/>
      <c r="X83" s="414"/>
    </row>
    <row r="84" spans="1:24" ht="22.5" customHeight="1">
      <c r="A84" s="412"/>
      <c r="B84" s="413"/>
      <c r="C84" s="413"/>
      <c r="D84" s="413"/>
      <c r="E84" s="413"/>
      <c r="F84" s="413"/>
      <c r="G84" s="413"/>
      <c r="H84" s="413"/>
      <c r="I84" s="413"/>
      <c r="J84" s="413"/>
      <c r="K84" s="413"/>
      <c r="L84" s="413"/>
      <c r="M84" s="413"/>
      <c r="N84" s="413"/>
      <c r="O84" s="413"/>
      <c r="P84" s="413"/>
      <c r="Q84" s="413"/>
      <c r="R84" s="413"/>
      <c r="S84" s="413"/>
      <c r="T84" s="413"/>
      <c r="U84" s="413"/>
      <c r="V84" s="413"/>
      <c r="W84" s="413"/>
      <c r="X84" s="414"/>
    </row>
    <row r="85" spans="1:24" ht="22.5" customHeight="1">
      <c r="A85" s="412"/>
      <c r="B85" s="413"/>
      <c r="C85" s="413"/>
      <c r="D85" s="413"/>
      <c r="E85" s="413"/>
      <c r="F85" s="413"/>
      <c r="G85" s="413"/>
      <c r="H85" s="413"/>
      <c r="I85" s="413"/>
      <c r="J85" s="413"/>
      <c r="K85" s="413"/>
      <c r="L85" s="413"/>
      <c r="M85" s="413"/>
      <c r="N85" s="413"/>
      <c r="O85" s="413"/>
      <c r="P85" s="413"/>
      <c r="Q85" s="413"/>
      <c r="R85" s="413"/>
      <c r="S85" s="413"/>
      <c r="T85" s="413"/>
      <c r="U85" s="413"/>
      <c r="V85" s="413"/>
      <c r="W85" s="413"/>
      <c r="X85" s="414"/>
    </row>
    <row r="86" spans="1:24" ht="22.5" customHeight="1">
      <c r="A86" s="412"/>
      <c r="B86" s="413"/>
      <c r="C86" s="413"/>
      <c r="D86" s="413"/>
      <c r="E86" s="413"/>
      <c r="F86" s="413"/>
      <c r="G86" s="413"/>
      <c r="H86" s="413"/>
      <c r="I86" s="413"/>
      <c r="J86" s="413"/>
      <c r="K86" s="413"/>
      <c r="L86" s="413"/>
      <c r="M86" s="413"/>
      <c r="N86" s="413"/>
      <c r="O86" s="413"/>
      <c r="P86" s="413"/>
      <c r="Q86" s="413"/>
      <c r="R86" s="413"/>
      <c r="S86" s="413"/>
      <c r="T86" s="413"/>
      <c r="U86" s="413"/>
      <c r="V86" s="413"/>
      <c r="W86" s="413"/>
      <c r="X86" s="414"/>
    </row>
    <row r="87" spans="1:24" ht="22.5" customHeight="1">
      <c r="A87" s="412"/>
      <c r="B87" s="413"/>
      <c r="C87" s="413"/>
      <c r="D87" s="413"/>
      <c r="E87" s="413"/>
      <c r="F87" s="413"/>
      <c r="G87" s="413"/>
      <c r="H87" s="413"/>
      <c r="I87" s="413"/>
      <c r="J87" s="413"/>
      <c r="K87" s="413"/>
      <c r="L87" s="413"/>
      <c r="M87" s="413"/>
      <c r="N87" s="413"/>
      <c r="O87" s="413"/>
      <c r="P87" s="413"/>
      <c r="Q87" s="413"/>
      <c r="R87" s="413"/>
      <c r="S87" s="413"/>
      <c r="T87" s="413"/>
      <c r="U87" s="413"/>
      <c r="V87" s="413"/>
      <c r="W87" s="413"/>
      <c r="X87" s="414"/>
    </row>
    <row r="88" spans="1:24" ht="22.5" customHeight="1">
      <c r="A88" s="412"/>
      <c r="B88" s="413"/>
      <c r="C88" s="413"/>
      <c r="D88" s="413"/>
      <c r="E88" s="413"/>
      <c r="F88" s="413"/>
      <c r="G88" s="413"/>
      <c r="H88" s="413"/>
      <c r="I88" s="413"/>
      <c r="J88" s="413"/>
      <c r="K88" s="413"/>
      <c r="L88" s="413"/>
      <c r="M88" s="413"/>
      <c r="N88" s="413"/>
      <c r="O88" s="413"/>
      <c r="P88" s="413"/>
      <c r="Q88" s="413"/>
      <c r="R88" s="413"/>
      <c r="S88" s="413"/>
      <c r="T88" s="413"/>
      <c r="U88" s="413"/>
      <c r="V88" s="413"/>
      <c r="W88" s="413"/>
      <c r="X88" s="414"/>
    </row>
    <row r="89" spans="1:24" ht="22.5" customHeight="1">
      <c r="A89" s="412"/>
      <c r="B89" s="413"/>
      <c r="C89" s="413"/>
      <c r="D89" s="413"/>
      <c r="E89" s="413"/>
      <c r="F89" s="413"/>
      <c r="G89" s="413"/>
      <c r="H89" s="413"/>
      <c r="I89" s="413"/>
      <c r="J89" s="413"/>
      <c r="K89" s="413"/>
      <c r="L89" s="413"/>
      <c r="M89" s="413"/>
      <c r="N89" s="413"/>
      <c r="O89" s="413"/>
      <c r="P89" s="413"/>
      <c r="Q89" s="413"/>
      <c r="R89" s="413"/>
      <c r="S89" s="413"/>
      <c r="T89" s="413"/>
      <c r="U89" s="413"/>
      <c r="V89" s="413"/>
      <c r="W89" s="413"/>
      <c r="X89" s="414"/>
    </row>
    <row r="90" spans="1:24" ht="22.5" customHeight="1" thickBot="1">
      <c r="A90" s="415"/>
      <c r="B90" s="416"/>
      <c r="C90" s="416"/>
      <c r="D90" s="416"/>
      <c r="E90" s="416"/>
      <c r="F90" s="416"/>
      <c r="G90" s="416"/>
      <c r="H90" s="416"/>
      <c r="I90" s="416"/>
      <c r="J90" s="416"/>
      <c r="K90" s="416"/>
      <c r="L90" s="416"/>
      <c r="M90" s="416"/>
      <c r="N90" s="416"/>
      <c r="O90" s="416"/>
      <c r="P90" s="416"/>
      <c r="Q90" s="416"/>
      <c r="R90" s="416"/>
      <c r="S90" s="416"/>
      <c r="T90" s="416"/>
      <c r="U90" s="416"/>
      <c r="V90" s="416"/>
      <c r="W90" s="416"/>
      <c r="X90" s="417"/>
    </row>
  </sheetData>
  <sheetProtection sheet="1" objects="1" scenarios="1"/>
  <mergeCells count="69">
    <mergeCell ref="A62:X62"/>
    <mergeCell ref="A63:X90"/>
    <mergeCell ref="W55:X55"/>
    <mergeCell ref="W56:X56"/>
    <mergeCell ref="W57:X57"/>
    <mergeCell ref="W58:X58"/>
    <mergeCell ref="W59:X59"/>
    <mergeCell ref="W60:X60"/>
    <mergeCell ref="Q59:V59"/>
    <mergeCell ref="Q58:V58"/>
    <mergeCell ref="Q60:V60"/>
    <mergeCell ref="Q57:V57"/>
    <mergeCell ref="W30:X30"/>
    <mergeCell ref="W54:X54"/>
    <mergeCell ref="W43:X43"/>
    <mergeCell ref="W44:X44"/>
    <mergeCell ref="W45:X45"/>
    <mergeCell ref="W46:X46"/>
    <mergeCell ref="W47:X47"/>
    <mergeCell ref="W48:X48"/>
    <mergeCell ref="W49:X49"/>
    <mergeCell ref="W50:X50"/>
    <mergeCell ref="W51:X51"/>
    <mergeCell ref="W52:X52"/>
    <mergeCell ref="W53:X53"/>
    <mergeCell ref="R16:R17"/>
    <mergeCell ref="S16:S17"/>
    <mergeCell ref="H4:X11"/>
    <mergeCell ref="W29:X29"/>
    <mergeCell ref="W42:X42"/>
    <mergeCell ref="W31:X31"/>
    <mergeCell ref="W32:X32"/>
    <mergeCell ref="W33:X33"/>
    <mergeCell ref="W34:X34"/>
    <mergeCell ref="W35:X35"/>
    <mergeCell ref="W36:X36"/>
    <mergeCell ref="W37:X37"/>
    <mergeCell ref="W38:X38"/>
    <mergeCell ref="W39:X39"/>
    <mergeCell ref="W40:X40"/>
    <mergeCell ref="W41:X41"/>
    <mergeCell ref="W22:X22"/>
    <mergeCell ref="W23:X23"/>
    <mergeCell ref="W24:X24"/>
    <mergeCell ref="W15:X17"/>
    <mergeCell ref="W18:X18"/>
    <mergeCell ref="W19:X19"/>
    <mergeCell ref="W20:X20"/>
    <mergeCell ref="W25:X25"/>
    <mergeCell ref="W26:X26"/>
    <mergeCell ref="W27:X27"/>
    <mergeCell ref="W28:X28"/>
    <mergeCell ref="B10:F10"/>
    <mergeCell ref="B11:F11"/>
    <mergeCell ref="A15:B16"/>
    <mergeCell ref="P15:P17"/>
    <mergeCell ref="U16:U17"/>
    <mergeCell ref="V16:V17"/>
    <mergeCell ref="Q16:Q17"/>
    <mergeCell ref="T16:T17"/>
    <mergeCell ref="D15:O15"/>
    <mergeCell ref="D16:O16"/>
    <mergeCell ref="Q15:V15"/>
    <mergeCell ref="W21:X21"/>
    <mergeCell ref="B4:F4"/>
    <mergeCell ref="B6:F6"/>
    <mergeCell ref="B7:F7"/>
    <mergeCell ref="B5:F5"/>
    <mergeCell ref="B8:F8"/>
  </mergeCells>
  <phoneticPr fontId="2"/>
  <printOptions horizontalCentered="1"/>
  <pageMargins left="0.47244094488188981" right="0.59055118110236227" top="0.39370078740157483" bottom="0.39370078740157483" header="0.51181102362204722" footer="0.27559055118110237"/>
  <pageSetup paperSize="9" scale="41" fitToHeight="0"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Y69"/>
  <sheetViews>
    <sheetView showGridLines="0" view="pageBreakPreview" zoomScale="70" zoomScaleNormal="70" zoomScaleSheetLayoutView="70" workbookViewId="0">
      <selection activeCell="E16" sqref="E16:P16"/>
    </sheetView>
  </sheetViews>
  <sheetFormatPr defaultColWidth="9" defaultRowHeight="13.5"/>
  <cols>
    <col min="1" max="3" width="23.875" style="14" customWidth="1"/>
    <col min="4" max="4" width="5.25" style="14" hidden="1" customWidth="1"/>
    <col min="5" max="16" width="6" style="14" customWidth="1"/>
    <col min="17" max="17" width="24.5" style="14" customWidth="1"/>
    <col min="18" max="23" width="9.125" style="14" customWidth="1"/>
    <col min="24" max="24" width="20" style="14" customWidth="1"/>
    <col min="25" max="25" width="5.875" style="14" customWidth="1"/>
    <col min="26" max="26" width="9.875" style="15" bestFit="1" customWidth="1"/>
    <col min="27" max="16384" width="9" style="15"/>
  </cols>
  <sheetData>
    <row r="1" spans="1:25" s="3" customFormat="1" ht="39.950000000000003" customHeight="1">
      <c r="A1" s="1" t="s">
        <v>75</v>
      </c>
      <c r="B1" s="31"/>
      <c r="C1" s="31"/>
      <c r="D1" s="31"/>
      <c r="E1" s="31"/>
      <c r="F1" s="2"/>
      <c r="G1" s="2"/>
      <c r="H1" s="2"/>
      <c r="I1" s="2"/>
      <c r="J1" s="2"/>
      <c r="K1" s="2"/>
      <c r="L1" s="2"/>
      <c r="M1" s="2"/>
      <c r="N1" s="2"/>
      <c r="O1" s="2"/>
      <c r="P1" s="2"/>
      <c r="Q1" s="2"/>
      <c r="R1" s="2"/>
      <c r="S1" s="2"/>
      <c r="T1" s="2"/>
      <c r="U1" s="2"/>
      <c r="V1" s="2"/>
      <c r="W1" s="2"/>
      <c r="X1" s="2"/>
      <c r="Y1" s="2"/>
    </row>
    <row r="2" spans="1:25" s="3" customFormat="1" ht="20.100000000000001" customHeight="1">
      <c r="A2" s="4" t="s">
        <v>82</v>
      </c>
      <c r="B2" s="5"/>
      <c r="C2" s="5"/>
      <c r="D2" s="5"/>
      <c r="E2" s="5"/>
      <c r="F2" s="5"/>
      <c r="G2" s="5"/>
      <c r="H2" s="5"/>
      <c r="I2" s="5"/>
      <c r="J2" s="5"/>
      <c r="K2" s="5"/>
      <c r="L2" s="5"/>
      <c r="M2" s="5"/>
      <c r="N2" s="5"/>
      <c r="O2" s="5"/>
      <c r="P2" s="5"/>
      <c r="Q2" s="6"/>
      <c r="R2" s="5"/>
      <c r="S2" s="5"/>
      <c r="T2" s="5"/>
      <c r="U2" s="5"/>
      <c r="V2" s="5"/>
      <c r="W2" s="5"/>
      <c r="X2" s="5"/>
      <c r="Y2" s="5"/>
    </row>
    <row r="3" spans="1:25" s="3" customFormat="1" ht="15" customHeight="1" thickBot="1">
      <c r="B3" s="2"/>
      <c r="C3" s="2"/>
      <c r="D3" s="2"/>
      <c r="E3" s="2"/>
      <c r="F3" s="2"/>
      <c r="G3" s="2"/>
      <c r="H3" s="2"/>
    </row>
    <row r="4" spans="1:25" s="3" customFormat="1" ht="20.100000000000001" customHeight="1">
      <c r="A4" s="32" t="s">
        <v>68</v>
      </c>
      <c r="B4" s="311" t="s">
        <v>174</v>
      </c>
      <c r="C4" s="312"/>
      <c r="D4" s="312"/>
      <c r="E4" s="312"/>
      <c r="F4" s="313"/>
      <c r="G4" s="8"/>
      <c r="H4" s="402" t="s">
        <v>222</v>
      </c>
      <c r="I4" s="402"/>
      <c r="J4" s="402"/>
      <c r="K4" s="402"/>
      <c r="L4" s="402"/>
      <c r="M4" s="402"/>
      <c r="N4" s="402"/>
      <c r="O4" s="402"/>
      <c r="P4" s="402"/>
      <c r="Q4" s="402"/>
      <c r="R4" s="402"/>
      <c r="S4" s="402"/>
      <c r="T4" s="402"/>
      <c r="U4" s="402"/>
      <c r="V4" s="402"/>
      <c r="W4" s="402"/>
      <c r="X4" s="402"/>
      <c r="Y4" s="402"/>
    </row>
    <row r="5" spans="1:25" s="3" customFormat="1" ht="20.100000000000001" customHeight="1">
      <c r="A5" s="33" t="s">
        <v>69</v>
      </c>
      <c r="B5" s="316" t="s">
        <v>175</v>
      </c>
      <c r="C5" s="317"/>
      <c r="D5" s="317"/>
      <c r="E5" s="317"/>
      <c r="F5" s="318"/>
      <c r="G5" s="10"/>
      <c r="H5" s="402"/>
      <c r="I5" s="402"/>
      <c r="J5" s="402"/>
      <c r="K5" s="402"/>
      <c r="L5" s="402"/>
      <c r="M5" s="402"/>
      <c r="N5" s="402"/>
      <c r="O5" s="402"/>
      <c r="P5" s="402"/>
      <c r="Q5" s="402"/>
      <c r="R5" s="402"/>
      <c r="S5" s="402"/>
      <c r="T5" s="402"/>
      <c r="U5" s="402"/>
      <c r="V5" s="402"/>
      <c r="W5" s="402"/>
      <c r="X5" s="402"/>
      <c r="Y5" s="402"/>
    </row>
    <row r="6" spans="1:25" s="3" customFormat="1" ht="20.100000000000001" customHeight="1">
      <c r="A6" s="33" t="s">
        <v>32</v>
      </c>
      <c r="B6" s="316" t="s">
        <v>176</v>
      </c>
      <c r="C6" s="317"/>
      <c r="D6" s="317"/>
      <c r="E6" s="317"/>
      <c r="F6" s="318"/>
      <c r="G6" s="10"/>
      <c r="H6" s="402"/>
      <c r="I6" s="402"/>
      <c r="J6" s="402"/>
      <c r="K6" s="402"/>
      <c r="L6" s="402"/>
      <c r="M6" s="402"/>
      <c r="N6" s="402"/>
      <c r="O6" s="402"/>
      <c r="P6" s="402"/>
      <c r="Q6" s="402"/>
      <c r="R6" s="402"/>
      <c r="S6" s="402"/>
      <c r="T6" s="402"/>
      <c r="U6" s="402"/>
      <c r="V6" s="402"/>
      <c r="W6" s="402"/>
      <c r="X6" s="402"/>
      <c r="Y6" s="402"/>
    </row>
    <row r="7" spans="1:25" s="3" customFormat="1" ht="20.100000000000001" customHeight="1">
      <c r="A7" s="33" t="s">
        <v>33</v>
      </c>
      <c r="B7" s="319">
        <v>44402</v>
      </c>
      <c r="C7" s="320"/>
      <c r="D7" s="320"/>
      <c r="E7" s="320"/>
      <c r="F7" s="321"/>
      <c r="G7" s="8"/>
      <c r="H7" s="402"/>
      <c r="I7" s="402"/>
      <c r="J7" s="402"/>
      <c r="K7" s="402"/>
      <c r="L7" s="402"/>
      <c r="M7" s="402"/>
      <c r="N7" s="402"/>
      <c r="O7" s="402"/>
      <c r="P7" s="402"/>
      <c r="Q7" s="402"/>
      <c r="R7" s="402"/>
      <c r="S7" s="402"/>
      <c r="T7" s="402"/>
      <c r="U7" s="402"/>
      <c r="V7" s="402"/>
      <c r="W7" s="402"/>
      <c r="X7" s="402"/>
      <c r="Y7" s="402"/>
    </row>
    <row r="8" spans="1:25" s="3" customFormat="1" ht="20.100000000000001" customHeight="1" thickBot="1">
      <c r="A8" s="34" t="s">
        <v>34</v>
      </c>
      <c r="B8" s="327"/>
      <c r="C8" s="328"/>
      <c r="D8" s="328"/>
      <c r="E8" s="328"/>
      <c r="F8" s="329"/>
      <c r="G8" s="10"/>
      <c r="H8" s="402"/>
      <c r="I8" s="402"/>
      <c r="J8" s="402"/>
      <c r="K8" s="402"/>
      <c r="L8" s="402"/>
      <c r="M8" s="402"/>
      <c r="N8" s="402"/>
      <c r="O8" s="402"/>
      <c r="P8" s="402"/>
      <c r="Q8" s="402"/>
      <c r="R8" s="402"/>
      <c r="S8" s="402"/>
      <c r="T8" s="402"/>
      <c r="U8" s="402"/>
      <c r="V8" s="402"/>
      <c r="W8" s="402"/>
      <c r="X8" s="402"/>
      <c r="Y8" s="402"/>
    </row>
    <row r="9" spans="1:25" s="3" customFormat="1" ht="20.100000000000001" customHeight="1" thickBot="1">
      <c r="A9" s="12"/>
      <c r="B9" s="35"/>
      <c r="C9" s="35"/>
      <c r="D9" s="35"/>
      <c r="E9" s="35"/>
      <c r="F9" s="10"/>
      <c r="G9" s="10"/>
      <c r="H9" s="402"/>
      <c r="I9" s="402"/>
      <c r="J9" s="402"/>
      <c r="K9" s="402"/>
      <c r="L9" s="402"/>
      <c r="M9" s="402"/>
      <c r="N9" s="402"/>
      <c r="O9" s="402"/>
      <c r="P9" s="402"/>
      <c r="Q9" s="402"/>
      <c r="R9" s="402"/>
      <c r="S9" s="402"/>
      <c r="T9" s="402"/>
      <c r="U9" s="402"/>
      <c r="V9" s="402"/>
      <c r="W9" s="402"/>
      <c r="X9" s="402"/>
      <c r="Y9" s="402"/>
    </row>
    <row r="10" spans="1:25" s="3" customFormat="1" ht="20.100000000000001" customHeight="1">
      <c r="A10" s="32" t="s">
        <v>40</v>
      </c>
      <c r="B10" s="311" t="s">
        <v>72</v>
      </c>
      <c r="C10" s="312"/>
      <c r="D10" s="312"/>
      <c r="E10" s="312"/>
      <c r="F10" s="313"/>
      <c r="G10" s="36"/>
      <c r="H10" s="402"/>
      <c r="I10" s="402"/>
      <c r="J10" s="402"/>
      <c r="K10" s="402"/>
      <c r="L10" s="402"/>
      <c r="M10" s="402"/>
      <c r="N10" s="402"/>
      <c r="O10" s="402"/>
      <c r="P10" s="402"/>
      <c r="Q10" s="402"/>
      <c r="R10" s="402"/>
      <c r="S10" s="402"/>
      <c r="T10" s="402"/>
      <c r="U10" s="402"/>
      <c r="V10" s="402"/>
      <c r="W10" s="402"/>
      <c r="X10" s="402"/>
      <c r="Y10" s="402"/>
    </row>
    <row r="11" spans="1:25" s="3" customFormat="1" ht="20.100000000000001" customHeight="1" thickBot="1">
      <c r="A11" s="34" t="s">
        <v>28</v>
      </c>
      <c r="B11" s="434">
        <v>5</v>
      </c>
      <c r="C11" s="435"/>
      <c r="D11" s="435"/>
      <c r="E11" s="435"/>
      <c r="F11" s="436"/>
      <c r="G11" s="36"/>
      <c r="H11" s="402"/>
      <c r="I11" s="402"/>
      <c r="J11" s="402"/>
      <c r="K11" s="402"/>
      <c r="L11" s="402"/>
      <c r="M11" s="402"/>
      <c r="N11" s="402"/>
      <c r="O11" s="402"/>
      <c r="P11" s="402"/>
      <c r="Q11" s="402"/>
      <c r="R11" s="402"/>
      <c r="S11" s="402"/>
      <c r="T11" s="402"/>
      <c r="U11" s="402"/>
      <c r="V11" s="402"/>
      <c r="W11" s="402"/>
      <c r="X11" s="402"/>
      <c r="Y11" s="402"/>
    </row>
    <row r="12" spans="1:25" s="3" customFormat="1" ht="15" customHeight="1">
      <c r="A12" s="2"/>
      <c r="B12" s="2"/>
      <c r="C12" s="2"/>
      <c r="D12" s="2"/>
      <c r="E12" s="2"/>
      <c r="F12" s="2"/>
      <c r="G12" s="2"/>
      <c r="H12" s="402"/>
      <c r="I12" s="402"/>
      <c r="J12" s="402"/>
      <c r="K12" s="402"/>
      <c r="L12" s="402"/>
      <c r="M12" s="402"/>
      <c r="N12" s="402"/>
      <c r="O12" s="402"/>
      <c r="P12" s="402"/>
      <c r="Q12" s="402"/>
      <c r="R12" s="402"/>
      <c r="S12" s="402"/>
      <c r="T12" s="402"/>
      <c r="U12" s="402"/>
      <c r="V12" s="402"/>
      <c r="W12" s="402"/>
      <c r="X12" s="402"/>
      <c r="Y12" s="402"/>
    </row>
    <row r="13" spans="1:25" s="3" customFormat="1" ht="15" customHeight="1">
      <c r="A13" s="2"/>
      <c r="B13" s="2"/>
      <c r="C13" s="2"/>
      <c r="D13" s="2"/>
      <c r="E13" s="2"/>
      <c r="F13" s="2"/>
      <c r="G13" s="2"/>
      <c r="H13" s="2"/>
      <c r="I13" s="2"/>
      <c r="J13" s="2"/>
      <c r="K13" s="2"/>
      <c r="L13" s="2"/>
      <c r="M13" s="2"/>
      <c r="N13" s="2"/>
      <c r="O13" s="2"/>
      <c r="P13" s="2"/>
      <c r="Q13" s="2"/>
      <c r="R13" s="2"/>
      <c r="S13" s="2"/>
      <c r="T13" s="2"/>
      <c r="U13" s="2"/>
      <c r="V13" s="2"/>
      <c r="W13" s="59"/>
      <c r="X13" s="59" t="s">
        <v>197</v>
      </c>
      <c r="Y13" s="59" t="s">
        <v>198</v>
      </c>
    </row>
    <row r="14" spans="1:25" ht="15" customHeight="1" thickBot="1">
      <c r="W14" s="59"/>
      <c r="X14" s="59" t="s">
        <v>200</v>
      </c>
      <c r="Y14" s="186">
        <f>見積書_消費税適用税率!C13</f>
        <v>0.1</v>
      </c>
    </row>
    <row r="15" spans="1:25" ht="24.75" customHeight="1">
      <c r="A15" s="437" t="s">
        <v>18</v>
      </c>
      <c r="B15" s="438"/>
      <c r="C15" s="439"/>
      <c r="D15" s="79"/>
      <c r="E15" s="444" t="s">
        <v>3</v>
      </c>
      <c r="F15" s="444"/>
      <c r="G15" s="444"/>
      <c r="H15" s="444"/>
      <c r="I15" s="444"/>
      <c r="J15" s="444"/>
      <c r="K15" s="444"/>
      <c r="L15" s="444"/>
      <c r="M15" s="444"/>
      <c r="N15" s="444"/>
      <c r="O15" s="444"/>
      <c r="P15" s="444"/>
      <c r="Q15" s="444" t="s">
        <v>4</v>
      </c>
      <c r="R15" s="444" t="s">
        <v>48</v>
      </c>
      <c r="S15" s="444"/>
      <c r="T15" s="444"/>
      <c r="U15" s="444"/>
      <c r="V15" s="444"/>
      <c r="W15" s="444"/>
      <c r="X15" s="450" t="s">
        <v>5</v>
      </c>
      <c r="Y15" s="451"/>
    </row>
    <row r="16" spans="1:25" ht="24.75" customHeight="1">
      <c r="A16" s="440"/>
      <c r="B16" s="441"/>
      <c r="C16" s="442"/>
      <c r="D16" s="80" t="s">
        <v>24</v>
      </c>
      <c r="E16" s="445" t="s">
        <v>252</v>
      </c>
      <c r="F16" s="446"/>
      <c r="G16" s="446"/>
      <c r="H16" s="446"/>
      <c r="I16" s="446"/>
      <c r="J16" s="446"/>
      <c r="K16" s="446"/>
      <c r="L16" s="446"/>
      <c r="M16" s="446"/>
      <c r="N16" s="446"/>
      <c r="O16" s="446"/>
      <c r="P16" s="447"/>
      <c r="Q16" s="443"/>
      <c r="R16" s="443" t="s">
        <v>19</v>
      </c>
      <c r="S16" s="443" t="s">
        <v>238</v>
      </c>
      <c r="T16" s="443" t="s">
        <v>240</v>
      </c>
      <c r="U16" s="443" t="s">
        <v>245</v>
      </c>
      <c r="V16" s="443" t="s">
        <v>248</v>
      </c>
      <c r="W16" s="443" t="s">
        <v>249</v>
      </c>
      <c r="X16" s="452"/>
      <c r="Y16" s="453"/>
    </row>
    <row r="17" spans="1:25" ht="24.75" customHeight="1">
      <c r="A17" s="81" t="s">
        <v>25</v>
      </c>
      <c r="B17" s="82" t="s">
        <v>23</v>
      </c>
      <c r="C17" s="82" t="s">
        <v>73</v>
      </c>
      <c r="D17" s="83"/>
      <c r="E17" s="82" t="s">
        <v>6</v>
      </c>
      <c r="F17" s="82" t="s">
        <v>7</v>
      </c>
      <c r="G17" s="82" t="s">
        <v>8</v>
      </c>
      <c r="H17" s="82" t="s">
        <v>9</v>
      </c>
      <c r="I17" s="82" t="s">
        <v>10</v>
      </c>
      <c r="J17" s="82" t="s">
        <v>11</v>
      </c>
      <c r="K17" s="82" t="s">
        <v>12</v>
      </c>
      <c r="L17" s="82" t="s">
        <v>13</v>
      </c>
      <c r="M17" s="82" t="s">
        <v>14</v>
      </c>
      <c r="N17" s="82" t="s">
        <v>15</v>
      </c>
      <c r="O17" s="82" t="s">
        <v>16</v>
      </c>
      <c r="P17" s="82" t="s">
        <v>17</v>
      </c>
      <c r="Q17" s="443"/>
      <c r="R17" s="443"/>
      <c r="S17" s="443"/>
      <c r="T17" s="443"/>
      <c r="U17" s="443"/>
      <c r="V17" s="443"/>
      <c r="W17" s="443"/>
      <c r="X17" s="454"/>
      <c r="Y17" s="455"/>
    </row>
    <row r="18" spans="1:25" ht="24.75" customHeight="1">
      <c r="A18" s="90" t="s">
        <v>153</v>
      </c>
      <c r="B18" s="91" t="s">
        <v>154</v>
      </c>
      <c r="C18" s="433" t="s">
        <v>155</v>
      </c>
      <c r="D18" s="433"/>
      <c r="E18" s="126"/>
      <c r="F18" s="126"/>
      <c r="G18" s="126"/>
      <c r="H18" s="126"/>
      <c r="I18" s="126"/>
      <c r="J18" s="126"/>
      <c r="K18" s="126"/>
      <c r="L18" s="126"/>
      <c r="M18" s="126"/>
      <c r="N18" s="126"/>
      <c r="O18" s="126"/>
      <c r="P18" s="126"/>
      <c r="Q18" s="127" t="s">
        <v>156</v>
      </c>
      <c r="R18" s="119"/>
      <c r="S18" s="119"/>
      <c r="T18" s="119"/>
      <c r="U18" s="119"/>
      <c r="V18" s="119">
        <v>4</v>
      </c>
      <c r="W18" s="119"/>
      <c r="X18" s="448"/>
      <c r="Y18" s="449"/>
    </row>
    <row r="19" spans="1:25" ht="24.75" customHeight="1">
      <c r="A19" s="128"/>
      <c r="B19" s="129" t="s">
        <v>157</v>
      </c>
      <c r="C19" s="433" t="s">
        <v>158</v>
      </c>
      <c r="D19" s="433"/>
      <c r="E19" s="126"/>
      <c r="F19" s="126"/>
      <c r="G19" s="126"/>
      <c r="H19" s="126"/>
      <c r="I19" s="126"/>
      <c r="J19" s="126"/>
      <c r="K19" s="126"/>
      <c r="L19" s="126"/>
      <c r="M19" s="126"/>
      <c r="N19" s="126"/>
      <c r="O19" s="126"/>
      <c r="P19" s="126"/>
      <c r="Q19" s="127" t="s">
        <v>156</v>
      </c>
      <c r="R19" s="119"/>
      <c r="S19" s="119"/>
      <c r="T19" s="119"/>
      <c r="U19" s="119"/>
      <c r="V19" s="119">
        <v>4</v>
      </c>
      <c r="W19" s="119"/>
      <c r="X19" s="448"/>
      <c r="Y19" s="449"/>
    </row>
    <row r="20" spans="1:25" ht="24.75" customHeight="1">
      <c r="A20" s="130"/>
      <c r="B20" s="84"/>
      <c r="C20" s="433" t="s">
        <v>159</v>
      </c>
      <c r="D20" s="433"/>
      <c r="E20" s="126"/>
      <c r="F20" s="126"/>
      <c r="G20" s="126"/>
      <c r="H20" s="126"/>
      <c r="I20" s="126"/>
      <c r="J20" s="126"/>
      <c r="K20" s="126"/>
      <c r="L20" s="126"/>
      <c r="M20" s="126"/>
      <c r="N20" s="126"/>
      <c r="O20" s="126"/>
      <c r="P20" s="126"/>
      <c r="Q20" s="127" t="s">
        <v>156</v>
      </c>
      <c r="R20" s="119"/>
      <c r="S20" s="119"/>
      <c r="T20" s="119"/>
      <c r="U20" s="119"/>
      <c r="V20" s="119">
        <v>4</v>
      </c>
      <c r="W20" s="119"/>
      <c r="X20" s="448"/>
      <c r="Y20" s="449"/>
    </row>
    <row r="21" spans="1:25" ht="24.75" customHeight="1">
      <c r="A21" s="128"/>
      <c r="B21" s="129"/>
      <c r="C21" s="433" t="s">
        <v>160</v>
      </c>
      <c r="D21" s="433"/>
      <c r="E21" s="126"/>
      <c r="F21" s="126"/>
      <c r="G21" s="126"/>
      <c r="H21" s="126"/>
      <c r="I21" s="126"/>
      <c r="J21" s="126"/>
      <c r="K21" s="126"/>
      <c r="L21" s="126"/>
      <c r="M21" s="126"/>
      <c r="N21" s="126"/>
      <c r="O21" s="126"/>
      <c r="P21" s="126"/>
      <c r="Q21" s="127" t="s">
        <v>156</v>
      </c>
      <c r="R21" s="119"/>
      <c r="S21" s="119"/>
      <c r="T21" s="119"/>
      <c r="U21" s="119"/>
      <c r="V21" s="119">
        <v>4</v>
      </c>
      <c r="W21" s="119"/>
      <c r="X21" s="448"/>
      <c r="Y21" s="449"/>
    </row>
    <row r="22" spans="1:25" ht="24.75" customHeight="1">
      <c r="A22" s="128"/>
      <c r="B22" s="129"/>
      <c r="C22" s="433" t="s">
        <v>161</v>
      </c>
      <c r="D22" s="433"/>
      <c r="E22" s="126"/>
      <c r="F22" s="126"/>
      <c r="G22" s="126"/>
      <c r="H22" s="126"/>
      <c r="I22" s="126"/>
      <c r="J22" s="126"/>
      <c r="K22" s="126"/>
      <c r="L22" s="126"/>
      <c r="M22" s="126"/>
      <c r="N22" s="126"/>
      <c r="O22" s="126"/>
      <c r="P22" s="126"/>
      <c r="Q22" s="127" t="s">
        <v>156</v>
      </c>
      <c r="R22" s="119"/>
      <c r="S22" s="119"/>
      <c r="T22" s="119"/>
      <c r="U22" s="119"/>
      <c r="V22" s="119">
        <v>4</v>
      </c>
      <c r="W22" s="119"/>
      <c r="X22" s="448"/>
      <c r="Y22" s="449"/>
    </row>
    <row r="23" spans="1:25" ht="24.75" customHeight="1">
      <c r="A23" s="128"/>
      <c r="B23" s="91" t="s">
        <v>162</v>
      </c>
      <c r="C23" s="129" t="s">
        <v>163</v>
      </c>
      <c r="D23" s="85"/>
      <c r="E23" s="126"/>
      <c r="F23" s="85"/>
      <c r="G23" s="85"/>
      <c r="H23" s="85"/>
      <c r="I23" s="85"/>
      <c r="J23" s="85"/>
      <c r="K23" s="85"/>
      <c r="L23" s="85"/>
      <c r="M23" s="85"/>
      <c r="N23" s="85"/>
      <c r="O23" s="85"/>
      <c r="P23" s="85"/>
      <c r="Q23" s="127" t="s">
        <v>164</v>
      </c>
      <c r="R23" s="119"/>
      <c r="S23" s="119"/>
      <c r="T23" s="119"/>
      <c r="U23" s="119"/>
      <c r="V23" s="119"/>
      <c r="W23" s="119">
        <v>40</v>
      </c>
      <c r="X23" s="448"/>
      <c r="Y23" s="449"/>
    </row>
    <row r="24" spans="1:25" ht="24.75" customHeight="1">
      <c r="A24" s="86" t="s">
        <v>122</v>
      </c>
      <c r="B24" s="84" t="s">
        <v>122</v>
      </c>
      <c r="C24" s="84" t="s">
        <v>122</v>
      </c>
      <c r="D24" s="85"/>
      <c r="E24" s="85"/>
      <c r="F24" s="85"/>
      <c r="G24" s="85"/>
      <c r="H24" s="85"/>
      <c r="I24" s="85"/>
      <c r="J24" s="85"/>
      <c r="K24" s="85"/>
      <c r="L24" s="85"/>
      <c r="M24" s="85"/>
      <c r="N24" s="85"/>
      <c r="O24" s="85"/>
      <c r="P24" s="85"/>
      <c r="Q24" s="127"/>
      <c r="R24" s="119"/>
      <c r="S24" s="119"/>
      <c r="T24" s="119"/>
      <c r="U24" s="119"/>
      <c r="V24" s="119"/>
      <c r="W24" s="119"/>
      <c r="X24" s="448"/>
      <c r="Y24" s="449"/>
    </row>
    <row r="25" spans="1:25" ht="24.75" customHeight="1">
      <c r="A25" s="128" t="s">
        <v>165</v>
      </c>
      <c r="B25" s="91" t="s">
        <v>166</v>
      </c>
      <c r="C25" s="129"/>
      <c r="D25" s="85"/>
      <c r="E25" s="126"/>
      <c r="F25" s="126"/>
      <c r="G25" s="126"/>
      <c r="H25" s="126"/>
      <c r="I25" s="126"/>
      <c r="J25" s="126"/>
      <c r="K25" s="126"/>
      <c r="L25" s="126"/>
      <c r="M25" s="126"/>
      <c r="N25" s="126"/>
      <c r="O25" s="126"/>
      <c r="P25" s="126"/>
      <c r="Q25" s="127" t="s">
        <v>167</v>
      </c>
      <c r="R25" s="119"/>
      <c r="S25" s="119"/>
      <c r="T25" s="119"/>
      <c r="U25" s="119"/>
      <c r="V25" s="119"/>
      <c r="W25" s="119">
        <v>240</v>
      </c>
      <c r="X25" s="448" t="s">
        <v>177</v>
      </c>
      <c r="Y25" s="449"/>
    </row>
    <row r="26" spans="1:25" ht="24.75" customHeight="1">
      <c r="A26" s="86"/>
      <c r="B26" s="131" t="s">
        <v>168</v>
      </c>
      <c r="C26" s="129"/>
      <c r="D26" s="85"/>
      <c r="E26" s="126"/>
      <c r="F26" s="126"/>
      <c r="G26" s="126"/>
      <c r="H26" s="126"/>
      <c r="I26" s="126"/>
      <c r="J26" s="126"/>
      <c r="K26" s="126"/>
      <c r="L26" s="126"/>
      <c r="M26" s="126"/>
      <c r="N26" s="126"/>
      <c r="O26" s="126"/>
      <c r="P26" s="126"/>
      <c r="Q26" s="127" t="s">
        <v>156</v>
      </c>
      <c r="R26" s="119"/>
      <c r="S26" s="119"/>
      <c r="T26" s="119"/>
      <c r="U26" s="119"/>
      <c r="V26" s="119">
        <v>120</v>
      </c>
      <c r="W26" s="119"/>
      <c r="X26" s="448"/>
      <c r="Y26" s="449"/>
    </row>
    <row r="27" spans="1:25" ht="24.75" customHeight="1">
      <c r="A27" s="86"/>
      <c r="B27" s="131" t="s">
        <v>169</v>
      </c>
      <c r="C27" s="129"/>
      <c r="D27" s="85"/>
      <c r="E27" s="85"/>
      <c r="F27" s="85"/>
      <c r="G27" s="85"/>
      <c r="H27" s="85"/>
      <c r="I27" s="85"/>
      <c r="J27" s="85"/>
      <c r="K27" s="85"/>
      <c r="L27" s="85"/>
      <c r="M27" s="85"/>
      <c r="N27" s="85"/>
      <c r="O27" s="85"/>
      <c r="P27" s="85"/>
      <c r="Q27" s="127"/>
      <c r="R27" s="119"/>
      <c r="S27" s="119"/>
      <c r="T27" s="119"/>
      <c r="U27" s="119"/>
      <c r="V27" s="119"/>
      <c r="W27" s="119"/>
      <c r="X27" s="448" t="s">
        <v>178</v>
      </c>
      <c r="Y27" s="449"/>
    </row>
    <row r="28" spans="1:25" ht="24.75" customHeight="1">
      <c r="A28" s="86" t="s">
        <v>122</v>
      </c>
      <c r="B28" s="84" t="s">
        <v>122</v>
      </c>
      <c r="C28" s="84" t="s">
        <v>122</v>
      </c>
      <c r="D28" s="85"/>
      <c r="E28" s="85"/>
      <c r="F28" s="85"/>
      <c r="G28" s="85"/>
      <c r="H28" s="85"/>
      <c r="I28" s="85"/>
      <c r="J28" s="85"/>
      <c r="K28" s="85"/>
      <c r="L28" s="85"/>
      <c r="M28" s="85"/>
      <c r="N28" s="85"/>
      <c r="O28" s="85"/>
      <c r="P28" s="85"/>
      <c r="Q28" s="85"/>
      <c r="R28" s="119"/>
      <c r="S28" s="119"/>
      <c r="T28" s="119"/>
      <c r="U28" s="119"/>
      <c r="V28" s="119"/>
      <c r="W28" s="119"/>
      <c r="X28" s="448"/>
      <c r="Y28" s="449"/>
    </row>
    <row r="29" spans="1:25" ht="32.25" customHeight="1">
      <c r="A29" s="90" t="s">
        <v>170</v>
      </c>
      <c r="B29" s="129" t="s">
        <v>171</v>
      </c>
      <c r="C29" s="91" t="s">
        <v>172</v>
      </c>
      <c r="D29" s="85"/>
      <c r="E29" s="127"/>
      <c r="F29" s="126"/>
      <c r="G29" s="127"/>
      <c r="H29" s="126"/>
      <c r="I29" s="127"/>
      <c r="J29" s="126"/>
      <c r="K29" s="127"/>
      <c r="L29" s="126"/>
      <c r="M29" s="127"/>
      <c r="N29" s="126"/>
      <c r="O29" s="127"/>
      <c r="P29" s="126"/>
      <c r="Q29" s="127" t="s">
        <v>156</v>
      </c>
      <c r="R29" s="119"/>
      <c r="S29" s="119"/>
      <c r="T29" s="119"/>
      <c r="U29" s="119"/>
      <c r="V29" s="119">
        <v>24</v>
      </c>
      <c r="W29" s="119"/>
      <c r="X29" s="448"/>
      <c r="Y29" s="449"/>
    </row>
    <row r="30" spans="1:25" ht="32.25" customHeight="1">
      <c r="A30" s="128"/>
      <c r="B30" s="129"/>
      <c r="C30" s="91" t="s">
        <v>173</v>
      </c>
      <c r="D30" s="85"/>
      <c r="E30" s="127"/>
      <c r="F30" s="126"/>
      <c r="G30" s="127"/>
      <c r="H30" s="126"/>
      <c r="I30" s="127"/>
      <c r="J30" s="126"/>
      <c r="K30" s="127"/>
      <c r="L30" s="126"/>
      <c r="M30" s="127"/>
      <c r="N30" s="126"/>
      <c r="O30" s="127"/>
      <c r="P30" s="126"/>
      <c r="Q30" s="127" t="s">
        <v>156</v>
      </c>
      <c r="R30" s="119"/>
      <c r="S30" s="119"/>
      <c r="T30" s="119"/>
      <c r="U30" s="119"/>
      <c r="V30" s="119">
        <v>24</v>
      </c>
      <c r="W30" s="119"/>
      <c r="X30" s="448"/>
      <c r="Y30" s="449"/>
    </row>
    <row r="31" spans="1:25" ht="24.75" customHeight="1" thickBot="1">
      <c r="A31" s="87" t="s">
        <v>122</v>
      </c>
      <c r="B31" s="88" t="s">
        <v>122</v>
      </c>
      <c r="C31" s="88" t="s">
        <v>122</v>
      </c>
      <c r="D31" s="132"/>
      <c r="E31" s="89"/>
      <c r="F31" s="89"/>
      <c r="G31" s="89"/>
      <c r="H31" s="89"/>
      <c r="I31" s="89"/>
      <c r="J31" s="89"/>
      <c r="K31" s="89"/>
      <c r="L31" s="89"/>
      <c r="M31" s="89"/>
      <c r="N31" s="89"/>
      <c r="O31" s="89"/>
      <c r="P31" s="89"/>
      <c r="Q31" s="133"/>
      <c r="R31" s="125"/>
      <c r="S31" s="125"/>
      <c r="T31" s="125"/>
      <c r="U31" s="125"/>
      <c r="V31" s="125"/>
      <c r="W31" s="125"/>
      <c r="X31" s="465"/>
      <c r="Y31" s="466"/>
    </row>
    <row r="32" spans="1:25" ht="24.75" customHeight="1">
      <c r="A32" s="92"/>
      <c r="B32" s="92"/>
      <c r="C32" s="92"/>
      <c r="D32" s="20"/>
      <c r="E32" s="21"/>
      <c r="F32" s="21"/>
      <c r="G32" s="21"/>
      <c r="H32" s="21"/>
      <c r="I32" s="21"/>
      <c r="J32" s="21"/>
      <c r="K32" s="21"/>
      <c r="L32" s="21"/>
      <c r="M32" s="21"/>
      <c r="N32" s="21"/>
      <c r="O32" s="21"/>
      <c r="P32" s="21"/>
      <c r="Q32" s="23" t="s">
        <v>20</v>
      </c>
      <c r="R32" s="24">
        <f t="shared" ref="R32:W32" si="0">SUM(R18:R31)</f>
        <v>0</v>
      </c>
      <c r="S32" s="24">
        <f t="shared" si="0"/>
        <v>0</v>
      </c>
      <c r="T32" s="24">
        <f t="shared" si="0"/>
        <v>0</v>
      </c>
      <c r="U32" s="24">
        <f t="shared" si="0"/>
        <v>0</v>
      </c>
      <c r="V32" s="24">
        <f t="shared" si="0"/>
        <v>188</v>
      </c>
      <c r="W32" s="24">
        <f t="shared" si="0"/>
        <v>280</v>
      </c>
      <c r="X32" s="407"/>
      <c r="Y32" s="408"/>
    </row>
    <row r="33" spans="1:25" ht="24.75" customHeight="1">
      <c r="A33" s="58"/>
      <c r="B33" s="58"/>
      <c r="C33" s="58"/>
      <c r="D33" s="58"/>
      <c r="E33" s="58"/>
      <c r="F33" s="58"/>
      <c r="G33" s="58"/>
      <c r="H33" s="58"/>
      <c r="I33" s="58"/>
      <c r="J33" s="58"/>
      <c r="K33" s="58"/>
      <c r="L33" s="58"/>
      <c r="M33" s="58"/>
      <c r="N33" s="58"/>
      <c r="O33" s="58"/>
      <c r="P33" s="21"/>
      <c r="Q33" s="23" t="s">
        <v>65</v>
      </c>
      <c r="R33" s="25">
        <f t="shared" ref="R33:W33" si="1">R32/160</f>
        <v>0</v>
      </c>
      <c r="S33" s="25">
        <f t="shared" si="1"/>
        <v>0</v>
      </c>
      <c r="T33" s="25">
        <f t="shared" si="1"/>
        <v>0</v>
      </c>
      <c r="U33" s="25">
        <f t="shared" si="1"/>
        <v>0</v>
      </c>
      <c r="V33" s="25">
        <f t="shared" si="1"/>
        <v>1.175</v>
      </c>
      <c r="W33" s="25">
        <f t="shared" si="1"/>
        <v>1.75</v>
      </c>
      <c r="X33" s="403"/>
      <c r="Y33" s="404"/>
    </row>
    <row r="34" spans="1:25" ht="24.75" customHeight="1">
      <c r="A34" s="201"/>
      <c r="B34" s="201"/>
      <c r="C34" s="201"/>
      <c r="D34" s="201"/>
      <c r="E34" s="201"/>
      <c r="F34" s="201"/>
      <c r="G34" s="201"/>
      <c r="H34" s="201"/>
      <c r="I34" s="201"/>
      <c r="J34" s="201"/>
      <c r="K34" s="201"/>
      <c r="L34" s="201"/>
      <c r="M34" s="201"/>
      <c r="N34" s="201"/>
      <c r="O34" s="201"/>
      <c r="P34" s="21"/>
      <c r="Q34" s="27" t="s">
        <v>21</v>
      </c>
      <c r="R34" s="18">
        <v>949.5</v>
      </c>
      <c r="S34" s="18">
        <v>824</v>
      </c>
      <c r="T34" s="18">
        <v>693</v>
      </c>
      <c r="U34" s="18">
        <v>595</v>
      </c>
      <c r="V34" s="18">
        <v>705</v>
      </c>
      <c r="W34" s="18">
        <v>542</v>
      </c>
      <c r="X34" s="383"/>
      <c r="Y34" s="384"/>
    </row>
    <row r="35" spans="1:25" ht="24.75" customHeight="1" thickBot="1">
      <c r="A35" s="201"/>
      <c r="B35" s="201"/>
      <c r="C35" s="201"/>
      <c r="D35" s="201"/>
      <c r="E35" s="201"/>
      <c r="F35" s="201"/>
      <c r="G35" s="201"/>
      <c r="H35" s="201"/>
      <c r="I35" s="201"/>
      <c r="J35" s="201"/>
      <c r="K35" s="201"/>
      <c r="L35" s="201"/>
      <c r="M35" s="201"/>
      <c r="N35" s="201"/>
      <c r="O35" s="201"/>
      <c r="P35" s="21"/>
      <c r="Q35" s="28" t="s">
        <v>22</v>
      </c>
      <c r="R35" s="29">
        <f t="shared" ref="R35:W35" si="2">R32/8/20*R34</f>
        <v>0</v>
      </c>
      <c r="S35" s="29">
        <f t="shared" si="2"/>
        <v>0</v>
      </c>
      <c r="T35" s="29">
        <f t="shared" si="2"/>
        <v>0</v>
      </c>
      <c r="U35" s="29">
        <f t="shared" si="2"/>
        <v>0</v>
      </c>
      <c r="V35" s="29">
        <f t="shared" si="2"/>
        <v>828.375</v>
      </c>
      <c r="W35" s="29">
        <f t="shared" si="2"/>
        <v>948.5</v>
      </c>
      <c r="X35" s="418"/>
      <c r="Y35" s="419"/>
    </row>
    <row r="36" spans="1:25" ht="24.75" customHeight="1" thickBot="1">
      <c r="A36" s="201"/>
      <c r="B36" s="201"/>
      <c r="C36" s="201"/>
      <c r="D36" s="201"/>
      <c r="E36" s="201"/>
      <c r="F36" s="201"/>
      <c r="G36" s="201"/>
      <c r="H36" s="201"/>
      <c r="I36" s="201"/>
      <c r="J36" s="201"/>
      <c r="K36" s="201"/>
      <c r="L36" s="201"/>
      <c r="M36" s="201"/>
      <c r="N36" s="201"/>
      <c r="O36" s="201"/>
      <c r="P36" s="21"/>
      <c r="Q36" s="30" t="s">
        <v>66</v>
      </c>
      <c r="R36" s="424">
        <f>SUM(R35:W35)*1000</f>
        <v>1776875</v>
      </c>
      <c r="S36" s="425"/>
      <c r="T36" s="425"/>
      <c r="U36" s="425"/>
      <c r="V36" s="425"/>
      <c r="W36" s="426"/>
      <c r="X36" s="420"/>
      <c r="Y36" s="421"/>
    </row>
    <row r="37" spans="1:25" ht="24.75" customHeight="1" thickBot="1">
      <c r="A37" s="201"/>
      <c r="B37" s="201"/>
      <c r="C37" s="201"/>
      <c r="D37" s="201"/>
      <c r="E37" s="201"/>
      <c r="F37" s="201"/>
      <c r="G37" s="201"/>
      <c r="H37" s="201"/>
      <c r="I37" s="201"/>
      <c r="J37" s="201"/>
      <c r="K37" s="201"/>
      <c r="L37" s="201"/>
      <c r="M37" s="201"/>
      <c r="N37" s="201"/>
      <c r="O37" s="201"/>
      <c r="P37" s="21"/>
      <c r="Q37" s="30" t="s">
        <v>67</v>
      </c>
      <c r="R37" s="427">
        <v>1700000</v>
      </c>
      <c r="S37" s="428"/>
      <c r="T37" s="428"/>
      <c r="U37" s="428"/>
      <c r="V37" s="428"/>
      <c r="W37" s="429"/>
      <c r="X37" s="422"/>
      <c r="Y37" s="423"/>
    </row>
    <row r="38" spans="1:25" ht="24.75" customHeight="1" thickBot="1">
      <c r="A38" s="201"/>
      <c r="B38" s="201"/>
      <c r="C38" s="201"/>
      <c r="D38" s="201"/>
      <c r="E38" s="201"/>
      <c r="F38" s="201"/>
      <c r="G38" s="201"/>
      <c r="H38" s="201"/>
      <c r="I38" s="201"/>
      <c r="J38" s="201"/>
      <c r="K38" s="201"/>
      <c r="L38" s="201"/>
      <c r="M38" s="201"/>
      <c r="N38" s="201"/>
      <c r="O38" s="201"/>
      <c r="P38" s="21"/>
      <c r="Q38" s="30" t="s">
        <v>92</v>
      </c>
      <c r="R38" s="424">
        <f>ROUNDDOWN(R37*(1+$Y$14),0)</f>
        <v>1870000</v>
      </c>
      <c r="S38" s="425"/>
      <c r="T38" s="425"/>
      <c r="U38" s="425"/>
      <c r="V38" s="425"/>
      <c r="W38" s="426"/>
      <c r="X38" s="420"/>
      <c r="Y38" s="421"/>
    </row>
    <row r="39" spans="1:25" ht="24.75" customHeight="1" thickBot="1">
      <c r="A39" s="201"/>
      <c r="B39" s="201"/>
      <c r="C39" s="201"/>
      <c r="D39" s="201"/>
      <c r="E39" s="201"/>
      <c r="F39" s="201"/>
      <c r="G39" s="201"/>
      <c r="H39" s="201"/>
      <c r="I39" s="201"/>
      <c r="J39" s="201"/>
      <c r="K39" s="201"/>
      <c r="L39" s="201"/>
      <c r="M39" s="201"/>
      <c r="N39" s="201"/>
      <c r="O39" s="201"/>
      <c r="P39" s="21"/>
      <c r="Q39" s="30" t="s">
        <v>39</v>
      </c>
      <c r="R39" s="430">
        <f>IF(ISERROR(1-(R37/R36)),0,(1-(R37/R36)))</f>
        <v>4.3264157580021112E-2</v>
      </c>
      <c r="S39" s="431"/>
      <c r="T39" s="431"/>
      <c r="U39" s="431"/>
      <c r="V39" s="431"/>
      <c r="W39" s="432"/>
      <c r="X39" s="420"/>
      <c r="Y39" s="421"/>
    </row>
    <row r="40" spans="1:25" ht="24.75" customHeight="1" thickBot="1">
      <c r="A40" s="201"/>
      <c r="B40" s="201"/>
      <c r="C40" s="201"/>
      <c r="D40" s="201"/>
      <c r="E40" s="201"/>
      <c r="F40" s="201"/>
      <c r="G40" s="201"/>
      <c r="H40" s="201"/>
      <c r="I40" s="201"/>
      <c r="J40" s="201"/>
      <c r="K40" s="201"/>
      <c r="L40" s="201"/>
      <c r="M40" s="201"/>
      <c r="N40" s="201"/>
      <c r="O40" s="201"/>
    </row>
    <row r="41" spans="1:25" ht="23.45" customHeight="1">
      <c r="A41" s="456" t="s">
        <v>193</v>
      </c>
      <c r="B41" s="457"/>
      <c r="C41" s="457"/>
      <c r="D41" s="457"/>
      <c r="E41" s="457"/>
      <c r="F41" s="457"/>
      <c r="G41" s="457"/>
      <c r="H41" s="457"/>
      <c r="I41" s="457"/>
      <c r="J41" s="457"/>
      <c r="K41" s="457"/>
      <c r="L41" s="457"/>
      <c r="M41" s="457"/>
      <c r="N41" s="457"/>
      <c r="O41" s="457"/>
      <c r="P41" s="457"/>
      <c r="Q41" s="457"/>
      <c r="R41" s="457"/>
      <c r="S41" s="457"/>
      <c r="T41" s="457"/>
      <c r="U41" s="457"/>
      <c r="V41" s="457"/>
      <c r="W41" s="457"/>
      <c r="X41" s="457"/>
      <c r="Y41" s="458"/>
    </row>
    <row r="42" spans="1:25" ht="23.45" customHeight="1">
      <c r="A42" s="459"/>
      <c r="B42" s="460"/>
      <c r="C42" s="460"/>
      <c r="D42" s="460"/>
      <c r="E42" s="460"/>
      <c r="F42" s="460"/>
      <c r="G42" s="460"/>
      <c r="H42" s="460"/>
      <c r="I42" s="460"/>
      <c r="J42" s="460"/>
      <c r="K42" s="460"/>
      <c r="L42" s="460"/>
      <c r="M42" s="460"/>
      <c r="N42" s="460"/>
      <c r="O42" s="460"/>
      <c r="P42" s="460"/>
      <c r="Q42" s="460"/>
      <c r="R42" s="460"/>
      <c r="S42" s="460"/>
      <c r="T42" s="460"/>
      <c r="U42" s="460"/>
      <c r="V42" s="460"/>
      <c r="W42" s="460"/>
      <c r="X42" s="460"/>
      <c r="Y42" s="461"/>
    </row>
    <row r="43" spans="1:25" ht="23.45" customHeight="1">
      <c r="A43" s="459"/>
      <c r="B43" s="460"/>
      <c r="C43" s="460"/>
      <c r="D43" s="460"/>
      <c r="E43" s="460"/>
      <c r="F43" s="460"/>
      <c r="G43" s="460"/>
      <c r="H43" s="460"/>
      <c r="I43" s="460"/>
      <c r="J43" s="460"/>
      <c r="K43" s="460"/>
      <c r="L43" s="460"/>
      <c r="M43" s="460"/>
      <c r="N43" s="460"/>
      <c r="O43" s="460"/>
      <c r="P43" s="460"/>
      <c r="Q43" s="460"/>
      <c r="R43" s="460"/>
      <c r="S43" s="460"/>
      <c r="T43" s="460"/>
      <c r="U43" s="460"/>
      <c r="V43" s="460"/>
      <c r="W43" s="460"/>
      <c r="X43" s="460"/>
      <c r="Y43" s="461"/>
    </row>
    <row r="44" spans="1:25" ht="23.45" customHeight="1">
      <c r="A44" s="459"/>
      <c r="B44" s="460"/>
      <c r="C44" s="460"/>
      <c r="D44" s="460"/>
      <c r="E44" s="460"/>
      <c r="F44" s="460"/>
      <c r="G44" s="460"/>
      <c r="H44" s="460"/>
      <c r="I44" s="460"/>
      <c r="J44" s="460"/>
      <c r="K44" s="460"/>
      <c r="L44" s="460"/>
      <c r="M44" s="460"/>
      <c r="N44" s="460"/>
      <c r="O44" s="460"/>
      <c r="P44" s="460"/>
      <c r="Q44" s="460"/>
      <c r="R44" s="460"/>
      <c r="S44" s="460"/>
      <c r="T44" s="460"/>
      <c r="U44" s="460"/>
      <c r="V44" s="460"/>
      <c r="W44" s="460"/>
      <c r="X44" s="460"/>
      <c r="Y44" s="461"/>
    </row>
    <row r="45" spans="1:25" ht="23.45" customHeight="1">
      <c r="A45" s="459"/>
      <c r="B45" s="460"/>
      <c r="C45" s="460"/>
      <c r="D45" s="460"/>
      <c r="E45" s="460"/>
      <c r="F45" s="460"/>
      <c r="G45" s="460"/>
      <c r="H45" s="460"/>
      <c r="I45" s="460"/>
      <c r="J45" s="460"/>
      <c r="K45" s="460"/>
      <c r="L45" s="460"/>
      <c r="M45" s="460"/>
      <c r="N45" s="460"/>
      <c r="O45" s="460"/>
      <c r="P45" s="460"/>
      <c r="Q45" s="460"/>
      <c r="R45" s="460"/>
      <c r="S45" s="460"/>
      <c r="T45" s="460"/>
      <c r="U45" s="460"/>
      <c r="V45" s="460"/>
      <c r="W45" s="460"/>
      <c r="X45" s="460"/>
      <c r="Y45" s="461"/>
    </row>
    <row r="46" spans="1:25" ht="23.45" customHeight="1">
      <c r="A46" s="459"/>
      <c r="B46" s="460"/>
      <c r="C46" s="460"/>
      <c r="D46" s="460"/>
      <c r="E46" s="460"/>
      <c r="F46" s="460"/>
      <c r="G46" s="460"/>
      <c r="H46" s="460"/>
      <c r="I46" s="460"/>
      <c r="J46" s="460"/>
      <c r="K46" s="460"/>
      <c r="L46" s="460"/>
      <c r="M46" s="460"/>
      <c r="N46" s="460"/>
      <c r="O46" s="460"/>
      <c r="P46" s="460"/>
      <c r="Q46" s="460"/>
      <c r="R46" s="460"/>
      <c r="S46" s="460"/>
      <c r="T46" s="460"/>
      <c r="U46" s="460"/>
      <c r="V46" s="460"/>
      <c r="W46" s="460"/>
      <c r="X46" s="460"/>
      <c r="Y46" s="461"/>
    </row>
    <row r="47" spans="1:25" ht="23.45" customHeight="1">
      <c r="A47" s="459"/>
      <c r="B47" s="460"/>
      <c r="C47" s="460"/>
      <c r="D47" s="460"/>
      <c r="E47" s="460"/>
      <c r="F47" s="460"/>
      <c r="G47" s="460"/>
      <c r="H47" s="460"/>
      <c r="I47" s="460"/>
      <c r="J47" s="460"/>
      <c r="K47" s="460"/>
      <c r="L47" s="460"/>
      <c r="M47" s="460"/>
      <c r="N47" s="460"/>
      <c r="O47" s="460"/>
      <c r="P47" s="460"/>
      <c r="Q47" s="460"/>
      <c r="R47" s="460"/>
      <c r="S47" s="460"/>
      <c r="T47" s="460"/>
      <c r="U47" s="460"/>
      <c r="V47" s="460"/>
      <c r="W47" s="460"/>
      <c r="X47" s="460"/>
      <c r="Y47" s="461"/>
    </row>
    <row r="48" spans="1:25" ht="23.45" customHeight="1">
      <c r="A48" s="459"/>
      <c r="B48" s="460"/>
      <c r="C48" s="460"/>
      <c r="D48" s="460"/>
      <c r="E48" s="460"/>
      <c r="F48" s="460"/>
      <c r="G48" s="460"/>
      <c r="H48" s="460"/>
      <c r="I48" s="460"/>
      <c r="J48" s="460"/>
      <c r="K48" s="460"/>
      <c r="L48" s="460"/>
      <c r="M48" s="460"/>
      <c r="N48" s="460"/>
      <c r="O48" s="460"/>
      <c r="P48" s="460"/>
      <c r="Q48" s="460"/>
      <c r="R48" s="460"/>
      <c r="S48" s="460"/>
      <c r="T48" s="460"/>
      <c r="U48" s="460"/>
      <c r="V48" s="460"/>
      <c r="W48" s="460"/>
      <c r="X48" s="460"/>
      <c r="Y48" s="461"/>
    </row>
    <row r="49" spans="1:25" ht="23.45" customHeight="1">
      <c r="A49" s="459"/>
      <c r="B49" s="460"/>
      <c r="C49" s="460"/>
      <c r="D49" s="460"/>
      <c r="E49" s="460"/>
      <c r="F49" s="460"/>
      <c r="G49" s="460"/>
      <c r="H49" s="460"/>
      <c r="I49" s="460"/>
      <c r="J49" s="460"/>
      <c r="K49" s="460"/>
      <c r="L49" s="460"/>
      <c r="M49" s="460"/>
      <c r="N49" s="460"/>
      <c r="O49" s="460"/>
      <c r="P49" s="460"/>
      <c r="Q49" s="460"/>
      <c r="R49" s="460"/>
      <c r="S49" s="460"/>
      <c r="T49" s="460"/>
      <c r="U49" s="460"/>
      <c r="V49" s="460"/>
      <c r="W49" s="460"/>
      <c r="X49" s="460"/>
      <c r="Y49" s="461"/>
    </row>
    <row r="50" spans="1:25" ht="23.45" customHeight="1">
      <c r="A50" s="459"/>
      <c r="B50" s="460"/>
      <c r="C50" s="460"/>
      <c r="D50" s="460"/>
      <c r="E50" s="460"/>
      <c r="F50" s="460"/>
      <c r="G50" s="460"/>
      <c r="H50" s="460"/>
      <c r="I50" s="460"/>
      <c r="J50" s="460"/>
      <c r="K50" s="460"/>
      <c r="L50" s="460"/>
      <c r="M50" s="460"/>
      <c r="N50" s="460"/>
      <c r="O50" s="460"/>
      <c r="P50" s="460"/>
      <c r="Q50" s="460"/>
      <c r="R50" s="460"/>
      <c r="S50" s="460"/>
      <c r="T50" s="460"/>
      <c r="U50" s="460"/>
      <c r="V50" s="460"/>
      <c r="W50" s="460"/>
      <c r="X50" s="460"/>
      <c r="Y50" s="461"/>
    </row>
    <row r="51" spans="1:25" ht="23.45" customHeight="1">
      <c r="A51" s="459"/>
      <c r="B51" s="460"/>
      <c r="C51" s="460"/>
      <c r="D51" s="460"/>
      <c r="E51" s="460"/>
      <c r="F51" s="460"/>
      <c r="G51" s="460"/>
      <c r="H51" s="460"/>
      <c r="I51" s="460"/>
      <c r="J51" s="460"/>
      <c r="K51" s="460"/>
      <c r="L51" s="460"/>
      <c r="M51" s="460"/>
      <c r="N51" s="460"/>
      <c r="O51" s="460"/>
      <c r="P51" s="460"/>
      <c r="Q51" s="460"/>
      <c r="R51" s="460"/>
      <c r="S51" s="460"/>
      <c r="T51" s="460"/>
      <c r="U51" s="460"/>
      <c r="V51" s="460"/>
      <c r="W51" s="460"/>
      <c r="X51" s="460"/>
      <c r="Y51" s="461"/>
    </row>
    <row r="52" spans="1:25" ht="23.45" customHeight="1">
      <c r="A52" s="459"/>
      <c r="B52" s="460"/>
      <c r="C52" s="460"/>
      <c r="D52" s="460"/>
      <c r="E52" s="460"/>
      <c r="F52" s="460"/>
      <c r="G52" s="460"/>
      <c r="H52" s="460"/>
      <c r="I52" s="460"/>
      <c r="J52" s="460"/>
      <c r="K52" s="460"/>
      <c r="L52" s="460"/>
      <c r="M52" s="460"/>
      <c r="N52" s="460"/>
      <c r="O52" s="460"/>
      <c r="P52" s="460"/>
      <c r="Q52" s="460"/>
      <c r="R52" s="460"/>
      <c r="S52" s="460"/>
      <c r="T52" s="460"/>
      <c r="U52" s="460"/>
      <c r="V52" s="460"/>
      <c r="W52" s="460"/>
      <c r="X52" s="460"/>
      <c r="Y52" s="461"/>
    </row>
    <row r="53" spans="1:25" ht="23.45" customHeight="1">
      <c r="A53" s="459"/>
      <c r="B53" s="460"/>
      <c r="C53" s="460"/>
      <c r="D53" s="460"/>
      <c r="E53" s="460"/>
      <c r="F53" s="460"/>
      <c r="G53" s="460"/>
      <c r="H53" s="460"/>
      <c r="I53" s="460"/>
      <c r="J53" s="460"/>
      <c r="K53" s="460"/>
      <c r="L53" s="460"/>
      <c r="M53" s="460"/>
      <c r="N53" s="460"/>
      <c r="O53" s="460"/>
      <c r="P53" s="460"/>
      <c r="Q53" s="460"/>
      <c r="R53" s="460"/>
      <c r="S53" s="460"/>
      <c r="T53" s="460"/>
      <c r="U53" s="460"/>
      <c r="V53" s="460"/>
      <c r="W53" s="460"/>
      <c r="X53" s="460"/>
      <c r="Y53" s="461"/>
    </row>
    <row r="54" spans="1:25" ht="23.45" customHeight="1">
      <c r="A54" s="459"/>
      <c r="B54" s="460"/>
      <c r="C54" s="460"/>
      <c r="D54" s="460"/>
      <c r="E54" s="460"/>
      <c r="F54" s="460"/>
      <c r="G54" s="460"/>
      <c r="H54" s="460"/>
      <c r="I54" s="460"/>
      <c r="J54" s="460"/>
      <c r="K54" s="460"/>
      <c r="L54" s="460"/>
      <c r="M54" s="460"/>
      <c r="N54" s="460"/>
      <c r="O54" s="460"/>
      <c r="P54" s="460"/>
      <c r="Q54" s="460"/>
      <c r="R54" s="460"/>
      <c r="S54" s="460"/>
      <c r="T54" s="460"/>
      <c r="U54" s="460"/>
      <c r="V54" s="460"/>
      <c r="W54" s="460"/>
      <c r="X54" s="460"/>
      <c r="Y54" s="461"/>
    </row>
    <row r="55" spans="1:25" ht="23.45" customHeight="1">
      <c r="A55" s="459"/>
      <c r="B55" s="460"/>
      <c r="C55" s="460"/>
      <c r="D55" s="460"/>
      <c r="E55" s="460"/>
      <c r="F55" s="460"/>
      <c r="G55" s="460"/>
      <c r="H55" s="460"/>
      <c r="I55" s="460"/>
      <c r="J55" s="460"/>
      <c r="K55" s="460"/>
      <c r="L55" s="460"/>
      <c r="M55" s="460"/>
      <c r="N55" s="460"/>
      <c r="O55" s="460"/>
      <c r="P55" s="460"/>
      <c r="Q55" s="460"/>
      <c r="R55" s="460"/>
      <c r="S55" s="460"/>
      <c r="T55" s="460"/>
      <c r="U55" s="460"/>
      <c r="V55" s="460"/>
      <c r="W55" s="460"/>
      <c r="X55" s="460"/>
      <c r="Y55" s="461"/>
    </row>
    <row r="56" spans="1:25" ht="23.45" customHeight="1">
      <c r="A56" s="459"/>
      <c r="B56" s="460"/>
      <c r="C56" s="460"/>
      <c r="D56" s="460"/>
      <c r="E56" s="460"/>
      <c r="F56" s="460"/>
      <c r="G56" s="460"/>
      <c r="H56" s="460"/>
      <c r="I56" s="460"/>
      <c r="J56" s="460"/>
      <c r="K56" s="460"/>
      <c r="L56" s="460"/>
      <c r="M56" s="460"/>
      <c r="N56" s="460"/>
      <c r="O56" s="460"/>
      <c r="P56" s="460"/>
      <c r="Q56" s="460"/>
      <c r="R56" s="460"/>
      <c r="S56" s="460"/>
      <c r="T56" s="460"/>
      <c r="U56" s="460"/>
      <c r="V56" s="460"/>
      <c r="W56" s="460"/>
      <c r="X56" s="460"/>
      <c r="Y56" s="461"/>
    </row>
    <row r="57" spans="1:25" ht="23.45" customHeight="1">
      <c r="A57" s="459"/>
      <c r="B57" s="460"/>
      <c r="C57" s="460"/>
      <c r="D57" s="460"/>
      <c r="E57" s="460"/>
      <c r="F57" s="460"/>
      <c r="G57" s="460"/>
      <c r="H57" s="460"/>
      <c r="I57" s="460"/>
      <c r="J57" s="460"/>
      <c r="K57" s="460"/>
      <c r="L57" s="460"/>
      <c r="M57" s="460"/>
      <c r="N57" s="460"/>
      <c r="O57" s="460"/>
      <c r="P57" s="460"/>
      <c r="Q57" s="460"/>
      <c r="R57" s="460"/>
      <c r="S57" s="460"/>
      <c r="T57" s="460"/>
      <c r="U57" s="460"/>
      <c r="V57" s="460"/>
      <c r="W57" s="460"/>
      <c r="X57" s="460"/>
      <c r="Y57" s="461"/>
    </row>
    <row r="58" spans="1:25" ht="23.45" customHeight="1">
      <c r="A58" s="459"/>
      <c r="B58" s="460"/>
      <c r="C58" s="460"/>
      <c r="D58" s="460"/>
      <c r="E58" s="460"/>
      <c r="F58" s="460"/>
      <c r="G58" s="460"/>
      <c r="H58" s="460"/>
      <c r="I58" s="460"/>
      <c r="J58" s="460"/>
      <c r="K58" s="460"/>
      <c r="L58" s="460"/>
      <c r="M58" s="460"/>
      <c r="N58" s="460"/>
      <c r="O58" s="460"/>
      <c r="P58" s="460"/>
      <c r="Q58" s="460"/>
      <c r="R58" s="460"/>
      <c r="S58" s="460"/>
      <c r="T58" s="460"/>
      <c r="U58" s="460"/>
      <c r="V58" s="460"/>
      <c r="W58" s="460"/>
      <c r="X58" s="460"/>
      <c r="Y58" s="461"/>
    </row>
    <row r="59" spans="1:25" ht="23.45" customHeight="1">
      <c r="A59" s="459"/>
      <c r="B59" s="460"/>
      <c r="C59" s="460"/>
      <c r="D59" s="460"/>
      <c r="E59" s="460"/>
      <c r="F59" s="460"/>
      <c r="G59" s="460"/>
      <c r="H59" s="460"/>
      <c r="I59" s="460"/>
      <c r="J59" s="460"/>
      <c r="K59" s="460"/>
      <c r="L59" s="460"/>
      <c r="M59" s="460"/>
      <c r="N59" s="460"/>
      <c r="O59" s="460"/>
      <c r="P59" s="460"/>
      <c r="Q59" s="460"/>
      <c r="R59" s="460"/>
      <c r="S59" s="460"/>
      <c r="T59" s="460"/>
      <c r="U59" s="460"/>
      <c r="V59" s="460"/>
      <c r="W59" s="460"/>
      <c r="X59" s="460"/>
      <c r="Y59" s="461"/>
    </row>
    <row r="60" spans="1:25" ht="23.45" customHeight="1">
      <c r="A60" s="459"/>
      <c r="B60" s="460"/>
      <c r="C60" s="460"/>
      <c r="D60" s="460"/>
      <c r="E60" s="460"/>
      <c r="F60" s="460"/>
      <c r="G60" s="460"/>
      <c r="H60" s="460"/>
      <c r="I60" s="460"/>
      <c r="J60" s="460"/>
      <c r="K60" s="460"/>
      <c r="L60" s="460"/>
      <c r="M60" s="460"/>
      <c r="N60" s="460"/>
      <c r="O60" s="460"/>
      <c r="P60" s="460"/>
      <c r="Q60" s="460"/>
      <c r="R60" s="460"/>
      <c r="S60" s="460"/>
      <c r="T60" s="460"/>
      <c r="U60" s="460"/>
      <c r="V60" s="460"/>
      <c r="W60" s="460"/>
      <c r="X60" s="460"/>
      <c r="Y60" s="461"/>
    </row>
    <row r="61" spans="1:25" ht="23.45" customHeight="1">
      <c r="A61" s="459"/>
      <c r="B61" s="460"/>
      <c r="C61" s="460"/>
      <c r="D61" s="460"/>
      <c r="E61" s="460"/>
      <c r="F61" s="460"/>
      <c r="G61" s="460"/>
      <c r="H61" s="460"/>
      <c r="I61" s="460"/>
      <c r="J61" s="460"/>
      <c r="K61" s="460"/>
      <c r="L61" s="460"/>
      <c r="M61" s="460"/>
      <c r="N61" s="460"/>
      <c r="O61" s="460"/>
      <c r="P61" s="460"/>
      <c r="Q61" s="460"/>
      <c r="R61" s="460"/>
      <c r="S61" s="460"/>
      <c r="T61" s="460"/>
      <c r="U61" s="460"/>
      <c r="V61" s="460"/>
      <c r="W61" s="460"/>
      <c r="X61" s="460"/>
      <c r="Y61" s="461"/>
    </row>
    <row r="62" spans="1:25" ht="23.45" customHeight="1">
      <c r="A62" s="459"/>
      <c r="B62" s="460"/>
      <c r="C62" s="460"/>
      <c r="D62" s="460"/>
      <c r="E62" s="460"/>
      <c r="F62" s="460"/>
      <c r="G62" s="460"/>
      <c r="H62" s="460"/>
      <c r="I62" s="460"/>
      <c r="J62" s="460"/>
      <c r="K62" s="460"/>
      <c r="L62" s="460"/>
      <c r="M62" s="460"/>
      <c r="N62" s="460"/>
      <c r="O62" s="460"/>
      <c r="P62" s="460"/>
      <c r="Q62" s="460"/>
      <c r="R62" s="460"/>
      <c r="S62" s="460"/>
      <c r="T62" s="460"/>
      <c r="U62" s="460"/>
      <c r="V62" s="460"/>
      <c r="W62" s="460"/>
      <c r="X62" s="460"/>
      <c r="Y62" s="461"/>
    </row>
    <row r="63" spans="1:25" ht="23.45" customHeight="1">
      <c r="A63" s="459"/>
      <c r="B63" s="460"/>
      <c r="C63" s="460"/>
      <c r="D63" s="460"/>
      <c r="E63" s="460"/>
      <c r="F63" s="460"/>
      <c r="G63" s="460"/>
      <c r="H63" s="460"/>
      <c r="I63" s="460"/>
      <c r="J63" s="460"/>
      <c r="K63" s="460"/>
      <c r="L63" s="460"/>
      <c r="M63" s="460"/>
      <c r="N63" s="460"/>
      <c r="O63" s="460"/>
      <c r="P63" s="460"/>
      <c r="Q63" s="460"/>
      <c r="R63" s="460"/>
      <c r="S63" s="460"/>
      <c r="T63" s="460"/>
      <c r="U63" s="460"/>
      <c r="V63" s="460"/>
      <c r="W63" s="460"/>
      <c r="X63" s="460"/>
      <c r="Y63" s="461"/>
    </row>
    <row r="64" spans="1:25" ht="23.45" customHeight="1">
      <c r="A64" s="459"/>
      <c r="B64" s="460"/>
      <c r="C64" s="460"/>
      <c r="D64" s="460"/>
      <c r="E64" s="460"/>
      <c r="F64" s="460"/>
      <c r="G64" s="460"/>
      <c r="H64" s="460"/>
      <c r="I64" s="460"/>
      <c r="J64" s="460"/>
      <c r="K64" s="460"/>
      <c r="L64" s="460"/>
      <c r="M64" s="460"/>
      <c r="N64" s="460"/>
      <c r="O64" s="460"/>
      <c r="P64" s="460"/>
      <c r="Q64" s="460"/>
      <c r="R64" s="460"/>
      <c r="S64" s="460"/>
      <c r="T64" s="460"/>
      <c r="U64" s="460"/>
      <c r="V64" s="460"/>
      <c r="W64" s="460"/>
      <c r="X64" s="460"/>
      <c r="Y64" s="461"/>
    </row>
    <row r="65" spans="1:25" ht="23.45" customHeight="1">
      <c r="A65" s="459"/>
      <c r="B65" s="460"/>
      <c r="C65" s="460"/>
      <c r="D65" s="460"/>
      <c r="E65" s="460"/>
      <c r="F65" s="460"/>
      <c r="G65" s="460"/>
      <c r="H65" s="460"/>
      <c r="I65" s="460"/>
      <c r="J65" s="460"/>
      <c r="K65" s="460"/>
      <c r="L65" s="460"/>
      <c r="M65" s="460"/>
      <c r="N65" s="460"/>
      <c r="O65" s="460"/>
      <c r="P65" s="460"/>
      <c r="Q65" s="460"/>
      <c r="R65" s="460"/>
      <c r="S65" s="460"/>
      <c r="T65" s="460"/>
      <c r="U65" s="460"/>
      <c r="V65" s="460"/>
      <c r="W65" s="460"/>
      <c r="X65" s="460"/>
      <c r="Y65" s="461"/>
    </row>
    <row r="66" spans="1:25" ht="23.45" customHeight="1">
      <c r="A66" s="459"/>
      <c r="B66" s="460"/>
      <c r="C66" s="460"/>
      <c r="D66" s="460"/>
      <c r="E66" s="460"/>
      <c r="F66" s="460"/>
      <c r="G66" s="460"/>
      <c r="H66" s="460"/>
      <c r="I66" s="460"/>
      <c r="J66" s="460"/>
      <c r="K66" s="460"/>
      <c r="L66" s="460"/>
      <c r="M66" s="460"/>
      <c r="N66" s="460"/>
      <c r="O66" s="460"/>
      <c r="P66" s="460"/>
      <c r="Q66" s="460"/>
      <c r="R66" s="460"/>
      <c r="S66" s="460"/>
      <c r="T66" s="460"/>
      <c r="U66" s="460"/>
      <c r="V66" s="460"/>
      <c r="W66" s="460"/>
      <c r="X66" s="460"/>
      <c r="Y66" s="461"/>
    </row>
    <row r="67" spans="1:25" ht="23.45" customHeight="1">
      <c r="A67" s="459"/>
      <c r="B67" s="460"/>
      <c r="C67" s="460"/>
      <c r="D67" s="460"/>
      <c r="E67" s="460"/>
      <c r="F67" s="460"/>
      <c r="G67" s="460"/>
      <c r="H67" s="460"/>
      <c r="I67" s="460"/>
      <c r="J67" s="460"/>
      <c r="K67" s="460"/>
      <c r="L67" s="460"/>
      <c r="M67" s="460"/>
      <c r="N67" s="460"/>
      <c r="O67" s="460"/>
      <c r="P67" s="460"/>
      <c r="Q67" s="460"/>
      <c r="R67" s="460"/>
      <c r="S67" s="460"/>
      <c r="T67" s="460"/>
      <c r="U67" s="460"/>
      <c r="V67" s="460"/>
      <c r="W67" s="460"/>
      <c r="X67" s="460"/>
      <c r="Y67" s="461"/>
    </row>
    <row r="68" spans="1:25" ht="23.45" customHeight="1">
      <c r="A68" s="459"/>
      <c r="B68" s="460"/>
      <c r="C68" s="460"/>
      <c r="D68" s="460"/>
      <c r="E68" s="460"/>
      <c r="F68" s="460"/>
      <c r="G68" s="460"/>
      <c r="H68" s="460"/>
      <c r="I68" s="460"/>
      <c r="J68" s="460"/>
      <c r="K68" s="460"/>
      <c r="L68" s="460"/>
      <c r="M68" s="460"/>
      <c r="N68" s="460"/>
      <c r="O68" s="460"/>
      <c r="P68" s="460"/>
      <c r="Q68" s="460"/>
      <c r="R68" s="460"/>
      <c r="S68" s="460"/>
      <c r="T68" s="460"/>
      <c r="U68" s="460"/>
      <c r="V68" s="460"/>
      <c r="W68" s="460"/>
      <c r="X68" s="460"/>
      <c r="Y68" s="461"/>
    </row>
    <row r="69" spans="1:25" ht="23.45" customHeight="1" thickBot="1">
      <c r="A69" s="462"/>
      <c r="B69" s="463"/>
      <c r="C69" s="463"/>
      <c r="D69" s="463"/>
      <c r="E69" s="463"/>
      <c r="F69" s="463"/>
      <c r="G69" s="463"/>
      <c r="H69" s="463"/>
      <c r="I69" s="463"/>
      <c r="J69" s="463"/>
      <c r="K69" s="463"/>
      <c r="L69" s="463"/>
      <c r="M69" s="463"/>
      <c r="N69" s="463"/>
      <c r="O69" s="463"/>
      <c r="P69" s="463"/>
      <c r="Q69" s="463"/>
      <c r="R69" s="463"/>
      <c r="S69" s="463"/>
      <c r="T69" s="463"/>
      <c r="U69" s="463"/>
      <c r="V69" s="463"/>
      <c r="W69" s="463"/>
      <c r="X69" s="463"/>
      <c r="Y69" s="464"/>
    </row>
  </sheetData>
  <mergeCells count="53">
    <mergeCell ref="A41:Y41"/>
    <mergeCell ref="A42:Y69"/>
    <mergeCell ref="X38:Y38"/>
    <mergeCell ref="X39:Y39"/>
    <mergeCell ref="X31:Y31"/>
    <mergeCell ref="X32:Y32"/>
    <mergeCell ref="X33:Y33"/>
    <mergeCell ref="X34:Y34"/>
    <mergeCell ref="X35:Y35"/>
    <mergeCell ref="X36:Y36"/>
    <mergeCell ref="R37:W37"/>
    <mergeCell ref="X37:Y37"/>
    <mergeCell ref="R39:W39"/>
    <mergeCell ref="R38:W38"/>
    <mergeCell ref="R36:W36"/>
    <mergeCell ref="X15:Y17"/>
    <mergeCell ref="X19:Y19"/>
    <mergeCell ref="X20:Y20"/>
    <mergeCell ref="X21:Y21"/>
    <mergeCell ref="X22:Y22"/>
    <mergeCell ref="X30:Y30"/>
    <mergeCell ref="X27:Y27"/>
    <mergeCell ref="X25:Y25"/>
    <mergeCell ref="X18:Y18"/>
    <mergeCell ref="X23:Y23"/>
    <mergeCell ref="X24:Y24"/>
    <mergeCell ref="X26:Y26"/>
    <mergeCell ref="X28:Y28"/>
    <mergeCell ref="X29:Y29"/>
    <mergeCell ref="V16:V17"/>
    <mergeCell ref="R16:R17"/>
    <mergeCell ref="C18:D18"/>
    <mergeCell ref="C19:D19"/>
    <mergeCell ref="C20:D20"/>
    <mergeCell ref="S16:S17"/>
    <mergeCell ref="T16:T17"/>
    <mergeCell ref="E16:P16"/>
    <mergeCell ref="H4:Y12"/>
    <mergeCell ref="C22:D22"/>
    <mergeCell ref="B10:F10"/>
    <mergeCell ref="B4:F4"/>
    <mergeCell ref="B5:F5"/>
    <mergeCell ref="B6:F6"/>
    <mergeCell ref="B7:F7"/>
    <mergeCell ref="B8:F8"/>
    <mergeCell ref="B11:F11"/>
    <mergeCell ref="A15:C16"/>
    <mergeCell ref="U16:U17"/>
    <mergeCell ref="W16:W17"/>
    <mergeCell ref="E15:P15"/>
    <mergeCell ref="C21:D21"/>
    <mergeCell ref="Q15:Q17"/>
    <mergeCell ref="R15:W15"/>
  </mergeCells>
  <phoneticPr fontId="2"/>
  <printOptions horizontalCentered="1"/>
  <pageMargins left="0.47244094488188981" right="0.59055118110236227" top="0.39370078740157483" bottom="0.39370078740157483" header="0.51181102362204722" footer="0.27559055118110237"/>
  <pageSetup paperSize="9" scale="55" fitToHeight="0" orientation="landscape" r:id="rId1"/>
  <headerFooter alignWithMargins="0">
    <oddFooter>&amp;C&amp;P</oddFooter>
  </headerFooter>
  <rowBreaks count="1" manualBreakCount="1">
    <brk id="40" max="2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Y69"/>
  <sheetViews>
    <sheetView showGridLines="0" view="pageBreakPreview" zoomScale="70" zoomScaleNormal="70" zoomScaleSheetLayoutView="70" workbookViewId="0">
      <selection activeCell="Q15" sqref="Q15:Q17"/>
    </sheetView>
  </sheetViews>
  <sheetFormatPr defaultColWidth="9" defaultRowHeight="13.5"/>
  <cols>
    <col min="1" max="3" width="23.875" style="14" customWidth="1"/>
    <col min="4" max="4" width="5.25" style="14" hidden="1" customWidth="1"/>
    <col min="5" max="16" width="6" style="14" customWidth="1"/>
    <col min="17" max="17" width="24.5" style="14" customWidth="1"/>
    <col min="18" max="23" width="9.125" style="14" customWidth="1"/>
    <col min="24" max="24" width="20" style="14" customWidth="1"/>
    <col min="25" max="25" width="5.875" style="14" customWidth="1"/>
    <col min="26" max="26" width="9.875" style="15" bestFit="1" customWidth="1"/>
    <col min="27" max="16384" width="9" style="15"/>
  </cols>
  <sheetData>
    <row r="1" spans="1:25" s="3" customFormat="1" ht="39.950000000000003" customHeight="1">
      <c r="A1" s="1" t="s">
        <v>75</v>
      </c>
      <c r="B1" s="31"/>
      <c r="C1" s="31"/>
      <c r="D1" s="31"/>
      <c r="E1" s="31"/>
      <c r="F1" s="2"/>
      <c r="G1" s="2"/>
      <c r="H1" s="2"/>
      <c r="I1" s="2"/>
      <c r="J1" s="2"/>
      <c r="K1" s="2"/>
      <c r="L1" s="2"/>
      <c r="M1" s="2"/>
      <c r="N1" s="2"/>
      <c r="O1" s="2"/>
      <c r="P1" s="2"/>
      <c r="Q1" s="2"/>
      <c r="R1" s="2"/>
      <c r="S1" s="2"/>
      <c r="T1" s="2"/>
      <c r="U1" s="2"/>
      <c r="V1" s="2"/>
      <c r="W1" s="2"/>
      <c r="X1" s="2"/>
      <c r="Y1" s="2"/>
    </row>
    <row r="2" spans="1:25" s="3" customFormat="1" ht="20.100000000000001" customHeight="1">
      <c r="A2" s="4" t="s">
        <v>82</v>
      </c>
      <c r="B2" s="5"/>
      <c r="C2" s="5"/>
      <c r="D2" s="5"/>
      <c r="E2" s="5"/>
      <c r="F2" s="5"/>
      <c r="G2" s="5"/>
      <c r="H2" s="5"/>
      <c r="I2" s="5"/>
      <c r="J2" s="5"/>
      <c r="K2" s="5"/>
      <c r="L2" s="5"/>
      <c r="M2" s="5"/>
      <c r="N2" s="5"/>
      <c r="O2" s="5"/>
      <c r="P2" s="5"/>
      <c r="Q2" s="6"/>
      <c r="R2" s="5"/>
      <c r="S2" s="5"/>
      <c r="T2" s="5"/>
      <c r="U2" s="5"/>
      <c r="V2" s="5"/>
      <c r="W2" s="5"/>
      <c r="X2" s="5"/>
      <c r="Y2" s="5"/>
    </row>
    <row r="3" spans="1:25" s="3" customFormat="1" ht="15" customHeight="1" thickBot="1">
      <c r="B3" s="2"/>
      <c r="C3" s="2"/>
      <c r="D3" s="2"/>
      <c r="E3" s="2"/>
      <c r="F3" s="2"/>
      <c r="G3" s="2"/>
      <c r="H3" s="2"/>
    </row>
    <row r="4" spans="1:25" s="3" customFormat="1" ht="20.100000000000001" customHeight="1">
      <c r="A4" s="32" t="s">
        <v>68</v>
      </c>
      <c r="B4" s="311" t="s">
        <v>174</v>
      </c>
      <c r="C4" s="312"/>
      <c r="D4" s="312"/>
      <c r="E4" s="312"/>
      <c r="F4" s="313"/>
      <c r="G4" s="8"/>
      <c r="H4" s="402" t="s">
        <v>222</v>
      </c>
      <c r="I4" s="402"/>
      <c r="J4" s="402"/>
      <c r="K4" s="402"/>
      <c r="L4" s="402"/>
      <c r="M4" s="402"/>
      <c r="N4" s="402"/>
      <c r="O4" s="402"/>
      <c r="P4" s="402"/>
      <c r="Q4" s="402"/>
      <c r="R4" s="402"/>
      <c r="S4" s="402"/>
      <c r="T4" s="402"/>
      <c r="U4" s="402"/>
      <c r="V4" s="402"/>
      <c r="W4" s="402"/>
      <c r="X4" s="402"/>
      <c r="Y4" s="402"/>
    </row>
    <row r="5" spans="1:25" s="3" customFormat="1" ht="20.100000000000001" customHeight="1">
      <c r="A5" s="33" t="s">
        <v>69</v>
      </c>
      <c r="B5" s="316" t="s">
        <v>175</v>
      </c>
      <c r="C5" s="317"/>
      <c r="D5" s="317"/>
      <c r="E5" s="317"/>
      <c r="F5" s="318"/>
      <c r="G5" s="10"/>
      <c r="H5" s="402"/>
      <c r="I5" s="402"/>
      <c r="J5" s="402"/>
      <c r="K5" s="402"/>
      <c r="L5" s="402"/>
      <c r="M5" s="402"/>
      <c r="N5" s="402"/>
      <c r="O5" s="402"/>
      <c r="P5" s="402"/>
      <c r="Q5" s="402"/>
      <c r="R5" s="402"/>
      <c r="S5" s="402"/>
      <c r="T5" s="402"/>
      <c r="U5" s="402"/>
      <c r="V5" s="402"/>
      <c r="W5" s="402"/>
      <c r="X5" s="402"/>
      <c r="Y5" s="402"/>
    </row>
    <row r="6" spans="1:25" s="3" customFormat="1" ht="20.100000000000001" customHeight="1">
      <c r="A6" s="33" t="s">
        <v>32</v>
      </c>
      <c r="B6" s="316" t="s">
        <v>176</v>
      </c>
      <c r="C6" s="317"/>
      <c r="D6" s="317"/>
      <c r="E6" s="317"/>
      <c r="F6" s="318"/>
      <c r="G6" s="10"/>
      <c r="H6" s="402"/>
      <c r="I6" s="402"/>
      <c r="J6" s="402"/>
      <c r="K6" s="402"/>
      <c r="L6" s="402"/>
      <c r="M6" s="402"/>
      <c r="N6" s="402"/>
      <c r="O6" s="402"/>
      <c r="P6" s="402"/>
      <c r="Q6" s="402"/>
      <c r="R6" s="402"/>
      <c r="S6" s="402"/>
      <c r="T6" s="402"/>
      <c r="U6" s="402"/>
      <c r="V6" s="402"/>
      <c r="W6" s="402"/>
      <c r="X6" s="402"/>
      <c r="Y6" s="402"/>
    </row>
    <row r="7" spans="1:25" s="3" customFormat="1" ht="20.100000000000001" customHeight="1">
      <c r="A7" s="33" t="s">
        <v>33</v>
      </c>
      <c r="B7" s="319">
        <v>44402</v>
      </c>
      <c r="C7" s="320"/>
      <c r="D7" s="320"/>
      <c r="E7" s="320"/>
      <c r="F7" s="321"/>
      <c r="G7" s="8"/>
      <c r="H7" s="402"/>
      <c r="I7" s="402"/>
      <c r="J7" s="402"/>
      <c r="K7" s="402"/>
      <c r="L7" s="402"/>
      <c r="M7" s="402"/>
      <c r="N7" s="402"/>
      <c r="O7" s="402"/>
      <c r="P7" s="402"/>
      <c r="Q7" s="402"/>
      <c r="R7" s="402"/>
      <c r="S7" s="402"/>
      <c r="T7" s="402"/>
      <c r="U7" s="402"/>
      <c r="V7" s="402"/>
      <c r="W7" s="402"/>
      <c r="X7" s="402"/>
      <c r="Y7" s="402"/>
    </row>
    <row r="8" spans="1:25" s="3" customFormat="1" ht="20.100000000000001" customHeight="1" thickBot="1">
      <c r="A8" s="34" t="s">
        <v>34</v>
      </c>
      <c r="B8" s="327"/>
      <c r="C8" s="328"/>
      <c r="D8" s="328"/>
      <c r="E8" s="328"/>
      <c r="F8" s="329"/>
      <c r="G8" s="10"/>
      <c r="H8" s="402"/>
      <c r="I8" s="402"/>
      <c r="J8" s="402"/>
      <c r="K8" s="402"/>
      <c r="L8" s="402"/>
      <c r="M8" s="402"/>
      <c r="N8" s="402"/>
      <c r="O8" s="402"/>
      <c r="P8" s="402"/>
      <c r="Q8" s="402"/>
      <c r="R8" s="402"/>
      <c r="S8" s="402"/>
      <c r="T8" s="402"/>
      <c r="U8" s="402"/>
      <c r="V8" s="402"/>
      <c r="W8" s="402"/>
      <c r="X8" s="402"/>
      <c r="Y8" s="402"/>
    </row>
    <row r="9" spans="1:25" s="3" customFormat="1" ht="20.100000000000001" customHeight="1" thickBot="1">
      <c r="A9" s="12"/>
      <c r="B9" s="35"/>
      <c r="C9" s="35"/>
      <c r="D9" s="35"/>
      <c r="E9" s="35"/>
      <c r="F9" s="10"/>
      <c r="G9" s="10"/>
      <c r="H9" s="402"/>
      <c r="I9" s="402"/>
      <c r="J9" s="402"/>
      <c r="K9" s="402"/>
      <c r="L9" s="402"/>
      <c r="M9" s="402"/>
      <c r="N9" s="402"/>
      <c r="O9" s="402"/>
      <c r="P9" s="402"/>
      <c r="Q9" s="402"/>
      <c r="R9" s="402"/>
      <c r="S9" s="402"/>
      <c r="T9" s="402"/>
      <c r="U9" s="402"/>
      <c r="V9" s="402"/>
      <c r="W9" s="402"/>
      <c r="X9" s="402"/>
      <c r="Y9" s="402"/>
    </row>
    <row r="10" spans="1:25" s="3" customFormat="1" ht="20.100000000000001" customHeight="1">
      <c r="A10" s="32" t="s">
        <v>40</v>
      </c>
      <c r="B10" s="311" t="s">
        <v>72</v>
      </c>
      <c r="C10" s="312"/>
      <c r="D10" s="312"/>
      <c r="E10" s="312"/>
      <c r="F10" s="313"/>
      <c r="G10" s="36"/>
      <c r="H10" s="402"/>
      <c r="I10" s="402"/>
      <c r="J10" s="402"/>
      <c r="K10" s="402"/>
      <c r="L10" s="402"/>
      <c r="M10" s="402"/>
      <c r="N10" s="402"/>
      <c r="O10" s="402"/>
      <c r="P10" s="402"/>
      <c r="Q10" s="402"/>
      <c r="R10" s="402"/>
      <c r="S10" s="402"/>
      <c r="T10" s="402"/>
      <c r="U10" s="402"/>
      <c r="V10" s="402"/>
      <c r="W10" s="402"/>
      <c r="X10" s="402"/>
      <c r="Y10" s="402"/>
    </row>
    <row r="11" spans="1:25" s="3" customFormat="1" ht="20.100000000000001" customHeight="1" thickBot="1">
      <c r="A11" s="34" t="s">
        <v>28</v>
      </c>
      <c r="B11" s="434">
        <v>6</v>
      </c>
      <c r="C11" s="435"/>
      <c r="D11" s="435"/>
      <c r="E11" s="435"/>
      <c r="F11" s="436"/>
      <c r="G11" s="36"/>
      <c r="H11" s="402"/>
      <c r="I11" s="402"/>
      <c r="J11" s="402"/>
      <c r="K11" s="402"/>
      <c r="L11" s="402"/>
      <c r="M11" s="402"/>
      <c r="N11" s="402"/>
      <c r="O11" s="402"/>
      <c r="P11" s="402"/>
      <c r="Q11" s="402"/>
      <c r="R11" s="402"/>
      <c r="S11" s="402"/>
      <c r="T11" s="402"/>
      <c r="U11" s="402"/>
      <c r="V11" s="402"/>
      <c r="W11" s="402"/>
      <c r="X11" s="402"/>
      <c r="Y11" s="402"/>
    </row>
    <row r="12" spans="1:25" s="3" customFormat="1" ht="15" customHeight="1">
      <c r="A12" s="2"/>
      <c r="B12" s="2"/>
      <c r="C12" s="2"/>
      <c r="D12" s="2"/>
      <c r="E12" s="2"/>
      <c r="F12" s="2"/>
      <c r="G12" s="2"/>
      <c r="H12" s="402"/>
      <c r="I12" s="402"/>
      <c r="J12" s="402"/>
      <c r="K12" s="402"/>
      <c r="L12" s="402"/>
      <c r="M12" s="402"/>
      <c r="N12" s="402"/>
      <c r="O12" s="402"/>
      <c r="P12" s="402"/>
      <c r="Q12" s="402"/>
      <c r="R12" s="402"/>
      <c r="S12" s="402"/>
      <c r="T12" s="402"/>
      <c r="U12" s="402"/>
      <c r="V12" s="402"/>
      <c r="W12" s="402"/>
      <c r="X12" s="402"/>
      <c r="Y12" s="402"/>
    </row>
    <row r="13" spans="1:25" s="3" customFormat="1" ht="15" customHeight="1">
      <c r="A13" s="2"/>
      <c r="B13" s="2"/>
      <c r="C13" s="2"/>
      <c r="D13" s="2"/>
      <c r="E13" s="2"/>
      <c r="F13" s="2"/>
      <c r="G13" s="2"/>
      <c r="H13" s="2"/>
      <c r="I13" s="2"/>
      <c r="J13" s="2"/>
      <c r="K13" s="2"/>
      <c r="L13" s="2"/>
      <c r="M13" s="2"/>
      <c r="N13" s="2"/>
      <c r="O13" s="2"/>
      <c r="P13" s="2"/>
      <c r="Q13" s="2"/>
      <c r="R13" s="2"/>
      <c r="S13" s="2"/>
      <c r="T13" s="2"/>
      <c r="U13" s="2"/>
      <c r="V13" s="2"/>
      <c r="W13" s="59"/>
      <c r="X13" s="59" t="s">
        <v>197</v>
      </c>
      <c r="Y13" s="59" t="s">
        <v>198</v>
      </c>
    </row>
    <row r="14" spans="1:25" ht="15" customHeight="1" thickBot="1">
      <c r="W14" s="59"/>
      <c r="X14" s="59" t="s">
        <v>200</v>
      </c>
      <c r="Y14" s="186">
        <f>見積書_消費税適用税率!C13</f>
        <v>0.1</v>
      </c>
    </row>
    <row r="15" spans="1:25" ht="24.75" customHeight="1">
      <c r="A15" s="437" t="s">
        <v>18</v>
      </c>
      <c r="B15" s="438"/>
      <c r="C15" s="439"/>
      <c r="D15" s="79"/>
      <c r="E15" s="444" t="s">
        <v>3</v>
      </c>
      <c r="F15" s="444"/>
      <c r="G15" s="444"/>
      <c r="H15" s="444"/>
      <c r="I15" s="444"/>
      <c r="J15" s="444"/>
      <c r="K15" s="444"/>
      <c r="L15" s="444"/>
      <c r="M15" s="444"/>
      <c r="N15" s="444"/>
      <c r="O15" s="444"/>
      <c r="P15" s="444"/>
      <c r="Q15" s="444" t="s">
        <v>4</v>
      </c>
      <c r="R15" s="444" t="s">
        <v>48</v>
      </c>
      <c r="S15" s="444"/>
      <c r="T15" s="444"/>
      <c r="U15" s="444"/>
      <c r="V15" s="444"/>
      <c r="W15" s="444"/>
      <c r="X15" s="450" t="s">
        <v>5</v>
      </c>
      <c r="Y15" s="451"/>
    </row>
    <row r="16" spans="1:25" ht="24.75" customHeight="1">
      <c r="A16" s="440"/>
      <c r="B16" s="441"/>
      <c r="C16" s="442"/>
      <c r="D16" s="80" t="s">
        <v>24</v>
      </c>
      <c r="E16" s="445" t="s">
        <v>255</v>
      </c>
      <c r="F16" s="446"/>
      <c r="G16" s="446"/>
      <c r="H16" s="446"/>
      <c r="I16" s="446"/>
      <c r="J16" s="446"/>
      <c r="K16" s="446"/>
      <c r="L16" s="446"/>
      <c r="M16" s="446"/>
      <c r="N16" s="446"/>
      <c r="O16" s="446"/>
      <c r="P16" s="447"/>
      <c r="Q16" s="443"/>
      <c r="R16" s="443" t="s">
        <v>19</v>
      </c>
      <c r="S16" s="443" t="s">
        <v>256</v>
      </c>
      <c r="T16" s="443" t="s">
        <v>257</v>
      </c>
      <c r="U16" s="443" t="s">
        <v>258</v>
      </c>
      <c r="V16" s="443" t="s">
        <v>248</v>
      </c>
      <c r="W16" s="443" t="s">
        <v>249</v>
      </c>
      <c r="X16" s="452"/>
      <c r="Y16" s="453"/>
    </row>
    <row r="17" spans="1:25" ht="24.75" customHeight="1">
      <c r="A17" s="182" t="s">
        <v>25</v>
      </c>
      <c r="B17" s="82" t="s">
        <v>23</v>
      </c>
      <c r="C17" s="82" t="s">
        <v>73</v>
      </c>
      <c r="D17" s="83"/>
      <c r="E17" s="82" t="s">
        <v>6</v>
      </c>
      <c r="F17" s="82" t="s">
        <v>7</v>
      </c>
      <c r="G17" s="82" t="s">
        <v>8</v>
      </c>
      <c r="H17" s="82" t="s">
        <v>9</v>
      </c>
      <c r="I17" s="82" t="s">
        <v>10</v>
      </c>
      <c r="J17" s="82" t="s">
        <v>11</v>
      </c>
      <c r="K17" s="82" t="s">
        <v>12</v>
      </c>
      <c r="L17" s="82" t="s">
        <v>13</v>
      </c>
      <c r="M17" s="82" t="s">
        <v>14</v>
      </c>
      <c r="N17" s="82" t="s">
        <v>15</v>
      </c>
      <c r="O17" s="82" t="s">
        <v>16</v>
      </c>
      <c r="P17" s="82" t="s">
        <v>17</v>
      </c>
      <c r="Q17" s="443"/>
      <c r="R17" s="443"/>
      <c r="S17" s="443"/>
      <c r="T17" s="443"/>
      <c r="U17" s="443"/>
      <c r="V17" s="443"/>
      <c r="W17" s="443"/>
      <c r="X17" s="454"/>
      <c r="Y17" s="455"/>
    </row>
    <row r="18" spans="1:25" ht="24.75" customHeight="1">
      <c r="A18" s="90" t="s">
        <v>153</v>
      </c>
      <c r="B18" s="91" t="s">
        <v>154</v>
      </c>
      <c r="C18" s="433" t="s">
        <v>155</v>
      </c>
      <c r="D18" s="433"/>
      <c r="E18" s="126"/>
      <c r="F18" s="126"/>
      <c r="G18" s="126"/>
      <c r="H18" s="126"/>
      <c r="I18" s="126"/>
      <c r="J18" s="126"/>
      <c r="K18" s="126"/>
      <c r="L18" s="126"/>
      <c r="M18" s="126"/>
      <c r="N18" s="126"/>
      <c r="O18" s="126"/>
      <c r="P18" s="126"/>
      <c r="Q18" s="127" t="s">
        <v>260</v>
      </c>
      <c r="R18" s="119"/>
      <c r="S18" s="119"/>
      <c r="T18" s="119"/>
      <c r="U18" s="119"/>
      <c r="V18" s="119">
        <v>4</v>
      </c>
      <c r="W18" s="119"/>
      <c r="X18" s="448"/>
      <c r="Y18" s="449"/>
    </row>
    <row r="19" spans="1:25" ht="24.75" customHeight="1">
      <c r="A19" s="128"/>
      <c r="B19" s="129" t="s">
        <v>157</v>
      </c>
      <c r="C19" s="433" t="s">
        <v>158</v>
      </c>
      <c r="D19" s="433"/>
      <c r="E19" s="126"/>
      <c r="F19" s="126"/>
      <c r="G19" s="126"/>
      <c r="H19" s="126"/>
      <c r="I19" s="126"/>
      <c r="J19" s="126"/>
      <c r="K19" s="126"/>
      <c r="L19" s="126"/>
      <c r="M19" s="126"/>
      <c r="N19" s="126"/>
      <c r="O19" s="126"/>
      <c r="P19" s="126"/>
      <c r="Q19" s="127" t="s">
        <v>260</v>
      </c>
      <c r="R19" s="119"/>
      <c r="S19" s="119"/>
      <c r="T19" s="119"/>
      <c r="U19" s="119"/>
      <c r="V19" s="119">
        <v>4</v>
      </c>
      <c r="W19" s="119"/>
      <c r="X19" s="448"/>
      <c r="Y19" s="449"/>
    </row>
    <row r="20" spans="1:25" ht="24.75" customHeight="1">
      <c r="A20" s="130"/>
      <c r="B20" s="84"/>
      <c r="C20" s="433" t="s">
        <v>159</v>
      </c>
      <c r="D20" s="433"/>
      <c r="E20" s="126"/>
      <c r="F20" s="126"/>
      <c r="G20" s="126"/>
      <c r="H20" s="126"/>
      <c r="I20" s="126"/>
      <c r="J20" s="126"/>
      <c r="K20" s="126"/>
      <c r="L20" s="126"/>
      <c r="M20" s="126"/>
      <c r="N20" s="126"/>
      <c r="O20" s="126"/>
      <c r="P20" s="126"/>
      <c r="Q20" s="127" t="s">
        <v>260</v>
      </c>
      <c r="R20" s="119"/>
      <c r="S20" s="119"/>
      <c r="T20" s="119"/>
      <c r="U20" s="119"/>
      <c r="V20" s="119">
        <v>4</v>
      </c>
      <c r="W20" s="119"/>
      <c r="X20" s="448"/>
      <c r="Y20" s="449"/>
    </row>
    <row r="21" spans="1:25" ht="24.75" customHeight="1">
      <c r="A21" s="128"/>
      <c r="B21" s="129"/>
      <c r="C21" s="433" t="s">
        <v>160</v>
      </c>
      <c r="D21" s="433"/>
      <c r="E21" s="126"/>
      <c r="F21" s="126"/>
      <c r="G21" s="126"/>
      <c r="H21" s="126"/>
      <c r="I21" s="126"/>
      <c r="J21" s="126"/>
      <c r="K21" s="126"/>
      <c r="L21" s="126"/>
      <c r="M21" s="126"/>
      <c r="N21" s="126"/>
      <c r="O21" s="126"/>
      <c r="P21" s="126"/>
      <c r="Q21" s="127" t="s">
        <v>260</v>
      </c>
      <c r="R21" s="119"/>
      <c r="S21" s="119"/>
      <c r="T21" s="119"/>
      <c r="U21" s="119"/>
      <c r="V21" s="119">
        <v>4</v>
      </c>
      <c r="W21" s="119"/>
      <c r="X21" s="448"/>
      <c r="Y21" s="449"/>
    </row>
    <row r="22" spans="1:25" ht="24.75" customHeight="1">
      <c r="A22" s="128"/>
      <c r="B22" s="129"/>
      <c r="C22" s="433" t="s">
        <v>161</v>
      </c>
      <c r="D22" s="433"/>
      <c r="E22" s="126"/>
      <c r="F22" s="126"/>
      <c r="G22" s="126"/>
      <c r="H22" s="126"/>
      <c r="I22" s="126"/>
      <c r="J22" s="126"/>
      <c r="K22" s="126"/>
      <c r="L22" s="126"/>
      <c r="M22" s="126"/>
      <c r="N22" s="126"/>
      <c r="O22" s="126"/>
      <c r="P22" s="126"/>
      <c r="Q22" s="127" t="s">
        <v>260</v>
      </c>
      <c r="R22" s="119"/>
      <c r="S22" s="119"/>
      <c r="T22" s="119"/>
      <c r="U22" s="119"/>
      <c r="V22" s="119">
        <v>4</v>
      </c>
      <c r="W22" s="119"/>
      <c r="X22" s="448"/>
      <c r="Y22" s="449"/>
    </row>
    <row r="23" spans="1:25" ht="24.75" customHeight="1">
      <c r="A23" s="128"/>
      <c r="B23" s="91" t="s">
        <v>162</v>
      </c>
      <c r="C23" s="129" t="s">
        <v>163</v>
      </c>
      <c r="D23" s="85"/>
      <c r="E23" s="126"/>
      <c r="F23" s="85"/>
      <c r="G23" s="85"/>
      <c r="H23" s="85"/>
      <c r="I23" s="85"/>
      <c r="J23" s="85"/>
      <c r="K23" s="85"/>
      <c r="L23" s="85"/>
      <c r="M23" s="85"/>
      <c r="N23" s="85"/>
      <c r="O23" s="85"/>
      <c r="P23" s="85"/>
      <c r="Q23" s="127" t="s">
        <v>259</v>
      </c>
      <c r="R23" s="119"/>
      <c r="S23" s="119"/>
      <c r="T23" s="119"/>
      <c r="U23" s="119"/>
      <c r="V23" s="119"/>
      <c r="W23" s="119">
        <v>30</v>
      </c>
      <c r="X23" s="448"/>
      <c r="Y23" s="449"/>
    </row>
    <row r="24" spans="1:25" ht="24.75" customHeight="1">
      <c r="A24" s="86" t="s">
        <v>122</v>
      </c>
      <c r="B24" s="84" t="s">
        <v>122</v>
      </c>
      <c r="C24" s="84" t="s">
        <v>122</v>
      </c>
      <c r="D24" s="85"/>
      <c r="E24" s="85"/>
      <c r="F24" s="85"/>
      <c r="G24" s="85"/>
      <c r="H24" s="85"/>
      <c r="I24" s="85"/>
      <c r="J24" s="85"/>
      <c r="K24" s="85"/>
      <c r="L24" s="85"/>
      <c r="M24" s="85"/>
      <c r="N24" s="85"/>
      <c r="O24" s="85"/>
      <c r="P24" s="85"/>
      <c r="Q24" s="127"/>
      <c r="R24" s="119"/>
      <c r="S24" s="119"/>
      <c r="T24" s="119"/>
      <c r="U24" s="119"/>
      <c r="V24" s="119"/>
      <c r="W24" s="119"/>
      <c r="X24" s="448"/>
      <c r="Y24" s="449"/>
    </row>
    <row r="25" spans="1:25" ht="24.75" customHeight="1">
      <c r="A25" s="128" t="s">
        <v>165</v>
      </c>
      <c r="B25" s="91" t="s">
        <v>166</v>
      </c>
      <c r="C25" s="129"/>
      <c r="D25" s="85"/>
      <c r="E25" s="126"/>
      <c r="F25" s="126"/>
      <c r="G25" s="126"/>
      <c r="H25" s="126"/>
      <c r="I25" s="126"/>
      <c r="J25" s="126"/>
      <c r="K25" s="126"/>
      <c r="L25" s="126"/>
      <c r="M25" s="126"/>
      <c r="N25" s="126"/>
      <c r="O25" s="126"/>
      <c r="P25" s="126"/>
      <c r="Q25" s="127" t="s">
        <v>259</v>
      </c>
      <c r="R25" s="119"/>
      <c r="S25" s="119"/>
      <c r="T25" s="119"/>
      <c r="U25" s="119"/>
      <c r="V25" s="119"/>
      <c r="W25" s="119">
        <v>220</v>
      </c>
      <c r="X25" s="448" t="s">
        <v>179</v>
      </c>
      <c r="Y25" s="449"/>
    </row>
    <row r="26" spans="1:25" ht="24.75" customHeight="1">
      <c r="A26" s="86"/>
      <c r="B26" s="131" t="s">
        <v>168</v>
      </c>
      <c r="C26" s="129"/>
      <c r="D26" s="85"/>
      <c r="E26" s="126"/>
      <c r="F26" s="126"/>
      <c r="G26" s="126"/>
      <c r="H26" s="126"/>
      <c r="I26" s="126"/>
      <c r="J26" s="126"/>
      <c r="K26" s="126"/>
      <c r="L26" s="126"/>
      <c r="M26" s="126"/>
      <c r="N26" s="126"/>
      <c r="O26" s="126"/>
      <c r="P26" s="126"/>
      <c r="Q26" s="127" t="s">
        <v>260</v>
      </c>
      <c r="R26" s="119"/>
      <c r="S26" s="119"/>
      <c r="T26" s="119"/>
      <c r="U26" s="119"/>
      <c r="V26" s="119">
        <v>110</v>
      </c>
      <c r="W26" s="119"/>
      <c r="X26" s="448"/>
      <c r="Y26" s="449"/>
    </row>
    <row r="27" spans="1:25" ht="24.75" customHeight="1">
      <c r="A27" s="86"/>
      <c r="B27" s="131" t="s">
        <v>169</v>
      </c>
      <c r="C27" s="129"/>
      <c r="D27" s="85"/>
      <c r="E27" s="85"/>
      <c r="F27" s="85"/>
      <c r="G27" s="85"/>
      <c r="H27" s="85"/>
      <c r="I27" s="85"/>
      <c r="J27" s="85"/>
      <c r="K27" s="85"/>
      <c r="L27" s="85"/>
      <c r="M27" s="85"/>
      <c r="N27" s="85"/>
      <c r="O27" s="85"/>
      <c r="P27" s="85"/>
      <c r="Q27" s="127"/>
      <c r="R27" s="119"/>
      <c r="S27" s="119"/>
      <c r="T27" s="119"/>
      <c r="U27" s="119"/>
      <c r="V27" s="119"/>
      <c r="W27" s="119"/>
      <c r="X27" s="448" t="s">
        <v>178</v>
      </c>
      <c r="Y27" s="449"/>
    </row>
    <row r="28" spans="1:25" ht="24.75" customHeight="1">
      <c r="A28" s="86" t="s">
        <v>122</v>
      </c>
      <c r="B28" s="84" t="s">
        <v>122</v>
      </c>
      <c r="C28" s="84" t="s">
        <v>122</v>
      </c>
      <c r="D28" s="85"/>
      <c r="E28" s="85"/>
      <c r="F28" s="85"/>
      <c r="G28" s="85"/>
      <c r="H28" s="85"/>
      <c r="I28" s="85"/>
      <c r="J28" s="85"/>
      <c r="K28" s="85"/>
      <c r="L28" s="85"/>
      <c r="M28" s="85"/>
      <c r="N28" s="85"/>
      <c r="O28" s="85"/>
      <c r="P28" s="85"/>
      <c r="Q28" s="85"/>
      <c r="R28" s="119"/>
      <c r="S28" s="119"/>
      <c r="T28" s="119"/>
      <c r="U28" s="119"/>
      <c r="V28" s="119"/>
      <c r="W28" s="119"/>
      <c r="X28" s="448"/>
      <c r="Y28" s="449"/>
    </row>
    <row r="29" spans="1:25" ht="32.25" customHeight="1">
      <c r="A29" s="90" t="s">
        <v>170</v>
      </c>
      <c r="B29" s="129" t="s">
        <v>171</v>
      </c>
      <c r="C29" s="91" t="s">
        <v>172</v>
      </c>
      <c r="D29" s="85"/>
      <c r="E29" s="127"/>
      <c r="F29" s="126"/>
      <c r="G29" s="127"/>
      <c r="H29" s="126"/>
      <c r="I29" s="127"/>
      <c r="J29" s="126"/>
      <c r="K29" s="127"/>
      <c r="L29" s="126"/>
      <c r="M29" s="127"/>
      <c r="N29" s="126"/>
      <c r="O29" s="127"/>
      <c r="P29" s="126"/>
      <c r="Q29" s="127" t="s">
        <v>260</v>
      </c>
      <c r="R29" s="119"/>
      <c r="S29" s="119"/>
      <c r="T29" s="119"/>
      <c r="U29" s="119"/>
      <c r="V29" s="119">
        <v>24</v>
      </c>
      <c r="W29" s="119"/>
      <c r="X29" s="448"/>
      <c r="Y29" s="449"/>
    </row>
    <row r="30" spans="1:25" ht="32.25" customHeight="1">
      <c r="A30" s="128"/>
      <c r="B30" s="129"/>
      <c r="C30" s="91" t="s">
        <v>208</v>
      </c>
      <c r="D30" s="85"/>
      <c r="E30" s="127"/>
      <c r="F30" s="126"/>
      <c r="G30" s="127"/>
      <c r="H30" s="126"/>
      <c r="I30" s="127"/>
      <c r="J30" s="126"/>
      <c r="K30" s="127"/>
      <c r="L30" s="126"/>
      <c r="M30" s="127"/>
      <c r="N30" s="126"/>
      <c r="O30" s="127"/>
      <c r="P30" s="126"/>
      <c r="Q30" s="127" t="s">
        <v>260</v>
      </c>
      <c r="R30" s="119"/>
      <c r="S30" s="119"/>
      <c r="T30" s="119"/>
      <c r="U30" s="119"/>
      <c r="V30" s="119">
        <v>24</v>
      </c>
      <c r="W30" s="119"/>
      <c r="X30" s="448"/>
      <c r="Y30" s="449"/>
    </row>
    <row r="31" spans="1:25" ht="24.75" customHeight="1" thickBot="1">
      <c r="A31" s="87" t="s">
        <v>122</v>
      </c>
      <c r="B31" s="88" t="s">
        <v>122</v>
      </c>
      <c r="C31" s="88" t="s">
        <v>122</v>
      </c>
      <c r="D31" s="132"/>
      <c r="E31" s="89"/>
      <c r="F31" s="89"/>
      <c r="G31" s="89"/>
      <c r="H31" s="89"/>
      <c r="I31" s="89"/>
      <c r="J31" s="89"/>
      <c r="K31" s="89"/>
      <c r="L31" s="89"/>
      <c r="M31" s="89"/>
      <c r="N31" s="89"/>
      <c r="O31" s="89"/>
      <c r="P31" s="89"/>
      <c r="Q31" s="133"/>
      <c r="R31" s="125"/>
      <c r="S31" s="125"/>
      <c r="T31" s="125"/>
      <c r="U31" s="125"/>
      <c r="V31" s="125"/>
      <c r="W31" s="125"/>
      <c r="X31" s="465"/>
      <c r="Y31" s="466"/>
    </row>
    <row r="32" spans="1:25" ht="24.75" customHeight="1">
      <c r="A32" s="92"/>
      <c r="B32" s="92"/>
      <c r="C32" s="92"/>
      <c r="D32" s="20"/>
      <c r="E32" s="21"/>
      <c r="F32" s="21"/>
      <c r="G32" s="21"/>
      <c r="H32" s="21"/>
      <c r="I32" s="21"/>
      <c r="J32" s="21"/>
      <c r="K32" s="21"/>
      <c r="L32" s="21"/>
      <c r="M32" s="21"/>
      <c r="N32" s="21"/>
      <c r="O32" s="21"/>
      <c r="P32" s="21"/>
      <c r="Q32" s="23" t="s">
        <v>20</v>
      </c>
      <c r="R32" s="24">
        <f t="shared" ref="R32:W32" si="0">SUM(R18:R31)</f>
        <v>0</v>
      </c>
      <c r="S32" s="24">
        <f t="shared" si="0"/>
        <v>0</v>
      </c>
      <c r="T32" s="24">
        <f t="shared" si="0"/>
        <v>0</v>
      </c>
      <c r="U32" s="24">
        <f t="shared" si="0"/>
        <v>0</v>
      </c>
      <c r="V32" s="24">
        <f t="shared" si="0"/>
        <v>178</v>
      </c>
      <c r="W32" s="24">
        <f t="shared" si="0"/>
        <v>250</v>
      </c>
      <c r="X32" s="407"/>
      <c r="Y32" s="408"/>
    </row>
    <row r="33" spans="1:25" ht="24.75" customHeight="1">
      <c r="A33" s="58"/>
      <c r="B33" s="58"/>
      <c r="C33" s="58"/>
      <c r="D33" s="58"/>
      <c r="E33" s="58"/>
      <c r="F33" s="58"/>
      <c r="G33" s="58"/>
      <c r="H33" s="58"/>
      <c r="I33" s="58"/>
      <c r="J33" s="58"/>
      <c r="K33" s="58"/>
      <c r="L33" s="58"/>
      <c r="M33" s="58"/>
      <c r="N33" s="58"/>
      <c r="O33" s="58"/>
      <c r="P33" s="21"/>
      <c r="Q33" s="23" t="s">
        <v>65</v>
      </c>
      <c r="R33" s="25">
        <f t="shared" ref="R33:W33" si="1">R32/160</f>
        <v>0</v>
      </c>
      <c r="S33" s="25">
        <f t="shared" si="1"/>
        <v>0</v>
      </c>
      <c r="T33" s="25">
        <f t="shared" si="1"/>
        <v>0</v>
      </c>
      <c r="U33" s="25">
        <f t="shared" si="1"/>
        <v>0</v>
      </c>
      <c r="V33" s="25">
        <f t="shared" si="1"/>
        <v>1.1125</v>
      </c>
      <c r="W33" s="25">
        <f t="shared" si="1"/>
        <v>1.5625</v>
      </c>
      <c r="X33" s="403"/>
      <c r="Y33" s="404"/>
    </row>
    <row r="34" spans="1:25" ht="24.75" customHeight="1">
      <c r="A34" s="201"/>
      <c r="B34" s="201"/>
      <c r="C34" s="201"/>
      <c r="D34" s="201"/>
      <c r="E34" s="201"/>
      <c r="F34" s="201"/>
      <c r="G34" s="201"/>
      <c r="H34" s="201"/>
      <c r="I34" s="201"/>
      <c r="J34" s="201"/>
      <c r="K34" s="201"/>
      <c r="L34" s="201"/>
      <c r="M34" s="201"/>
      <c r="N34" s="201"/>
      <c r="O34" s="201"/>
      <c r="P34" s="21"/>
      <c r="Q34" s="27" t="s">
        <v>21</v>
      </c>
      <c r="R34" s="18">
        <v>949.5</v>
      </c>
      <c r="S34" s="18">
        <v>824</v>
      </c>
      <c r="T34" s="18">
        <v>693</v>
      </c>
      <c r="U34" s="18">
        <v>595</v>
      </c>
      <c r="V34" s="18">
        <v>705</v>
      </c>
      <c r="W34" s="18">
        <v>542</v>
      </c>
      <c r="X34" s="383"/>
      <c r="Y34" s="384"/>
    </row>
    <row r="35" spans="1:25" ht="24.75" customHeight="1" thickBot="1">
      <c r="A35" s="201"/>
      <c r="B35" s="201"/>
      <c r="C35" s="201"/>
      <c r="D35" s="201"/>
      <c r="E35" s="201"/>
      <c r="F35" s="201"/>
      <c r="G35" s="201"/>
      <c r="H35" s="201"/>
      <c r="I35" s="201"/>
      <c r="J35" s="201"/>
      <c r="K35" s="201"/>
      <c r="L35" s="201"/>
      <c r="M35" s="201"/>
      <c r="N35" s="201"/>
      <c r="O35" s="201"/>
      <c r="P35" s="21"/>
      <c r="Q35" s="28" t="s">
        <v>22</v>
      </c>
      <c r="R35" s="29">
        <f t="shared" ref="R35:W35" si="2">R32/8/20*R34</f>
        <v>0</v>
      </c>
      <c r="S35" s="29">
        <f t="shared" si="2"/>
        <v>0</v>
      </c>
      <c r="T35" s="29">
        <f t="shared" si="2"/>
        <v>0</v>
      </c>
      <c r="U35" s="29">
        <f t="shared" si="2"/>
        <v>0</v>
      </c>
      <c r="V35" s="29">
        <f t="shared" si="2"/>
        <v>784.3125</v>
      </c>
      <c r="W35" s="29">
        <f t="shared" si="2"/>
        <v>846.875</v>
      </c>
      <c r="X35" s="418"/>
      <c r="Y35" s="419"/>
    </row>
    <row r="36" spans="1:25" ht="24.75" customHeight="1" thickBot="1">
      <c r="A36" s="201"/>
      <c r="B36" s="201"/>
      <c r="C36" s="201"/>
      <c r="D36" s="201"/>
      <c r="E36" s="201"/>
      <c r="F36" s="201"/>
      <c r="G36" s="201"/>
      <c r="H36" s="201"/>
      <c r="I36" s="201"/>
      <c r="J36" s="201"/>
      <c r="K36" s="201"/>
      <c r="L36" s="201"/>
      <c r="M36" s="201"/>
      <c r="N36" s="201"/>
      <c r="O36" s="201"/>
      <c r="P36" s="21"/>
      <c r="Q36" s="30" t="s">
        <v>66</v>
      </c>
      <c r="R36" s="424">
        <f>SUM(R35:W35)*1000</f>
        <v>1631187.5</v>
      </c>
      <c r="S36" s="425"/>
      <c r="T36" s="425"/>
      <c r="U36" s="425"/>
      <c r="V36" s="425"/>
      <c r="W36" s="426"/>
      <c r="X36" s="420"/>
      <c r="Y36" s="421"/>
    </row>
    <row r="37" spans="1:25" ht="24.75" customHeight="1" thickBot="1">
      <c r="A37" s="201"/>
      <c r="B37" s="201"/>
      <c r="C37" s="201"/>
      <c r="D37" s="201"/>
      <c r="E37" s="201"/>
      <c r="F37" s="201"/>
      <c r="G37" s="201"/>
      <c r="H37" s="201"/>
      <c r="I37" s="201"/>
      <c r="J37" s="201"/>
      <c r="K37" s="201"/>
      <c r="L37" s="201"/>
      <c r="M37" s="201"/>
      <c r="N37" s="201"/>
      <c r="O37" s="201"/>
      <c r="P37" s="21"/>
      <c r="Q37" s="30" t="s">
        <v>67</v>
      </c>
      <c r="R37" s="427">
        <v>1600000</v>
      </c>
      <c r="S37" s="428"/>
      <c r="T37" s="428"/>
      <c r="U37" s="428"/>
      <c r="V37" s="428"/>
      <c r="W37" s="429"/>
      <c r="X37" s="422"/>
      <c r="Y37" s="423"/>
    </row>
    <row r="38" spans="1:25" ht="24.75" customHeight="1" thickBot="1">
      <c r="A38" s="201"/>
      <c r="B38" s="201"/>
      <c r="C38" s="201"/>
      <c r="D38" s="201"/>
      <c r="E38" s="201"/>
      <c r="F38" s="201"/>
      <c r="G38" s="201"/>
      <c r="H38" s="201"/>
      <c r="I38" s="201"/>
      <c r="J38" s="201"/>
      <c r="K38" s="201"/>
      <c r="L38" s="201"/>
      <c r="M38" s="201"/>
      <c r="N38" s="201"/>
      <c r="O38" s="201"/>
      <c r="P38" s="21"/>
      <c r="Q38" s="30" t="s">
        <v>92</v>
      </c>
      <c r="R38" s="424">
        <f>ROUNDDOWN(R37*(1+$Y$14),0)</f>
        <v>1760000</v>
      </c>
      <c r="S38" s="425"/>
      <c r="T38" s="425"/>
      <c r="U38" s="425"/>
      <c r="V38" s="425"/>
      <c r="W38" s="426"/>
      <c r="X38" s="420"/>
      <c r="Y38" s="421"/>
    </row>
    <row r="39" spans="1:25" ht="24.75" customHeight="1" thickBot="1">
      <c r="A39" s="201"/>
      <c r="B39" s="201"/>
      <c r="C39" s="201"/>
      <c r="D39" s="201"/>
      <c r="E39" s="201"/>
      <c r="F39" s="201"/>
      <c r="G39" s="201"/>
      <c r="H39" s="201"/>
      <c r="I39" s="201"/>
      <c r="J39" s="201"/>
      <c r="K39" s="201"/>
      <c r="L39" s="201"/>
      <c r="M39" s="201"/>
      <c r="N39" s="201"/>
      <c r="O39" s="201"/>
      <c r="P39" s="21"/>
      <c r="Q39" s="30" t="s">
        <v>39</v>
      </c>
      <c r="R39" s="430">
        <f>IF(ISERROR(1-(R37/R36)),0,(1-(R37/R36)))</f>
        <v>1.911950649450167E-2</v>
      </c>
      <c r="S39" s="431"/>
      <c r="T39" s="431"/>
      <c r="U39" s="431"/>
      <c r="V39" s="431"/>
      <c r="W39" s="432"/>
      <c r="X39" s="420"/>
      <c r="Y39" s="421"/>
    </row>
    <row r="40" spans="1:25" ht="24.75" customHeight="1" thickBot="1">
      <c r="A40" s="201"/>
      <c r="B40" s="201"/>
      <c r="C40" s="201"/>
      <c r="D40" s="201"/>
      <c r="E40" s="201"/>
      <c r="F40" s="201"/>
      <c r="G40" s="201"/>
      <c r="H40" s="201"/>
      <c r="I40" s="201"/>
      <c r="J40" s="201"/>
      <c r="K40" s="201"/>
      <c r="L40" s="201"/>
      <c r="M40" s="201"/>
      <c r="N40" s="201"/>
      <c r="O40" s="201"/>
    </row>
    <row r="41" spans="1:25" ht="23.45" customHeight="1">
      <c r="A41" s="456" t="s">
        <v>193</v>
      </c>
      <c r="B41" s="457"/>
      <c r="C41" s="457"/>
      <c r="D41" s="457"/>
      <c r="E41" s="457"/>
      <c r="F41" s="457"/>
      <c r="G41" s="457"/>
      <c r="H41" s="457"/>
      <c r="I41" s="457"/>
      <c r="J41" s="457"/>
      <c r="K41" s="457"/>
      <c r="L41" s="457"/>
      <c r="M41" s="457"/>
      <c r="N41" s="457"/>
      <c r="O41" s="457"/>
      <c r="P41" s="457"/>
      <c r="Q41" s="457"/>
      <c r="R41" s="457"/>
      <c r="S41" s="457"/>
      <c r="T41" s="457"/>
      <c r="U41" s="457"/>
      <c r="V41" s="457"/>
      <c r="W41" s="457"/>
      <c r="X41" s="457"/>
      <c r="Y41" s="458"/>
    </row>
    <row r="42" spans="1:25" ht="23.45" customHeight="1">
      <c r="A42" s="467"/>
      <c r="B42" s="468"/>
      <c r="C42" s="468"/>
      <c r="D42" s="468"/>
      <c r="E42" s="468"/>
      <c r="F42" s="468"/>
      <c r="G42" s="468"/>
      <c r="H42" s="468"/>
      <c r="I42" s="468"/>
      <c r="J42" s="468"/>
      <c r="K42" s="468"/>
      <c r="L42" s="468"/>
      <c r="M42" s="468"/>
      <c r="N42" s="468"/>
      <c r="O42" s="468"/>
      <c r="P42" s="468"/>
      <c r="Q42" s="468"/>
      <c r="R42" s="468"/>
      <c r="S42" s="468"/>
      <c r="T42" s="468"/>
      <c r="U42" s="468"/>
      <c r="V42" s="468"/>
      <c r="W42" s="468"/>
      <c r="X42" s="468"/>
      <c r="Y42" s="469"/>
    </row>
    <row r="43" spans="1:25" ht="23.45" customHeight="1">
      <c r="A43" s="467"/>
      <c r="B43" s="468"/>
      <c r="C43" s="468"/>
      <c r="D43" s="468"/>
      <c r="E43" s="468"/>
      <c r="F43" s="468"/>
      <c r="G43" s="468"/>
      <c r="H43" s="468"/>
      <c r="I43" s="468"/>
      <c r="J43" s="468"/>
      <c r="K43" s="468"/>
      <c r="L43" s="468"/>
      <c r="M43" s="468"/>
      <c r="N43" s="468"/>
      <c r="O43" s="468"/>
      <c r="P43" s="468"/>
      <c r="Q43" s="468"/>
      <c r="R43" s="468"/>
      <c r="S43" s="468"/>
      <c r="T43" s="468"/>
      <c r="U43" s="468"/>
      <c r="V43" s="468"/>
      <c r="W43" s="468"/>
      <c r="X43" s="468"/>
      <c r="Y43" s="469"/>
    </row>
    <row r="44" spans="1:25" ht="23.45" customHeight="1">
      <c r="A44" s="467"/>
      <c r="B44" s="468"/>
      <c r="C44" s="468"/>
      <c r="D44" s="468"/>
      <c r="E44" s="468"/>
      <c r="F44" s="468"/>
      <c r="G44" s="468"/>
      <c r="H44" s="468"/>
      <c r="I44" s="468"/>
      <c r="J44" s="468"/>
      <c r="K44" s="468"/>
      <c r="L44" s="468"/>
      <c r="M44" s="468"/>
      <c r="N44" s="468"/>
      <c r="O44" s="468"/>
      <c r="P44" s="468"/>
      <c r="Q44" s="468"/>
      <c r="R44" s="468"/>
      <c r="S44" s="468"/>
      <c r="T44" s="468"/>
      <c r="U44" s="468"/>
      <c r="V44" s="468"/>
      <c r="W44" s="468"/>
      <c r="X44" s="468"/>
      <c r="Y44" s="469"/>
    </row>
    <row r="45" spans="1:25" ht="23.45" customHeight="1">
      <c r="A45" s="467"/>
      <c r="B45" s="468"/>
      <c r="C45" s="468"/>
      <c r="D45" s="468"/>
      <c r="E45" s="468"/>
      <c r="F45" s="468"/>
      <c r="G45" s="468"/>
      <c r="H45" s="468"/>
      <c r="I45" s="468"/>
      <c r="J45" s="468"/>
      <c r="K45" s="468"/>
      <c r="L45" s="468"/>
      <c r="M45" s="468"/>
      <c r="N45" s="468"/>
      <c r="O45" s="468"/>
      <c r="P45" s="468"/>
      <c r="Q45" s="468"/>
      <c r="R45" s="468"/>
      <c r="S45" s="468"/>
      <c r="T45" s="468"/>
      <c r="U45" s="468"/>
      <c r="V45" s="468"/>
      <c r="W45" s="468"/>
      <c r="X45" s="468"/>
      <c r="Y45" s="469"/>
    </row>
    <row r="46" spans="1:25" ht="23.45" customHeight="1">
      <c r="A46" s="467"/>
      <c r="B46" s="468"/>
      <c r="C46" s="468"/>
      <c r="D46" s="468"/>
      <c r="E46" s="468"/>
      <c r="F46" s="468"/>
      <c r="G46" s="468"/>
      <c r="H46" s="468"/>
      <c r="I46" s="468"/>
      <c r="J46" s="468"/>
      <c r="K46" s="468"/>
      <c r="L46" s="468"/>
      <c r="M46" s="468"/>
      <c r="N46" s="468"/>
      <c r="O46" s="468"/>
      <c r="P46" s="468"/>
      <c r="Q46" s="468"/>
      <c r="R46" s="468"/>
      <c r="S46" s="468"/>
      <c r="T46" s="468"/>
      <c r="U46" s="468"/>
      <c r="V46" s="468"/>
      <c r="W46" s="468"/>
      <c r="X46" s="468"/>
      <c r="Y46" s="469"/>
    </row>
    <row r="47" spans="1:25" ht="23.45" customHeight="1">
      <c r="A47" s="467"/>
      <c r="B47" s="468"/>
      <c r="C47" s="468"/>
      <c r="D47" s="468"/>
      <c r="E47" s="468"/>
      <c r="F47" s="468"/>
      <c r="G47" s="468"/>
      <c r="H47" s="468"/>
      <c r="I47" s="468"/>
      <c r="J47" s="468"/>
      <c r="K47" s="468"/>
      <c r="L47" s="468"/>
      <c r="M47" s="468"/>
      <c r="N47" s="468"/>
      <c r="O47" s="468"/>
      <c r="P47" s="468"/>
      <c r="Q47" s="468"/>
      <c r="R47" s="468"/>
      <c r="S47" s="468"/>
      <c r="T47" s="468"/>
      <c r="U47" s="468"/>
      <c r="V47" s="468"/>
      <c r="W47" s="468"/>
      <c r="X47" s="468"/>
      <c r="Y47" s="469"/>
    </row>
    <row r="48" spans="1:25" ht="23.45" customHeight="1">
      <c r="A48" s="467"/>
      <c r="B48" s="468"/>
      <c r="C48" s="468"/>
      <c r="D48" s="468"/>
      <c r="E48" s="468"/>
      <c r="F48" s="468"/>
      <c r="G48" s="468"/>
      <c r="H48" s="468"/>
      <c r="I48" s="468"/>
      <c r="J48" s="468"/>
      <c r="K48" s="468"/>
      <c r="L48" s="468"/>
      <c r="M48" s="468"/>
      <c r="N48" s="468"/>
      <c r="O48" s="468"/>
      <c r="P48" s="468"/>
      <c r="Q48" s="468"/>
      <c r="R48" s="468"/>
      <c r="S48" s="468"/>
      <c r="T48" s="468"/>
      <c r="U48" s="468"/>
      <c r="V48" s="468"/>
      <c r="W48" s="468"/>
      <c r="X48" s="468"/>
      <c r="Y48" s="469"/>
    </row>
    <row r="49" spans="1:25" ht="23.45" customHeight="1">
      <c r="A49" s="467"/>
      <c r="B49" s="468"/>
      <c r="C49" s="468"/>
      <c r="D49" s="468"/>
      <c r="E49" s="468"/>
      <c r="F49" s="468"/>
      <c r="G49" s="468"/>
      <c r="H49" s="468"/>
      <c r="I49" s="468"/>
      <c r="J49" s="468"/>
      <c r="K49" s="468"/>
      <c r="L49" s="468"/>
      <c r="M49" s="468"/>
      <c r="N49" s="468"/>
      <c r="O49" s="468"/>
      <c r="P49" s="468"/>
      <c r="Q49" s="468"/>
      <c r="R49" s="468"/>
      <c r="S49" s="468"/>
      <c r="T49" s="468"/>
      <c r="U49" s="468"/>
      <c r="V49" s="468"/>
      <c r="W49" s="468"/>
      <c r="X49" s="468"/>
      <c r="Y49" s="469"/>
    </row>
    <row r="50" spans="1:25" ht="23.45" customHeight="1">
      <c r="A50" s="467"/>
      <c r="B50" s="468"/>
      <c r="C50" s="468"/>
      <c r="D50" s="468"/>
      <c r="E50" s="468"/>
      <c r="F50" s="468"/>
      <c r="G50" s="468"/>
      <c r="H50" s="468"/>
      <c r="I50" s="468"/>
      <c r="J50" s="468"/>
      <c r="K50" s="468"/>
      <c r="L50" s="468"/>
      <c r="M50" s="468"/>
      <c r="N50" s="468"/>
      <c r="O50" s="468"/>
      <c r="P50" s="468"/>
      <c r="Q50" s="468"/>
      <c r="R50" s="468"/>
      <c r="S50" s="468"/>
      <c r="T50" s="468"/>
      <c r="U50" s="468"/>
      <c r="V50" s="468"/>
      <c r="W50" s="468"/>
      <c r="X50" s="468"/>
      <c r="Y50" s="469"/>
    </row>
    <row r="51" spans="1:25" ht="23.45" customHeight="1">
      <c r="A51" s="467"/>
      <c r="B51" s="468"/>
      <c r="C51" s="468"/>
      <c r="D51" s="468"/>
      <c r="E51" s="468"/>
      <c r="F51" s="468"/>
      <c r="G51" s="468"/>
      <c r="H51" s="468"/>
      <c r="I51" s="468"/>
      <c r="J51" s="468"/>
      <c r="K51" s="468"/>
      <c r="L51" s="468"/>
      <c r="M51" s="468"/>
      <c r="N51" s="468"/>
      <c r="O51" s="468"/>
      <c r="P51" s="468"/>
      <c r="Q51" s="468"/>
      <c r="R51" s="468"/>
      <c r="S51" s="468"/>
      <c r="T51" s="468"/>
      <c r="U51" s="468"/>
      <c r="V51" s="468"/>
      <c r="W51" s="468"/>
      <c r="X51" s="468"/>
      <c r="Y51" s="469"/>
    </row>
    <row r="52" spans="1:25" ht="23.45" customHeight="1">
      <c r="A52" s="467"/>
      <c r="B52" s="468"/>
      <c r="C52" s="468"/>
      <c r="D52" s="468"/>
      <c r="E52" s="468"/>
      <c r="F52" s="468"/>
      <c r="G52" s="468"/>
      <c r="H52" s="468"/>
      <c r="I52" s="468"/>
      <c r="J52" s="468"/>
      <c r="K52" s="468"/>
      <c r="L52" s="468"/>
      <c r="M52" s="468"/>
      <c r="N52" s="468"/>
      <c r="O52" s="468"/>
      <c r="P52" s="468"/>
      <c r="Q52" s="468"/>
      <c r="R52" s="468"/>
      <c r="S52" s="468"/>
      <c r="T52" s="468"/>
      <c r="U52" s="468"/>
      <c r="V52" s="468"/>
      <c r="W52" s="468"/>
      <c r="X52" s="468"/>
      <c r="Y52" s="469"/>
    </row>
    <row r="53" spans="1:25" ht="23.45" customHeight="1">
      <c r="A53" s="467"/>
      <c r="B53" s="468"/>
      <c r="C53" s="468"/>
      <c r="D53" s="468"/>
      <c r="E53" s="468"/>
      <c r="F53" s="468"/>
      <c r="G53" s="468"/>
      <c r="H53" s="468"/>
      <c r="I53" s="468"/>
      <c r="J53" s="468"/>
      <c r="K53" s="468"/>
      <c r="L53" s="468"/>
      <c r="M53" s="468"/>
      <c r="N53" s="468"/>
      <c r="O53" s="468"/>
      <c r="P53" s="468"/>
      <c r="Q53" s="468"/>
      <c r="R53" s="468"/>
      <c r="S53" s="468"/>
      <c r="T53" s="468"/>
      <c r="U53" s="468"/>
      <c r="V53" s="468"/>
      <c r="W53" s="468"/>
      <c r="X53" s="468"/>
      <c r="Y53" s="469"/>
    </row>
    <row r="54" spans="1:25" ht="23.45" customHeight="1">
      <c r="A54" s="467"/>
      <c r="B54" s="468"/>
      <c r="C54" s="468"/>
      <c r="D54" s="468"/>
      <c r="E54" s="468"/>
      <c r="F54" s="468"/>
      <c r="G54" s="468"/>
      <c r="H54" s="468"/>
      <c r="I54" s="468"/>
      <c r="J54" s="468"/>
      <c r="K54" s="468"/>
      <c r="L54" s="468"/>
      <c r="M54" s="468"/>
      <c r="N54" s="468"/>
      <c r="O54" s="468"/>
      <c r="P54" s="468"/>
      <c r="Q54" s="468"/>
      <c r="R54" s="468"/>
      <c r="S54" s="468"/>
      <c r="T54" s="468"/>
      <c r="U54" s="468"/>
      <c r="V54" s="468"/>
      <c r="W54" s="468"/>
      <c r="X54" s="468"/>
      <c r="Y54" s="469"/>
    </row>
    <row r="55" spans="1:25" ht="23.45" customHeight="1">
      <c r="A55" s="467"/>
      <c r="B55" s="468"/>
      <c r="C55" s="468"/>
      <c r="D55" s="468"/>
      <c r="E55" s="468"/>
      <c r="F55" s="468"/>
      <c r="G55" s="468"/>
      <c r="H55" s="468"/>
      <c r="I55" s="468"/>
      <c r="J55" s="468"/>
      <c r="K55" s="468"/>
      <c r="L55" s="468"/>
      <c r="M55" s="468"/>
      <c r="N55" s="468"/>
      <c r="O55" s="468"/>
      <c r="P55" s="468"/>
      <c r="Q55" s="468"/>
      <c r="R55" s="468"/>
      <c r="S55" s="468"/>
      <c r="T55" s="468"/>
      <c r="U55" s="468"/>
      <c r="V55" s="468"/>
      <c r="W55" s="468"/>
      <c r="X55" s="468"/>
      <c r="Y55" s="469"/>
    </row>
    <row r="56" spans="1:25" ht="23.45" customHeight="1">
      <c r="A56" s="467"/>
      <c r="B56" s="468"/>
      <c r="C56" s="468"/>
      <c r="D56" s="468"/>
      <c r="E56" s="468"/>
      <c r="F56" s="468"/>
      <c r="G56" s="468"/>
      <c r="H56" s="468"/>
      <c r="I56" s="468"/>
      <c r="J56" s="468"/>
      <c r="K56" s="468"/>
      <c r="L56" s="468"/>
      <c r="M56" s="468"/>
      <c r="N56" s="468"/>
      <c r="O56" s="468"/>
      <c r="P56" s="468"/>
      <c r="Q56" s="468"/>
      <c r="R56" s="468"/>
      <c r="S56" s="468"/>
      <c r="T56" s="468"/>
      <c r="U56" s="468"/>
      <c r="V56" s="468"/>
      <c r="W56" s="468"/>
      <c r="X56" s="468"/>
      <c r="Y56" s="469"/>
    </row>
    <row r="57" spans="1:25" ht="23.45" customHeight="1">
      <c r="A57" s="467"/>
      <c r="B57" s="468"/>
      <c r="C57" s="468"/>
      <c r="D57" s="468"/>
      <c r="E57" s="468"/>
      <c r="F57" s="468"/>
      <c r="G57" s="468"/>
      <c r="H57" s="468"/>
      <c r="I57" s="468"/>
      <c r="J57" s="468"/>
      <c r="K57" s="468"/>
      <c r="L57" s="468"/>
      <c r="M57" s="468"/>
      <c r="N57" s="468"/>
      <c r="O57" s="468"/>
      <c r="P57" s="468"/>
      <c r="Q57" s="468"/>
      <c r="R57" s="468"/>
      <c r="S57" s="468"/>
      <c r="T57" s="468"/>
      <c r="U57" s="468"/>
      <c r="V57" s="468"/>
      <c r="W57" s="468"/>
      <c r="X57" s="468"/>
      <c r="Y57" s="469"/>
    </row>
    <row r="58" spans="1:25" ht="23.45" customHeight="1">
      <c r="A58" s="467"/>
      <c r="B58" s="468"/>
      <c r="C58" s="468"/>
      <c r="D58" s="468"/>
      <c r="E58" s="468"/>
      <c r="F58" s="468"/>
      <c r="G58" s="468"/>
      <c r="H58" s="468"/>
      <c r="I58" s="468"/>
      <c r="J58" s="468"/>
      <c r="K58" s="468"/>
      <c r="L58" s="468"/>
      <c r="M58" s="468"/>
      <c r="N58" s="468"/>
      <c r="O58" s="468"/>
      <c r="P58" s="468"/>
      <c r="Q58" s="468"/>
      <c r="R58" s="468"/>
      <c r="S58" s="468"/>
      <c r="T58" s="468"/>
      <c r="U58" s="468"/>
      <c r="V58" s="468"/>
      <c r="W58" s="468"/>
      <c r="X58" s="468"/>
      <c r="Y58" s="469"/>
    </row>
    <row r="59" spans="1:25" ht="23.45" customHeight="1">
      <c r="A59" s="467"/>
      <c r="B59" s="468"/>
      <c r="C59" s="468"/>
      <c r="D59" s="468"/>
      <c r="E59" s="468"/>
      <c r="F59" s="468"/>
      <c r="G59" s="468"/>
      <c r="H59" s="468"/>
      <c r="I59" s="468"/>
      <c r="J59" s="468"/>
      <c r="K59" s="468"/>
      <c r="L59" s="468"/>
      <c r="M59" s="468"/>
      <c r="N59" s="468"/>
      <c r="O59" s="468"/>
      <c r="P59" s="468"/>
      <c r="Q59" s="468"/>
      <c r="R59" s="468"/>
      <c r="S59" s="468"/>
      <c r="T59" s="468"/>
      <c r="U59" s="468"/>
      <c r="V59" s="468"/>
      <c r="W59" s="468"/>
      <c r="X59" s="468"/>
      <c r="Y59" s="469"/>
    </row>
    <row r="60" spans="1:25" ht="23.45" customHeight="1">
      <c r="A60" s="467"/>
      <c r="B60" s="468"/>
      <c r="C60" s="468"/>
      <c r="D60" s="468"/>
      <c r="E60" s="468"/>
      <c r="F60" s="468"/>
      <c r="G60" s="468"/>
      <c r="H60" s="468"/>
      <c r="I60" s="468"/>
      <c r="J60" s="468"/>
      <c r="K60" s="468"/>
      <c r="L60" s="468"/>
      <c r="M60" s="468"/>
      <c r="N60" s="468"/>
      <c r="O60" s="468"/>
      <c r="P60" s="468"/>
      <c r="Q60" s="468"/>
      <c r="R60" s="468"/>
      <c r="S60" s="468"/>
      <c r="T60" s="468"/>
      <c r="U60" s="468"/>
      <c r="V60" s="468"/>
      <c r="W60" s="468"/>
      <c r="X60" s="468"/>
      <c r="Y60" s="469"/>
    </row>
    <row r="61" spans="1:25" ht="23.45" customHeight="1">
      <c r="A61" s="467"/>
      <c r="B61" s="468"/>
      <c r="C61" s="468"/>
      <c r="D61" s="468"/>
      <c r="E61" s="468"/>
      <c r="F61" s="468"/>
      <c r="G61" s="468"/>
      <c r="H61" s="468"/>
      <c r="I61" s="468"/>
      <c r="J61" s="468"/>
      <c r="K61" s="468"/>
      <c r="L61" s="468"/>
      <c r="M61" s="468"/>
      <c r="N61" s="468"/>
      <c r="O61" s="468"/>
      <c r="P61" s="468"/>
      <c r="Q61" s="468"/>
      <c r="R61" s="468"/>
      <c r="S61" s="468"/>
      <c r="T61" s="468"/>
      <c r="U61" s="468"/>
      <c r="V61" s="468"/>
      <c r="W61" s="468"/>
      <c r="X61" s="468"/>
      <c r="Y61" s="469"/>
    </row>
    <row r="62" spans="1:25" ht="23.45" customHeight="1">
      <c r="A62" s="467"/>
      <c r="B62" s="468"/>
      <c r="C62" s="468"/>
      <c r="D62" s="468"/>
      <c r="E62" s="468"/>
      <c r="F62" s="468"/>
      <c r="G62" s="468"/>
      <c r="H62" s="468"/>
      <c r="I62" s="468"/>
      <c r="J62" s="468"/>
      <c r="K62" s="468"/>
      <c r="L62" s="468"/>
      <c r="M62" s="468"/>
      <c r="N62" s="468"/>
      <c r="O62" s="468"/>
      <c r="P62" s="468"/>
      <c r="Q62" s="468"/>
      <c r="R62" s="468"/>
      <c r="S62" s="468"/>
      <c r="T62" s="468"/>
      <c r="U62" s="468"/>
      <c r="V62" s="468"/>
      <c r="W62" s="468"/>
      <c r="X62" s="468"/>
      <c r="Y62" s="469"/>
    </row>
    <row r="63" spans="1:25" ht="23.45" customHeight="1">
      <c r="A63" s="467"/>
      <c r="B63" s="468"/>
      <c r="C63" s="468"/>
      <c r="D63" s="468"/>
      <c r="E63" s="468"/>
      <c r="F63" s="468"/>
      <c r="G63" s="468"/>
      <c r="H63" s="468"/>
      <c r="I63" s="468"/>
      <c r="J63" s="468"/>
      <c r="K63" s="468"/>
      <c r="L63" s="468"/>
      <c r="M63" s="468"/>
      <c r="N63" s="468"/>
      <c r="O63" s="468"/>
      <c r="P63" s="468"/>
      <c r="Q63" s="468"/>
      <c r="R63" s="468"/>
      <c r="S63" s="468"/>
      <c r="T63" s="468"/>
      <c r="U63" s="468"/>
      <c r="V63" s="468"/>
      <c r="W63" s="468"/>
      <c r="X63" s="468"/>
      <c r="Y63" s="469"/>
    </row>
    <row r="64" spans="1:25" ht="23.45" customHeight="1">
      <c r="A64" s="467"/>
      <c r="B64" s="468"/>
      <c r="C64" s="468"/>
      <c r="D64" s="468"/>
      <c r="E64" s="468"/>
      <c r="F64" s="468"/>
      <c r="G64" s="468"/>
      <c r="H64" s="468"/>
      <c r="I64" s="468"/>
      <c r="J64" s="468"/>
      <c r="K64" s="468"/>
      <c r="L64" s="468"/>
      <c r="M64" s="468"/>
      <c r="N64" s="468"/>
      <c r="O64" s="468"/>
      <c r="P64" s="468"/>
      <c r="Q64" s="468"/>
      <c r="R64" s="468"/>
      <c r="S64" s="468"/>
      <c r="T64" s="468"/>
      <c r="U64" s="468"/>
      <c r="V64" s="468"/>
      <c r="W64" s="468"/>
      <c r="X64" s="468"/>
      <c r="Y64" s="469"/>
    </row>
    <row r="65" spans="1:25" ht="23.45" customHeight="1">
      <c r="A65" s="467"/>
      <c r="B65" s="468"/>
      <c r="C65" s="468"/>
      <c r="D65" s="468"/>
      <c r="E65" s="468"/>
      <c r="F65" s="468"/>
      <c r="G65" s="468"/>
      <c r="H65" s="468"/>
      <c r="I65" s="468"/>
      <c r="J65" s="468"/>
      <c r="K65" s="468"/>
      <c r="L65" s="468"/>
      <c r="M65" s="468"/>
      <c r="N65" s="468"/>
      <c r="O65" s="468"/>
      <c r="P65" s="468"/>
      <c r="Q65" s="468"/>
      <c r="R65" s="468"/>
      <c r="S65" s="468"/>
      <c r="T65" s="468"/>
      <c r="U65" s="468"/>
      <c r="V65" s="468"/>
      <c r="W65" s="468"/>
      <c r="X65" s="468"/>
      <c r="Y65" s="469"/>
    </row>
    <row r="66" spans="1:25" ht="23.45" customHeight="1">
      <c r="A66" s="467"/>
      <c r="B66" s="468"/>
      <c r="C66" s="468"/>
      <c r="D66" s="468"/>
      <c r="E66" s="468"/>
      <c r="F66" s="468"/>
      <c r="G66" s="468"/>
      <c r="H66" s="468"/>
      <c r="I66" s="468"/>
      <c r="J66" s="468"/>
      <c r="K66" s="468"/>
      <c r="L66" s="468"/>
      <c r="M66" s="468"/>
      <c r="N66" s="468"/>
      <c r="O66" s="468"/>
      <c r="P66" s="468"/>
      <c r="Q66" s="468"/>
      <c r="R66" s="468"/>
      <c r="S66" s="468"/>
      <c r="T66" s="468"/>
      <c r="U66" s="468"/>
      <c r="V66" s="468"/>
      <c r="W66" s="468"/>
      <c r="X66" s="468"/>
      <c r="Y66" s="469"/>
    </row>
    <row r="67" spans="1:25" ht="23.45" customHeight="1">
      <c r="A67" s="467"/>
      <c r="B67" s="468"/>
      <c r="C67" s="468"/>
      <c r="D67" s="468"/>
      <c r="E67" s="468"/>
      <c r="F67" s="468"/>
      <c r="G67" s="468"/>
      <c r="H67" s="468"/>
      <c r="I67" s="468"/>
      <c r="J67" s="468"/>
      <c r="K67" s="468"/>
      <c r="L67" s="468"/>
      <c r="M67" s="468"/>
      <c r="N67" s="468"/>
      <c r="O67" s="468"/>
      <c r="P67" s="468"/>
      <c r="Q67" s="468"/>
      <c r="R67" s="468"/>
      <c r="S67" s="468"/>
      <c r="T67" s="468"/>
      <c r="U67" s="468"/>
      <c r="V67" s="468"/>
      <c r="W67" s="468"/>
      <c r="X67" s="468"/>
      <c r="Y67" s="469"/>
    </row>
    <row r="68" spans="1:25" ht="23.45" customHeight="1">
      <c r="A68" s="467"/>
      <c r="B68" s="468"/>
      <c r="C68" s="468"/>
      <c r="D68" s="468"/>
      <c r="E68" s="468"/>
      <c r="F68" s="468"/>
      <c r="G68" s="468"/>
      <c r="H68" s="468"/>
      <c r="I68" s="468"/>
      <c r="J68" s="468"/>
      <c r="K68" s="468"/>
      <c r="L68" s="468"/>
      <c r="M68" s="468"/>
      <c r="N68" s="468"/>
      <c r="O68" s="468"/>
      <c r="P68" s="468"/>
      <c r="Q68" s="468"/>
      <c r="R68" s="468"/>
      <c r="S68" s="468"/>
      <c r="T68" s="468"/>
      <c r="U68" s="468"/>
      <c r="V68" s="468"/>
      <c r="W68" s="468"/>
      <c r="X68" s="468"/>
      <c r="Y68" s="469"/>
    </row>
    <row r="69" spans="1:25" ht="23.45" customHeight="1" thickBot="1">
      <c r="A69" s="470"/>
      <c r="B69" s="471"/>
      <c r="C69" s="471"/>
      <c r="D69" s="471"/>
      <c r="E69" s="471"/>
      <c r="F69" s="471"/>
      <c r="G69" s="471"/>
      <c r="H69" s="471"/>
      <c r="I69" s="471"/>
      <c r="J69" s="471"/>
      <c r="K69" s="471"/>
      <c r="L69" s="471"/>
      <c r="M69" s="471"/>
      <c r="N69" s="471"/>
      <c r="O69" s="471"/>
      <c r="P69" s="471"/>
      <c r="Q69" s="471"/>
      <c r="R69" s="471"/>
      <c r="S69" s="471"/>
      <c r="T69" s="471"/>
      <c r="U69" s="471"/>
      <c r="V69" s="471"/>
      <c r="W69" s="471"/>
      <c r="X69" s="471"/>
      <c r="Y69" s="472"/>
    </row>
  </sheetData>
  <sheetProtection sheet="1" objects="1" scenarios="1"/>
  <mergeCells count="53">
    <mergeCell ref="X39:Y39"/>
    <mergeCell ref="X31:Y31"/>
    <mergeCell ref="X32:Y32"/>
    <mergeCell ref="X33:Y33"/>
    <mergeCell ref="X34:Y34"/>
    <mergeCell ref="X35:Y35"/>
    <mergeCell ref="X36:Y36"/>
    <mergeCell ref="X37:Y37"/>
    <mergeCell ref="X38:Y38"/>
    <mergeCell ref="A41:Y41"/>
    <mergeCell ref="R37:W37"/>
    <mergeCell ref="R15:W15"/>
    <mergeCell ref="C20:D20"/>
    <mergeCell ref="X18:Y18"/>
    <mergeCell ref="X19:Y19"/>
    <mergeCell ref="X20:Y20"/>
    <mergeCell ref="X21:Y21"/>
    <mergeCell ref="X23:Y23"/>
    <mergeCell ref="X24:Y24"/>
    <mergeCell ref="X25:Y25"/>
    <mergeCell ref="X26:Y26"/>
    <mergeCell ref="X28:Y28"/>
    <mergeCell ref="X30:Y30"/>
    <mergeCell ref="X27:Y27"/>
    <mergeCell ref="X29:Y29"/>
    <mergeCell ref="S16:S17"/>
    <mergeCell ref="T16:T17"/>
    <mergeCell ref="X22:Y22"/>
    <mergeCell ref="C22:D22"/>
    <mergeCell ref="R36:W36"/>
    <mergeCell ref="U16:U17"/>
    <mergeCell ref="X15:Y17"/>
    <mergeCell ref="B10:F10"/>
    <mergeCell ref="B11:F11"/>
    <mergeCell ref="H4:Y12"/>
    <mergeCell ref="A42:Y69"/>
    <mergeCell ref="C21:D21"/>
    <mergeCell ref="A15:C16"/>
    <mergeCell ref="E15:P15"/>
    <mergeCell ref="Q15:Q17"/>
    <mergeCell ref="E16:P16"/>
    <mergeCell ref="R38:W38"/>
    <mergeCell ref="R39:W39"/>
    <mergeCell ref="V16:V17"/>
    <mergeCell ref="W16:W17"/>
    <mergeCell ref="C18:D18"/>
    <mergeCell ref="C19:D19"/>
    <mergeCell ref="R16:R17"/>
    <mergeCell ref="B4:F4"/>
    <mergeCell ref="B5:F5"/>
    <mergeCell ref="B6:F6"/>
    <mergeCell ref="B7:F7"/>
    <mergeCell ref="B8:F8"/>
  </mergeCells>
  <phoneticPr fontId="2"/>
  <printOptions horizontalCentered="1"/>
  <pageMargins left="0.47244094488188981" right="0.59055118110236227" top="0.39370078740157483" bottom="0.39370078740157483" header="0.51181102362204722" footer="0.27559055118110237"/>
  <pageSetup paperSize="9" scale="55" fitToHeight="0" orientation="landscape" r:id="rId1"/>
  <headerFooter alignWithMargins="0">
    <oddFooter>&amp;C&amp;P</oddFooter>
  </headerFooter>
  <rowBreaks count="1" manualBreakCount="1">
    <brk id="40"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showGridLines="0" zoomScale="70" zoomScaleNormal="70" workbookViewId="0">
      <selection activeCell="C13" sqref="C13"/>
    </sheetView>
  </sheetViews>
  <sheetFormatPr defaultColWidth="3" defaultRowHeight="13.5"/>
  <cols>
    <col min="1" max="1" width="2.375" customWidth="1"/>
    <col min="2" max="2" width="35.5" customWidth="1"/>
    <col min="3" max="3" width="21.5" bestFit="1" customWidth="1"/>
    <col min="4" max="4" width="17.125" customWidth="1"/>
    <col min="5" max="5" width="12.625" customWidth="1"/>
    <col min="6" max="6" width="3" customWidth="1"/>
    <col min="7" max="7" width="7.5" hidden="1" customWidth="1"/>
  </cols>
  <sheetData>
    <row r="1" spans="1:9" ht="40.5" customHeight="1">
      <c r="A1" s="1" t="s">
        <v>76</v>
      </c>
      <c r="B1" s="31"/>
      <c r="C1" s="31"/>
      <c r="D1" s="31"/>
      <c r="E1" s="2"/>
      <c r="F1" s="2"/>
      <c r="G1" s="2"/>
      <c r="H1" s="2"/>
      <c r="I1" s="2"/>
    </row>
    <row r="2" spans="1:9" ht="27.75" customHeight="1">
      <c r="A2" s="4" t="s">
        <v>209</v>
      </c>
      <c r="C2" s="4"/>
      <c r="D2" s="4"/>
      <c r="E2" s="4"/>
      <c r="F2" s="4"/>
      <c r="G2" s="193"/>
      <c r="H2" s="192"/>
    </row>
    <row r="3" spans="1:9">
      <c r="A3" s="3"/>
      <c r="B3" s="2"/>
      <c r="C3" s="2"/>
      <c r="D3" s="3"/>
      <c r="E3" s="2"/>
      <c r="F3" s="2"/>
      <c r="G3" s="37"/>
    </row>
    <row r="4" spans="1:9" ht="19.5" hidden="1" customHeight="1">
      <c r="B4" s="194" t="s">
        <v>70</v>
      </c>
      <c r="C4" s="311" t="s">
        <v>107</v>
      </c>
      <c r="D4" s="312"/>
      <c r="E4" s="313"/>
      <c r="F4" s="37"/>
    </row>
    <row r="5" spans="1:9" ht="19.5" hidden="1" customHeight="1">
      <c r="B5" s="195" t="s">
        <v>71</v>
      </c>
      <c r="C5" s="316" t="s">
        <v>108</v>
      </c>
      <c r="D5" s="317"/>
      <c r="E5" s="318"/>
      <c r="F5" s="37"/>
    </row>
    <row r="6" spans="1:9" ht="19.5" hidden="1" customHeight="1">
      <c r="B6" s="195" t="s">
        <v>32</v>
      </c>
      <c r="C6" s="316" t="s">
        <v>109</v>
      </c>
      <c r="D6" s="317"/>
      <c r="E6" s="318"/>
      <c r="F6" s="37"/>
    </row>
    <row r="7" spans="1:9" ht="19.5" hidden="1" customHeight="1">
      <c r="B7" s="195" t="s">
        <v>33</v>
      </c>
      <c r="C7" s="319">
        <v>43306</v>
      </c>
      <c r="D7" s="320"/>
      <c r="E7" s="321"/>
      <c r="F7" s="37"/>
    </row>
    <row r="8" spans="1:9" ht="19.5" hidden="1" customHeight="1" thickBot="1">
      <c r="B8" s="196" t="s">
        <v>34</v>
      </c>
      <c r="C8" s="327"/>
      <c r="D8" s="328"/>
      <c r="E8" s="329"/>
      <c r="F8" s="37"/>
    </row>
    <row r="9" spans="1:9">
      <c r="A9" s="3"/>
      <c r="B9" s="3"/>
      <c r="C9" s="2"/>
      <c r="D9" s="2"/>
      <c r="E9" s="2"/>
      <c r="F9" s="2"/>
      <c r="G9" s="2"/>
    </row>
    <row r="11" spans="1:9" ht="14.25" thickBot="1"/>
    <row r="12" spans="1:9" ht="37.5" customHeight="1">
      <c r="B12" s="197"/>
      <c r="C12" s="198" t="s">
        <v>195</v>
      </c>
      <c r="G12" s="183" t="s">
        <v>194</v>
      </c>
    </row>
    <row r="13" spans="1:9" ht="37.5" customHeight="1" thickBot="1">
      <c r="B13" s="199" t="s">
        <v>196</v>
      </c>
      <c r="C13" s="200">
        <v>0.1</v>
      </c>
      <c r="D13" t="s">
        <v>211</v>
      </c>
      <c r="G13" s="184">
        <v>0.08</v>
      </c>
    </row>
    <row r="14" spans="1:9">
      <c r="G14" s="185">
        <v>0.1</v>
      </c>
    </row>
  </sheetData>
  <mergeCells count="5">
    <mergeCell ref="C7:E7"/>
    <mergeCell ref="C8:E8"/>
    <mergeCell ref="C4:E4"/>
    <mergeCell ref="C5:E5"/>
    <mergeCell ref="C6:E6"/>
  </mergeCells>
  <phoneticPr fontId="2"/>
  <dataValidations count="1">
    <dataValidation type="list" allowBlank="1" showInputMessage="1" showErrorMessage="1" sqref="C13">
      <formula1>$G$13:$G$14</formula1>
    </dataValidation>
  </dataValidations>
  <pageMargins left="0.70866141732283472" right="0.70866141732283472" top="0.74803149606299213" bottom="0.74803149606299213" header="0.31496062992125984" footer="0.27559055118110237"/>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集約版（記載例）</vt:lpstr>
      <vt:lpstr>購入・サービス利用版（記載例）</vt:lpstr>
      <vt:lpstr>購入・サービス利用版（記載例）(2)</vt:lpstr>
      <vt:lpstr>リース版（記載例）</vt:lpstr>
      <vt:lpstr>システム構築版（記載例）</vt:lpstr>
      <vt:lpstr>システム運用保守版（稼働年度）（記載例）</vt:lpstr>
      <vt:lpstr>システム運用保守版（稼働2年目)（記載例）</vt:lpstr>
      <vt:lpstr>見積書_消費税適用税率</vt:lpstr>
      <vt:lpstr>'システム運用保守版（稼働2年目)（記載例）'!Print_Area</vt:lpstr>
      <vt:lpstr>'システム運用保守版（稼働年度）（記載例）'!Print_Area</vt:lpstr>
      <vt:lpstr>'システム構築版（記載例）'!Print_Area</vt:lpstr>
      <vt:lpstr>'リース版（記載例）'!Print_Area</vt:lpstr>
      <vt:lpstr>'購入・サービス利用版（記載例）'!Print_Area</vt:lpstr>
      <vt:lpstr>'購入・サービス利用版（記載例）(2)'!Print_Area</vt:lpstr>
      <vt:lpstr>'集約版（記載例）'!Print_Area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admin99</cp:lastModifiedBy>
  <cp:lastPrinted>2021-07-13T06:09:09Z</cp:lastPrinted>
  <dcterms:modified xsi:type="dcterms:W3CDTF">2021-07-13T06:10:23Z</dcterms:modified>
</cp:coreProperties>
</file>