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425\室課専用\給食係\中学校給食\北川\献立システム検討\20220720_情報政策より\今回用\"/>
    </mc:Choice>
  </mc:AlternateContent>
  <bookViews>
    <workbookView xWindow="0" yWindow="0" windowWidth="19560" windowHeight="9510" tabRatio="919" activeTab="5"/>
  </bookViews>
  <sheets>
    <sheet name="集約版（雛型）" sheetId="41" r:id="rId1"/>
    <sheet name="購入・サービス利用版（雛型）" sheetId="30" r:id="rId2"/>
    <sheet name="リース版（雛型）" sheetId="35" r:id="rId3"/>
    <sheet name="システム構築版（雛型）" sheetId="22" r:id="rId4"/>
    <sheet name="システム運用保守版（稼働年度）（雛型）" sheetId="34" r:id="rId5"/>
    <sheet name="システム運用保守版（稼働2年目)（雛型）" sheetId="36" r:id="rId6"/>
    <sheet name="見積書_消費税適用税率" sheetId="40" state="hidden" r:id="rId7"/>
  </sheets>
  <definedNames>
    <definedName name="_xlnm._FilterDatabase" localSheetId="0" hidden="1">'集約版（雛型）'!$G$12:$G$30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36" l="1"/>
  <c r="A1" i="34"/>
  <c r="A1" i="22"/>
  <c r="A1" i="35"/>
  <c r="O29" i="41" l="1"/>
  <c r="P23" i="41"/>
  <c r="M22" i="41"/>
  <c r="N29" i="41"/>
  <c r="L29" i="41"/>
  <c r="K29" i="41"/>
  <c r="J29" i="41"/>
  <c r="I29" i="41"/>
  <c r="H29" i="41"/>
  <c r="O18" i="41"/>
  <c r="N18" i="41"/>
  <c r="L18" i="41"/>
  <c r="K18" i="41"/>
  <c r="J18" i="41"/>
  <c r="I18" i="41"/>
  <c r="H18" i="41"/>
  <c r="M29" i="41" l="1"/>
  <c r="P29" i="41" s="1"/>
  <c r="M18" i="41"/>
  <c r="P24" i="41"/>
  <c r="M28" i="41"/>
  <c r="P28" i="41" s="1"/>
  <c r="M27" i="41"/>
  <c r="P27" i="41" s="1"/>
  <c r="M26" i="41"/>
  <c r="P26" i="41" s="1"/>
  <c r="M25" i="41"/>
  <c r="P25" i="41" s="1"/>
  <c r="M24" i="41"/>
  <c r="M23" i="41"/>
  <c r="P22" i="41"/>
  <c r="M21" i="41"/>
  <c r="P21" i="41" s="1"/>
  <c r="M20" i="41"/>
  <c r="P20" i="41" s="1"/>
  <c r="M19" i="41"/>
  <c r="P19" i="41" s="1"/>
  <c r="M17" i="41"/>
  <c r="P17" i="41" s="1"/>
  <c r="M16" i="41"/>
  <c r="P16" i="41" s="1"/>
  <c r="M15" i="41"/>
  <c r="P15" i="41" s="1"/>
  <c r="M14" i="41"/>
  <c r="P14" i="41" s="1"/>
  <c r="M13" i="41"/>
  <c r="P13" i="41" s="1"/>
  <c r="P18" i="41" l="1"/>
  <c r="M30" i="41"/>
  <c r="B4" i="36"/>
  <c r="H46" i="30" l="1"/>
  <c r="B5" i="36" l="1"/>
  <c r="B5" i="34"/>
  <c r="B4" i="34"/>
  <c r="B5" i="22"/>
  <c r="B4" i="22"/>
  <c r="D5" i="35" l="1"/>
  <c r="D4" i="35"/>
  <c r="D5" i="30"/>
  <c r="D4" i="30"/>
  <c r="N15" i="30" l="1"/>
  <c r="H30" i="41" l="1"/>
  <c r="O30" i="41"/>
  <c r="N30" i="41"/>
  <c r="K30" i="41"/>
  <c r="X14" i="22"/>
  <c r="Q59" i="22" s="1"/>
  <c r="N15" i="35"/>
  <c r="Y14" i="34"/>
  <c r="R38" i="34" s="1"/>
  <c r="Y14" i="36"/>
  <c r="R38" i="36" s="1"/>
  <c r="H17" i="30"/>
  <c r="H18" i="30"/>
  <c r="J18" i="30" s="1"/>
  <c r="H19" i="30"/>
  <c r="J19" i="30" s="1"/>
  <c r="H20" i="30"/>
  <c r="J20" i="30" s="1"/>
  <c r="H21" i="30"/>
  <c r="J21" i="30" s="1"/>
  <c r="H22" i="30"/>
  <c r="J22" i="30"/>
  <c r="H23" i="30"/>
  <c r="J23" i="30" s="1"/>
  <c r="H24" i="30"/>
  <c r="J24" i="30" s="1"/>
  <c r="H25" i="30"/>
  <c r="J25" i="30" s="1"/>
  <c r="H26" i="30"/>
  <c r="J26" i="30" s="1"/>
  <c r="H27" i="30"/>
  <c r="J27" i="30" s="1"/>
  <c r="H28" i="30"/>
  <c r="J28" i="30" s="1"/>
  <c r="H29" i="30"/>
  <c r="J29" i="30" s="1"/>
  <c r="H30" i="30"/>
  <c r="J30" i="30" s="1"/>
  <c r="H31" i="30"/>
  <c r="J31" i="30" s="1"/>
  <c r="H32" i="30"/>
  <c r="J32" i="30" s="1"/>
  <c r="H33" i="30"/>
  <c r="J33" i="30" s="1"/>
  <c r="H34" i="30"/>
  <c r="J34" i="30" s="1"/>
  <c r="H35" i="30"/>
  <c r="J35" i="30" s="1"/>
  <c r="H36" i="30"/>
  <c r="J36" i="30" s="1"/>
  <c r="H37" i="30"/>
  <c r="J37" i="30" s="1"/>
  <c r="H38" i="30"/>
  <c r="J38" i="30" s="1"/>
  <c r="H39" i="30"/>
  <c r="J39" i="30" s="1"/>
  <c r="H40" i="30"/>
  <c r="J40" i="30" s="1"/>
  <c r="H41" i="30"/>
  <c r="J41" i="30" s="1"/>
  <c r="H42" i="30"/>
  <c r="J42" i="30"/>
  <c r="H43" i="30"/>
  <c r="J43" i="30" s="1"/>
  <c r="H44" i="30"/>
  <c r="J44" i="30" s="1"/>
  <c r="H45" i="30"/>
  <c r="J45" i="30" s="1"/>
  <c r="J46" i="30"/>
  <c r="H47" i="30"/>
  <c r="J47" i="30" s="1"/>
  <c r="H48" i="30"/>
  <c r="J48" i="30"/>
  <c r="H49" i="30"/>
  <c r="J49" i="30" s="1"/>
  <c r="H50" i="30"/>
  <c r="J50" i="30" s="1"/>
  <c r="H51" i="30"/>
  <c r="J51" i="30" s="1"/>
  <c r="H17" i="35"/>
  <c r="H18" i="35"/>
  <c r="J18" i="35" s="1"/>
  <c r="H19" i="35"/>
  <c r="J19" i="35" s="1"/>
  <c r="H20" i="35"/>
  <c r="J20" i="35" s="1"/>
  <c r="H21" i="35"/>
  <c r="J21" i="35" s="1"/>
  <c r="H22" i="35"/>
  <c r="J22" i="35"/>
  <c r="H23" i="35"/>
  <c r="J23" i="35" s="1"/>
  <c r="H24" i="35"/>
  <c r="J24" i="35" s="1"/>
  <c r="H25" i="35"/>
  <c r="J25" i="35" s="1"/>
  <c r="H26" i="35"/>
  <c r="J26" i="35"/>
  <c r="H27" i="35"/>
  <c r="J27" i="35" s="1"/>
  <c r="H28" i="35"/>
  <c r="J28" i="35" s="1"/>
  <c r="H29" i="35"/>
  <c r="J29" i="35" s="1"/>
  <c r="H30" i="35"/>
  <c r="J30" i="35" s="1"/>
  <c r="H31" i="35"/>
  <c r="J31" i="35" s="1"/>
  <c r="H32" i="35"/>
  <c r="J32" i="35" s="1"/>
  <c r="H33" i="35"/>
  <c r="J33" i="35" s="1"/>
  <c r="H34" i="35"/>
  <c r="J34" i="35"/>
  <c r="H35" i="35"/>
  <c r="J35" i="35" s="1"/>
  <c r="H36" i="35"/>
  <c r="J36" i="35" s="1"/>
  <c r="H37" i="35"/>
  <c r="J37" i="35" s="1"/>
  <c r="H38" i="35"/>
  <c r="J38" i="35"/>
  <c r="H39" i="35"/>
  <c r="J39" i="35" s="1"/>
  <c r="H40" i="35"/>
  <c r="J40" i="35" s="1"/>
  <c r="H41" i="35"/>
  <c r="J41" i="35" s="1"/>
  <c r="H42" i="35"/>
  <c r="J42" i="35" s="1"/>
  <c r="H43" i="35"/>
  <c r="J43" i="35" s="1"/>
  <c r="Q53" i="22"/>
  <c r="Q56" i="22" s="1"/>
  <c r="R53" i="22"/>
  <c r="S53" i="22"/>
  <c r="S56" i="22" s="1"/>
  <c r="T53" i="22"/>
  <c r="U53" i="22"/>
  <c r="U56" i="22" s="1"/>
  <c r="V53" i="22"/>
  <c r="V56" i="22" s="1"/>
  <c r="R32" i="34"/>
  <c r="S32" i="34"/>
  <c r="S35" i="34" s="1"/>
  <c r="S33" i="34"/>
  <c r="T32" i="34"/>
  <c r="U32" i="34"/>
  <c r="U35" i="34" s="1"/>
  <c r="V32" i="34"/>
  <c r="W32" i="34"/>
  <c r="W35" i="34" s="1"/>
  <c r="R32" i="36"/>
  <c r="S32" i="36"/>
  <c r="S33" i="36" s="1"/>
  <c r="T32" i="36"/>
  <c r="U32" i="36"/>
  <c r="U33" i="36" s="1"/>
  <c r="V32" i="36"/>
  <c r="W32" i="36"/>
  <c r="W35" i="36" s="1"/>
  <c r="S35" i="36"/>
  <c r="V54" i="22" l="1"/>
  <c r="S54" i="22"/>
  <c r="J30" i="41"/>
  <c r="U35" i="36"/>
  <c r="U33" i="34"/>
  <c r="W33" i="36"/>
  <c r="W33" i="34"/>
  <c r="Q54" i="22"/>
  <c r="L30" i="41"/>
  <c r="U54" i="22"/>
  <c r="R33" i="36"/>
  <c r="R35" i="36"/>
  <c r="T54" i="22"/>
  <c r="T56" i="22"/>
  <c r="T35" i="36"/>
  <c r="T33" i="36"/>
  <c r="R33" i="34"/>
  <c r="R35" i="34"/>
  <c r="I44" i="35"/>
  <c r="J17" i="35"/>
  <c r="I45" i="35" s="1"/>
  <c r="V35" i="36"/>
  <c r="V33" i="36"/>
  <c r="T33" i="34"/>
  <c r="T35" i="34"/>
  <c r="J17" i="30"/>
  <c r="I53" i="30" s="1"/>
  <c r="I54" i="30" s="1"/>
  <c r="I52" i="30"/>
  <c r="I30" i="41"/>
  <c r="V33" i="34"/>
  <c r="V35" i="34"/>
  <c r="R54" i="22"/>
  <c r="R56" i="22"/>
  <c r="Q57" i="22" l="1"/>
  <c r="Q60" i="22" s="1"/>
  <c r="I46" i="35"/>
  <c r="P30" i="41"/>
  <c r="I48" i="35"/>
  <c r="I49" i="35" s="1"/>
  <c r="R36" i="36"/>
  <c r="R39" i="36" s="1"/>
  <c r="I55" i="30"/>
  <c r="R36" i="34"/>
  <c r="R39" i="34" s="1"/>
  <c r="I52" i="35" l="1"/>
  <c r="I51" i="35"/>
</calcChain>
</file>

<file path=xl/sharedStrings.xml><?xml version="1.0" encoding="utf-8"?>
<sst xmlns="http://schemas.openxmlformats.org/spreadsheetml/2006/main" count="318" uniqueCount="156">
  <si>
    <t>その他</t>
    <rPh sb="2" eb="3">
      <t>タ</t>
    </rPh>
    <phoneticPr fontId="2"/>
  </si>
  <si>
    <t>割引率</t>
    <rPh sb="0" eb="2">
      <t>ワリビキ</t>
    </rPh>
    <rPh sb="2" eb="3">
      <t>リツ</t>
    </rPh>
    <phoneticPr fontId="2"/>
  </si>
  <si>
    <t>システム構築費</t>
    <rPh sb="4" eb="6">
      <t>コウチク</t>
    </rPh>
    <rPh sb="6" eb="7">
      <t>ヒ</t>
    </rPh>
    <phoneticPr fontId="2"/>
  </si>
  <si>
    <t>作業スケジュール</t>
    <rPh sb="0" eb="2">
      <t>サギョウ</t>
    </rPh>
    <phoneticPr fontId="2"/>
  </si>
  <si>
    <t>作業体制</t>
    <rPh sb="0" eb="2">
      <t>サギョウ</t>
    </rPh>
    <rPh sb="2" eb="4">
      <t>タイセイ</t>
    </rPh>
    <phoneticPr fontId="2"/>
  </si>
  <si>
    <t>備考</t>
    <rPh sb="0" eb="2">
      <t>ビコウ</t>
    </rPh>
    <phoneticPr fontId="2"/>
  </si>
  <si>
    <t>4月</t>
    <rPh sb="1" eb="2">
      <t>ガツ</t>
    </rPh>
    <phoneticPr fontId="2"/>
  </si>
  <si>
    <t>5月</t>
  </si>
  <si>
    <t>6月</t>
  </si>
  <si>
    <t>7月</t>
  </si>
  <si>
    <t>8月</t>
  </si>
  <si>
    <t>9月</t>
  </si>
  <si>
    <t>10月</t>
  </si>
  <si>
    <t>11月</t>
  </si>
  <si>
    <t>12月</t>
  </si>
  <si>
    <t>1月</t>
    <rPh sb="1" eb="2">
      <t>ガツ</t>
    </rPh>
    <phoneticPr fontId="2"/>
  </si>
  <si>
    <t>2月</t>
    <rPh sb="1" eb="2">
      <t>ガツ</t>
    </rPh>
    <phoneticPr fontId="2"/>
  </si>
  <si>
    <t>3月</t>
    <rPh sb="1" eb="2">
      <t>ガツ</t>
    </rPh>
    <phoneticPr fontId="2"/>
  </si>
  <si>
    <t>作業内容と作業内訳</t>
    <rPh sb="0" eb="2">
      <t>サギョウ</t>
    </rPh>
    <rPh sb="2" eb="4">
      <t>ナイヨウ</t>
    </rPh>
    <rPh sb="5" eb="7">
      <t>サギョウ</t>
    </rPh>
    <rPh sb="7" eb="9">
      <t>ウチワケ</t>
    </rPh>
    <phoneticPr fontId="2"/>
  </si>
  <si>
    <t>PM</t>
  </si>
  <si>
    <t>工数合計（時間）</t>
    <rPh sb="0" eb="2">
      <t>コウスウ</t>
    </rPh>
    <rPh sb="2" eb="4">
      <t>ゴウケイ</t>
    </rPh>
    <rPh sb="5" eb="7">
      <t>ジカン</t>
    </rPh>
    <phoneticPr fontId="2"/>
  </si>
  <si>
    <t>技術者単価（千円・人月）</t>
    <rPh sb="0" eb="3">
      <t>ギジュツシャ</t>
    </rPh>
    <rPh sb="3" eb="5">
      <t>タンカ</t>
    </rPh>
    <rPh sb="6" eb="8">
      <t>センエン</t>
    </rPh>
    <rPh sb="9" eb="10">
      <t>ヒト</t>
    </rPh>
    <rPh sb="10" eb="11">
      <t>ゲツ</t>
    </rPh>
    <phoneticPr fontId="2"/>
  </si>
  <si>
    <t>技術者費用小計</t>
    <rPh sb="0" eb="3">
      <t>ギジュツシャ</t>
    </rPh>
    <rPh sb="3" eb="5">
      <t>ヒヨウ</t>
    </rPh>
    <rPh sb="5" eb="7">
      <t>ショウケイ</t>
    </rPh>
    <phoneticPr fontId="2"/>
  </si>
  <si>
    <t>中項目</t>
    <rPh sb="0" eb="1">
      <t>チュウ</t>
    </rPh>
    <rPh sb="1" eb="3">
      <t>コウモク</t>
    </rPh>
    <phoneticPr fontId="2"/>
  </si>
  <si>
    <t>費目</t>
    <rPh sb="0" eb="2">
      <t>ヒモク</t>
    </rPh>
    <phoneticPr fontId="2"/>
  </si>
  <si>
    <t>大項目</t>
    <rPh sb="0" eb="3">
      <t>ダイコウモク</t>
    </rPh>
    <phoneticPr fontId="2"/>
  </si>
  <si>
    <t>分類</t>
    <rPh sb="0" eb="2">
      <t>ブンルイ</t>
    </rPh>
    <phoneticPr fontId="2"/>
  </si>
  <si>
    <t>調達方法</t>
    <rPh sb="0" eb="2">
      <t>チョウタツ</t>
    </rPh>
    <rPh sb="2" eb="4">
      <t>ホウホウ</t>
    </rPh>
    <phoneticPr fontId="2"/>
  </si>
  <si>
    <t>明細№</t>
    <rPh sb="0" eb="2">
      <t>メイサイ</t>
    </rPh>
    <phoneticPr fontId="2"/>
  </si>
  <si>
    <t>標準価格</t>
    <rPh sb="0" eb="2">
      <t>ヒョウジュン</t>
    </rPh>
    <rPh sb="2" eb="4">
      <t>カカク</t>
    </rPh>
    <phoneticPr fontId="2"/>
  </si>
  <si>
    <t>買取</t>
    <rPh sb="0" eb="2">
      <t>カイトリ</t>
    </rPh>
    <phoneticPr fontId="2"/>
  </si>
  <si>
    <t>リース</t>
  </si>
  <si>
    <t>社名</t>
    <rPh sb="0" eb="2">
      <t>シャメイ</t>
    </rPh>
    <phoneticPr fontId="2"/>
  </si>
  <si>
    <t>作成日</t>
    <rPh sb="0" eb="3">
      <t>サクセイビ</t>
    </rPh>
    <phoneticPr fontId="2"/>
  </si>
  <si>
    <t>更新日</t>
    <rPh sb="0" eb="3">
      <t>コウシンビ</t>
    </rPh>
    <phoneticPr fontId="2"/>
  </si>
  <si>
    <t>品名・サービス名</t>
  </si>
  <si>
    <t>単位</t>
  </si>
  <si>
    <t>提供価格合計</t>
    <rPh sb="0" eb="2">
      <t>テイキョウ</t>
    </rPh>
    <rPh sb="2" eb="4">
      <t>カカク</t>
    </rPh>
    <rPh sb="4" eb="6">
      <t>ゴウケイ</t>
    </rPh>
    <phoneticPr fontId="2"/>
  </si>
  <si>
    <t>標準価格合計</t>
    <rPh sb="0" eb="2">
      <t>ヒョウジュン</t>
    </rPh>
    <rPh sb="2" eb="4">
      <t>カカク</t>
    </rPh>
    <rPh sb="4" eb="6">
      <t>ゴウケイ</t>
    </rPh>
    <rPh sb="5" eb="6">
      <t>ケイ</t>
    </rPh>
    <phoneticPr fontId="2"/>
  </si>
  <si>
    <t>グロス割引率</t>
    <rPh sb="3" eb="5">
      <t>ワリビキ</t>
    </rPh>
    <rPh sb="5" eb="6">
      <t>リツ</t>
    </rPh>
    <phoneticPr fontId="2"/>
  </si>
  <si>
    <t>明細種類</t>
    <rPh sb="0" eb="2">
      <t>メイサイ</t>
    </rPh>
    <rPh sb="2" eb="4">
      <t>シュルイ</t>
    </rPh>
    <phoneticPr fontId="2"/>
  </si>
  <si>
    <t>システム構築版</t>
    <rPh sb="4" eb="6">
      <t>コウチク</t>
    </rPh>
    <rPh sb="6" eb="7">
      <t>バン</t>
    </rPh>
    <phoneticPr fontId="2"/>
  </si>
  <si>
    <t>　システム構築版</t>
    <rPh sb="5" eb="7">
      <t>コウチク</t>
    </rPh>
    <rPh sb="7" eb="8">
      <t>バン</t>
    </rPh>
    <phoneticPr fontId="2"/>
  </si>
  <si>
    <t>　　パッケージ</t>
  </si>
  <si>
    <t>　　　　　その他</t>
    <rPh sb="7" eb="8">
      <t>タ</t>
    </rPh>
    <phoneticPr fontId="2"/>
  </si>
  <si>
    <t>　　　設備利用費</t>
    <rPh sb="3" eb="5">
      <t>セツビ</t>
    </rPh>
    <rPh sb="5" eb="7">
      <t>リヨウ</t>
    </rPh>
    <rPh sb="7" eb="8">
      <t>ヒ</t>
    </rPh>
    <phoneticPr fontId="2"/>
  </si>
  <si>
    <t>　　　機器調達費　　　　　ソフトウェア　　　　　</t>
    <rPh sb="3" eb="5">
      <t>キキ</t>
    </rPh>
    <rPh sb="5" eb="7">
      <t>チョウタツ</t>
    </rPh>
    <rPh sb="7" eb="8">
      <t>ヒ</t>
    </rPh>
    <phoneticPr fontId="2"/>
  </si>
  <si>
    <t>　　  買取　　　　　</t>
    <rPh sb="4" eb="6">
      <t>カイトリ</t>
    </rPh>
    <phoneticPr fontId="2"/>
  </si>
  <si>
    <t>技術者ランク/作業時間</t>
    <rPh sb="0" eb="3">
      <t>ギジュツシャ</t>
    </rPh>
    <rPh sb="7" eb="9">
      <t>サギョウ</t>
    </rPh>
    <rPh sb="9" eb="11">
      <t>ジカン</t>
    </rPh>
    <phoneticPr fontId="2"/>
  </si>
  <si>
    <t>提供価格
（リース元金）</t>
    <rPh sb="0" eb="2">
      <t>テイキョウ</t>
    </rPh>
    <rPh sb="2" eb="4">
      <t>カカク</t>
    </rPh>
    <rPh sb="9" eb="11">
      <t>ガンキン</t>
    </rPh>
    <phoneticPr fontId="2"/>
  </si>
  <si>
    <t>数量</t>
    <rPh sb="0" eb="2">
      <t>スウリョウ</t>
    </rPh>
    <phoneticPr fontId="2"/>
  </si>
  <si>
    <t xml:space="preserve"> サービス利用</t>
    <rPh sb="5" eb="7">
      <t>リヨウ</t>
    </rPh>
    <phoneticPr fontId="2"/>
  </si>
  <si>
    <t>提供価格</t>
    <rPh sb="0" eb="2">
      <t>テイキョウ</t>
    </rPh>
    <rPh sb="2" eb="4">
      <t>カカク</t>
    </rPh>
    <phoneticPr fontId="2"/>
  </si>
  <si>
    <t>　リース版</t>
    <rPh sb="4" eb="5">
      <t>バン</t>
    </rPh>
    <phoneticPr fontId="2"/>
  </si>
  <si>
    <t>リース料率</t>
    <rPh sb="3" eb="4">
      <t>リョウ</t>
    </rPh>
    <rPh sb="4" eb="5">
      <t>リツ</t>
    </rPh>
    <phoneticPr fontId="2"/>
  </si>
  <si>
    <t>月額リース料</t>
    <rPh sb="0" eb="2">
      <t>ゲツガク</t>
    </rPh>
    <rPh sb="5" eb="6">
      <t>リョウ</t>
    </rPh>
    <phoneticPr fontId="2"/>
  </si>
  <si>
    <t>リース期間月数</t>
    <rPh sb="3" eb="5">
      <t>キカン</t>
    </rPh>
    <rPh sb="5" eb="7">
      <t>ツキスウ</t>
    </rPh>
    <phoneticPr fontId="2"/>
  </si>
  <si>
    <t>リース料総額</t>
    <rPh sb="3" eb="4">
      <t>リョウ</t>
    </rPh>
    <rPh sb="4" eb="6">
      <t>ソウガク</t>
    </rPh>
    <phoneticPr fontId="2"/>
  </si>
  <si>
    <t>リース版</t>
    <rPh sb="3" eb="4">
      <t>バン</t>
    </rPh>
    <phoneticPr fontId="2"/>
  </si>
  <si>
    <t>　　　その他　　　　　</t>
    <rPh sb="5" eb="6">
      <t>タ</t>
    </rPh>
    <phoneticPr fontId="2"/>
  </si>
  <si>
    <t>　リース　</t>
  </si>
  <si>
    <t>　　　システム利用費　　　　　　　　通信運搬費</t>
  </si>
  <si>
    <t>備考
※３</t>
    <rPh sb="0" eb="2">
      <t>ビコウ</t>
    </rPh>
    <phoneticPr fontId="2"/>
  </si>
  <si>
    <t>提供価格合計
（リース元金）</t>
    <rPh sb="0" eb="2">
      <t>テイキョウ</t>
    </rPh>
    <rPh sb="2" eb="4">
      <t>カカク</t>
    </rPh>
    <rPh sb="4" eb="6">
      <t>ゴウケイ</t>
    </rPh>
    <phoneticPr fontId="2"/>
  </si>
  <si>
    <t>工数合計（人時）</t>
    <rPh sb="0" eb="2">
      <t>コウスウ</t>
    </rPh>
    <rPh sb="2" eb="4">
      <t>ゴウケイ</t>
    </rPh>
    <rPh sb="5" eb="6">
      <t>ニン</t>
    </rPh>
    <rPh sb="6" eb="7">
      <t>ジ</t>
    </rPh>
    <phoneticPr fontId="2"/>
  </si>
  <si>
    <t>工数合計（人月）</t>
    <rPh sb="0" eb="2">
      <t>コウスウ</t>
    </rPh>
    <rPh sb="2" eb="4">
      <t>ゴウケイ</t>
    </rPh>
    <rPh sb="5" eb="6">
      <t>ニン</t>
    </rPh>
    <rPh sb="6" eb="7">
      <t>ゲツ</t>
    </rPh>
    <phoneticPr fontId="2"/>
  </si>
  <si>
    <t>標準価格合計（円）</t>
    <rPh sb="0" eb="2">
      <t>ヒョウジュン</t>
    </rPh>
    <rPh sb="2" eb="4">
      <t>カカク</t>
    </rPh>
    <rPh sb="4" eb="6">
      <t>ゴウケイ</t>
    </rPh>
    <rPh sb="7" eb="8">
      <t>エン</t>
    </rPh>
    <phoneticPr fontId="2"/>
  </si>
  <si>
    <t>提供価格合計（円）</t>
    <rPh sb="0" eb="2">
      <t>テイキョウ</t>
    </rPh>
    <rPh sb="2" eb="4">
      <t>カカク</t>
    </rPh>
    <rPh sb="4" eb="6">
      <t>ゴウケイ</t>
    </rPh>
    <rPh sb="7" eb="8">
      <t>エン</t>
    </rPh>
    <phoneticPr fontId="2"/>
  </si>
  <si>
    <t>システム名</t>
    <rPh sb="4" eb="5">
      <t>メイ</t>
    </rPh>
    <phoneticPr fontId="2"/>
  </si>
  <si>
    <t>実施件名</t>
    <rPh sb="0" eb="2">
      <t>ジッシ</t>
    </rPh>
    <rPh sb="2" eb="4">
      <t>ケンメイ</t>
    </rPh>
    <phoneticPr fontId="2"/>
  </si>
  <si>
    <t>システム名</t>
  </si>
  <si>
    <t>実施件名</t>
  </si>
  <si>
    <t>　システム運用保守版</t>
    <rPh sb="5" eb="7">
      <t>ウンヨウ</t>
    </rPh>
    <rPh sb="7" eb="9">
      <t>ホシュ</t>
    </rPh>
    <rPh sb="9" eb="10">
      <t>ハン</t>
    </rPh>
    <phoneticPr fontId="2"/>
  </si>
  <si>
    <t>小項目</t>
    <rPh sb="0" eb="1">
      <t>ショウ</t>
    </rPh>
    <rPh sb="1" eb="3">
      <t>コウモク</t>
    </rPh>
    <phoneticPr fontId="2"/>
  </si>
  <si>
    <t>システム</t>
  </si>
  <si>
    <t>吹田市役所 XXX課 様</t>
    <rPh sb="0" eb="2">
      <t>スイタ</t>
    </rPh>
    <rPh sb="2" eb="5">
      <t>シヤクショ</t>
    </rPh>
    <phoneticPr fontId="2"/>
  </si>
  <si>
    <r>
      <rPr>
        <b/>
        <sz val="11"/>
        <rFont val="ＭＳ Ｐゴシック"/>
        <family val="3"/>
        <charset val="128"/>
      </rPr>
      <t>　
　　</t>
    </r>
    <r>
      <rPr>
        <sz val="11"/>
        <rFont val="ＭＳ Ｐゴシック"/>
        <family val="3"/>
        <charset val="128"/>
      </rPr>
      <t xml:space="preserve">
</t>
    </r>
  </si>
  <si>
    <r>
      <rPr>
        <sz val="10"/>
        <rFont val="ＭＳ Ｐゴシック"/>
        <family val="3"/>
        <charset val="128"/>
      </rPr>
      <t>　　　</t>
    </r>
    <r>
      <rPr>
        <sz val="8"/>
        <rFont val="ＭＳ Ｐゴシック"/>
        <family val="3"/>
        <charset val="128"/>
      </rPr>
      <t>システム運用保守費（その他物品費）</t>
    </r>
    <rPh sb="7" eb="9">
      <t>ウンヨウ</t>
    </rPh>
    <rPh sb="9" eb="11">
      <t>ホシュ</t>
    </rPh>
    <rPh sb="11" eb="12">
      <t>ヒ</t>
    </rPh>
    <rPh sb="15" eb="16">
      <t>タ</t>
    </rPh>
    <rPh sb="16" eb="18">
      <t>ブッピン</t>
    </rPh>
    <rPh sb="18" eb="19">
      <t>ヒ</t>
    </rPh>
    <phoneticPr fontId="2"/>
  </si>
  <si>
    <t>統一見積書（集約版）</t>
    <rPh sb="0" eb="2">
      <t>トウイツ</t>
    </rPh>
    <rPh sb="2" eb="5">
      <t>ミツモリショ</t>
    </rPh>
    <rPh sb="6" eb="8">
      <t>シュウヤク</t>
    </rPh>
    <rPh sb="8" eb="9">
      <t>バン</t>
    </rPh>
    <phoneticPr fontId="2"/>
  </si>
  <si>
    <t>統一見積書（内訳明細　リース版）</t>
    <rPh sb="0" eb="2">
      <t>トウイツ</t>
    </rPh>
    <rPh sb="2" eb="5">
      <t>ミツモリショ</t>
    </rPh>
    <rPh sb="8" eb="10">
      <t>メイサイ</t>
    </rPh>
    <rPh sb="14" eb="15">
      <t>バン</t>
    </rPh>
    <phoneticPr fontId="2"/>
  </si>
  <si>
    <t>統一見積書（内訳明細　システム構築版）</t>
    <rPh sb="0" eb="2">
      <t>トウイツ</t>
    </rPh>
    <rPh sb="2" eb="5">
      <t>ミツモリショ</t>
    </rPh>
    <rPh sb="8" eb="10">
      <t>メイサイ</t>
    </rPh>
    <rPh sb="15" eb="17">
      <t>コウチク</t>
    </rPh>
    <rPh sb="17" eb="18">
      <t>バン</t>
    </rPh>
    <phoneticPr fontId="2"/>
  </si>
  <si>
    <t>統一見積書（内訳明細　システム運用保守版）</t>
    <rPh sb="0" eb="2">
      <t>トウイツ</t>
    </rPh>
    <rPh sb="2" eb="5">
      <t>ミツモリショ</t>
    </rPh>
    <rPh sb="8" eb="10">
      <t>メイサイ</t>
    </rPh>
    <rPh sb="15" eb="17">
      <t>ウンヨウ</t>
    </rPh>
    <rPh sb="17" eb="19">
      <t>ホシュ</t>
    </rPh>
    <rPh sb="19" eb="20">
      <t>バン</t>
    </rPh>
    <phoneticPr fontId="2"/>
  </si>
  <si>
    <t>統一見積書（内訳明細　購入・サービス利用版）</t>
    <rPh sb="0" eb="2">
      <t>トウイツ</t>
    </rPh>
    <rPh sb="2" eb="5">
      <t>ミツモリショ</t>
    </rPh>
    <rPh sb="8" eb="10">
      <t>メイサイ</t>
    </rPh>
    <rPh sb="11" eb="13">
      <t>コウニュウ</t>
    </rPh>
    <rPh sb="18" eb="20">
      <t>リヨウ</t>
    </rPh>
    <rPh sb="20" eb="21">
      <t>バン</t>
    </rPh>
    <phoneticPr fontId="2"/>
  </si>
  <si>
    <t>　購入・サービス利用版</t>
    <rPh sb="1" eb="3">
      <t>コウニュウ</t>
    </rPh>
    <rPh sb="8" eb="10">
      <t>リヨウ</t>
    </rPh>
    <rPh sb="10" eb="11">
      <t>バン</t>
    </rPh>
    <phoneticPr fontId="2"/>
  </si>
  <si>
    <t>分類</t>
  </si>
  <si>
    <t>調達方法</t>
  </si>
  <si>
    <t>明細№
※１</t>
  </si>
  <si>
    <t>合計金額</t>
    <rPh sb="0" eb="2">
      <t>ゴウケイ</t>
    </rPh>
    <rPh sb="2" eb="4">
      <t>キンガク</t>
    </rPh>
    <phoneticPr fontId="2"/>
  </si>
  <si>
    <t>税込合計</t>
    <rPh sb="0" eb="2">
      <t>ゼイコミ</t>
    </rPh>
    <rPh sb="2" eb="4">
      <t>ゴウケイ</t>
    </rPh>
    <phoneticPr fontId="2"/>
  </si>
  <si>
    <t>月額リース料（税込）</t>
    <rPh sb="0" eb="2">
      <t>ゲツガク</t>
    </rPh>
    <rPh sb="5" eb="6">
      <t>リョウ</t>
    </rPh>
    <rPh sb="7" eb="9">
      <t>ゼイコミ</t>
    </rPh>
    <phoneticPr fontId="2"/>
  </si>
  <si>
    <t>リース料総額（税込）</t>
    <rPh sb="3" eb="4">
      <t>リョウ</t>
    </rPh>
    <rPh sb="4" eb="6">
      <t>ソウガク</t>
    </rPh>
    <rPh sb="7" eb="9">
      <t>ゼイコミ</t>
    </rPh>
    <phoneticPr fontId="2"/>
  </si>
  <si>
    <t>提供価格合計（円・税込）</t>
    <rPh sb="0" eb="2">
      <t>テイキョウ</t>
    </rPh>
    <rPh sb="2" eb="4">
      <t>カカク</t>
    </rPh>
    <rPh sb="4" eb="6">
      <t>ゴウケイ</t>
    </rPh>
    <rPh sb="7" eb="8">
      <t>エン</t>
    </rPh>
    <rPh sb="9" eb="11">
      <t>ゼイコミ</t>
    </rPh>
    <phoneticPr fontId="2"/>
  </si>
  <si>
    <t>明細
種類</t>
  </si>
  <si>
    <t>該当する
予算費目</t>
    <rPh sb="0" eb="2">
      <t>ガイトウ</t>
    </rPh>
    <rPh sb="5" eb="7">
      <t>ヨサン</t>
    </rPh>
    <rPh sb="7" eb="9">
      <t>ヒモク</t>
    </rPh>
    <phoneticPr fontId="2"/>
  </si>
  <si>
    <t>購入・サービス
利用版</t>
    <rPh sb="0" eb="2">
      <t>コウニュウ</t>
    </rPh>
    <rPh sb="8" eb="10">
      <t>リヨウ</t>
    </rPh>
    <rPh sb="10" eb="11">
      <t>バン</t>
    </rPh>
    <phoneticPr fontId="2"/>
  </si>
  <si>
    <t>システム運用
保守版</t>
    <rPh sb="4" eb="6">
      <t>ウンヨウ</t>
    </rPh>
    <rPh sb="7" eb="9">
      <t>ホシュ</t>
    </rPh>
    <rPh sb="9" eb="10">
      <t>バン</t>
    </rPh>
    <phoneticPr fontId="2"/>
  </si>
  <si>
    <r>
      <rPr>
        <sz val="26"/>
        <rFont val="ＭＳ Ｐゴシック"/>
        <family val="3"/>
        <charset val="128"/>
      </rPr>
      <t>リース</t>
    </r>
    <r>
      <rPr>
        <sz val="22"/>
        <rFont val="ＭＳ Ｐゴシック"/>
        <family val="3"/>
        <charset val="128"/>
      </rPr>
      <t xml:space="preserve">
</t>
    </r>
    <r>
      <rPr>
        <sz val="16"/>
        <color indexed="10"/>
        <rFont val="ＭＳ Ｐゴシック"/>
        <family val="3"/>
        <charset val="128"/>
      </rPr>
      <t>(リース期間を
備考欄へ入力)</t>
    </r>
    <rPh sb="8" eb="10">
      <t>キカン</t>
    </rPh>
    <rPh sb="12" eb="14">
      <t>ビコウ</t>
    </rPh>
    <rPh sb="14" eb="15">
      <t>ラン</t>
    </rPh>
    <rPh sb="16" eb="18">
      <t>ニュウリョク</t>
    </rPh>
    <phoneticPr fontId="2"/>
  </si>
  <si>
    <r>
      <rPr>
        <sz val="26"/>
        <rFont val="ＭＳ Ｐゴシック"/>
        <family val="3"/>
        <charset val="128"/>
      </rPr>
      <t>サービス利用</t>
    </r>
    <r>
      <rPr>
        <sz val="22"/>
        <rFont val="ＭＳ Ｐゴシック"/>
        <family val="3"/>
        <charset val="128"/>
      </rPr>
      <t xml:space="preserve">
</t>
    </r>
    <r>
      <rPr>
        <sz val="16"/>
        <color indexed="10"/>
        <rFont val="ＭＳ Ｐゴシック"/>
        <family val="3"/>
        <charset val="128"/>
      </rPr>
      <t>(利用期間を
備考欄へ入力)</t>
    </r>
    <rPh sb="4" eb="6">
      <t>リヨウ</t>
    </rPh>
    <rPh sb="8" eb="10">
      <t>リヨウ</t>
    </rPh>
    <phoneticPr fontId="2"/>
  </si>
  <si>
    <r>
      <rPr>
        <b/>
        <sz val="28"/>
        <rFont val="ＭＳ Ｐゴシック"/>
        <family val="3"/>
        <charset val="128"/>
      </rPr>
      <t>機器調達費</t>
    </r>
    <r>
      <rPr>
        <sz val="22"/>
        <rFont val="ＭＳ Ｐゴシック"/>
        <family val="3"/>
        <charset val="128"/>
      </rPr>
      <t xml:space="preserve">
（ハードウェア、周辺機器等）</t>
    </r>
    <rPh sb="0" eb="2">
      <t>キキ</t>
    </rPh>
    <rPh sb="2" eb="4">
      <t>チョウタツ</t>
    </rPh>
    <rPh sb="4" eb="5">
      <t>ヒ</t>
    </rPh>
    <rPh sb="14" eb="16">
      <t>シュウヘン</t>
    </rPh>
    <rPh sb="16" eb="18">
      <t>キキ</t>
    </rPh>
    <rPh sb="18" eb="19">
      <t>ナド</t>
    </rPh>
    <phoneticPr fontId="2"/>
  </si>
  <si>
    <r>
      <rPr>
        <b/>
        <sz val="28"/>
        <rFont val="ＭＳ Ｐゴシック"/>
        <family val="3"/>
        <charset val="128"/>
      </rPr>
      <t>ソフトウェア調達</t>
    </r>
    <r>
      <rPr>
        <sz val="22"/>
        <rFont val="ＭＳ Ｐゴシック"/>
        <family val="3"/>
        <charset val="128"/>
      </rPr>
      <t xml:space="preserve">
（データベース、ウイルス対策ソフト等)</t>
    </r>
    <rPh sb="6" eb="8">
      <t>チョウタツ</t>
    </rPh>
    <rPh sb="21" eb="23">
      <t>タイサク</t>
    </rPh>
    <rPh sb="26" eb="27">
      <t>ナド</t>
    </rPh>
    <phoneticPr fontId="2"/>
  </si>
  <si>
    <r>
      <rPr>
        <b/>
        <sz val="28"/>
        <rFont val="ＭＳ Ｐゴシック"/>
        <family val="3"/>
        <charset val="128"/>
      </rPr>
      <t>パッケージ調達</t>
    </r>
    <r>
      <rPr>
        <sz val="22"/>
        <rFont val="ＭＳ Ｐゴシック"/>
        <family val="3"/>
        <charset val="128"/>
      </rPr>
      <t xml:space="preserve">
(業務システム等のパッケージ製品)</t>
    </r>
    <rPh sb="5" eb="7">
      <t>チョウタツ</t>
    </rPh>
    <rPh sb="9" eb="11">
      <t>ギョウム</t>
    </rPh>
    <rPh sb="15" eb="16">
      <t>トウ</t>
    </rPh>
    <rPh sb="22" eb="24">
      <t>セイヒン</t>
    </rPh>
    <phoneticPr fontId="2"/>
  </si>
  <si>
    <r>
      <rPr>
        <b/>
        <sz val="28"/>
        <rFont val="ＭＳ Ｐゴシック"/>
        <family val="3"/>
        <charset val="128"/>
      </rPr>
      <t>システム利用費</t>
    </r>
    <r>
      <rPr>
        <sz val="22"/>
        <rFont val="ＭＳ Ｐゴシック"/>
        <family val="3"/>
        <charset val="128"/>
      </rPr>
      <t xml:space="preserve">
（クラウドサービス利用料等）</t>
    </r>
    <rPh sb="4" eb="6">
      <t>リヨウ</t>
    </rPh>
    <rPh sb="6" eb="7">
      <t>ヒ</t>
    </rPh>
    <rPh sb="17" eb="20">
      <t>リヨウリョウ</t>
    </rPh>
    <rPh sb="20" eb="21">
      <t>トウ</t>
    </rPh>
    <phoneticPr fontId="2"/>
  </si>
  <si>
    <r>
      <rPr>
        <b/>
        <sz val="28"/>
        <rFont val="ＭＳ Ｐゴシック"/>
        <family val="3"/>
        <charset val="128"/>
      </rPr>
      <t>通信運搬費</t>
    </r>
    <r>
      <rPr>
        <sz val="22"/>
        <rFont val="ＭＳ Ｐゴシック"/>
        <family val="3"/>
        <charset val="128"/>
      </rPr>
      <t xml:space="preserve">
（ネットワーク利用料等）</t>
    </r>
    <rPh sb="0" eb="2">
      <t>ツウシン</t>
    </rPh>
    <rPh sb="2" eb="4">
      <t>ウンパン</t>
    </rPh>
    <rPh sb="4" eb="5">
      <t>ヒ</t>
    </rPh>
    <rPh sb="13" eb="16">
      <t>リヨウリョウ</t>
    </rPh>
    <rPh sb="16" eb="17">
      <t>ナド</t>
    </rPh>
    <phoneticPr fontId="2"/>
  </si>
  <si>
    <r>
      <rPr>
        <b/>
        <sz val="28"/>
        <rFont val="ＭＳ Ｐゴシック"/>
        <family val="3"/>
        <charset val="128"/>
      </rPr>
      <t>設備利用費</t>
    </r>
    <r>
      <rPr>
        <sz val="22"/>
        <rFont val="ＭＳ Ｐゴシック"/>
        <family val="3"/>
        <charset val="128"/>
      </rPr>
      <t xml:space="preserve">
（データセンタ利用料等）</t>
    </r>
    <rPh sb="0" eb="2">
      <t>セツビ</t>
    </rPh>
    <rPh sb="2" eb="4">
      <t>リヨウ</t>
    </rPh>
    <rPh sb="4" eb="5">
      <t>ヒ</t>
    </rPh>
    <rPh sb="13" eb="16">
      <t>リヨウリョウ</t>
    </rPh>
    <rPh sb="16" eb="17">
      <t>ナド</t>
    </rPh>
    <phoneticPr fontId="2"/>
  </si>
  <si>
    <r>
      <rPr>
        <b/>
        <sz val="28"/>
        <rFont val="ＭＳ Ｐゴシック"/>
        <family val="3"/>
        <charset val="128"/>
      </rPr>
      <t>システム運用保守費</t>
    </r>
    <r>
      <rPr>
        <sz val="22"/>
        <rFont val="ＭＳ Ｐゴシック"/>
        <family val="3"/>
        <charset val="128"/>
      </rPr>
      <t xml:space="preserve">
（技術者作業費）</t>
    </r>
    <rPh sb="4" eb="6">
      <t>ウンヨウ</t>
    </rPh>
    <rPh sb="6" eb="8">
      <t>ホシュ</t>
    </rPh>
    <rPh sb="8" eb="9">
      <t>ヒ</t>
    </rPh>
    <rPh sb="11" eb="14">
      <t>ギジュツシャ</t>
    </rPh>
    <rPh sb="14" eb="16">
      <t>サギョウ</t>
    </rPh>
    <rPh sb="16" eb="17">
      <t>ヒ</t>
    </rPh>
    <phoneticPr fontId="2"/>
  </si>
  <si>
    <r>
      <rPr>
        <b/>
        <sz val="28"/>
        <rFont val="ＭＳ Ｐゴシック"/>
        <family val="3"/>
        <charset val="128"/>
      </rPr>
      <t>システム運用保守費</t>
    </r>
    <r>
      <rPr>
        <sz val="22"/>
        <rFont val="ＭＳ Ｐゴシック"/>
        <family val="3"/>
        <charset val="128"/>
      </rPr>
      <t xml:space="preserve">
（その他物品、サポートパック費用）</t>
    </r>
    <rPh sb="4" eb="6">
      <t>ウンヨウ</t>
    </rPh>
    <rPh sb="6" eb="8">
      <t>ホシュ</t>
    </rPh>
    <rPh sb="8" eb="9">
      <t>ヒ</t>
    </rPh>
    <rPh sb="13" eb="14">
      <t>タ</t>
    </rPh>
    <rPh sb="14" eb="16">
      <t>ブッピン</t>
    </rPh>
    <rPh sb="24" eb="25">
      <t>ヒ</t>
    </rPh>
    <rPh sb="25" eb="26">
      <t>ヨウ</t>
    </rPh>
    <phoneticPr fontId="2"/>
  </si>
  <si>
    <t>○○業務支援システム</t>
    <rPh sb="2" eb="4">
      <t>ギョウム</t>
    </rPh>
    <rPh sb="4" eb="6">
      <t>シエン</t>
    </rPh>
    <phoneticPr fontId="2"/>
  </si>
  <si>
    <t>○○</t>
  </si>
  <si>
    <t>○○株式会社</t>
    <rPh sb="2" eb="4">
      <t>カブシキ</t>
    </rPh>
    <rPh sb="4" eb="6">
      <t>カイシャ</t>
    </rPh>
    <phoneticPr fontId="2"/>
  </si>
  <si>
    <t>一時経費（年度別）</t>
    <rPh sb="0" eb="2">
      <t>イチジ</t>
    </rPh>
    <rPh sb="2" eb="4">
      <t>ケイヒ</t>
    </rPh>
    <rPh sb="5" eb="7">
      <t>ネンド</t>
    </rPh>
    <rPh sb="7" eb="8">
      <t>ベツ</t>
    </rPh>
    <phoneticPr fontId="2"/>
  </si>
  <si>
    <t>経常経費（年度別）</t>
    <rPh sb="0" eb="2">
      <t>ケイジョウ</t>
    </rPh>
    <rPh sb="2" eb="4">
      <t>ケイヒ</t>
    </rPh>
    <phoneticPr fontId="2"/>
  </si>
  <si>
    <t>小計</t>
    <rPh sb="0" eb="2">
      <t>ショウケイ</t>
    </rPh>
    <phoneticPr fontId="2"/>
  </si>
  <si>
    <t>経常経費</t>
    <rPh sb="0" eb="2">
      <t>ケイジョウ</t>
    </rPh>
    <rPh sb="2" eb="4">
      <t>ケイヒ</t>
    </rPh>
    <phoneticPr fontId="2"/>
  </si>
  <si>
    <t>一時経費</t>
    <rPh sb="0" eb="2">
      <t>イチジ</t>
    </rPh>
    <rPh sb="2" eb="4">
      <t>ケイヒ</t>
    </rPh>
    <phoneticPr fontId="2"/>
  </si>
  <si>
    <t>経費</t>
    <rPh sb="0" eb="2">
      <t>ケイヒ</t>
    </rPh>
    <phoneticPr fontId="2"/>
  </si>
  <si>
    <t>作成日</t>
  </si>
  <si>
    <t>年度別合計</t>
    <rPh sb="0" eb="2">
      <t>ネンド</t>
    </rPh>
    <rPh sb="2" eb="3">
      <t>ベツ</t>
    </rPh>
    <rPh sb="3" eb="5">
      <t>ゴウケイ</t>
    </rPh>
    <phoneticPr fontId="2"/>
  </si>
  <si>
    <t>定価</t>
    <rPh sb="0" eb="2">
      <t>テイカ</t>
    </rPh>
    <phoneticPr fontId="2"/>
  </si>
  <si>
    <t>備考　（補足事項・前提条件等）</t>
    <rPh sb="0" eb="2">
      <t>ビコウ</t>
    </rPh>
    <rPh sb="4" eb="6">
      <t>ホソク</t>
    </rPh>
    <rPh sb="6" eb="8">
      <t>ジコウ</t>
    </rPh>
    <rPh sb="9" eb="11">
      <t>ゼンテイ</t>
    </rPh>
    <rPh sb="11" eb="14">
      <t>ジョウケントウ</t>
    </rPh>
    <phoneticPr fontId="2"/>
  </si>
  <si>
    <t>リスト</t>
    <phoneticPr fontId="2"/>
  </si>
  <si>
    <t>8% or 10%</t>
    <phoneticPr fontId="2"/>
  </si>
  <si>
    <t>消費税適用税率</t>
    <rPh sb="0" eb="3">
      <t>ショウヒゼイ</t>
    </rPh>
    <phoneticPr fontId="2"/>
  </si>
  <si>
    <t>単位：</t>
    <phoneticPr fontId="2"/>
  </si>
  <si>
    <t>円</t>
    <phoneticPr fontId="2"/>
  </si>
  <si>
    <t>　消費税率：</t>
    <rPh sb="1" eb="3">
      <t>ショウヒ</t>
    </rPh>
    <phoneticPr fontId="2"/>
  </si>
  <si>
    <t>消費税率：</t>
    <rPh sb="0" eb="2">
      <t>ショウヒ</t>
    </rPh>
    <phoneticPr fontId="2"/>
  </si>
  <si>
    <r>
      <t>年度別経費内訳　(</t>
    </r>
    <r>
      <rPr>
        <b/>
        <sz val="28"/>
        <color indexed="10"/>
        <rFont val="ＭＳ Ｐゴシック"/>
        <family val="3"/>
        <charset val="128"/>
      </rPr>
      <t>税込</t>
    </r>
    <r>
      <rPr>
        <b/>
        <sz val="28"/>
        <rFont val="ＭＳ Ｐゴシック"/>
        <family val="3"/>
        <charset val="128"/>
      </rPr>
      <t>・円）　※２</t>
    </r>
    <rPh sb="0" eb="2">
      <t>ネンド</t>
    </rPh>
    <rPh sb="2" eb="3">
      <t>ベツ</t>
    </rPh>
    <rPh sb="3" eb="5">
      <t>ケイヒ</t>
    </rPh>
    <rPh sb="5" eb="7">
      <t>ウチワケ</t>
    </rPh>
    <rPh sb="9" eb="11">
      <t>ゼイコミ</t>
    </rPh>
    <rPh sb="12" eb="13">
      <t>エン</t>
    </rPh>
    <phoneticPr fontId="2"/>
  </si>
  <si>
    <t>備考（補足事項・前提条件等）</t>
    <rPh sb="0" eb="2">
      <t>ビコウ</t>
    </rPh>
    <phoneticPr fontId="2"/>
  </si>
  <si>
    <t>統一見積書（消費税における適用税率設定表）</t>
    <rPh sb="0" eb="2">
      <t>トウイツ</t>
    </rPh>
    <rPh sb="2" eb="5">
      <t>ミツモリショ</t>
    </rPh>
    <phoneticPr fontId="2"/>
  </si>
  <si>
    <t>備考　（補足事項・前提条件等）</t>
    <rPh sb="0" eb="2">
      <t>ビコウ</t>
    </rPh>
    <phoneticPr fontId="2"/>
  </si>
  <si>
    <t>← プルダウンにより選択</t>
    <rPh sb="10" eb="12">
      <t>センタク</t>
    </rPh>
    <phoneticPr fontId="2"/>
  </si>
  <si>
    <t>備考（補足事項・前提条件等）　※４</t>
    <rPh sb="0" eb="2">
      <t>ビコウ</t>
    </rPh>
    <phoneticPr fontId="2"/>
  </si>
  <si>
    <t>技術者費用小計（千円）</t>
    <rPh sb="0" eb="3">
      <t>ギジュツシャ</t>
    </rPh>
    <rPh sb="3" eb="5">
      <t>ヒヨウ</t>
    </rPh>
    <rPh sb="5" eb="7">
      <t>ショウケイ</t>
    </rPh>
    <rPh sb="8" eb="9">
      <t>セン</t>
    </rPh>
    <phoneticPr fontId="2"/>
  </si>
  <si>
    <r>
      <rPr>
        <b/>
        <sz val="26"/>
        <rFont val="HGP創英角ｺﾞｼｯｸUB"/>
        <family val="3"/>
        <charset val="128"/>
      </rPr>
      <t xml:space="preserve">
</t>
    </r>
    <r>
      <rPr>
        <b/>
        <sz val="26"/>
        <color indexed="10"/>
        <rFont val="HGP創英角ｺﾞｼｯｸUB"/>
        <family val="3"/>
        <charset val="128"/>
      </rPr>
      <t xml:space="preserve">
≪見積書を作成する上でのお願い≫</t>
    </r>
    <r>
      <rPr>
        <sz val="26"/>
        <rFont val="HGP創英角ｺﾞｼｯｸUB"/>
        <family val="3"/>
        <charset val="128"/>
      </rPr>
      <t xml:space="preserve">
　　※１　明細No欄には該当する内訳明細Noを転記してください。
　　※２　金額は</t>
    </r>
    <r>
      <rPr>
        <sz val="26"/>
        <color indexed="10"/>
        <rFont val="HGP創英角ｺﾞｼｯｸUB"/>
        <family val="3"/>
        <charset val="128"/>
      </rPr>
      <t>税込</t>
    </r>
    <r>
      <rPr>
        <sz val="26"/>
        <rFont val="HGP創英角ｺﾞｼｯｸUB"/>
        <family val="3"/>
        <charset val="128"/>
      </rPr>
      <t>で記載してください。なお、グレー部分は自動計算されます。　　　
　　※３　リースやサービス利用、システム構築、運用保守について、
　　　　　 その対象となる期間（開始年月、終了年月）を記入します。
　　※4  補足事項、前提条件等があれば記載してください。</t>
    </r>
    <rPh sb="58" eb="60">
      <t>キンガク</t>
    </rPh>
    <rPh sb="61" eb="62">
      <t>ゼイ</t>
    </rPh>
    <rPh sb="62" eb="63">
      <t>コミ</t>
    </rPh>
    <rPh sb="64" eb="66">
      <t>キサイ</t>
    </rPh>
    <rPh sb="82" eb="84">
      <t>ジドウ</t>
    </rPh>
    <rPh sb="84" eb="86">
      <t>ケイサン</t>
    </rPh>
    <rPh sb="168" eb="170">
      <t>ホソク</t>
    </rPh>
    <rPh sb="170" eb="172">
      <t>ジコウ</t>
    </rPh>
    <phoneticPr fontId="2"/>
  </si>
  <si>
    <r>
      <rPr>
        <b/>
        <sz val="12"/>
        <color indexed="10"/>
        <rFont val="HGP創英角ｺﾞｼｯｸUB"/>
        <family val="3"/>
        <charset val="128"/>
      </rPr>
      <t xml:space="preserve">
</t>
    </r>
    <r>
      <rPr>
        <b/>
        <sz val="14"/>
        <color indexed="10"/>
        <rFont val="HGP創英角ｺﾞｼｯｸUB"/>
        <family val="3"/>
        <charset val="128"/>
      </rPr>
      <t>≪内訳明細（購入・サービス利用版）を作成する上でのお願い≫</t>
    </r>
    <r>
      <rPr>
        <sz val="14"/>
        <rFont val="HGP創英角ｺﾞｼｯｸUB"/>
        <family val="3"/>
        <charset val="128"/>
      </rPr>
      <t xml:space="preserve">
</t>
    </r>
    <r>
      <rPr>
        <sz val="12"/>
        <rFont val="HGP創英角ｺﾞｼｯｸUB"/>
        <family val="3"/>
        <charset val="128"/>
      </rPr>
      <t xml:space="preserve">　　①「分類」及び「調達方法」を選択肢からそれぞれ一つだけ選択してください。
　　②内訳明細ごとに明細№を付与してください。
　　③金額は税抜で記載してください。税込金額は自動計算されます。
</t>
    </r>
    <r>
      <rPr>
        <sz val="14"/>
        <rFont val="HGP創英角ｺﾞｼｯｸUB"/>
        <family val="3"/>
        <charset val="128"/>
      </rPr>
      <t xml:space="preserve">
</t>
    </r>
    <rPh sb="9" eb="11">
      <t>コウニュウ</t>
    </rPh>
    <rPh sb="16" eb="18">
      <t>リヨウ</t>
    </rPh>
    <rPh sb="29" eb="30">
      <t>ネガ</t>
    </rPh>
    <rPh sb="99" eb="101">
      <t>キンガク</t>
    </rPh>
    <rPh sb="102" eb="103">
      <t>ゼイ</t>
    </rPh>
    <rPh sb="103" eb="104">
      <t>ヌ</t>
    </rPh>
    <rPh sb="105" eb="107">
      <t>キサイ</t>
    </rPh>
    <rPh sb="114" eb="116">
      <t>ゼイコミ</t>
    </rPh>
    <rPh sb="116" eb="118">
      <t>キンガク</t>
    </rPh>
    <rPh sb="119" eb="121">
      <t>ジドウ</t>
    </rPh>
    <rPh sb="121" eb="123">
      <t>ケイサン</t>
    </rPh>
    <phoneticPr fontId="2"/>
  </si>
  <si>
    <r>
      <rPr>
        <b/>
        <sz val="12"/>
        <color indexed="10"/>
        <rFont val="HGP創英角ｺﾞｼｯｸUB"/>
        <family val="3"/>
        <charset val="128"/>
      </rPr>
      <t xml:space="preserve">
</t>
    </r>
    <r>
      <rPr>
        <b/>
        <sz val="14"/>
        <color indexed="10"/>
        <rFont val="HGP創英角ｺﾞｼｯｸUB"/>
        <family val="3"/>
        <charset val="128"/>
      </rPr>
      <t>≪内訳明細（リース版）を作成する上でのお願い≫</t>
    </r>
    <r>
      <rPr>
        <sz val="14"/>
        <rFont val="HGP創英角ｺﾞｼｯｸUB"/>
        <family val="3"/>
        <charset val="128"/>
      </rPr>
      <t xml:space="preserve">
</t>
    </r>
    <r>
      <rPr>
        <sz val="12"/>
        <rFont val="HGP創英角ｺﾞｼｯｸUB"/>
        <family val="3"/>
        <charset val="128"/>
      </rPr>
      <t xml:space="preserve">　　①「分類」を選択肢から一つだけ選択してください。
　　②内訳明細ごとに明細№を付与してください。
　　③金額は税抜で記載してください。税込金額は自動計算されます。
</t>
    </r>
    <rPh sb="23" eb="24">
      <t>ネガ</t>
    </rPh>
    <rPh sb="68" eb="70">
      <t>フヨ</t>
    </rPh>
    <rPh sb="81" eb="83">
      <t>キンガク</t>
    </rPh>
    <rPh sb="84" eb="85">
      <t>ゼイ</t>
    </rPh>
    <rPh sb="85" eb="86">
      <t>ヌ</t>
    </rPh>
    <rPh sb="87" eb="89">
      <t>キサイ</t>
    </rPh>
    <phoneticPr fontId="2"/>
  </si>
  <si>
    <r>
      <rPr>
        <b/>
        <sz val="14"/>
        <color indexed="10"/>
        <rFont val="HGP創英角ｺﾞｼｯｸUB"/>
        <family val="3"/>
        <charset val="128"/>
      </rPr>
      <t xml:space="preserve">≪内訳明細（システム運用保守版）を作成する上でのお願い≫
</t>
    </r>
    <r>
      <rPr>
        <sz val="13"/>
        <rFont val="HGP創英角ｺﾞｼｯｸUB"/>
        <family val="3"/>
        <charset val="128"/>
      </rPr>
      <t>　　①作業内容と作業内訳については、別紙「運用保守サービスレベル一覧表」の小項目レベルで記載してください。
　　②</t>
    </r>
    <r>
      <rPr>
        <u/>
        <sz val="13"/>
        <color rgb="FFFF0000"/>
        <rFont val="HGP創英角ｺﾞｼｯｸUB"/>
        <family val="3"/>
        <charset val="128"/>
      </rPr>
      <t>1人月を160時間</t>
    </r>
    <r>
      <rPr>
        <sz val="13"/>
        <rFont val="HGP創英角ｺﾞｼｯｸUB"/>
        <family val="3"/>
        <charset val="128"/>
      </rPr>
      <t>として計算してください。
　　③新規導入の場合、稼働年度及び稼働2年度目の内訳明細書を作成してください。
　　④金額は税抜で記載してください。税込金額は自動計算されます。
　　⑤技術者費用ではないもの（サポートパック費用など）は「内訳明細 購入・サービス利用版」を使用してください。
　　⑥</t>
    </r>
    <r>
      <rPr>
        <u/>
        <sz val="13"/>
        <color rgb="FFFF0000"/>
        <rFont val="HGP創英角ｺﾞｼｯｸUB"/>
        <family val="3"/>
        <charset val="128"/>
      </rPr>
      <t>技術者単価は、千円未満を小数で入力してください。</t>
    </r>
    <r>
      <rPr>
        <sz val="13"/>
        <rFont val="HGP創英角ｺﾞｼｯｸUB"/>
        <family val="3"/>
        <charset val="128"/>
      </rPr>
      <t>なお、千円未満は四捨五入されて表示されます。</t>
    </r>
    <r>
      <rPr>
        <sz val="13"/>
        <color rgb="FFFF0000"/>
        <rFont val="HGP創英角ｺﾞｼｯｸUB"/>
        <family val="3"/>
        <charset val="128"/>
      </rPr>
      <t>（例　940,500円　入力　940.5　⇒　表示　941）</t>
    </r>
    <r>
      <rPr>
        <sz val="13"/>
        <rFont val="HGP創英角ｺﾞｼｯｸUB"/>
        <family val="3"/>
        <charset val="128"/>
      </rPr>
      <t xml:space="preserve">
　　⑦技術者費用小計は、技術者単価×工数合計÷160時間の計算結果を、端数を含んで認識しますが、表示上は、千円未満を四捨五入して表示されます。　
　　⑧標準価格合計は、技術者ランクごとの技術者費用小計（四捨五入していない金額）を合計後、円未満を四捨五入して表示されます。
　　　 よって、</t>
    </r>
    <r>
      <rPr>
        <u/>
        <sz val="13"/>
        <rFont val="HGP創英角ｺﾞｼｯｸUB"/>
        <family val="3"/>
        <charset val="128"/>
      </rPr>
      <t>標準価格合計と、表示されている技術者ランクごとの技術者費用小計の合計とは、端数分、一致しないことがあります。</t>
    </r>
    <r>
      <rPr>
        <sz val="13"/>
        <rFont val="HGP創英角ｺﾞｼｯｸUB"/>
        <family val="3"/>
        <charset val="128"/>
      </rPr>
      <t xml:space="preserve">
</t>
    </r>
    <rPh sb="25" eb="26">
      <t>ネガ</t>
    </rPh>
    <phoneticPr fontId="2"/>
  </si>
  <si>
    <r>
      <rPr>
        <b/>
        <sz val="14"/>
        <color indexed="10"/>
        <rFont val="HGP創英角ｺﾞｼｯｸUB"/>
        <family val="3"/>
        <charset val="128"/>
      </rPr>
      <t xml:space="preserve">≪内訳明細（システム構築版）を作成する上でのお願い≫
</t>
    </r>
    <r>
      <rPr>
        <sz val="13"/>
        <rFont val="HGP創英角ｺﾞｼｯｸUB"/>
        <family val="3"/>
        <charset val="128"/>
      </rPr>
      <t>　　①</t>
    </r>
    <r>
      <rPr>
        <u/>
        <sz val="13"/>
        <color rgb="FFFF0000"/>
        <rFont val="HGP創英角ｺﾞｼｯｸUB"/>
        <family val="3"/>
        <charset val="128"/>
      </rPr>
      <t>1人月を160時間</t>
    </r>
    <r>
      <rPr>
        <sz val="13"/>
        <rFont val="HGP創英角ｺﾞｼｯｸUB"/>
        <family val="3"/>
        <charset val="128"/>
      </rPr>
      <t>として計算してください。
　　②金額は税抜で記載してください。税込金額は自動計算されます。
　　③年度をまたぐ場合は年度ごとに内訳明細書を分けて作成してください。
　　④</t>
    </r>
    <r>
      <rPr>
        <u/>
        <sz val="13"/>
        <color rgb="FFFF0000"/>
        <rFont val="HGP創英角ｺﾞｼｯｸUB"/>
        <family val="3"/>
        <charset val="128"/>
      </rPr>
      <t>技術者単価は、千円未満を小数で入力してください。</t>
    </r>
    <r>
      <rPr>
        <sz val="13"/>
        <rFont val="HGP創英角ｺﾞｼｯｸUB"/>
        <family val="3"/>
        <charset val="128"/>
      </rPr>
      <t>なお、千円未満は四捨五入されて表示されます。</t>
    </r>
    <r>
      <rPr>
        <sz val="13"/>
        <color rgb="FFFF0000"/>
        <rFont val="HGP創英角ｺﾞｼｯｸUB"/>
        <family val="3"/>
        <charset val="128"/>
      </rPr>
      <t>（例　940,500円　入力　940.5　⇒　表示　941）</t>
    </r>
    <r>
      <rPr>
        <sz val="13"/>
        <rFont val="HGP創英角ｺﾞｼｯｸUB"/>
        <family val="3"/>
        <charset val="128"/>
      </rPr>
      <t xml:space="preserve">
　　⑤技術者費用小計は、技術者単価×工数合計÷160時間の計算結果を、端数を含んで認識しますが、表示上は、千円未満を四捨五入して表示されます。　
　　⑥標準価格合計は、技術者ランクごとの技術者費用小計（四捨五入していない金額）を合計後、円未満を四捨五入して表示されます。
　　　 よって、</t>
    </r>
    <r>
      <rPr>
        <u/>
        <sz val="13"/>
        <rFont val="HGP創英角ｺﾞｼｯｸUB"/>
        <family val="3"/>
        <charset val="128"/>
      </rPr>
      <t>標準価格合計と、表示されている技術者ランクごとの技術者費用小計の合計とは、端数分、一致しないことがあります</t>
    </r>
    <r>
      <rPr>
        <sz val="13"/>
        <rFont val="HGP創英角ｺﾞｼｯｸUB"/>
        <family val="3"/>
        <charset val="128"/>
      </rPr>
      <t xml:space="preserve">。
</t>
    </r>
    <rPh sb="23" eb="24">
      <t>ネガ</t>
    </rPh>
    <rPh sb="61" eb="63">
      <t>キサイ</t>
    </rPh>
    <rPh sb="88" eb="90">
      <t>ネンド</t>
    </rPh>
    <rPh sb="94" eb="96">
      <t>バアイ</t>
    </rPh>
    <rPh sb="106" eb="107">
      <t>ショ</t>
    </rPh>
    <rPh sb="108" eb="109">
      <t>ワ</t>
    </rPh>
    <rPh sb="111" eb="113">
      <t>サクセイ</t>
    </rPh>
    <rPh sb="124" eb="127">
      <t>ギジュツシャ</t>
    </rPh>
    <rPh sb="127" eb="129">
      <t>タンカ</t>
    </rPh>
    <rPh sb="131" eb="133">
      <t>センエン</t>
    </rPh>
    <rPh sb="133" eb="135">
      <t>ミマン</t>
    </rPh>
    <rPh sb="136" eb="138">
      <t>ショウスウ</t>
    </rPh>
    <rPh sb="153" eb="155">
      <t>ミマン</t>
    </rPh>
    <rPh sb="156" eb="160">
      <t>シシャゴニュウ</t>
    </rPh>
    <rPh sb="163" eb="165">
      <t>ヒョウジ</t>
    </rPh>
    <rPh sb="171" eb="172">
      <t>レイ</t>
    </rPh>
    <rPh sb="180" eb="181">
      <t>エン</t>
    </rPh>
    <rPh sb="182" eb="183">
      <t>イ</t>
    </rPh>
    <rPh sb="183" eb="184">
      <t>リキ</t>
    </rPh>
    <rPh sb="193" eb="195">
      <t>ヒョウジ</t>
    </rPh>
    <rPh sb="204" eb="207">
      <t>ギジュツシャ</t>
    </rPh>
    <rPh sb="207" eb="209">
      <t>ヒヨウ</t>
    </rPh>
    <rPh sb="209" eb="211">
      <t>ショウケイ</t>
    </rPh>
    <rPh sb="227" eb="229">
      <t>ジカン</t>
    </rPh>
    <rPh sb="236" eb="238">
      <t>ハスウ</t>
    </rPh>
    <rPh sb="239" eb="240">
      <t>フク</t>
    </rPh>
    <rPh sb="249" eb="251">
      <t>ヒョウジ</t>
    </rPh>
    <rPh sb="251" eb="252">
      <t>ジョウ</t>
    </rPh>
    <rPh sb="285" eb="288">
      <t>ギジュツシャ</t>
    </rPh>
    <rPh sb="294" eb="297">
      <t>ギジュツシャ</t>
    </rPh>
    <rPh sb="297" eb="299">
      <t>ヒヨウ</t>
    </rPh>
    <rPh sb="299" eb="301">
      <t>ショウケイ</t>
    </rPh>
    <rPh sb="302" eb="306">
      <t>シシャゴニュウ</t>
    </rPh>
    <rPh sb="311" eb="313">
      <t>キンガク</t>
    </rPh>
    <rPh sb="315" eb="317">
      <t>ゴウケイ</t>
    </rPh>
    <rPh sb="317" eb="318">
      <t>ゴ</t>
    </rPh>
    <rPh sb="319" eb="322">
      <t>エンミマン</t>
    </rPh>
    <rPh sb="345" eb="347">
      <t>ヒョウジュン</t>
    </rPh>
    <rPh sb="347" eb="349">
      <t>カカク</t>
    </rPh>
    <rPh sb="349" eb="351">
      <t>ゴウケイ</t>
    </rPh>
    <rPh sb="353" eb="355">
      <t>ヒョウジ</t>
    </rPh>
    <rPh sb="377" eb="379">
      <t>ゴウケイ</t>
    </rPh>
    <rPh sb="382" eb="384">
      <t>ハスウ</t>
    </rPh>
    <rPh sb="384" eb="385">
      <t>ブン</t>
    </rPh>
    <rPh sb="386" eb="388">
      <t>イッチ</t>
    </rPh>
    <phoneticPr fontId="2"/>
  </si>
  <si>
    <t>所管室課</t>
    <rPh sb="0" eb="2">
      <t>ショカン</t>
    </rPh>
    <rPh sb="2" eb="3">
      <t>シツ</t>
    </rPh>
    <rPh sb="3" eb="4">
      <t>カ</t>
    </rPh>
    <phoneticPr fontId="2"/>
  </si>
  <si>
    <t>担当者名
内線番号</t>
    <rPh sb="0" eb="3">
      <t>タントウシャ</t>
    </rPh>
    <rPh sb="3" eb="4">
      <t>メイ</t>
    </rPh>
    <rPh sb="5" eb="7">
      <t>ナイセン</t>
    </rPh>
    <rPh sb="7" eb="9">
      <t>バンゴウ</t>
    </rPh>
    <phoneticPr fontId="2"/>
  </si>
  <si>
    <t>年度</t>
    <rPh sb="0" eb="1">
      <t>ネン</t>
    </rPh>
    <rPh sb="1" eb="2">
      <t>ド</t>
    </rPh>
    <phoneticPr fontId="2"/>
  </si>
  <si>
    <t>年度</t>
    <rPh sb="0" eb="2">
      <t>ネンド</t>
    </rPh>
    <phoneticPr fontId="2"/>
  </si>
  <si>
    <t>1年度目
経費</t>
    <rPh sb="1" eb="2">
      <t>ネン</t>
    </rPh>
    <rPh sb="2" eb="3">
      <t>ド</t>
    </rPh>
    <rPh sb="3" eb="4">
      <t>メ</t>
    </rPh>
    <rPh sb="5" eb="7">
      <t>ケイヒ</t>
    </rPh>
    <phoneticPr fontId="2"/>
  </si>
  <si>
    <t>2年度目
経費</t>
    <rPh sb="1" eb="2">
      <t>ネン</t>
    </rPh>
    <rPh sb="2" eb="3">
      <t>ド</t>
    </rPh>
    <rPh sb="3" eb="4">
      <t>メ</t>
    </rPh>
    <rPh sb="5" eb="7">
      <t>ケイヒ</t>
    </rPh>
    <phoneticPr fontId="2"/>
  </si>
  <si>
    <t>3年度目
経費</t>
    <rPh sb="1" eb="2">
      <t>ネン</t>
    </rPh>
    <rPh sb="2" eb="3">
      <t>ド</t>
    </rPh>
    <rPh sb="3" eb="4">
      <t>メ</t>
    </rPh>
    <rPh sb="5" eb="7">
      <t>ケイヒ</t>
    </rPh>
    <phoneticPr fontId="2"/>
  </si>
  <si>
    <t>4年度目
経費</t>
    <rPh sb="1" eb="2">
      <t>ネン</t>
    </rPh>
    <rPh sb="2" eb="3">
      <t>ド</t>
    </rPh>
    <rPh sb="3" eb="4">
      <t>メ</t>
    </rPh>
    <rPh sb="5" eb="7">
      <t>ケイヒ</t>
    </rPh>
    <phoneticPr fontId="2"/>
  </si>
  <si>
    <t>5年度目
経費</t>
    <rPh sb="1" eb="2">
      <t>ネン</t>
    </rPh>
    <rPh sb="2" eb="3">
      <t>ド</t>
    </rPh>
    <rPh sb="3" eb="4">
      <t>メ</t>
    </rPh>
    <rPh sb="5" eb="7">
      <t>ケイヒ</t>
    </rPh>
    <phoneticPr fontId="2"/>
  </si>
  <si>
    <t>6年度目
経費</t>
    <rPh sb="1" eb="2">
      <t>ネン</t>
    </rPh>
    <rPh sb="2" eb="3">
      <t>ド</t>
    </rPh>
    <rPh sb="3" eb="4">
      <t>メ</t>
    </rPh>
    <rPh sb="5" eb="7">
      <t>ケイヒ</t>
    </rPh>
    <phoneticPr fontId="2"/>
  </si>
  <si>
    <t>7年度目
以降</t>
    <rPh sb="1" eb="3">
      <t>ネンド</t>
    </rPh>
    <rPh sb="3" eb="4">
      <t>メ</t>
    </rPh>
    <rPh sb="5" eb="7">
      <t>イコウ</t>
    </rPh>
    <phoneticPr fontId="2"/>
  </si>
  <si>
    <t>５か年経費
合計金額</t>
    <rPh sb="2" eb="3">
      <t>ネン</t>
    </rPh>
    <rPh sb="3" eb="5">
      <t>ケイヒ</t>
    </rPh>
    <rPh sb="6" eb="8">
      <t>ゴウケイ</t>
    </rPh>
    <rPh sb="8" eb="10">
      <t>キンガク</t>
    </rPh>
    <phoneticPr fontId="2"/>
  </si>
  <si>
    <t>リーダ</t>
    <phoneticPr fontId="2"/>
  </si>
  <si>
    <t>サブリーダ</t>
    <phoneticPr fontId="2"/>
  </si>
  <si>
    <t>メンバ</t>
    <phoneticPr fontId="2"/>
  </si>
  <si>
    <t>運用１</t>
    <rPh sb="0" eb="2">
      <t>ウンヨウ</t>
    </rPh>
    <phoneticPr fontId="2"/>
  </si>
  <si>
    <t>運用２</t>
    <rPh sb="0" eb="2">
      <t>ウンヨウ</t>
    </rPh>
    <phoneticPr fontId="2"/>
  </si>
  <si>
    <t>吹田市役所保健給食室 様</t>
    <rPh sb="0" eb="2">
      <t>スイタ</t>
    </rPh>
    <rPh sb="2" eb="5">
      <t>シヤクショ</t>
    </rPh>
    <rPh sb="5" eb="10">
      <t>ホケンキュウショクシツ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</si>
</sst>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Red]&quot;¥&quot;\-#,##0"/>
    <numFmt numFmtId="176" formatCode="0_);[Red]\(0\)"/>
    <numFmt numFmtId="177" formatCode="#,##0_);[Red]\(#,##0\)"/>
    <numFmt numFmtId="178" formatCode="#,##0_ "/>
    <numFmt numFmtId="179" formatCode="#,##0;\-#,##0;&quot;-&quot;"/>
    <numFmt numFmtId="180" formatCode="&quot;$&quot;#,##0_);[Red]\(&quot;$&quot;#,##0\)"/>
    <numFmt numFmtId="181" formatCode="&quot;$&quot;#,##0.00_);[Red]\(&quot;$&quot;#,##0.00\)"/>
    <numFmt numFmtId="182" formatCode="0.00_)"/>
    <numFmt numFmtId="183" formatCode="hh:mm\ \T\K"/>
    <numFmt numFmtId="184" formatCode="#,##0_ ;[Red]\-#,##0\ "/>
    <numFmt numFmtId="185" formatCode="0_);\(0\)"/>
    <numFmt numFmtId="186" formatCode="#,##0_ ;[Red]&quot;¥&quot;\!\-#,##0&quot;¥&quot;\!\ "/>
    <numFmt numFmtId="187" formatCode="0_ ;[Red]\-0\ "/>
    <numFmt numFmtId="188" formatCode="0.0%"/>
    <numFmt numFmtId="189" formatCode="#,##0.00_);[Red]\(#,##0.00\)"/>
    <numFmt numFmtId="190" formatCode="m&quot;月&quot;"/>
    <numFmt numFmtId="191" formatCode="#,##0.0_ "/>
    <numFmt numFmtId="192" formatCode="[$-F800]dddd\,\ mmmm\ dd\,\ yyyy"/>
  </numFmts>
  <fonts count="7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name val="明朝"/>
      <family val="1"/>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11"/>
      <name val="HGP創英角ｺﾞｼｯｸUB"/>
      <family val="3"/>
      <charset val="128"/>
    </font>
    <font>
      <b/>
      <sz val="12"/>
      <color indexed="10"/>
      <name val="HGP創英角ｺﾞｼｯｸUB"/>
      <family val="3"/>
      <charset val="128"/>
    </font>
    <font>
      <sz val="12"/>
      <name val="HGP創英角ｺﾞｼｯｸUB"/>
      <family val="3"/>
      <charset val="128"/>
    </font>
    <font>
      <sz val="14"/>
      <name val="HGP創英角ｺﾞｼｯｸUB"/>
      <family val="3"/>
      <charset val="128"/>
    </font>
    <font>
      <b/>
      <sz val="14"/>
      <color indexed="10"/>
      <name val="HGP創英角ｺﾞｼｯｸUB"/>
      <family val="3"/>
      <charset val="128"/>
    </font>
    <font>
      <sz val="13"/>
      <name val="HGP創英角ｺﾞｼｯｸUB"/>
      <family val="3"/>
      <charset val="128"/>
    </font>
    <font>
      <b/>
      <sz val="11"/>
      <name val="ＭＳ Ｐゴシック"/>
      <family val="3"/>
      <charset val="128"/>
    </font>
    <font>
      <sz val="8"/>
      <name val="ＭＳ Ｐゴシック"/>
      <family val="3"/>
      <charset val="128"/>
    </font>
    <font>
      <sz val="16"/>
      <color indexed="10"/>
      <name val="ＭＳ Ｐゴシック"/>
      <family val="3"/>
      <charset val="128"/>
    </font>
    <font>
      <sz val="22"/>
      <name val="ＭＳ Ｐゴシック"/>
      <family val="3"/>
      <charset val="128"/>
    </font>
    <font>
      <sz val="26"/>
      <name val="ＭＳ Ｐゴシック"/>
      <family val="3"/>
      <charset val="128"/>
    </font>
    <font>
      <b/>
      <sz val="28"/>
      <name val="ＭＳ Ｐゴシック"/>
      <family val="3"/>
      <charset val="128"/>
    </font>
    <font>
      <sz val="26"/>
      <name val="HGP創英角ｺﾞｼｯｸUB"/>
      <family val="3"/>
      <charset val="128"/>
    </font>
    <font>
      <b/>
      <sz val="26"/>
      <name val="HGP創英角ｺﾞｼｯｸUB"/>
      <family val="3"/>
      <charset val="128"/>
    </font>
    <font>
      <b/>
      <sz val="26"/>
      <color indexed="10"/>
      <name val="HGP創英角ｺﾞｼｯｸUB"/>
      <family val="3"/>
      <charset val="128"/>
    </font>
    <font>
      <sz val="26"/>
      <color indexed="10"/>
      <name val="HGP創英角ｺﾞｼｯｸUB"/>
      <family val="3"/>
      <charset val="128"/>
    </font>
    <font>
      <u/>
      <sz val="12"/>
      <name val="ＭＳ Ｐゴシック"/>
      <family val="3"/>
      <charset val="128"/>
    </font>
    <font>
      <b/>
      <sz val="18"/>
      <name val="ＭＳ Ｐゴシック"/>
      <family val="3"/>
      <charset val="128"/>
    </font>
    <font>
      <u/>
      <sz val="11"/>
      <name val="ＭＳ Ｐゴシック"/>
      <family val="3"/>
      <charset val="128"/>
    </font>
    <font>
      <sz val="9"/>
      <name val="ＭＳ Ｐゴシック"/>
      <family val="3"/>
      <charset val="128"/>
    </font>
    <font>
      <sz val="72"/>
      <name val="ＭＳ Ｐゴシック"/>
      <family val="3"/>
      <charset val="128"/>
    </font>
    <font>
      <b/>
      <sz val="48"/>
      <name val="ＭＳ Ｐゴシック"/>
      <family val="3"/>
      <charset val="128"/>
    </font>
    <font>
      <sz val="36"/>
      <name val="ＭＳ Ｐゴシック"/>
      <family val="3"/>
      <charset val="128"/>
    </font>
    <font>
      <sz val="32"/>
      <name val="ＭＳ Ｐゴシック"/>
      <family val="3"/>
      <charset val="128"/>
    </font>
    <font>
      <sz val="28"/>
      <name val="ＭＳ Ｐゴシック"/>
      <family val="3"/>
      <charset val="128"/>
    </font>
    <font>
      <b/>
      <sz val="24"/>
      <name val="ＭＳ Ｐゴシック"/>
      <family val="3"/>
      <charset val="128"/>
    </font>
    <font>
      <sz val="24"/>
      <name val="ＭＳ Ｐゴシック"/>
      <family val="3"/>
      <charset val="128"/>
    </font>
    <font>
      <b/>
      <sz val="22"/>
      <name val="ＭＳ Ｐゴシック"/>
      <family val="3"/>
      <charset val="128"/>
    </font>
    <font>
      <sz val="16"/>
      <name val="ＭＳ Ｐゴシック"/>
      <family val="3"/>
      <charset val="128"/>
    </font>
    <font>
      <b/>
      <sz val="12"/>
      <name val="ＭＳ Ｐゴシック"/>
      <family val="3"/>
      <charset val="128"/>
    </font>
    <font>
      <b/>
      <sz val="28"/>
      <color indexed="10"/>
      <name val="ＭＳ Ｐゴシック"/>
      <family val="3"/>
      <charset val="128"/>
    </font>
    <font>
      <sz val="24"/>
      <name val="ＭＳ Ｐゴシック"/>
      <family val="3"/>
      <charset val="128"/>
      <scheme val="major"/>
    </font>
    <font>
      <sz val="24"/>
      <color theme="1"/>
      <name val="ＭＳ Ｐゴシック"/>
      <family val="3"/>
      <charset val="128"/>
      <scheme val="major"/>
    </font>
    <font>
      <sz val="32"/>
      <name val="ＭＳ Ｐゴシック"/>
      <family val="3"/>
      <charset val="128"/>
      <scheme val="major"/>
    </font>
    <font>
      <sz val="26"/>
      <name val="ＭＳ Ｐゴシック"/>
      <family val="3"/>
      <charset val="128"/>
      <scheme val="major"/>
    </font>
    <font>
      <sz val="9"/>
      <color rgb="FF000000"/>
      <name val="MS UI Gothic"/>
      <family val="3"/>
      <charset val="128"/>
    </font>
    <font>
      <sz val="13"/>
      <color rgb="FFFF0000"/>
      <name val="HGP創英角ｺﾞｼｯｸUB"/>
      <family val="3"/>
      <charset val="128"/>
    </font>
    <font>
      <u/>
      <sz val="13"/>
      <color rgb="FFFF0000"/>
      <name val="HGP創英角ｺﾞｼｯｸUB"/>
      <family val="3"/>
      <charset val="128"/>
    </font>
    <font>
      <u/>
      <sz val="13"/>
      <name val="HGP創英角ｺﾞｼｯｸUB"/>
      <family val="3"/>
      <charset val="128"/>
    </font>
    <font>
      <sz val="14"/>
      <name val="ＭＳ Ｐゴシック"/>
      <family val="3"/>
      <charset val="128"/>
    </font>
    <font>
      <b/>
      <sz val="32"/>
      <name val="ＭＳ Ｐゴシック"/>
      <family val="3"/>
      <charset val="128"/>
    </font>
    <font>
      <b/>
      <sz val="28"/>
      <color rgb="FFFF0000"/>
      <name val="ＭＳ Ｐゴシック"/>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theme="0" tint="-0.24964140751365704"/>
        <bgColor indexed="64"/>
      </patternFill>
    </fill>
    <fill>
      <patternFill patternType="solid">
        <fgColor theme="0" tint="-0.14966277047029022"/>
        <bgColor indexed="64"/>
      </patternFill>
    </fill>
    <fill>
      <patternFill patternType="solid">
        <fgColor theme="9" tint="0.79985961485641044"/>
        <bgColor indexed="64"/>
      </patternFill>
    </fill>
    <fill>
      <patternFill patternType="solid">
        <fgColor rgb="FFCCFF9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10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ashed">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thin">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thin">
        <color indexed="64"/>
      </left>
      <right style="medium">
        <color indexed="64"/>
      </right>
      <top style="thin">
        <color indexed="64"/>
      </top>
      <bottom style="medium">
        <color indexed="64"/>
      </bottom>
      <diagonal style="thin">
        <color indexed="64"/>
      </diagonal>
    </border>
  </borders>
  <cellStyleXfs count="80">
    <xf numFmtId="0" fontId="0" fillId="0" borderId="0">
      <alignment vertical="center"/>
    </xf>
    <xf numFmtId="0" fontId="28" fillId="0" borderId="0" applyNumberFormat="0" applyFill="0" applyBorder="0" applyAlignment="0" applyProtection="0"/>
    <xf numFmtId="0" fontId="28" fillId="0" borderId="0" applyNumberFormat="0" applyFill="0" applyBorder="0" applyAlignment="0" applyProtection="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179" fontId="6" fillId="0" borderId="0" applyFill="0" applyBorder="0" applyAlignment="0"/>
    <xf numFmtId="38" fontId="7" fillId="0" borderId="0" applyFont="0" applyFill="0" applyBorder="0" applyAlignment="0" applyProtection="0"/>
    <xf numFmtId="40"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0" fontId="8" fillId="0" borderId="0">
      <alignment horizontal="left"/>
    </xf>
    <xf numFmtId="38" fontId="9" fillId="16" borderId="0" applyNumberFormat="0" applyBorder="0" applyAlignment="0" applyProtection="0"/>
    <xf numFmtId="0" fontId="10" fillId="0" borderId="1" applyNumberFormat="0" applyAlignment="0" applyProtection="0">
      <alignment horizontal="left" vertical="center"/>
    </xf>
    <xf numFmtId="0" fontId="10" fillId="0" borderId="2">
      <alignment horizontal="left" vertical="center"/>
    </xf>
    <xf numFmtId="10" fontId="9" fillId="17" borderId="3" applyNumberFormat="0" applyBorder="0" applyAlignment="0" applyProtection="0"/>
    <xf numFmtId="182" fontId="11" fillId="0" borderId="0"/>
    <xf numFmtId="0" fontId="12" fillId="0" borderId="0"/>
    <xf numFmtId="10" fontId="12" fillId="0" borderId="0" applyFont="0" applyFill="0" applyBorder="0" applyAlignment="0" applyProtection="0"/>
    <xf numFmtId="4" fontId="8" fillId="0" borderId="0">
      <alignment horizontal="right"/>
    </xf>
    <xf numFmtId="4" fontId="13" fillId="0" borderId="0">
      <alignment horizontal="right"/>
    </xf>
    <xf numFmtId="0" fontId="14" fillId="0" borderId="0">
      <alignment horizontal="left"/>
    </xf>
    <xf numFmtId="0" fontId="15" fillId="0" borderId="0"/>
    <xf numFmtId="0" fontId="16" fillId="0" borderId="0">
      <alignment horizont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22" borderId="4" applyNumberFormat="0" applyAlignment="0" applyProtection="0">
      <alignment vertical="center"/>
    </xf>
    <xf numFmtId="0" fontId="19" fillId="23" borderId="0" applyNumberFormat="0" applyBorder="0" applyAlignment="0" applyProtection="0">
      <alignment vertical="center"/>
    </xf>
    <xf numFmtId="9" fontId="1" fillId="0" borderId="0" applyFont="0" applyFill="0" applyBorder="0" applyAlignment="0" applyProtection="0">
      <alignment vertical="center"/>
    </xf>
    <xf numFmtId="0" fontId="1" fillId="17" borderId="5" applyNumberFormat="0" applyFont="0" applyAlignment="0" applyProtection="0">
      <alignment vertical="center"/>
    </xf>
    <xf numFmtId="0" fontId="21" fillId="0" borderId="6" applyNumberFormat="0" applyFill="0" applyAlignment="0" applyProtection="0">
      <alignment vertical="center"/>
    </xf>
    <xf numFmtId="0" fontId="22" fillId="3" borderId="0" applyNumberFormat="0" applyBorder="0" applyAlignment="0" applyProtection="0">
      <alignment vertical="center"/>
    </xf>
    <xf numFmtId="184" fontId="3" fillId="0" borderId="0" applyBorder="0">
      <alignment horizontal="right"/>
    </xf>
    <xf numFmtId="49" fontId="1" fillId="0" borderId="0" applyFont="0"/>
    <xf numFmtId="0" fontId="23" fillId="16" borderId="7" applyNumberFormat="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16" borderId="12" applyNumberFormat="0" applyAlignment="0" applyProtection="0">
      <alignment vertical="center"/>
    </xf>
    <xf numFmtId="185" fontId="3" fillId="0" borderId="0" applyBorder="0">
      <alignment horizontal="left"/>
    </xf>
    <xf numFmtId="186" fontId="3" fillId="0" borderId="0" applyFill="0" applyBorder="0"/>
    <xf numFmtId="187" fontId="3" fillId="0" borderId="0" applyFill="0" applyBorder="0"/>
    <xf numFmtId="49" fontId="3" fillId="24" borderId="13">
      <alignment horizontal="center"/>
    </xf>
    <xf numFmtId="178" fontId="3" fillId="24" borderId="13">
      <alignment horizontal="right"/>
    </xf>
    <xf numFmtId="14" fontId="3" fillId="24" borderId="0" applyBorder="0">
      <alignment horizontal="center"/>
    </xf>
    <xf numFmtId="49" fontId="3" fillId="0" borderId="13"/>
    <xf numFmtId="0" fontId="31" fillId="0" borderId="0" applyNumberFormat="0" applyFill="0" applyBorder="0" applyAlignment="0" applyProtection="0">
      <alignment vertical="center"/>
    </xf>
    <xf numFmtId="6" fontId="1" fillId="0" borderId="0" applyFont="0" applyFill="0" applyBorder="0" applyAlignment="0" applyProtection="0"/>
    <xf numFmtId="14" fontId="3" fillId="0" borderId="14" applyBorder="0">
      <alignment horizontal="left"/>
    </xf>
    <xf numFmtId="0" fontId="32" fillId="7" borderId="7" applyNumberFormat="0" applyAlignment="0" applyProtection="0">
      <alignment vertical="center"/>
    </xf>
    <xf numFmtId="14" fontId="3" fillId="0" borderId="0" applyFill="0" applyBorder="0"/>
    <xf numFmtId="0" fontId="1" fillId="0" borderId="0">
      <alignment vertical="center"/>
    </xf>
    <xf numFmtId="183" fontId="33" fillId="0" borderId="0"/>
    <xf numFmtId="49" fontId="3" fillId="0" borderId="0" applyBorder="0">
      <alignment horizontal="left"/>
    </xf>
    <xf numFmtId="0" fontId="34" fillId="0" borderId="0"/>
    <xf numFmtId="0" fontId="35" fillId="4" borderId="0" applyNumberFormat="0" applyBorder="0" applyAlignment="0" applyProtection="0">
      <alignment vertical="center"/>
    </xf>
    <xf numFmtId="0" fontId="20" fillId="0" borderId="0"/>
  </cellStyleXfs>
  <cellXfs count="483">
    <xf numFmtId="0" fontId="0" fillId="0" borderId="0" xfId="0" applyAlignment="1">
      <alignment vertical="center"/>
    </xf>
    <xf numFmtId="0" fontId="52" fillId="0" borderId="0" xfId="0" applyFont="1" applyFill="1" applyAlignment="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vertical="center"/>
    </xf>
    <xf numFmtId="0" fontId="53" fillId="0" borderId="0" xfId="0" applyFont="1" applyFill="1" applyAlignment="1" applyProtection="1"/>
    <xf numFmtId="0" fontId="0" fillId="23" borderId="15" xfId="0" applyFont="1" applyFill="1" applyBorder="1" applyAlignment="1" applyProtection="1">
      <alignment horizontal="center" vertical="center"/>
    </xf>
    <xf numFmtId="0" fontId="0" fillId="23" borderId="16" xfId="0" applyFont="1" applyFill="1" applyBorder="1" applyAlignment="1" applyProtection="1">
      <alignment horizontal="center" vertical="center"/>
    </xf>
    <xf numFmtId="0" fontId="0" fillId="23" borderId="17" xfId="0" applyFont="1" applyFill="1" applyBorder="1" applyAlignment="1" applyProtection="1">
      <alignment horizontal="center" vertical="center"/>
    </xf>
    <xf numFmtId="0" fontId="0" fillId="23" borderId="19" xfId="0" applyFont="1" applyFill="1" applyBorder="1" applyAlignment="1" applyProtection="1">
      <alignment horizontal="center" vertical="center"/>
    </xf>
    <xf numFmtId="0" fontId="0" fillId="4" borderId="21" xfId="0" applyFont="1" applyFill="1" applyBorder="1" applyAlignment="1" applyProtection="1">
      <alignment horizontal="center" vertical="center"/>
    </xf>
    <xf numFmtId="0" fontId="0" fillId="4" borderId="16" xfId="0" applyFont="1" applyFill="1" applyBorder="1" applyAlignment="1" applyProtection="1">
      <alignment horizontal="center" vertical="center"/>
    </xf>
    <xf numFmtId="0" fontId="0" fillId="4" borderId="23" xfId="0" applyFont="1" applyFill="1" applyBorder="1" applyAlignment="1" applyProtection="1">
      <alignment horizontal="center" vertical="center"/>
    </xf>
    <xf numFmtId="0" fontId="0" fillId="8" borderId="25" xfId="0" applyFont="1" applyFill="1" applyBorder="1" applyAlignment="1" applyProtection="1">
      <alignment horizontal="center" vertical="center"/>
    </xf>
    <xf numFmtId="0" fontId="54" fillId="0" borderId="0" xfId="0" applyFont="1" applyFill="1" applyAlignment="1" applyProtection="1">
      <alignment vertical="center"/>
    </xf>
    <xf numFmtId="0" fontId="0" fillId="0" borderId="0" xfId="0" applyFont="1" applyFill="1" applyAlignment="1" applyProtection="1">
      <alignment vertical="top" wrapText="1"/>
    </xf>
    <xf numFmtId="14" fontId="55" fillId="0" borderId="0" xfId="0" applyNumberFormat="1" applyFont="1" applyFill="1" applyBorder="1" applyAlignment="1" applyProtection="1">
      <alignment horizontal="left" vertical="center"/>
      <protection locked="0"/>
    </xf>
    <xf numFmtId="190" fontId="0" fillId="23" borderId="39" xfId="0" applyNumberFormat="1" applyFont="1" applyFill="1" applyBorder="1" applyAlignment="1" applyProtection="1">
      <alignment horizontal="center" vertical="center" shrinkToFit="1"/>
    </xf>
    <xf numFmtId="190" fontId="0" fillId="23" borderId="39" xfId="0" applyNumberFormat="1" applyFont="1" applyFill="1" applyBorder="1" applyAlignment="1" applyProtection="1">
      <alignment horizontal="center" vertical="center" wrapText="1"/>
    </xf>
    <xf numFmtId="0" fontId="4" fillId="23" borderId="19" xfId="0" applyFont="1" applyFill="1" applyBorder="1" applyAlignment="1" applyProtection="1">
      <alignment horizontal="center" vertical="center"/>
    </xf>
    <xf numFmtId="0" fontId="4" fillId="23" borderId="16" xfId="0" applyFont="1" applyFill="1" applyBorder="1" applyAlignment="1" applyProtection="1">
      <alignment horizontal="center" vertical="center"/>
    </xf>
    <xf numFmtId="190" fontId="0" fillId="23" borderId="53" xfId="0" applyNumberFormat="1" applyFont="1" applyFill="1" applyBorder="1" applyAlignment="1" applyProtection="1">
      <alignment horizontal="center" vertical="center" wrapText="1"/>
    </xf>
    <xf numFmtId="0" fontId="47" fillId="23" borderId="34" xfId="0" applyFont="1" applyFill="1" applyBorder="1" applyAlignment="1" applyProtection="1">
      <alignment horizontal="center" vertical="center" wrapText="1"/>
    </xf>
    <xf numFmtId="0" fontId="47" fillId="23" borderId="14" xfId="0" applyFont="1" applyFill="1" applyBorder="1" applyAlignment="1" applyProtection="1">
      <alignment horizontal="center" vertical="center" wrapText="1"/>
    </xf>
    <xf numFmtId="0" fontId="46" fillId="27" borderId="3" xfId="0" applyFont="1" applyFill="1" applyBorder="1" applyAlignment="1" applyProtection="1">
      <alignment horizontal="center" vertical="center"/>
    </xf>
    <xf numFmtId="190" fontId="46" fillId="27" borderId="3" xfId="0" applyNumberFormat="1" applyFont="1" applyFill="1" applyBorder="1" applyAlignment="1" applyProtection="1">
      <alignment horizontal="center" vertical="center" wrapText="1"/>
    </xf>
    <xf numFmtId="190" fontId="46" fillId="27" borderId="3" xfId="0" applyNumberFormat="1" applyFont="1" applyFill="1" applyBorder="1" applyAlignment="1" applyProtection="1">
      <alignment horizontal="center" vertical="center" wrapText="1" shrinkToFit="1"/>
    </xf>
    <xf numFmtId="190" fontId="46" fillId="28" borderId="3" xfId="0" applyNumberFormat="1" applyFont="1" applyFill="1" applyBorder="1" applyAlignment="1" applyProtection="1">
      <alignment horizontal="center" vertical="center" shrinkToFit="1"/>
    </xf>
    <xf numFmtId="190" fontId="46" fillId="28" borderId="3" xfId="0" applyNumberFormat="1" applyFont="1" applyFill="1" applyBorder="1" applyAlignment="1" applyProtection="1">
      <alignment horizontal="center" vertical="center" wrapText="1"/>
    </xf>
    <xf numFmtId="0" fontId="45" fillId="28" borderId="56" xfId="0" applyFont="1" applyFill="1" applyBorder="1" applyAlignment="1" applyProtection="1">
      <alignment horizontal="center" vertical="center"/>
    </xf>
    <xf numFmtId="190" fontId="46" fillId="28" borderId="3" xfId="0" applyNumberFormat="1" applyFont="1" applyFill="1" applyBorder="1" applyAlignment="1" applyProtection="1">
      <alignment horizontal="center" vertical="center" wrapText="1" shrinkToFit="1"/>
    </xf>
    <xf numFmtId="0" fontId="47" fillId="23" borderId="24" xfId="0" applyFont="1" applyFill="1" applyBorder="1" applyAlignment="1" applyProtection="1">
      <alignment horizontal="center" vertical="center" wrapText="1"/>
    </xf>
    <xf numFmtId="0" fontId="60" fillId="27" borderId="3" xfId="0" applyFont="1" applyFill="1" applyBorder="1" applyAlignment="1" applyProtection="1">
      <alignment horizontal="center" vertical="center"/>
    </xf>
    <xf numFmtId="0" fontId="60" fillId="28" borderId="3" xfId="0" applyFont="1" applyFill="1" applyBorder="1" applyAlignment="1" applyProtection="1">
      <alignment horizontal="center" vertical="center"/>
    </xf>
    <xf numFmtId="190" fontId="61" fillId="23" borderId="3" xfId="0" applyNumberFormat="1" applyFont="1" applyFill="1" applyBorder="1" applyAlignment="1" applyProtection="1">
      <alignment horizontal="center" vertical="center" wrapText="1" shrinkToFit="1"/>
    </xf>
    <xf numFmtId="0" fontId="61" fillId="23" borderId="16" xfId="0" applyFont="1" applyFill="1" applyBorder="1" applyAlignment="1" applyProtection="1">
      <alignment horizontal="center" vertical="center" textRotation="255"/>
    </xf>
    <xf numFmtId="190" fontId="0" fillId="23" borderId="61" xfId="0" applyNumberFormat="1" applyFont="1" applyFill="1" applyBorder="1" applyAlignment="1" applyProtection="1">
      <alignment horizontal="center" vertical="center" wrapText="1" shrinkToFit="1"/>
    </xf>
    <xf numFmtId="190" fontId="0" fillId="23" borderId="39" xfId="0" applyNumberFormat="1" applyFont="1" applyFill="1" applyBorder="1" applyAlignment="1" applyProtection="1">
      <alignment horizontal="center" vertical="center"/>
    </xf>
    <xf numFmtId="0" fontId="4" fillId="29" borderId="16" xfId="0" applyFont="1" applyFill="1" applyBorder="1" applyAlignment="1" applyProtection="1">
      <alignment horizontal="center" vertical="center"/>
    </xf>
    <xf numFmtId="0" fontId="0" fillId="29" borderId="3" xfId="0" applyFill="1" applyBorder="1" applyAlignment="1">
      <alignment horizontal="center" vertical="center"/>
    </xf>
    <xf numFmtId="9" fontId="0" fillId="29" borderId="3" xfId="0" applyNumberFormat="1" applyFill="1" applyBorder="1" applyAlignment="1">
      <alignment horizontal="right" vertical="center"/>
    </xf>
    <xf numFmtId="9" fontId="1" fillId="29" borderId="3" xfId="48" applyNumberFormat="1" applyFont="1" applyFill="1" applyBorder="1" applyAlignment="1">
      <alignment horizontal="right" vertical="center"/>
    </xf>
    <xf numFmtId="0" fontId="0" fillId="0" borderId="0" xfId="0" applyBorder="1" applyAlignment="1">
      <alignment vertical="center"/>
    </xf>
    <xf numFmtId="0" fontId="53" fillId="0" borderId="0" xfId="0" applyFont="1" applyFill="1" applyBorder="1" applyAlignment="1" applyProtection="1"/>
    <xf numFmtId="0" fontId="0" fillId="23" borderId="26" xfId="0" applyFont="1" applyFill="1" applyBorder="1" applyAlignment="1" applyProtection="1">
      <alignment vertical="center"/>
    </xf>
    <xf numFmtId="0" fontId="0" fillId="23" borderId="27" xfId="0" applyFont="1" applyFill="1" applyBorder="1" applyAlignment="1" applyProtection="1">
      <alignment vertical="center"/>
    </xf>
    <xf numFmtId="0" fontId="0" fillId="23" borderId="28" xfId="0" applyFont="1" applyFill="1" applyBorder="1" applyAlignment="1" applyProtection="1">
      <alignment vertical="center"/>
    </xf>
    <xf numFmtId="0" fontId="61" fillId="23" borderId="67" xfId="0" applyFont="1" applyFill="1" applyBorder="1" applyAlignment="1" applyProtection="1">
      <alignment vertical="center"/>
    </xf>
    <xf numFmtId="0" fontId="61" fillId="23" borderId="98" xfId="0" applyFont="1" applyFill="1" applyBorder="1" applyAlignment="1" applyProtection="1">
      <alignment horizontal="center" vertical="center"/>
    </xf>
    <xf numFmtId="0" fontId="61" fillId="23" borderId="17" xfId="0" applyFont="1" applyFill="1" applyBorder="1" applyAlignment="1" applyProtection="1">
      <alignment horizontal="center" vertical="center"/>
    </xf>
    <xf numFmtId="9" fontId="61" fillId="0" borderId="96" xfId="48" applyFont="1" applyBorder="1" applyAlignment="1">
      <alignment horizontal="center" vertical="center"/>
    </xf>
    <xf numFmtId="0" fontId="60" fillId="28" borderId="45" xfId="0" applyFont="1" applyFill="1" applyBorder="1" applyAlignment="1" applyProtection="1">
      <alignment horizontal="center" vertical="center"/>
    </xf>
    <xf numFmtId="0" fontId="62" fillId="29" borderId="3" xfId="0" applyFont="1" applyFill="1" applyBorder="1" applyAlignment="1" applyProtection="1">
      <alignment horizontal="center" vertical="center"/>
    </xf>
    <xf numFmtId="0" fontId="62" fillId="29" borderId="3" xfId="0" applyFont="1" applyFill="1" applyBorder="1" applyAlignment="1" applyProtection="1">
      <alignment horizontal="center" vertical="center" wrapText="1"/>
    </xf>
    <xf numFmtId="0" fontId="61" fillId="23" borderId="3" xfId="0" applyFont="1" applyFill="1" applyBorder="1" applyAlignment="1" applyProtection="1">
      <alignment horizontal="center" vertical="center"/>
    </xf>
    <xf numFmtId="0" fontId="45" fillId="28" borderId="3" xfId="0" applyFont="1" applyFill="1" applyBorder="1" applyAlignment="1" applyProtection="1">
      <alignment horizontal="center" vertical="center" wrapText="1"/>
    </xf>
    <xf numFmtId="0" fontId="0" fillId="23" borderId="26" xfId="0" applyFont="1" applyFill="1" applyBorder="1" applyAlignment="1" applyProtection="1">
      <alignment horizontal="center" vertical="center"/>
    </xf>
    <xf numFmtId="0" fontId="0" fillId="23" borderId="27" xfId="0" applyFont="1" applyFill="1" applyBorder="1" applyAlignment="1" applyProtection="1">
      <alignment horizontal="center" vertical="center"/>
    </xf>
    <xf numFmtId="0" fontId="0" fillId="23" borderId="44" xfId="0" applyFont="1" applyFill="1" applyBorder="1" applyAlignment="1" applyProtection="1">
      <alignment horizontal="center" vertical="center"/>
    </xf>
    <xf numFmtId="0" fontId="0" fillId="23" borderId="28" xfId="0" applyFont="1" applyFill="1" applyBorder="1" applyAlignment="1" applyProtection="1">
      <alignment horizontal="center" vertical="center"/>
    </xf>
    <xf numFmtId="0" fontId="0" fillId="23" borderId="3" xfId="0" applyFont="1" applyFill="1" applyBorder="1" applyAlignment="1" applyProtection="1">
      <alignment horizontal="center" vertical="center"/>
    </xf>
    <xf numFmtId="0" fontId="0" fillId="23" borderId="20" xfId="0" applyFont="1" applyFill="1" applyBorder="1" applyAlignment="1" applyProtection="1">
      <alignment horizontal="center" vertical="center"/>
    </xf>
    <xf numFmtId="0" fontId="4" fillId="23" borderId="3" xfId="0" applyFont="1" applyFill="1" applyBorder="1" applyAlignment="1" applyProtection="1">
      <alignment horizontal="center" vertical="center"/>
    </xf>
    <xf numFmtId="0" fontId="4" fillId="23" borderId="44" xfId="0" applyFont="1" applyFill="1" applyBorder="1" applyAlignment="1" applyProtection="1">
      <alignment horizontal="center" vertical="center"/>
    </xf>
    <xf numFmtId="0" fontId="4" fillId="23" borderId="20" xfId="0" applyFont="1" applyFill="1" applyBorder="1" applyAlignment="1" applyProtection="1">
      <alignment horizontal="center" vertical="center"/>
    </xf>
    <xf numFmtId="0" fontId="0" fillId="0" borderId="0" xfId="0" applyFont="1" applyFill="1" applyAlignment="1" applyProtection="1">
      <alignment vertical="center"/>
      <protection locked="0"/>
    </xf>
    <xf numFmtId="0" fontId="52" fillId="0" borderId="0" xfId="0" applyFont="1" applyFill="1" applyAlignment="1" applyProtection="1">
      <alignment vertical="center"/>
      <protection locked="0"/>
    </xf>
    <xf numFmtId="0" fontId="54" fillId="0" borderId="0" xfId="0" applyFont="1" applyFill="1" applyAlignment="1" applyProtection="1">
      <alignment vertical="center"/>
      <protection locked="0"/>
    </xf>
    <xf numFmtId="0" fontId="0" fillId="0" borderId="0" xfId="0" applyFont="1" applyFill="1" applyAlignment="1" applyProtection="1">
      <alignment horizontal="left" vertical="center"/>
      <protection locked="0"/>
    </xf>
    <xf numFmtId="0" fontId="54" fillId="0" borderId="0" xfId="0" applyFont="1" applyFill="1" applyAlignment="1" applyProtection="1">
      <alignment horizontal="right" vertical="center"/>
      <protection locked="0"/>
    </xf>
    <xf numFmtId="0" fontId="57" fillId="0" borderId="0" xfId="0" applyFont="1" applyFill="1" applyAlignment="1" applyProtection="1">
      <protection locked="0"/>
    </xf>
    <xf numFmtId="0" fontId="56" fillId="0" borderId="0" xfId="0" applyFont="1" applyFill="1" applyAlignment="1" applyProtection="1">
      <alignment horizontal="left"/>
      <protection locked="0"/>
    </xf>
    <xf numFmtId="0" fontId="0" fillId="0" borderId="0" xfId="0" applyFont="1" applyFill="1" applyAlignment="1" applyProtection="1">
      <alignment horizontal="left"/>
      <protection locked="0"/>
    </xf>
    <xf numFmtId="0" fontId="75" fillId="0" borderId="3" xfId="0" applyFont="1" applyFill="1" applyBorder="1" applyAlignment="1" applyProtection="1">
      <alignment horizontal="center" vertical="center" wrapText="1"/>
      <protection locked="0"/>
    </xf>
    <xf numFmtId="0" fontId="55" fillId="0" borderId="0" xfId="0" applyFont="1" applyFill="1" applyAlignment="1" applyProtection="1">
      <alignment horizontal="right" vertical="top"/>
      <protection locked="0"/>
    </xf>
    <xf numFmtId="14" fontId="55" fillId="0" borderId="0" xfId="0" applyNumberFormat="1" applyFont="1" applyFill="1" applyBorder="1" applyAlignment="1" applyProtection="1">
      <alignment horizontal="right" vertical="center"/>
      <protection locked="0"/>
    </xf>
    <xf numFmtId="0" fontId="55" fillId="0" borderId="0" xfId="0" applyFont="1" applyFill="1" applyBorder="1" applyAlignment="1" applyProtection="1">
      <alignment horizontal="left" vertical="center"/>
      <protection locked="0"/>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top" wrapText="1"/>
      <protection locked="0"/>
    </xf>
    <xf numFmtId="9" fontId="0" fillId="0" borderId="0" xfId="0" applyNumberFormat="1" applyFont="1" applyFill="1" applyBorder="1" applyAlignment="1" applyProtection="1">
      <alignment vertical="center"/>
      <protection locked="0"/>
    </xf>
    <xf numFmtId="0" fontId="0" fillId="0" borderId="0" xfId="0" applyFont="1" applyAlignment="1" applyProtection="1">
      <alignment vertical="center"/>
      <protection locked="0"/>
    </xf>
    <xf numFmtId="190" fontId="46" fillId="24" borderId="3" xfId="0" applyNumberFormat="1" applyFont="1" applyFill="1" applyBorder="1" applyAlignment="1" applyProtection="1">
      <alignment horizontal="center" vertical="center" wrapText="1"/>
      <protection locked="0"/>
    </xf>
    <xf numFmtId="177" fontId="46" fillId="24" borderId="3" xfId="0" applyNumberFormat="1" applyFont="1" applyFill="1" applyBorder="1" applyAlignment="1" applyProtection="1">
      <alignment horizontal="center" vertical="center" shrinkToFit="1"/>
      <protection locked="0"/>
    </xf>
    <xf numFmtId="177" fontId="59" fillId="0" borderId="3" xfId="0" applyNumberFormat="1" applyFont="1" applyFill="1" applyBorder="1" applyAlignment="1" applyProtection="1">
      <alignment horizontal="right" vertical="center" wrapText="1"/>
      <protection locked="0"/>
    </xf>
    <xf numFmtId="177" fontId="59" fillId="0" borderId="54" xfId="0" applyNumberFormat="1" applyFont="1" applyFill="1" applyBorder="1" applyAlignment="1" applyProtection="1">
      <alignment horizontal="right" vertical="center" wrapText="1"/>
      <protection locked="0"/>
    </xf>
    <xf numFmtId="0" fontId="59" fillId="0" borderId="57" xfId="0" applyFont="1" applyFill="1" applyBorder="1" applyAlignment="1" applyProtection="1">
      <alignment horizontal="center" vertical="center" wrapText="1"/>
      <protection locked="0"/>
    </xf>
    <xf numFmtId="190" fontId="70" fillId="30" borderId="3" xfId="0" applyNumberFormat="1" applyFont="1" applyFill="1" applyBorder="1" applyAlignment="1" applyProtection="1">
      <alignment horizontal="center" vertical="center" wrapText="1"/>
      <protection locked="0"/>
    </xf>
    <xf numFmtId="178" fontId="69" fillId="0" borderId="3" xfId="0" applyNumberFormat="1" applyFont="1" applyFill="1" applyBorder="1" applyAlignment="1" applyProtection="1">
      <alignment horizontal="right" vertical="center" wrapText="1"/>
      <protection locked="0"/>
    </xf>
    <xf numFmtId="178" fontId="59" fillId="0" borderId="54" xfId="0" applyNumberFormat="1" applyFont="1" applyFill="1" applyBorder="1" applyAlignment="1" applyProtection="1">
      <alignment horizontal="right" vertical="center" wrapText="1"/>
      <protection locked="0"/>
    </xf>
    <xf numFmtId="178" fontId="59" fillId="0" borderId="3" xfId="0" applyNumberFormat="1" applyFont="1" applyFill="1" applyBorder="1" applyAlignment="1" applyProtection="1">
      <alignment horizontal="right" vertical="center" wrapText="1"/>
      <protection locked="0"/>
    </xf>
    <xf numFmtId="190" fontId="46" fillId="24" borderId="3" xfId="0" applyNumberFormat="1" applyFont="1" applyFill="1" applyBorder="1" applyAlignment="1" applyProtection="1">
      <alignment horizontal="center" vertical="center" wrapText="1" shrinkToFit="1"/>
      <protection locked="0"/>
    </xf>
    <xf numFmtId="178" fontId="59" fillId="0" borderId="24" xfId="0" applyNumberFormat="1" applyFont="1" applyFill="1" applyBorder="1" applyAlignment="1" applyProtection="1">
      <alignment horizontal="right" vertical="center" wrapText="1"/>
      <protection locked="0"/>
    </xf>
    <xf numFmtId="178" fontId="59" fillId="0" borderId="14" xfId="0" applyNumberFormat="1" applyFont="1" applyFill="1" applyBorder="1" applyAlignment="1" applyProtection="1">
      <alignment horizontal="right" vertical="center" wrapText="1"/>
      <protection locked="0"/>
    </xf>
    <xf numFmtId="0" fontId="69" fillId="0" borderId="57" xfId="0" applyFont="1" applyFill="1" applyBorder="1" applyAlignment="1" applyProtection="1">
      <alignment horizontal="center" vertical="center" wrapText="1"/>
      <protection locked="0"/>
    </xf>
    <xf numFmtId="177" fontId="59" fillId="26" borderId="3" xfId="0" applyNumberFormat="1" applyFont="1" applyFill="1" applyBorder="1" applyAlignment="1" applyProtection="1">
      <alignment vertical="center" wrapText="1"/>
      <protection locked="0"/>
    </xf>
    <xf numFmtId="0" fontId="47" fillId="27" borderId="58" xfId="0" applyFont="1" applyFill="1" applyBorder="1" applyAlignment="1" applyProtection="1">
      <alignment vertical="center" wrapText="1"/>
      <protection locked="0"/>
    </xf>
    <xf numFmtId="190" fontId="46" fillId="24" borderId="3" xfId="0" applyNumberFormat="1" applyFont="1" applyFill="1" applyBorder="1" applyAlignment="1" applyProtection="1">
      <alignment horizontal="center" vertical="center" shrinkToFit="1"/>
      <protection locked="0"/>
    </xf>
    <xf numFmtId="178" fontId="59" fillId="0" borderId="22" xfId="0" applyNumberFormat="1" applyFont="1" applyFill="1" applyBorder="1" applyAlignment="1" applyProtection="1">
      <alignment horizontal="right" vertical="center" wrapText="1"/>
      <protection locked="0"/>
    </xf>
    <xf numFmtId="178" fontId="59" fillId="0" borderId="20" xfId="0" applyNumberFormat="1" applyFont="1" applyFill="1" applyBorder="1" applyAlignment="1" applyProtection="1">
      <alignment horizontal="right" vertical="center" wrapText="1"/>
      <protection locked="0"/>
    </xf>
    <xf numFmtId="178" fontId="69" fillId="0" borderId="54" xfId="0" applyNumberFormat="1" applyFont="1" applyFill="1" applyBorder="1" applyAlignment="1" applyProtection="1">
      <alignment horizontal="right" vertical="center" wrapText="1"/>
      <protection locked="0"/>
    </xf>
    <xf numFmtId="177" fontId="70" fillId="30" borderId="3" xfId="0" applyNumberFormat="1" applyFont="1" applyFill="1" applyBorder="1" applyAlignment="1" applyProtection="1">
      <alignment horizontal="center" vertical="center" shrinkToFit="1"/>
      <protection locked="0"/>
    </xf>
    <xf numFmtId="0" fontId="47" fillId="28" borderId="58" xfId="0" applyFont="1" applyFill="1" applyBorder="1" applyAlignment="1" applyProtection="1">
      <alignment vertical="center" wrapText="1"/>
      <protection locked="0"/>
    </xf>
    <xf numFmtId="177" fontId="59" fillId="26" borderId="45" xfId="0" applyNumberFormat="1" applyFont="1" applyFill="1" applyBorder="1" applyAlignment="1" applyProtection="1">
      <alignment vertical="center" wrapText="1"/>
      <protection locked="0"/>
    </xf>
    <xf numFmtId="0" fontId="47" fillId="28" borderId="101" xfId="0" applyFont="1" applyFill="1" applyBorder="1" applyAlignment="1" applyProtection="1">
      <alignment vertical="center" wrapText="1"/>
      <protection locked="0"/>
    </xf>
    <xf numFmtId="0" fontId="0" fillId="0" borderId="0" xfId="0" applyFont="1" applyAlignment="1" applyProtection="1">
      <alignment horizontal="left" vertical="center"/>
      <protection locked="0"/>
    </xf>
    <xf numFmtId="0" fontId="58" fillId="0" borderId="0" xfId="0" applyFont="1" applyFill="1" applyAlignment="1" applyProtection="1">
      <alignment horizontal="left" vertical="center"/>
      <protection locked="0"/>
    </xf>
    <xf numFmtId="0" fontId="58" fillId="0" borderId="0" xfId="0" applyFont="1" applyFill="1" applyAlignment="1" applyProtection="1">
      <alignment vertical="center"/>
      <protection locked="0"/>
    </xf>
    <xf numFmtId="0" fontId="58" fillId="0" borderId="0" xfId="0" applyFont="1" applyAlignment="1" applyProtection="1">
      <alignment vertical="center"/>
      <protection locked="0"/>
    </xf>
    <xf numFmtId="0" fontId="0" fillId="0" borderId="0" xfId="0" applyFont="1" applyBorder="1" applyAlignment="1" applyProtection="1">
      <alignment horizontal="left" vertical="center"/>
      <protection locked="0"/>
    </xf>
    <xf numFmtId="0" fontId="58" fillId="0" borderId="0" xfId="0" applyFont="1" applyBorder="1" applyAlignment="1" applyProtection="1">
      <alignment horizontal="left" vertical="center"/>
      <protection locked="0"/>
    </xf>
    <xf numFmtId="0" fontId="47" fillId="0" borderId="0" xfId="0" applyFont="1" applyFill="1" applyBorder="1" applyAlignment="1" applyProtection="1">
      <alignment horizontal="center" vertical="center" wrapText="1"/>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horizontal="left" vertical="top" wrapText="1"/>
      <protection locked="0"/>
    </xf>
    <xf numFmtId="0" fontId="0" fillId="0" borderId="0" xfId="0" applyFont="1" applyFill="1" applyAlignment="1" applyProtection="1">
      <alignment vertical="top" wrapText="1"/>
      <protection locked="0"/>
    </xf>
    <xf numFmtId="0" fontId="0" fillId="0" borderId="29" xfId="0" applyFont="1" applyFill="1" applyBorder="1" applyAlignment="1" applyProtection="1">
      <alignment vertical="center"/>
      <protection locked="0"/>
    </xf>
    <xf numFmtId="0" fontId="0" fillId="0" borderId="2" xfId="0" applyFont="1" applyFill="1" applyBorder="1" applyAlignment="1" applyProtection="1">
      <alignment vertical="center"/>
      <protection locked="0"/>
    </xf>
    <xf numFmtId="0" fontId="0" fillId="0" borderId="30" xfId="0" applyFont="1" applyFill="1" applyBorder="1" applyAlignment="1" applyProtection="1">
      <alignment vertical="center"/>
      <protection locked="0"/>
    </xf>
    <xf numFmtId="0" fontId="0" fillId="0" borderId="31" xfId="0" applyFont="1" applyFill="1" applyBorder="1" applyAlignment="1" applyProtection="1">
      <alignment vertical="center"/>
      <protection locked="0"/>
    </xf>
    <xf numFmtId="14" fontId="55" fillId="0" borderId="32" xfId="0" applyNumberFormat="1" applyFont="1" applyFill="1" applyBorder="1" applyAlignment="1" applyProtection="1">
      <alignment vertical="center"/>
      <protection locked="0"/>
    </xf>
    <xf numFmtId="14" fontId="55" fillId="0" borderId="33" xfId="0" applyNumberFormat="1" applyFont="1" applyFill="1" applyBorder="1" applyAlignment="1" applyProtection="1">
      <alignment vertical="center"/>
      <protection locked="0"/>
    </xf>
    <xf numFmtId="14" fontId="55" fillId="0" borderId="0" xfId="0" applyNumberFormat="1" applyFont="1" applyFill="1" applyBorder="1" applyAlignment="1" applyProtection="1">
      <alignment vertical="center"/>
      <protection locked="0"/>
    </xf>
    <xf numFmtId="0" fontId="3" fillId="0" borderId="34"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35"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43" fillId="0" borderId="29" xfId="0" applyFont="1" applyFill="1" applyBorder="1" applyAlignment="1" applyProtection="1">
      <alignment horizontal="left" vertical="center"/>
      <protection locked="0"/>
    </xf>
    <xf numFmtId="0" fontId="3" fillId="0" borderId="36" xfId="0" applyFont="1" applyFill="1" applyBorder="1" applyAlignment="1" applyProtection="1">
      <alignment horizontal="left" vertical="center"/>
      <protection locked="0"/>
    </xf>
    <xf numFmtId="0" fontId="3" fillId="0" borderId="42"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3" fillId="0" borderId="30" xfId="0" applyFont="1" applyFill="1" applyBorder="1" applyAlignment="1" applyProtection="1">
      <alignment horizontal="left" vertical="center"/>
      <protection locked="0"/>
    </xf>
    <xf numFmtId="0" fontId="55" fillId="0" borderId="30" xfId="0" applyFont="1" applyFill="1" applyBorder="1" applyAlignment="1" applyProtection="1">
      <alignment horizontal="left" vertical="center"/>
      <protection locked="0"/>
    </xf>
    <xf numFmtId="0" fontId="55" fillId="0" borderId="43" xfId="0" applyFont="1" applyFill="1" applyBorder="1" applyAlignment="1" applyProtection="1">
      <alignment horizontal="left" vertical="center"/>
      <protection locked="0"/>
    </xf>
    <xf numFmtId="0" fontId="0" fillId="0" borderId="0" xfId="0" applyFont="1" applyFill="1" applyAlignment="1" applyProtection="1">
      <alignment horizontal="right" vertical="center"/>
      <protection locked="0"/>
    </xf>
    <xf numFmtId="9" fontId="0" fillId="0" borderId="0" xfId="0" applyNumberFormat="1" applyFont="1" applyFill="1" applyAlignment="1" applyProtection="1">
      <alignment horizontal="right" vertical="center"/>
      <protection locked="0"/>
    </xf>
    <xf numFmtId="0" fontId="0" fillId="0" borderId="62" xfId="0" applyNumberFormat="1" applyFont="1" applyFill="1" applyBorder="1" applyAlignment="1" applyProtection="1">
      <alignment horizontal="right" vertical="center" shrinkToFit="1"/>
      <protection locked="0"/>
    </xf>
    <xf numFmtId="190" fontId="0" fillId="0" borderId="59" xfId="0" applyNumberFormat="1" applyFont="1" applyFill="1" applyBorder="1" applyAlignment="1" applyProtection="1">
      <alignment horizontal="right" vertical="center" shrinkToFit="1"/>
      <protection locked="0"/>
    </xf>
    <xf numFmtId="177" fontId="0" fillId="0" borderId="59" xfId="0" applyNumberFormat="1" applyFont="1" applyFill="1" applyBorder="1" applyAlignment="1" applyProtection="1">
      <alignment horizontal="right" vertical="center"/>
      <protection locked="0"/>
    </xf>
    <xf numFmtId="188" fontId="0" fillId="0" borderId="59" xfId="0" applyNumberFormat="1" applyFont="1" applyFill="1" applyBorder="1" applyAlignment="1" applyProtection="1">
      <alignment horizontal="right" vertical="center" wrapText="1"/>
      <protection locked="0"/>
    </xf>
    <xf numFmtId="177" fontId="0" fillId="0" borderId="60" xfId="0" applyNumberFormat="1" applyFont="1" applyFill="1" applyBorder="1" applyAlignment="1" applyProtection="1">
      <alignment horizontal="right" vertical="center"/>
      <protection locked="0"/>
    </xf>
    <xf numFmtId="0" fontId="0" fillId="0" borderId="63" xfId="0" applyNumberFormat="1" applyFont="1" applyFill="1" applyBorder="1" applyAlignment="1" applyProtection="1">
      <alignment horizontal="right" vertical="center" shrinkToFit="1"/>
      <protection locked="0"/>
    </xf>
    <xf numFmtId="190" fontId="0" fillId="0" borderId="41" xfId="0" applyNumberFormat="1" applyFont="1" applyFill="1" applyBorder="1" applyAlignment="1" applyProtection="1">
      <alignment horizontal="right" vertical="center" shrinkToFit="1"/>
      <protection locked="0"/>
    </xf>
    <xf numFmtId="177" fontId="0" fillId="0" borderId="41" xfId="0" applyNumberFormat="1" applyFont="1" applyFill="1" applyBorder="1" applyAlignment="1" applyProtection="1">
      <alignment horizontal="right" vertical="center"/>
      <protection locked="0"/>
    </xf>
    <xf numFmtId="188" fontId="0" fillId="0" borderId="41" xfId="0" applyNumberFormat="1" applyFont="1" applyFill="1" applyBorder="1" applyAlignment="1" applyProtection="1">
      <alignment horizontal="right" vertical="center" wrapText="1"/>
      <protection locked="0"/>
    </xf>
    <xf numFmtId="177" fontId="0" fillId="0" borderId="40"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0" fontId="0" fillId="0" borderId="41" xfId="0" applyNumberFormat="1" applyFont="1" applyFill="1" applyBorder="1" applyAlignment="1" applyProtection="1">
      <alignment horizontal="right" vertical="center" shrinkToFit="1"/>
      <protection locked="0"/>
    </xf>
    <xf numFmtId="9" fontId="0" fillId="0" borderId="41" xfId="0" applyNumberFormat="1" applyFont="1" applyFill="1" applyBorder="1" applyAlignment="1" applyProtection="1">
      <alignment horizontal="right" vertical="center" wrapText="1"/>
      <protection locked="0"/>
    </xf>
    <xf numFmtId="189" fontId="0" fillId="0" borderId="0" xfId="0" applyNumberFormat="1" applyFont="1" applyAlignment="1" applyProtection="1">
      <alignment vertical="center"/>
      <protection locked="0"/>
    </xf>
    <xf numFmtId="177" fontId="0" fillId="0" borderId="46" xfId="0" applyNumberFormat="1" applyFont="1" applyFill="1" applyBorder="1" applyAlignment="1" applyProtection="1">
      <alignment horizontal="right" vertical="center"/>
      <protection locked="0"/>
    </xf>
    <xf numFmtId="0" fontId="0" fillId="0" borderId="47" xfId="0" applyNumberFormat="1" applyFont="1" applyFill="1" applyBorder="1" applyAlignment="1" applyProtection="1">
      <alignment horizontal="right" vertical="center" shrinkToFit="1"/>
      <protection locked="0"/>
    </xf>
    <xf numFmtId="177" fontId="0" fillId="0" borderId="47" xfId="0" applyNumberFormat="1" applyFont="1" applyFill="1" applyBorder="1" applyAlignment="1" applyProtection="1">
      <alignment horizontal="right" vertical="center"/>
      <protection locked="0"/>
    </xf>
    <xf numFmtId="9" fontId="0" fillId="0" borderId="47" xfId="0" applyNumberFormat="1" applyFont="1" applyFill="1" applyBorder="1" applyAlignment="1" applyProtection="1">
      <alignment horizontal="right" vertical="center" wrapText="1"/>
      <protection locked="0"/>
    </xf>
    <xf numFmtId="177" fontId="0" fillId="0" borderId="48" xfId="0" applyNumberFormat="1" applyFont="1" applyFill="1" applyBorder="1" applyAlignment="1" applyProtection="1">
      <alignment horizontal="right" vertical="center"/>
      <protection locked="0"/>
    </xf>
    <xf numFmtId="178" fontId="42" fillId="0" borderId="50" xfId="0" applyNumberFormat="1" applyFont="1" applyBorder="1" applyAlignment="1" applyProtection="1">
      <alignment horizontal="left" vertical="center"/>
      <protection locked="0"/>
    </xf>
    <xf numFmtId="178" fontId="42" fillId="0" borderId="51" xfId="0" applyNumberFormat="1" applyFont="1" applyBorder="1" applyAlignment="1" applyProtection="1">
      <alignment horizontal="left" vertical="center"/>
      <protection locked="0"/>
    </xf>
    <xf numFmtId="178" fontId="42" fillId="0" borderId="52" xfId="0" applyNumberFormat="1" applyFont="1" applyBorder="1" applyAlignment="1" applyProtection="1">
      <alignment horizontal="left" vertical="center"/>
      <protection locked="0"/>
    </xf>
    <xf numFmtId="0" fontId="0" fillId="0" borderId="35" xfId="0" applyFont="1" applyFill="1" applyBorder="1" applyAlignment="1" applyProtection="1">
      <alignment vertical="center"/>
      <protection locked="0"/>
    </xf>
    <xf numFmtId="0" fontId="3" fillId="0" borderId="37" xfId="0"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33" xfId="0" applyFont="1" applyFill="1" applyBorder="1" applyAlignment="1" applyProtection="1">
      <alignment horizontal="left" vertical="center"/>
      <protection locked="0"/>
    </xf>
    <xf numFmtId="0" fontId="55" fillId="0" borderId="33" xfId="0" applyFont="1" applyFill="1" applyBorder="1" applyAlignment="1" applyProtection="1">
      <alignment horizontal="left" vertical="center"/>
      <protection locked="0"/>
    </xf>
    <xf numFmtId="0" fontId="55" fillId="0" borderId="38" xfId="0" applyFont="1" applyFill="1" applyBorder="1" applyAlignment="1" applyProtection="1">
      <alignment horizontal="left" vertical="center"/>
      <protection locked="0"/>
    </xf>
    <xf numFmtId="188" fontId="0" fillId="0" borderId="47" xfId="0" applyNumberFormat="1" applyFont="1" applyFill="1" applyBorder="1" applyAlignment="1" applyProtection="1">
      <alignment horizontal="right" vertical="center" wrapText="1"/>
      <protection locked="0"/>
    </xf>
    <xf numFmtId="9" fontId="42" fillId="0" borderId="34" xfId="0" applyNumberFormat="1" applyFont="1" applyBorder="1" applyAlignment="1" applyProtection="1">
      <alignment horizontal="left" vertical="center"/>
      <protection locked="0"/>
    </xf>
    <xf numFmtId="9" fontId="42" fillId="0" borderId="2" xfId="0" applyNumberFormat="1" applyFont="1" applyBorder="1" applyAlignment="1" applyProtection="1">
      <alignment horizontal="left" vertical="center"/>
      <protection locked="0"/>
    </xf>
    <xf numFmtId="9" fontId="42" fillId="0" borderId="49" xfId="0" applyNumberFormat="1" applyFont="1" applyBorder="1" applyAlignment="1" applyProtection="1">
      <alignment horizontal="left" vertical="center"/>
      <protection locked="0"/>
    </xf>
    <xf numFmtId="0" fontId="54" fillId="0" borderId="0" xfId="0" applyFont="1" applyFill="1" applyAlignment="1" applyProtection="1">
      <alignment horizontal="left"/>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14" fontId="55" fillId="0" borderId="0" xfId="0" applyNumberFormat="1" applyFont="1" applyFill="1" applyBorder="1" applyAlignment="1" applyProtection="1">
      <alignment horizontal="center" vertical="center"/>
      <protection locked="0"/>
    </xf>
    <xf numFmtId="0" fontId="4" fillId="0" borderId="16" xfId="74" applyFont="1" applyFill="1" applyBorder="1" applyAlignment="1" applyProtection="1">
      <alignment horizontal="left" vertical="center" wrapText="1"/>
      <protection locked="0"/>
    </xf>
    <xf numFmtId="0" fontId="4" fillId="0" borderId="3" xfId="74"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protection locked="0"/>
    </xf>
    <xf numFmtId="178" fontId="4" fillId="0" borderId="3" xfId="0" applyNumberFormat="1" applyFont="1" applyFill="1" applyBorder="1" applyAlignment="1" applyProtection="1">
      <alignment horizontal="right" vertical="center"/>
      <protection locked="0"/>
    </xf>
    <xf numFmtId="0" fontId="4" fillId="0" borderId="16" xfId="74" applyFont="1" applyFill="1" applyBorder="1" applyAlignment="1" applyProtection="1">
      <alignment horizontal="left" vertical="center"/>
      <protection locked="0"/>
    </xf>
    <xf numFmtId="0" fontId="4" fillId="0" borderId="3" xfId="74"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left" vertical="center" wrapText="1"/>
      <protection locked="0"/>
    </xf>
    <xf numFmtId="0" fontId="4" fillId="0" borderId="17"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55" xfId="0" applyFont="1" applyFill="1" applyBorder="1" applyAlignment="1" applyProtection="1">
      <alignment horizontal="left" vertical="center"/>
      <protection locked="0"/>
    </xf>
    <xf numFmtId="0" fontId="4" fillId="0" borderId="45" xfId="0" applyFont="1" applyFill="1" applyBorder="1" applyAlignment="1" applyProtection="1">
      <alignment horizontal="left" vertical="center"/>
      <protection locked="0"/>
    </xf>
    <xf numFmtId="178" fontId="4" fillId="0" borderId="45" xfId="0" applyNumberFormat="1" applyFont="1" applyFill="1" applyBorder="1" applyAlignment="1" applyProtection="1">
      <alignment horizontal="right" vertical="center"/>
      <protection locked="0"/>
    </xf>
    <xf numFmtId="0" fontId="0" fillId="0" borderId="31"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178" fontId="0" fillId="25" borderId="22" xfId="0" applyNumberFormat="1" applyFont="1" applyFill="1" applyBorder="1" applyAlignment="1" applyProtection="1">
      <alignment horizontal="right" vertical="center"/>
      <protection locked="0"/>
    </xf>
    <xf numFmtId="191" fontId="0" fillId="25" borderId="22" xfId="0" applyNumberFormat="1" applyFont="1" applyFill="1" applyBorder="1" applyAlignment="1" applyProtection="1">
      <alignment horizontal="right" vertical="center"/>
      <protection locked="0"/>
    </xf>
    <xf numFmtId="0" fontId="0" fillId="0" borderId="0" xfId="0" applyFont="1" applyFill="1" applyBorder="1" applyAlignment="1" applyProtection="1">
      <alignment vertical="top"/>
      <protection locked="0"/>
    </xf>
    <xf numFmtId="178" fontId="0" fillId="0" borderId="3" xfId="0" applyNumberFormat="1" applyFont="1" applyBorder="1" applyAlignment="1" applyProtection="1">
      <alignment horizontal="right" vertical="center"/>
      <protection locked="0"/>
    </xf>
    <xf numFmtId="178" fontId="0" fillId="25" borderId="24" xfId="0" applyNumberFormat="1" applyFont="1" applyFill="1" applyBorder="1" applyAlignment="1" applyProtection="1">
      <alignment horizontal="right" vertical="center"/>
      <protection locked="0"/>
    </xf>
    <xf numFmtId="0" fontId="55" fillId="0" borderId="18" xfId="0" applyFont="1" applyFill="1" applyBorder="1" applyAlignment="1" applyProtection="1">
      <alignment horizontal="left" vertical="center"/>
      <protection locked="0"/>
    </xf>
    <xf numFmtId="0" fontId="0" fillId="0" borderId="16" xfId="0" applyFont="1" applyFill="1" applyBorder="1" applyAlignment="1" applyProtection="1">
      <alignment vertical="center"/>
      <protection locked="0"/>
    </xf>
    <xf numFmtId="0" fontId="0" fillId="0" borderId="3" xfId="0" applyFont="1" applyFill="1" applyBorder="1" applyAlignment="1" applyProtection="1">
      <alignment horizontal="left" vertical="center"/>
      <protection locked="0"/>
    </xf>
    <xf numFmtId="0" fontId="0" fillId="0" borderId="54" xfId="0" applyFont="1" applyFill="1" applyBorder="1" applyAlignment="1" applyProtection="1">
      <alignment horizontal="center" vertical="center"/>
      <protection locked="0"/>
    </xf>
    <xf numFmtId="178" fontId="0" fillId="0" borderId="3" xfId="0" applyNumberFormat="1" applyFont="1" applyFill="1" applyBorder="1" applyAlignment="1" applyProtection="1">
      <alignment horizontal="right" vertical="center"/>
      <protection locked="0"/>
    </xf>
    <xf numFmtId="0" fontId="0" fillId="0" borderId="16" xfId="0" applyFont="1" applyFill="1" applyBorder="1" applyAlignment="1" applyProtection="1">
      <alignment horizontal="left" vertical="center"/>
      <protection locked="0"/>
    </xf>
    <xf numFmtId="0" fontId="0" fillId="0" borderId="3" xfId="0" applyFont="1" applyFill="1" applyBorder="1" applyAlignment="1" applyProtection="1">
      <alignment horizontal="left" vertical="center" wrapText="1"/>
      <protection locked="0"/>
    </xf>
    <xf numFmtId="0" fontId="0" fillId="0" borderId="3" xfId="0" applyFont="1" applyFill="1" applyBorder="1" applyAlignment="1" applyProtection="1">
      <alignment vertical="center"/>
      <protection locked="0"/>
    </xf>
    <xf numFmtId="178" fontId="0" fillId="0" borderId="24" xfId="0" applyNumberFormat="1" applyFont="1" applyFill="1" applyBorder="1" applyAlignment="1" applyProtection="1">
      <alignment horizontal="right" vertical="center"/>
      <protection locked="0"/>
    </xf>
    <xf numFmtId="178" fontId="4" fillId="0" borderId="24" xfId="0" applyNumberFormat="1" applyFont="1" applyFill="1" applyBorder="1" applyAlignment="1" applyProtection="1">
      <alignment horizontal="right" vertical="center"/>
      <protection locked="0"/>
    </xf>
    <xf numFmtId="0" fontId="0" fillId="0" borderId="24" xfId="0" applyFont="1" applyFill="1" applyBorder="1" applyAlignment="1" applyProtection="1">
      <alignment horizontal="left" vertical="center"/>
      <protection locked="0"/>
    </xf>
    <xf numFmtId="0" fontId="0" fillId="0" borderId="17" xfId="0" applyFont="1" applyFill="1" applyBorder="1" applyAlignment="1" applyProtection="1">
      <alignment vertical="center"/>
      <protection locked="0"/>
    </xf>
    <xf numFmtId="0" fontId="0" fillId="0" borderId="45" xfId="0" applyFont="1" applyFill="1" applyBorder="1" applyAlignment="1" applyProtection="1">
      <alignment vertical="center"/>
      <protection locked="0"/>
    </xf>
    <xf numFmtId="0" fontId="0" fillId="0" borderId="55" xfId="0" applyFont="1" applyFill="1" applyBorder="1" applyAlignment="1" applyProtection="1">
      <alignment horizontal="center" vertical="center"/>
      <protection locked="0"/>
    </xf>
    <xf numFmtId="0" fontId="0" fillId="0" borderId="45" xfId="0" applyFont="1" applyFill="1" applyBorder="1" applyAlignment="1" applyProtection="1">
      <alignment horizontal="left" vertical="center"/>
      <protection locked="0"/>
    </xf>
    <xf numFmtId="178" fontId="0" fillId="0" borderId="45" xfId="0" applyNumberFormat="1" applyFont="1" applyFill="1" applyBorder="1" applyAlignment="1" applyProtection="1">
      <alignment horizontal="right" vertical="center"/>
      <protection locked="0"/>
    </xf>
    <xf numFmtId="0" fontId="0" fillId="0" borderId="18" xfId="0" applyFont="1" applyBorder="1" applyAlignment="1" applyProtection="1">
      <alignment horizontal="left" vertical="center"/>
      <protection locked="0"/>
    </xf>
    <xf numFmtId="0" fontId="0" fillId="0" borderId="0" xfId="0" applyFont="1" applyAlignment="1" applyProtection="1">
      <alignment vertical="top"/>
      <protection locked="0"/>
    </xf>
    <xf numFmtId="0" fontId="77" fillId="23" borderId="24" xfId="0" applyFont="1" applyFill="1" applyBorder="1" applyAlignment="1" applyProtection="1">
      <alignment horizontal="center" vertical="center" wrapText="1"/>
    </xf>
    <xf numFmtId="177" fontId="59" fillId="31" borderId="3" xfId="0" applyNumberFormat="1" applyFont="1" applyFill="1" applyBorder="1" applyAlignment="1" applyProtection="1">
      <alignment horizontal="right" vertical="center" shrinkToFit="1"/>
      <protection locked="0"/>
    </xf>
    <xf numFmtId="177" fontId="76" fillId="31" borderId="3" xfId="0" applyNumberFormat="1" applyFont="1" applyFill="1" applyBorder="1" applyAlignment="1" applyProtection="1">
      <alignment vertical="center" shrinkToFit="1"/>
      <protection locked="0"/>
    </xf>
    <xf numFmtId="177" fontId="76" fillId="26" borderId="3" xfId="0" applyNumberFormat="1" applyFont="1" applyFill="1" applyBorder="1" applyAlignment="1" applyProtection="1">
      <alignment vertical="center" shrinkToFit="1"/>
      <protection locked="0"/>
    </xf>
    <xf numFmtId="177" fontId="76" fillId="26" borderId="45" xfId="0" applyNumberFormat="1" applyFont="1" applyFill="1" applyBorder="1" applyAlignment="1" applyProtection="1">
      <alignment vertical="center" shrinkToFit="1"/>
      <protection locked="0"/>
    </xf>
    <xf numFmtId="177" fontId="59" fillId="26" borderId="3" xfId="0" applyNumberFormat="1" applyFont="1" applyFill="1" applyBorder="1" applyAlignment="1" applyProtection="1">
      <alignment horizontal="right" vertical="center" shrinkToFit="1"/>
      <protection locked="0"/>
    </xf>
    <xf numFmtId="177" fontId="76" fillId="26" borderId="3" xfId="0" applyNumberFormat="1" applyFont="1" applyFill="1" applyBorder="1" applyAlignment="1" applyProtection="1">
      <alignment horizontal="right" vertical="center" shrinkToFit="1"/>
      <protection locked="0"/>
    </xf>
    <xf numFmtId="0" fontId="48" fillId="0" borderId="0" xfId="0" applyFont="1" applyBorder="1" applyAlignment="1" applyProtection="1">
      <alignment horizontal="left" vertical="top" wrapText="1"/>
      <protection locked="0"/>
    </xf>
    <xf numFmtId="0" fontId="62" fillId="23" borderId="15" xfId="0" applyFont="1" applyFill="1" applyBorder="1" applyAlignment="1" applyProtection="1">
      <alignment horizontal="center" vertical="center"/>
    </xf>
    <xf numFmtId="0" fontId="62" fillId="23" borderId="69" xfId="0" applyFont="1" applyFill="1" applyBorder="1" applyAlignment="1" applyProtection="1">
      <alignment horizontal="center" vertical="center"/>
    </xf>
    <xf numFmtId="0" fontId="67" fillId="0" borderId="64" xfId="0" applyFont="1" applyFill="1" applyBorder="1" applyAlignment="1" applyProtection="1">
      <alignment horizontal="left" vertical="center"/>
      <protection locked="0"/>
    </xf>
    <xf numFmtId="0" fontId="67" fillId="0" borderId="29" xfId="0" applyFont="1" applyFill="1" applyBorder="1" applyAlignment="1" applyProtection="1">
      <alignment horizontal="left" vertical="center"/>
      <protection locked="0"/>
    </xf>
    <xf numFmtId="0" fontId="67" fillId="0" borderId="36" xfId="0" applyFont="1" applyFill="1" applyBorder="1" applyAlignment="1" applyProtection="1">
      <alignment horizontal="left" vertical="center"/>
      <protection locked="0"/>
    </xf>
    <xf numFmtId="0" fontId="62" fillId="23" borderId="16" xfId="0" applyFont="1" applyFill="1" applyBorder="1" applyAlignment="1" applyProtection="1">
      <alignment horizontal="center" vertical="center"/>
    </xf>
    <xf numFmtId="0" fontId="62" fillId="23" borderId="3" xfId="0" applyFont="1" applyFill="1" applyBorder="1" applyAlignment="1" applyProtection="1">
      <alignment horizontal="center" vertical="center"/>
    </xf>
    <xf numFmtId="0" fontId="67" fillId="0" borderId="34" xfId="0" applyFont="1" applyFill="1" applyBorder="1" applyAlignment="1" applyProtection="1">
      <alignment horizontal="left" vertical="center"/>
      <protection locked="0"/>
    </xf>
    <xf numFmtId="0" fontId="67" fillId="0" borderId="2" xfId="0" applyFont="1" applyFill="1" applyBorder="1" applyAlignment="1" applyProtection="1">
      <alignment horizontal="left" vertical="center"/>
      <protection locked="0"/>
    </xf>
    <xf numFmtId="0" fontId="67" fillId="0" borderId="49" xfId="0" applyFont="1" applyFill="1" applyBorder="1" applyAlignment="1" applyProtection="1">
      <alignment horizontal="left" vertical="center"/>
      <protection locked="0"/>
    </xf>
    <xf numFmtId="14" fontId="67" fillId="0" borderId="34" xfId="0" applyNumberFormat="1" applyFont="1" applyFill="1" applyBorder="1" applyAlignment="1" applyProtection="1">
      <alignment horizontal="left" vertical="center"/>
      <protection locked="0"/>
    </xf>
    <xf numFmtId="14" fontId="67" fillId="0" borderId="2" xfId="0" applyNumberFormat="1" applyFont="1" applyFill="1" applyBorder="1" applyAlignment="1" applyProtection="1">
      <alignment horizontal="left" vertical="center"/>
      <protection locked="0"/>
    </xf>
    <xf numFmtId="14" fontId="67" fillId="0" borderId="49" xfId="0" applyNumberFormat="1" applyFont="1" applyFill="1" applyBorder="1" applyAlignment="1" applyProtection="1">
      <alignment horizontal="left" vertical="center"/>
      <protection locked="0"/>
    </xf>
    <xf numFmtId="192" fontId="68" fillId="0" borderId="34" xfId="0" applyNumberFormat="1" applyFont="1" applyFill="1" applyBorder="1" applyAlignment="1" applyProtection="1">
      <alignment horizontal="left" vertical="center"/>
      <protection locked="0"/>
    </xf>
    <xf numFmtId="192" fontId="68" fillId="0" borderId="2" xfId="0" applyNumberFormat="1" applyFont="1" applyFill="1" applyBorder="1" applyAlignment="1" applyProtection="1">
      <alignment horizontal="left" vertical="center"/>
      <protection locked="0"/>
    </xf>
    <xf numFmtId="192" fontId="68" fillId="0" borderId="49" xfId="0" applyNumberFormat="1" applyFont="1" applyFill="1" applyBorder="1" applyAlignment="1" applyProtection="1">
      <alignment horizontal="left" vertical="center"/>
      <protection locked="0"/>
    </xf>
    <xf numFmtId="0" fontId="62" fillId="23" borderId="17" xfId="0" applyFont="1" applyFill="1" applyBorder="1" applyAlignment="1" applyProtection="1">
      <alignment horizontal="center" vertical="center"/>
    </xf>
    <xf numFmtId="0" fontId="62" fillId="23" borderId="45" xfId="0" applyFont="1" applyFill="1" applyBorder="1" applyAlignment="1" applyProtection="1">
      <alignment horizontal="center" vertical="center"/>
    </xf>
    <xf numFmtId="192" fontId="67" fillId="0" borderId="37" xfId="0" applyNumberFormat="1" applyFont="1" applyFill="1" applyBorder="1" applyAlignment="1" applyProtection="1">
      <alignment horizontal="left" vertical="center"/>
      <protection locked="0"/>
    </xf>
    <xf numFmtId="192" fontId="67" fillId="0" borderId="33" xfId="0" applyNumberFormat="1" applyFont="1" applyFill="1" applyBorder="1" applyAlignment="1" applyProtection="1">
      <alignment horizontal="left" vertical="center"/>
      <protection locked="0"/>
    </xf>
    <xf numFmtId="192" fontId="67" fillId="0" borderId="38" xfId="0" applyNumberFormat="1" applyFont="1" applyFill="1" applyBorder="1" applyAlignment="1" applyProtection="1">
      <alignment horizontal="left" vertical="center"/>
      <protection locked="0"/>
    </xf>
    <xf numFmtId="0" fontId="64" fillId="23" borderId="67" xfId="0" applyFont="1" applyFill="1" applyBorder="1" applyAlignment="1" applyProtection="1">
      <alignment horizontal="center" vertical="center"/>
    </xf>
    <xf numFmtId="0" fontId="64" fillId="23" borderId="68" xfId="0" applyFont="1" applyFill="1" applyBorder="1" applyAlignment="1" applyProtection="1">
      <alignment horizontal="center" vertical="center"/>
    </xf>
    <xf numFmtId="0" fontId="47" fillId="23" borderId="69" xfId="0" applyFont="1" applyFill="1" applyBorder="1" applyAlignment="1" applyProtection="1">
      <alignment horizontal="center" vertical="center" wrapText="1"/>
    </xf>
    <xf numFmtId="0" fontId="47" fillId="23" borderId="65" xfId="0" applyFont="1" applyFill="1" applyBorder="1" applyAlignment="1" applyProtection="1">
      <alignment horizontal="center" vertical="center" wrapText="1"/>
    </xf>
    <xf numFmtId="0" fontId="47" fillId="23" borderId="66" xfId="0" applyFont="1" applyFill="1" applyBorder="1" applyAlignment="1" applyProtection="1">
      <alignment horizontal="center" vertical="center" wrapText="1"/>
    </xf>
    <xf numFmtId="0" fontId="61" fillId="23" borderId="3" xfId="0" applyFont="1" applyFill="1" applyBorder="1" applyAlignment="1" applyProtection="1">
      <alignment horizontal="center" vertical="center"/>
    </xf>
    <xf numFmtId="0" fontId="63" fillId="27" borderId="16" xfId="0" applyFont="1" applyFill="1" applyBorder="1" applyAlignment="1" applyProtection="1">
      <alignment horizontal="center" vertical="center" textRotation="255"/>
    </xf>
    <xf numFmtId="0" fontId="45" fillId="27" borderId="3" xfId="0" applyFont="1" applyFill="1" applyBorder="1" applyAlignment="1" applyProtection="1">
      <alignment horizontal="center" vertical="center" wrapText="1"/>
    </xf>
    <xf numFmtId="0" fontId="47" fillId="27" borderId="3" xfId="0" applyFont="1" applyFill="1" applyBorder="1" applyAlignment="1" applyProtection="1">
      <alignment horizontal="center" vertical="center" wrapText="1"/>
    </xf>
    <xf numFmtId="0" fontId="47" fillId="27" borderId="3" xfId="0" applyFont="1" applyFill="1" applyBorder="1" applyAlignment="1" applyProtection="1">
      <alignment horizontal="center" vertical="center"/>
    </xf>
    <xf numFmtId="0" fontId="47" fillId="23" borderId="26" xfId="0" applyFont="1" applyFill="1" applyBorder="1" applyAlignment="1" applyProtection="1">
      <alignment horizontal="center" vertical="center" wrapText="1"/>
    </xf>
    <xf numFmtId="0" fontId="47" fillId="23" borderId="29" xfId="0" applyFont="1" applyFill="1" applyBorder="1" applyAlignment="1" applyProtection="1">
      <alignment horizontal="center" vertical="center" wrapText="1"/>
    </xf>
    <xf numFmtId="0" fontId="47" fillId="23" borderId="36" xfId="0" applyFont="1" applyFill="1" applyBorder="1" applyAlignment="1" applyProtection="1">
      <alignment horizontal="center" vertical="center" wrapText="1"/>
    </xf>
    <xf numFmtId="0" fontId="60" fillId="0" borderId="100" xfId="0" applyFont="1" applyBorder="1" applyAlignment="1" applyProtection="1">
      <alignment horizontal="left" vertical="top"/>
      <protection locked="0"/>
    </xf>
    <xf numFmtId="0" fontId="60" fillId="0" borderId="51" xfId="0" applyFont="1" applyBorder="1" applyAlignment="1" applyProtection="1">
      <alignment horizontal="left" vertical="top"/>
      <protection locked="0"/>
    </xf>
    <xf numFmtId="0" fontId="60" fillId="0" borderId="52" xfId="0" applyFont="1" applyBorder="1" applyAlignment="1" applyProtection="1">
      <alignment horizontal="left" vertical="top"/>
      <protection locked="0"/>
    </xf>
    <xf numFmtId="0" fontId="60" fillId="0" borderId="92" xfId="0" applyFont="1" applyBorder="1" applyAlignment="1" applyProtection="1">
      <alignment horizontal="left" vertical="top"/>
      <protection locked="0"/>
    </xf>
    <xf numFmtId="0" fontId="60" fillId="0" borderId="0" xfId="0" applyFont="1" applyBorder="1" applyAlignment="1" applyProtection="1">
      <alignment horizontal="left" vertical="top"/>
      <protection locked="0"/>
    </xf>
    <xf numFmtId="0" fontId="60" fillId="0" borderId="18" xfId="0" applyFont="1" applyBorder="1" applyAlignment="1" applyProtection="1">
      <alignment horizontal="left" vertical="top"/>
      <protection locked="0"/>
    </xf>
    <xf numFmtId="0" fontId="60" fillId="0" borderId="32" xfId="0" applyFont="1" applyBorder="1" applyAlignment="1" applyProtection="1">
      <alignment horizontal="left" vertical="top"/>
      <protection locked="0"/>
    </xf>
    <xf numFmtId="0" fontId="60" fillId="0" borderId="33" xfId="0" applyFont="1" applyBorder="1" applyAlignment="1" applyProtection="1">
      <alignment horizontal="left" vertical="top"/>
      <protection locked="0"/>
    </xf>
    <xf numFmtId="0" fontId="60" fillId="0" borderId="38" xfId="0" applyFont="1" applyBorder="1" applyAlignment="1" applyProtection="1">
      <alignment horizontal="left" vertical="top"/>
      <protection locked="0"/>
    </xf>
    <xf numFmtId="0" fontId="63" fillId="28" borderId="16" xfId="0" applyFont="1" applyFill="1" applyBorder="1" applyAlignment="1" applyProtection="1">
      <alignment horizontal="center" vertical="center" textRotation="255"/>
    </xf>
    <xf numFmtId="0" fontId="63" fillId="28" borderId="17" xfId="0" applyFont="1" applyFill="1" applyBorder="1" applyAlignment="1" applyProtection="1">
      <alignment horizontal="center" vertical="center" textRotation="255"/>
    </xf>
    <xf numFmtId="0" fontId="45" fillId="28" borderId="3" xfId="0" applyFont="1" applyFill="1" applyBorder="1" applyAlignment="1" applyProtection="1">
      <alignment horizontal="center" vertical="center" wrapText="1"/>
    </xf>
    <xf numFmtId="0" fontId="47" fillId="28" borderId="3" xfId="0" applyFont="1" applyFill="1" applyBorder="1" applyAlignment="1" applyProtection="1">
      <alignment horizontal="center" vertical="center" wrapText="1"/>
    </xf>
    <xf numFmtId="0" fontId="45" fillId="28" borderId="3" xfId="0" applyFont="1" applyFill="1" applyBorder="1" applyAlignment="1" applyProtection="1">
      <alignment horizontal="center" vertical="center"/>
    </xf>
    <xf numFmtId="0" fontId="47" fillId="28" borderId="3" xfId="0" applyFont="1" applyFill="1" applyBorder="1" applyAlignment="1" applyProtection="1">
      <alignment horizontal="center" vertical="center"/>
    </xf>
    <xf numFmtId="0" fontId="47" fillId="28" borderId="45" xfId="0" applyFont="1" applyFill="1" applyBorder="1" applyAlignment="1" applyProtection="1">
      <alignment horizontal="center" vertical="center"/>
    </xf>
    <xf numFmtId="9" fontId="42" fillId="0" borderId="42" xfId="0" applyNumberFormat="1" applyFont="1" applyBorder="1" applyAlignment="1" applyProtection="1">
      <alignment horizontal="left" vertical="center"/>
      <protection locked="0"/>
    </xf>
    <xf numFmtId="9" fontId="42" fillId="0" borderId="30" xfId="0" applyNumberFormat="1" applyFont="1" applyBorder="1" applyAlignment="1" applyProtection="1">
      <alignment horizontal="left" vertical="center"/>
      <protection locked="0"/>
    </xf>
    <xf numFmtId="9" fontId="42" fillId="0" borderId="43" xfId="0" applyNumberFormat="1" applyFont="1" applyBorder="1" applyAlignment="1" applyProtection="1">
      <alignment horizontal="left" vertical="center"/>
      <protection locked="0"/>
    </xf>
    <xf numFmtId="177" fontId="0" fillId="0" borderId="72" xfId="0" applyNumberFormat="1" applyFont="1" applyFill="1" applyBorder="1" applyAlignment="1" applyProtection="1">
      <alignment horizontal="left" vertical="center"/>
      <protection locked="0"/>
    </xf>
    <xf numFmtId="177" fontId="0" fillId="0" borderId="73" xfId="0" applyNumberFormat="1" applyFont="1" applyFill="1" applyBorder="1" applyAlignment="1" applyProtection="1">
      <alignment horizontal="left" vertical="center"/>
      <protection locked="0"/>
    </xf>
    <xf numFmtId="178" fontId="42" fillId="0" borderId="64" xfId="0" applyNumberFormat="1" applyFont="1" applyBorder="1" applyAlignment="1" applyProtection="1">
      <alignment horizontal="left" vertical="center"/>
      <protection locked="0"/>
    </xf>
    <xf numFmtId="178" fontId="42" fillId="0" borderId="29" xfId="0" applyNumberFormat="1" applyFont="1" applyBorder="1" applyAlignment="1" applyProtection="1">
      <alignment horizontal="left" vertical="center"/>
      <protection locked="0"/>
    </xf>
    <xf numFmtId="178" fontId="42" fillId="0" borderId="36" xfId="0" applyNumberFormat="1" applyFont="1" applyBorder="1" applyAlignment="1" applyProtection="1">
      <alignment horizontal="left" vertical="center"/>
      <protection locked="0"/>
    </xf>
    <xf numFmtId="177" fontId="0" fillId="0" borderId="70" xfId="0" applyNumberFormat="1" applyFont="1" applyFill="1" applyBorder="1" applyAlignment="1" applyProtection="1">
      <alignment horizontal="left" vertical="center"/>
      <protection locked="0"/>
    </xf>
    <xf numFmtId="177" fontId="0" fillId="0" borderId="71" xfId="0" applyNumberFormat="1" applyFont="1" applyFill="1" applyBorder="1" applyAlignment="1" applyProtection="1">
      <alignment horizontal="left" vertical="center"/>
      <protection locked="0"/>
    </xf>
    <xf numFmtId="0" fontId="0" fillId="27" borderId="27" xfId="0" applyFont="1" applyFill="1" applyBorder="1" applyAlignment="1" applyProtection="1">
      <alignment horizontal="center" vertical="center" wrapText="1"/>
    </xf>
    <xf numFmtId="0" fontId="0" fillId="27" borderId="2" xfId="0" applyFont="1" applyFill="1" applyBorder="1" applyAlignment="1" applyProtection="1">
      <alignment horizontal="center" vertical="center"/>
    </xf>
    <xf numFmtId="0" fontId="0" fillId="27" borderId="54" xfId="0" applyFont="1" applyFill="1" applyBorder="1" applyAlignment="1" applyProtection="1">
      <alignment horizontal="center" vertical="center"/>
    </xf>
    <xf numFmtId="178" fontId="42" fillId="25" borderId="34" xfId="0" applyNumberFormat="1" applyFont="1" applyFill="1" applyBorder="1" applyAlignment="1" applyProtection="1">
      <alignment horizontal="right" vertical="center"/>
      <protection locked="0"/>
    </xf>
    <xf numFmtId="178" fontId="42" fillId="25" borderId="54" xfId="0" applyNumberFormat="1" applyFont="1" applyFill="1" applyBorder="1" applyAlignment="1" applyProtection="1">
      <alignment horizontal="right" vertical="center"/>
      <protection locked="0"/>
    </xf>
    <xf numFmtId="178" fontId="42" fillId="0" borderId="34" xfId="0" applyNumberFormat="1" applyFont="1" applyBorder="1" applyAlignment="1" applyProtection="1">
      <alignment horizontal="left" vertical="center"/>
      <protection locked="0"/>
    </xf>
    <xf numFmtId="178" fontId="42" fillId="0" borderId="2" xfId="0" applyNumberFormat="1" applyFont="1" applyBorder="1" applyAlignment="1" applyProtection="1">
      <alignment horizontal="left" vertical="center"/>
      <protection locked="0"/>
    </xf>
    <xf numFmtId="178" fontId="42" fillId="0" borderId="49" xfId="0" applyNumberFormat="1" applyFont="1" applyBorder="1" applyAlignment="1" applyProtection="1">
      <alignment horizontal="left" vertical="center"/>
      <protection locked="0"/>
    </xf>
    <xf numFmtId="0" fontId="0" fillId="0" borderId="79"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80" xfId="0" applyFont="1" applyFill="1" applyBorder="1" applyAlignment="1" applyProtection="1">
      <alignment horizontal="left" vertical="center" wrapText="1"/>
      <protection locked="0"/>
    </xf>
    <xf numFmtId="0" fontId="36" fillId="0" borderId="0" xfId="0" applyFont="1" applyFill="1" applyBorder="1" applyAlignment="1" applyProtection="1">
      <alignment horizontal="left" vertical="top" wrapText="1"/>
    </xf>
    <xf numFmtId="0" fontId="0" fillId="23" borderId="29" xfId="0" applyFont="1" applyFill="1" applyBorder="1" applyAlignment="1" applyProtection="1">
      <alignment horizontal="center" vertical="center"/>
    </xf>
    <xf numFmtId="0" fontId="0" fillId="23" borderId="36" xfId="0" applyFont="1" applyFill="1" applyBorder="1" applyAlignment="1" applyProtection="1">
      <alignment horizontal="center" vertical="center"/>
    </xf>
    <xf numFmtId="177" fontId="0" fillId="0" borderId="76" xfId="0" applyNumberFormat="1" applyFont="1" applyFill="1" applyBorder="1" applyAlignment="1" applyProtection="1">
      <alignment horizontal="left" vertical="center"/>
      <protection locked="0"/>
    </xf>
    <xf numFmtId="177" fontId="0" fillId="0" borderId="77" xfId="0" applyNumberFormat="1" applyFont="1" applyFill="1" applyBorder="1" applyAlignment="1" applyProtection="1">
      <alignment horizontal="left" vertical="center"/>
      <protection locked="0"/>
    </xf>
    <xf numFmtId="0" fontId="0" fillId="23" borderId="26" xfId="0" applyFont="1" applyFill="1" applyBorder="1" applyAlignment="1" applyProtection="1">
      <alignment horizontal="center" vertical="center"/>
    </xf>
    <xf numFmtId="0" fontId="0" fillId="23" borderId="78" xfId="0" applyFont="1" applyFill="1" applyBorder="1" applyAlignment="1" applyProtection="1">
      <alignment horizontal="center" vertical="center"/>
    </xf>
    <xf numFmtId="0" fontId="0" fillId="0" borderId="64" xfId="0" applyFont="1" applyFill="1" applyBorder="1" applyAlignment="1" applyProtection="1">
      <alignment horizontal="left" vertical="center"/>
      <protection locked="0"/>
    </xf>
    <xf numFmtId="0" fontId="0" fillId="0" borderId="29" xfId="0" applyFont="1" applyFill="1" applyBorder="1" applyAlignment="1" applyProtection="1">
      <alignment horizontal="left" vertical="center"/>
      <protection locked="0"/>
    </xf>
    <xf numFmtId="0" fontId="0" fillId="0" borderId="36" xfId="0" applyFont="1" applyFill="1" applyBorder="1" applyAlignment="1" applyProtection="1">
      <alignment horizontal="left" vertical="center"/>
      <protection locked="0"/>
    </xf>
    <xf numFmtId="0" fontId="0" fillId="23" borderId="27" xfId="0" applyFont="1" applyFill="1" applyBorder="1" applyAlignment="1" applyProtection="1">
      <alignment horizontal="center" vertical="center"/>
    </xf>
    <xf numFmtId="0" fontId="0" fillId="23" borderId="54" xfId="0" applyFont="1" applyFill="1" applyBorder="1" applyAlignment="1" applyProtection="1">
      <alignment horizontal="center" vertical="center"/>
    </xf>
    <xf numFmtId="0" fontId="0" fillId="0" borderId="34" xfId="0" applyFont="1" applyFill="1" applyBorder="1" applyAlignment="1" applyProtection="1">
      <alignment horizontal="left" vertical="center"/>
      <protection locked="0"/>
    </xf>
    <xf numFmtId="0" fontId="0" fillId="0" borderId="2" xfId="0" applyFont="1" applyFill="1" applyBorder="1" applyAlignment="1" applyProtection="1">
      <alignment horizontal="left" vertical="center"/>
      <protection locked="0"/>
    </xf>
    <xf numFmtId="0" fontId="0" fillId="0" borderId="49" xfId="0" applyFont="1" applyFill="1" applyBorder="1" applyAlignment="1" applyProtection="1">
      <alignment horizontal="left" vertical="center"/>
      <protection locked="0"/>
    </xf>
    <xf numFmtId="192" fontId="4" fillId="0" borderId="34" xfId="0" applyNumberFormat="1" applyFont="1" applyFill="1" applyBorder="1" applyAlignment="1" applyProtection="1">
      <alignment horizontal="left" vertical="center"/>
      <protection locked="0"/>
    </xf>
    <xf numFmtId="192" fontId="4" fillId="0" borderId="2" xfId="0" applyNumberFormat="1" applyFont="1" applyFill="1" applyBorder="1" applyAlignment="1" applyProtection="1">
      <alignment horizontal="left" vertical="center"/>
      <protection locked="0"/>
    </xf>
    <xf numFmtId="192" fontId="4" fillId="0" borderId="49" xfId="0" applyNumberFormat="1" applyFont="1" applyFill="1" applyBorder="1" applyAlignment="1" applyProtection="1">
      <alignment horizontal="left" vertical="center"/>
      <protection locked="0"/>
    </xf>
    <xf numFmtId="0" fontId="0" fillId="23" borderId="81" xfId="0" applyFont="1" applyFill="1" applyBorder="1" applyAlignment="1" applyProtection="1">
      <alignment horizontal="center" vertical="center"/>
    </xf>
    <xf numFmtId="0" fontId="0" fillId="23" borderId="44" xfId="0" applyFont="1" applyFill="1" applyBorder="1" applyAlignment="1" applyProtection="1">
      <alignment horizontal="center" vertical="center"/>
    </xf>
    <xf numFmtId="0" fontId="0" fillId="0" borderId="82" xfId="0" applyFont="1" applyFill="1" applyBorder="1" applyAlignment="1" applyProtection="1">
      <alignment horizontal="left" vertical="center"/>
      <protection locked="0"/>
    </xf>
    <xf numFmtId="0" fontId="0" fillId="0" borderId="31" xfId="0" applyFont="1" applyFill="1" applyBorder="1" applyAlignment="1" applyProtection="1">
      <alignment horizontal="left" vertical="center"/>
      <protection locked="0"/>
    </xf>
    <xf numFmtId="0" fontId="0" fillId="0" borderId="83" xfId="0" applyFont="1" applyFill="1" applyBorder="1" applyAlignment="1" applyProtection="1">
      <alignment horizontal="left" vertical="center"/>
      <protection locked="0"/>
    </xf>
    <xf numFmtId="0" fontId="0" fillId="23" borderId="28" xfId="0" applyFont="1" applyFill="1" applyBorder="1" applyAlignment="1" applyProtection="1">
      <alignment horizontal="center" vertical="center"/>
    </xf>
    <xf numFmtId="0" fontId="0" fillId="23" borderId="55" xfId="0" applyFont="1" applyFill="1" applyBorder="1" applyAlignment="1" applyProtection="1">
      <alignment horizontal="center" vertical="center"/>
    </xf>
    <xf numFmtId="192" fontId="0" fillId="0" borderId="42" xfId="0" applyNumberFormat="1" applyFont="1" applyFill="1" applyBorder="1" applyAlignment="1" applyProtection="1">
      <alignment horizontal="left" vertical="center"/>
      <protection locked="0"/>
    </xf>
    <xf numFmtId="192" fontId="0" fillId="0" borderId="30" xfId="0" applyNumberFormat="1" applyFont="1" applyFill="1" applyBorder="1" applyAlignment="1" applyProtection="1">
      <alignment horizontal="left" vertical="center"/>
      <protection locked="0"/>
    </xf>
    <xf numFmtId="192" fontId="0" fillId="0" borderId="43" xfId="0" applyNumberFormat="1" applyFont="1" applyFill="1" applyBorder="1" applyAlignment="1" applyProtection="1">
      <alignment horizontal="left" vertical="center"/>
      <protection locked="0"/>
    </xf>
    <xf numFmtId="0" fontId="0" fillId="0" borderId="34"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84" xfId="0" applyFont="1" applyFill="1" applyBorder="1" applyAlignment="1" applyProtection="1">
      <alignment horizontal="left" vertical="center" wrapText="1"/>
      <protection locked="0"/>
    </xf>
    <xf numFmtId="0" fontId="0" fillId="0" borderId="76" xfId="0" applyFont="1" applyFill="1" applyBorder="1" applyAlignment="1" applyProtection="1">
      <alignment horizontal="left" vertical="center" wrapText="1"/>
      <protection locked="0"/>
    </xf>
    <xf numFmtId="0" fontId="0" fillId="0" borderId="85" xfId="0" applyFont="1" applyFill="1" applyBorder="1" applyAlignment="1" applyProtection="1">
      <alignment horizontal="left" vertical="center" wrapText="1"/>
      <protection locked="0"/>
    </xf>
    <xf numFmtId="0" fontId="0" fillId="0" borderId="92"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8" xfId="0" applyFont="1" applyBorder="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33" xfId="0" applyFont="1" applyBorder="1" applyAlignment="1" applyProtection="1">
      <alignment horizontal="left" vertical="center"/>
      <protection locked="0"/>
    </xf>
    <xf numFmtId="0" fontId="0" fillId="0" borderId="38" xfId="0" applyFont="1" applyBorder="1" applyAlignment="1" applyProtection="1">
      <alignment horizontal="left" vertical="center"/>
      <protection locked="0"/>
    </xf>
    <xf numFmtId="0" fontId="53" fillId="0" borderId="0" xfId="0" applyFont="1" applyFill="1" applyAlignment="1" applyProtection="1">
      <alignment horizontal="left"/>
    </xf>
    <xf numFmtId="0" fontId="53" fillId="0" borderId="0" xfId="0" applyFont="1" applyFill="1" applyBorder="1" applyAlignment="1" applyProtection="1">
      <alignment horizontal="left"/>
    </xf>
    <xf numFmtId="178" fontId="42" fillId="25" borderId="64" xfId="0" applyNumberFormat="1" applyFont="1" applyFill="1" applyBorder="1" applyAlignment="1" applyProtection="1">
      <alignment horizontal="right" vertical="center"/>
      <protection locked="0"/>
    </xf>
    <xf numFmtId="178" fontId="42" fillId="25" borderId="20" xfId="0" applyNumberFormat="1" applyFont="1" applyFill="1" applyBorder="1" applyAlignment="1" applyProtection="1">
      <alignment horizontal="right" vertical="center"/>
      <protection locked="0"/>
    </xf>
    <xf numFmtId="0" fontId="0" fillId="27" borderId="28" xfId="0" applyFont="1" applyFill="1" applyBorder="1" applyAlignment="1" applyProtection="1">
      <alignment horizontal="center" vertical="center"/>
    </xf>
    <xf numFmtId="0" fontId="0" fillId="27" borderId="30" xfId="0" applyFont="1" applyFill="1" applyBorder="1" applyAlignment="1" applyProtection="1">
      <alignment horizontal="center" vertical="center"/>
    </xf>
    <xf numFmtId="0" fontId="0" fillId="27" borderId="55" xfId="0" applyFont="1" applyFill="1" applyBorder="1" applyAlignment="1" applyProtection="1">
      <alignment horizontal="center" vertical="center"/>
    </xf>
    <xf numFmtId="188" fontId="42" fillId="25" borderId="42" xfId="0" applyNumberFormat="1" applyFont="1" applyFill="1" applyBorder="1" applyAlignment="1" applyProtection="1">
      <alignment horizontal="right" vertical="center"/>
      <protection locked="0"/>
    </xf>
    <xf numFmtId="188" fontId="42" fillId="25" borderId="55" xfId="0" applyNumberFormat="1" applyFont="1" applyFill="1" applyBorder="1" applyAlignment="1" applyProtection="1">
      <alignment horizontal="right" vertical="center"/>
      <protection locked="0"/>
    </xf>
    <xf numFmtId="0" fontId="0" fillId="0" borderId="86" xfId="0" applyFont="1" applyFill="1" applyBorder="1" applyAlignment="1" applyProtection="1">
      <alignment horizontal="left" vertical="center" wrapText="1"/>
      <protection locked="0"/>
    </xf>
    <xf numFmtId="0" fontId="0" fillId="0" borderId="72" xfId="0" applyFont="1" applyFill="1" applyBorder="1" applyAlignment="1" applyProtection="1">
      <alignment horizontal="left" vertical="center" wrapText="1"/>
      <protection locked="0"/>
    </xf>
    <xf numFmtId="0" fontId="0" fillId="0" borderId="87" xfId="0" applyFont="1" applyFill="1" applyBorder="1" applyAlignment="1" applyProtection="1">
      <alignment horizontal="left" vertical="center" wrapText="1"/>
      <protection locked="0"/>
    </xf>
    <xf numFmtId="0" fontId="0" fillId="27" borderId="26" xfId="0" applyFont="1" applyFill="1" applyBorder="1" applyAlignment="1" applyProtection="1">
      <alignment horizontal="center" vertical="center"/>
    </xf>
    <xf numFmtId="0" fontId="0" fillId="27" borderId="29" xfId="0" applyFont="1" applyFill="1" applyBorder="1" applyAlignment="1" applyProtection="1">
      <alignment horizontal="center" vertical="center"/>
    </xf>
    <xf numFmtId="0" fontId="0" fillId="27" borderId="78" xfId="0" applyFont="1" applyFill="1" applyBorder="1" applyAlignment="1" applyProtection="1">
      <alignment horizontal="center" vertical="center"/>
    </xf>
    <xf numFmtId="0" fontId="0" fillId="27" borderId="17" xfId="0" applyFont="1" applyFill="1" applyBorder="1" applyAlignment="1" applyProtection="1">
      <alignment horizontal="center" vertical="center"/>
    </xf>
    <xf numFmtId="0" fontId="0" fillId="27" borderId="45" xfId="0" applyFont="1" applyFill="1" applyBorder="1" applyAlignment="1" applyProtection="1">
      <alignment horizontal="center" vertical="center"/>
    </xf>
    <xf numFmtId="178" fontId="42" fillId="25" borderId="42" xfId="0" applyNumberFormat="1" applyFont="1" applyFill="1" applyBorder="1" applyAlignment="1" applyProtection="1">
      <alignment horizontal="right" vertical="center"/>
      <protection locked="0"/>
    </xf>
    <xf numFmtId="178" fontId="42" fillId="25" borderId="55" xfId="0" applyNumberFormat="1" applyFont="1" applyFill="1" applyBorder="1" applyAlignment="1" applyProtection="1">
      <alignment horizontal="right" vertical="center"/>
      <protection locked="0"/>
    </xf>
    <xf numFmtId="0" fontId="0" fillId="23" borderId="32" xfId="0" applyFont="1" applyFill="1" applyBorder="1" applyAlignment="1" applyProtection="1">
      <alignment horizontal="center" vertical="center"/>
    </xf>
    <xf numFmtId="0" fontId="0" fillId="23" borderId="88" xfId="0" applyFont="1" applyFill="1" applyBorder="1" applyAlignment="1" applyProtection="1">
      <alignment horizontal="center" vertical="center"/>
    </xf>
    <xf numFmtId="0" fontId="0" fillId="23" borderId="64" xfId="0" applyFont="1" applyFill="1" applyBorder="1" applyAlignment="1" applyProtection="1">
      <alignment horizontal="center" vertical="center"/>
    </xf>
    <xf numFmtId="177" fontId="0" fillId="0" borderId="89" xfId="0" applyNumberFormat="1" applyFont="1" applyFill="1" applyBorder="1" applyAlignment="1" applyProtection="1">
      <alignment horizontal="left" vertical="center"/>
      <protection locked="0"/>
    </xf>
    <xf numFmtId="177" fontId="0" fillId="0" borderId="90" xfId="0" applyNumberFormat="1" applyFont="1" applyFill="1" applyBorder="1" applyAlignment="1" applyProtection="1">
      <alignment horizontal="left" vertical="center"/>
      <protection locked="0"/>
    </xf>
    <xf numFmtId="177" fontId="0" fillId="0" borderId="91" xfId="0" applyNumberFormat="1" applyFont="1" applyFill="1" applyBorder="1" applyAlignment="1" applyProtection="1">
      <alignment horizontal="left" vertical="center"/>
      <protection locked="0"/>
    </xf>
    <xf numFmtId="178" fontId="42" fillId="25" borderId="78" xfId="0" applyNumberFormat="1" applyFont="1" applyFill="1" applyBorder="1" applyAlignment="1" applyProtection="1">
      <alignment horizontal="right" vertical="center"/>
      <protection locked="0"/>
    </xf>
    <xf numFmtId="9" fontId="42" fillId="0" borderId="34" xfId="0" applyNumberFormat="1" applyFont="1" applyBorder="1" applyAlignment="1" applyProtection="1">
      <alignment horizontal="left" vertical="center"/>
      <protection locked="0"/>
    </xf>
    <xf numFmtId="9" fontId="42" fillId="0" borderId="2" xfId="0" applyNumberFormat="1" applyFont="1" applyBorder="1" applyAlignment="1" applyProtection="1">
      <alignment horizontal="left" vertical="center"/>
      <protection locked="0"/>
    </xf>
    <xf numFmtId="9" fontId="42" fillId="0" borderId="49" xfId="0" applyNumberFormat="1" applyFont="1" applyBorder="1" applyAlignment="1" applyProtection="1">
      <alignment horizontal="left" vertical="center"/>
      <protection locked="0"/>
    </xf>
    <xf numFmtId="9" fontId="42" fillId="0" borderId="50" xfId="0" applyNumberFormat="1" applyFont="1" applyBorder="1" applyAlignment="1" applyProtection="1">
      <alignment horizontal="left" vertical="center"/>
      <protection locked="0"/>
    </xf>
    <xf numFmtId="9" fontId="42" fillId="0" borderId="51" xfId="0" applyNumberFormat="1" applyFont="1" applyBorder="1" applyAlignment="1" applyProtection="1">
      <alignment horizontal="left" vertical="center"/>
      <protection locked="0"/>
    </xf>
    <xf numFmtId="9" fontId="42" fillId="0" borderId="52" xfId="0" applyNumberFormat="1" applyFont="1" applyBorder="1" applyAlignment="1" applyProtection="1">
      <alignment horizontal="left" vertical="center"/>
      <protection locked="0"/>
    </xf>
    <xf numFmtId="0" fontId="0" fillId="27" borderId="92" xfId="0" applyFont="1" applyFill="1" applyBorder="1" applyAlignment="1" applyProtection="1">
      <alignment horizontal="center" vertical="center"/>
    </xf>
    <xf numFmtId="0" fontId="0" fillId="27" borderId="0" xfId="0" applyFont="1" applyFill="1" applyBorder="1" applyAlignment="1" applyProtection="1">
      <alignment horizontal="center" vertical="center"/>
    </xf>
    <xf numFmtId="0" fontId="0" fillId="27" borderId="19" xfId="0" applyFont="1" applyFill="1" applyBorder="1" applyAlignment="1" applyProtection="1">
      <alignment horizontal="center" vertical="center"/>
    </xf>
    <xf numFmtId="0" fontId="0" fillId="27" borderId="16" xfId="0" applyFont="1" applyFill="1" applyBorder="1" applyAlignment="1" applyProtection="1">
      <alignment horizontal="center" vertical="center"/>
    </xf>
    <xf numFmtId="0" fontId="0" fillId="27" borderId="3" xfId="0" applyFont="1" applyFill="1" applyBorder="1" applyAlignment="1" applyProtection="1">
      <alignment horizontal="center" vertical="center"/>
    </xf>
    <xf numFmtId="0" fontId="0" fillId="27" borderId="23" xfId="0" applyFont="1" applyFill="1" applyBorder="1" applyAlignment="1" applyProtection="1">
      <alignment horizontal="center" vertical="center"/>
    </xf>
    <xf numFmtId="0" fontId="0" fillId="27" borderId="24" xfId="0" applyFont="1" applyFill="1" applyBorder="1" applyAlignment="1" applyProtection="1">
      <alignment horizontal="center" vertical="center"/>
    </xf>
    <xf numFmtId="176" fontId="42" fillId="0" borderId="34" xfId="0" applyNumberFormat="1" applyFont="1" applyBorder="1" applyAlignment="1" applyProtection="1">
      <alignment horizontal="right" vertical="center"/>
      <protection locked="0"/>
    </xf>
    <xf numFmtId="176" fontId="42" fillId="0" borderId="54" xfId="0" applyNumberFormat="1" applyFont="1" applyBorder="1" applyAlignment="1" applyProtection="1">
      <alignment horizontal="right" vertical="center"/>
      <protection locked="0"/>
    </xf>
    <xf numFmtId="178" fontId="42" fillId="25" borderId="50" xfId="0" applyNumberFormat="1" applyFont="1" applyFill="1" applyBorder="1" applyAlignment="1" applyProtection="1">
      <alignment horizontal="right" vertical="center"/>
      <protection locked="0"/>
    </xf>
    <xf numFmtId="178" fontId="42" fillId="25" borderId="14" xfId="0" applyNumberFormat="1" applyFont="1" applyFill="1" applyBorder="1" applyAlignment="1" applyProtection="1">
      <alignment horizontal="right" vertical="center"/>
      <protection locked="0"/>
    </xf>
    <xf numFmtId="10" fontId="42" fillId="0" borderId="34" xfId="0" applyNumberFormat="1" applyFont="1" applyBorder="1" applyAlignment="1" applyProtection="1">
      <alignment horizontal="right" vertical="center"/>
      <protection locked="0"/>
    </xf>
    <xf numFmtId="10" fontId="42" fillId="0" borderId="54" xfId="0" applyNumberFormat="1" applyFont="1" applyBorder="1" applyAlignment="1" applyProtection="1">
      <alignment horizontal="right" vertical="center"/>
      <protection locked="0"/>
    </xf>
    <xf numFmtId="0" fontId="0" fillId="27" borderId="27" xfId="0" applyFont="1" applyFill="1" applyBorder="1" applyAlignment="1" applyProtection="1">
      <alignment horizontal="center" vertical="center"/>
    </xf>
    <xf numFmtId="188" fontId="42" fillId="25" borderId="34" xfId="0" applyNumberFormat="1" applyFont="1" applyFill="1" applyBorder="1" applyAlignment="1" applyProtection="1">
      <alignment horizontal="right" vertical="center"/>
      <protection locked="0"/>
    </xf>
    <xf numFmtId="188" fontId="42" fillId="25" borderId="54" xfId="0" applyNumberFormat="1" applyFont="1" applyFill="1" applyBorder="1" applyAlignment="1" applyProtection="1">
      <alignment horizontal="right" vertical="center"/>
      <protection locked="0"/>
    </xf>
    <xf numFmtId="0" fontId="0" fillId="29" borderId="26" xfId="0" applyFont="1" applyFill="1" applyBorder="1" applyAlignment="1" applyProtection="1">
      <alignment horizontal="center" vertical="center"/>
    </xf>
    <xf numFmtId="0" fontId="0" fillId="29" borderId="29" xfId="0" applyFont="1" applyFill="1" applyBorder="1" applyAlignment="1" applyProtection="1">
      <alignment horizontal="center" vertical="center"/>
    </xf>
    <xf numFmtId="0" fontId="0" fillId="29" borderId="36" xfId="0" applyFont="1" applyFill="1" applyBorder="1" applyAlignment="1" applyProtection="1">
      <alignment horizontal="center" vertical="center"/>
    </xf>
    <xf numFmtId="0" fontId="0" fillId="0" borderId="92"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18" xfId="0" applyFont="1" applyBorder="1" applyAlignment="1" applyProtection="1">
      <alignment horizontal="left" vertical="top"/>
      <protection locked="0"/>
    </xf>
    <xf numFmtId="0" fontId="0" fillId="0" borderId="32" xfId="0" applyFont="1" applyBorder="1" applyAlignment="1" applyProtection="1">
      <alignment horizontal="left" vertical="top"/>
      <protection locked="0"/>
    </xf>
    <xf numFmtId="0" fontId="0" fillId="0" borderId="33" xfId="0" applyFont="1" applyBorder="1" applyAlignment="1" applyProtection="1">
      <alignment horizontal="left" vertical="top"/>
      <protection locked="0"/>
    </xf>
    <xf numFmtId="0" fontId="0" fillId="0" borderId="38" xfId="0" applyFont="1" applyBorder="1" applyAlignment="1" applyProtection="1">
      <alignment horizontal="left" vertical="top"/>
      <protection locked="0"/>
    </xf>
    <xf numFmtId="0" fontId="0" fillId="0" borderId="34" xfId="0" applyFont="1" applyBorder="1" applyAlignment="1" applyProtection="1">
      <alignment horizontal="left" vertical="center"/>
      <protection locked="0"/>
    </xf>
    <xf numFmtId="0" fontId="0" fillId="0" borderId="49" xfId="0" applyFont="1" applyBorder="1" applyAlignment="1" applyProtection="1">
      <alignment horizontal="left" vertical="center"/>
      <protection locked="0"/>
    </xf>
    <xf numFmtId="0" fontId="0" fillId="25" borderId="42" xfId="0" applyFont="1" applyFill="1" applyBorder="1" applyAlignment="1" applyProtection="1">
      <alignment horizontal="left" vertical="center"/>
      <protection locked="0"/>
    </xf>
    <xf numFmtId="0" fontId="0" fillId="25" borderId="43" xfId="0" applyFont="1" applyFill="1" applyBorder="1" applyAlignment="1" applyProtection="1">
      <alignment horizontal="left" vertical="center"/>
      <protection locked="0"/>
    </xf>
    <xf numFmtId="0" fontId="0" fillId="25" borderId="94" xfId="0" applyFont="1" applyFill="1" applyBorder="1" applyAlignment="1" applyProtection="1">
      <alignment horizontal="left" vertical="center"/>
      <protection locked="0"/>
    </xf>
    <xf numFmtId="0" fontId="0" fillId="25" borderId="93" xfId="0" applyFont="1" applyFill="1" applyBorder="1" applyAlignment="1" applyProtection="1">
      <alignment horizontal="left" vertical="center"/>
      <protection locked="0"/>
    </xf>
    <xf numFmtId="0" fontId="0" fillId="0" borderId="94"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8" fontId="65" fillId="25" borderId="94" xfId="0" applyNumberFormat="1" applyFont="1" applyFill="1" applyBorder="1" applyAlignment="1" applyProtection="1">
      <alignment horizontal="right" vertical="center"/>
      <protection locked="0"/>
    </xf>
    <xf numFmtId="178" fontId="65" fillId="25" borderId="1" xfId="0" applyNumberFormat="1" applyFont="1" applyFill="1" applyBorder="1" applyAlignment="1" applyProtection="1">
      <alignment horizontal="right" vertical="center"/>
      <protection locked="0"/>
    </xf>
    <xf numFmtId="178" fontId="65" fillId="25" borderId="97" xfId="0" applyNumberFormat="1" applyFont="1" applyFill="1" applyBorder="1" applyAlignment="1" applyProtection="1">
      <alignment horizontal="right" vertical="center"/>
      <protection locked="0"/>
    </xf>
    <xf numFmtId="178" fontId="65" fillId="0" borderId="94" xfId="0" applyNumberFormat="1" applyFont="1" applyBorder="1" applyAlignment="1" applyProtection="1">
      <alignment horizontal="right" vertical="center"/>
      <protection locked="0"/>
    </xf>
    <xf numFmtId="178" fontId="65" fillId="0" borderId="1" xfId="0" applyNumberFormat="1" applyFont="1" applyBorder="1" applyAlignment="1" applyProtection="1">
      <alignment horizontal="right" vertical="center"/>
      <protection locked="0"/>
    </xf>
    <xf numFmtId="178" fontId="65" fillId="0" borderId="97" xfId="0" applyNumberFormat="1" applyFont="1" applyBorder="1" applyAlignment="1" applyProtection="1">
      <alignment horizontal="right" vertical="center"/>
      <protection locked="0"/>
    </xf>
    <xf numFmtId="188" fontId="65" fillId="25" borderId="94" xfId="0" applyNumberFormat="1" applyFont="1" applyFill="1" applyBorder="1" applyAlignment="1" applyProtection="1">
      <alignment horizontal="right" vertical="center"/>
      <protection locked="0"/>
    </xf>
    <xf numFmtId="188" fontId="65" fillId="25" borderId="1" xfId="0" applyNumberFormat="1" applyFont="1" applyFill="1" applyBorder="1" applyAlignment="1" applyProtection="1">
      <alignment horizontal="right" vertical="center"/>
      <protection locked="0"/>
    </xf>
    <xf numFmtId="188" fontId="65" fillId="25" borderId="97" xfId="0" applyNumberFormat="1" applyFont="1" applyFill="1" applyBorder="1" applyAlignment="1" applyProtection="1">
      <alignment horizontal="right" vertical="center"/>
      <protection locked="0"/>
    </xf>
    <xf numFmtId="0" fontId="0" fillId="25" borderId="34" xfId="0" applyFont="1" applyFill="1" applyBorder="1" applyAlignment="1" applyProtection="1">
      <alignment horizontal="left" vertical="center"/>
      <protection locked="0"/>
    </xf>
    <xf numFmtId="0" fontId="0" fillId="25" borderId="49" xfId="0" applyFont="1" applyFill="1" applyBorder="1" applyAlignment="1" applyProtection="1">
      <alignment horizontal="left" vertical="center"/>
      <protection locked="0"/>
    </xf>
    <xf numFmtId="0" fontId="0" fillId="0" borderId="42" xfId="0" applyFont="1" applyFill="1" applyBorder="1" applyAlignment="1" applyProtection="1">
      <alignment horizontal="left" vertical="center"/>
      <protection locked="0"/>
    </xf>
    <xf numFmtId="0" fontId="0" fillId="0" borderId="43" xfId="0" applyFont="1" applyFill="1" applyBorder="1" applyAlignment="1" applyProtection="1">
      <alignment horizontal="left" vertical="center"/>
      <protection locked="0"/>
    </xf>
    <xf numFmtId="0" fontId="0" fillId="25" borderId="64" xfId="0" applyFont="1" applyFill="1" applyBorder="1" applyAlignment="1" applyProtection="1">
      <alignment horizontal="left" vertical="center"/>
      <protection locked="0"/>
    </xf>
    <xf numFmtId="0" fontId="0" fillId="25" borderId="36" xfId="0" applyFont="1" applyFill="1" applyBorder="1" applyAlignment="1" applyProtection="1">
      <alignment horizontal="left" vertical="center"/>
      <protection locked="0"/>
    </xf>
    <xf numFmtId="0" fontId="0" fillId="23" borderId="3" xfId="0" applyFont="1" applyFill="1" applyBorder="1" applyAlignment="1" applyProtection="1">
      <alignment horizontal="center" vertical="center"/>
    </xf>
    <xf numFmtId="0" fontId="36" fillId="0" borderId="0" xfId="0" applyFont="1" applyBorder="1" applyAlignment="1" applyProtection="1">
      <alignment horizontal="left" vertical="top" wrapText="1"/>
    </xf>
    <xf numFmtId="0" fontId="0" fillId="23" borderId="82" xfId="0" applyFont="1" applyFill="1" applyBorder="1" applyAlignment="1" applyProtection="1">
      <alignment horizontal="center" vertical="center"/>
    </xf>
    <xf numFmtId="0" fontId="0" fillId="23" borderId="83" xfId="0" applyFont="1" applyFill="1" applyBorder="1" applyAlignment="1" applyProtection="1">
      <alignment horizontal="center" vertical="center"/>
    </xf>
    <xf numFmtId="0" fontId="0" fillId="23" borderId="74" xfId="0" applyFont="1" applyFill="1" applyBorder="1" applyAlignment="1" applyProtection="1">
      <alignment horizontal="center" vertical="center"/>
    </xf>
    <xf numFmtId="0" fontId="0" fillId="23" borderId="18" xfId="0" applyFont="1" applyFill="1" applyBorder="1" applyAlignment="1" applyProtection="1">
      <alignment horizontal="center" vertical="center"/>
    </xf>
    <xf numFmtId="0" fontId="0" fillId="23" borderId="75" xfId="0" applyFont="1" applyFill="1" applyBorder="1" applyAlignment="1" applyProtection="1">
      <alignment horizontal="center" vertical="center"/>
    </xf>
    <xf numFmtId="0" fontId="0" fillId="23" borderId="95" xfId="0" applyFont="1" applyFill="1" applyBorder="1" applyAlignment="1" applyProtection="1">
      <alignment horizontal="center" vertical="center"/>
    </xf>
    <xf numFmtId="0" fontId="0" fillId="0" borderId="45" xfId="0" applyFont="1" applyFill="1" applyBorder="1" applyAlignment="1" applyProtection="1">
      <alignment horizontal="center" vertical="center"/>
      <protection locked="0"/>
    </xf>
    <xf numFmtId="0" fontId="0" fillId="0" borderId="96" xfId="0" applyFont="1" applyFill="1" applyBorder="1" applyAlignment="1" applyProtection="1">
      <alignment horizontal="center" vertical="center"/>
      <protection locked="0"/>
    </xf>
    <xf numFmtId="0" fontId="0" fillId="23" borderId="81" xfId="0" applyFont="1" applyFill="1" applyBorder="1" applyAlignment="1" applyProtection="1">
      <alignment horizontal="center" vertical="center" wrapText="1"/>
    </xf>
    <xf numFmtId="0" fontId="0" fillId="23" borderId="99" xfId="0" applyFont="1" applyFill="1" applyBorder="1" applyAlignment="1" applyProtection="1">
      <alignment horizontal="center" vertical="center"/>
    </xf>
    <xf numFmtId="0" fontId="0" fillId="23" borderId="20" xfId="0" applyFont="1" applyFill="1" applyBorder="1" applyAlignment="1" applyProtection="1">
      <alignment horizontal="center" vertical="center"/>
    </xf>
    <xf numFmtId="0" fontId="0" fillId="23" borderId="69" xfId="0" applyFont="1" applyFill="1" applyBorder="1" applyAlignment="1" applyProtection="1">
      <alignment horizontal="center" vertical="center"/>
    </xf>
    <xf numFmtId="0" fontId="0" fillId="23" borderId="24" xfId="0" applyFont="1" applyFill="1" applyBorder="1" applyAlignment="1" applyProtection="1">
      <alignment horizontal="center" vertical="center"/>
    </xf>
    <xf numFmtId="0" fontId="0" fillId="23" borderId="22" xfId="0" applyFont="1" applyFill="1" applyBorder="1" applyAlignment="1" applyProtection="1">
      <alignment horizontal="center" vertical="center"/>
    </xf>
    <xf numFmtId="0" fontId="0" fillId="23" borderId="34" xfId="0" applyFont="1" applyFill="1" applyBorder="1" applyAlignment="1" applyProtection="1">
      <alignment horizontal="center" vertical="center"/>
    </xf>
    <xf numFmtId="0" fontId="0" fillId="23" borderId="2" xfId="0" applyFont="1" applyFill="1" applyBorder="1" applyAlignment="1" applyProtection="1">
      <alignment horizontal="center" vertical="center"/>
    </xf>
    <xf numFmtId="0" fontId="0" fillId="0" borderId="69" xfId="0" applyFont="1" applyFill="1" applyBorder="1" applyAlignment="1" applyProtection="1">
      <alignment horizontal="left" vertical="center"/>
      <protection locked="0"/>
    </xf>
    <xf numFmtId="0" fontId="0" fillId="0" borderId="98" xfId="0" applyFont="1" applyFill="1" applyBorder="1" applyAlignment="1" applyProtection="1">
      <alignment horizontal="left" vertical="center"/>
      <protection locked="0"/>
    </xf>
    <xf numFmtId="0" fontId="0" fillId="0" borderId="3" xfId="0" applyFont="1" applyFill="1" applyBorder="1" applyAlignment="1" applyProtection="1">
      <alignment horizontal="left" vertical="center"/>
      <protection locked="0"/>
    </xf>
    <xf numFmtId="0" fontId="0" fillId="0" borderId="57" xfId="0" applyFont="1" applyFill="1" applyBorder="1" applyAlignment="1" applyProtection="1">
      <alignment horizontal="left" vertical="center"/>
      <protection locked="0"/>
    </xf>
    <xf numFmtId="192" fontId="4" fillId="0" borderId="3" xfId="0" applyNumberFormat="1" applyFont="1" applyFill="1" applyBorder="1" applyAlignment="1" applyProtection="1">
      <alignment horizontal="left" vertical="center"/>
      <protection locked="0"/>
    </xf>
    <xf numFmtId="192" fontId="4" fillId="0" borderId="57" xfId="0" applyNumberFormat="1" applyFont="1" applyFill="1" applyBorder="1" applyAlignment="1" applyProtection="1">
      <alignment horizontal="left" vertical="center"/>
      <protection locked="0"/>
    </xf>
    <xf numFmtId="0" fontId="0" fillId="29" borderId="15" xfId="0" applyFont="1" applyFill="1" applyBorder="1" applyAlignment="1" applyProtection="1">
      <alignment horizontal="center" vertical="center"/>
    </xf>
    <xf numFmtId="0" fontId="0" fillId="29" borderId="69" xfId="0" applyFont="1" applyFill="1" applyBorder="1" applyAlignment="1" applyProtection="1">
      <alignment horizontal="center" vertical="center"/>
    </xf>
    <xf numFmtId="0" fontId="0" fillId="29" borderId="98" xfId="0" applyFont="1" applyFill="1" applyBorder="1" applyAlignment="1" applyProtection="1">
      <alignment horizontal="center" vertical="center"/>
    </xf>
    <xf numFmtId="0" fontId="64" fillId="0" borderId="16" xfId="0" applyFont="1" applyBorder="1" applyAlignment="1" applyProtection="1">
      <alignment horizontal="left" vertical="top"/>
      <protection locked="0"/>
    </xf>
    <xf numFmtId="0" fontId="64" fillId="0" borderId="3" xfId="0" applyFont="1" applyBorder="1" applyAlignment="1" applyProtection="1">
      <alignment horizontal="left" vertical="top"/>
      <protection locked="0"/>
    </xf>
    <xf numFmtId="0" fontId="64" fillId="0" borderId="57" xfId="0" applyFont="1" applyBorder="1" applyAlignment="1" applyProtection="1">
      <alignment horizontal="left" vertical="top"/>
      <protection locked="0"/>
    </xf>
    <xf numFmtId="0" fontId="64" fillId="0" borderId="17" xfId="0" applyFont="1" applyBorder="1" applyAlignment="1" applyProtection="1">
      <alignment horizontal="left" vertical="top"/>
      <protection locked="0"/>
    </xf>
    <xf numFmtId="0" fontId="64" fillId="0" borderId="45" xfId="0" applyFont="1" applyBorder="1" applyAlignment="1" applyProtection="1">
      <alignment horizontal="left" vertical="top"/>
      <protection locked="0"/>
    </xf>
    <xf numFmtId="0" fontId="64" fillId="0" borderId="96" xfId="0" applyFont="1" applyBorder="1" applyAlignment="1" applyProtection="1">
      <alignment horizontal="left" vertical="top"/>
      <protection locked="0"/>
    </xf>
    <xf numFmtId="0" fontId="4" fillId="0" borderId="42" xfId="0" applyFont="1" applyFill="1" applyBorder="1" applyAlignment="1" applyProtection="1">
      <alignment horizontal="left" vertical="center"/>
      <protection locked="0"/>
    </xf>
    <xf numFmtId="0" fontId="4" fillId="0" borderId="43" xfId="0" applyFont="1" applyFill="1" applyBorder="1" applyAlignment="1" applyProtection="1">
      <alignment horizontal="left" vertical="center"/>
      <protection locked="0"/>
    </xf>
    <xf numFmtId="0" fontId="4" fillId="23" borderId="82" xfId="0" applyFont="1" applyFill="1" applyBorder="1" applyAlignment="1" applyProtection="1">
      <alignment horizontal="center" vertical="center"/>
    </xf>
    <xf numFmtId="0" fontId="4" fillId="23" borderId="83" xfId="0" applyFont="1" applyFill="1" applyBorder="1" applyAlignment="1" applyProtection="1">
      <alignment horizontal="center" vertical="center"/>
    </xf>
    <xf numFmtId="0" fontId="4" fillId="23" borderId="74" xfId="0" applyFont="1" applyFill="1" applyBorder="1" applyAlignment="1" applyProtection="1">
      <alignment horizontal="center" vertical="center"/>
    </xf>
    <xf numFmtId="0" fontId="4" fillId="23" borderId="18" xfId="0" applyFont="1" applyFill="1" applyBorder="1" applyAlignment="1" applyProtection="1">
      <alignment horizontal="center" vertical="center"/>
    </xf>
    <xf numFmtId="0" fontId="4" fillId="23" borderId="75" xfId="0" applyFont="1" applyFill="1" applyBorder="1" applyAlignment="1" applyProtection="1">
      <alignment horizontal="center" vertical="center"/>
    </xf>
    <xf numFmtId="0" fontId="4" fillId="23" borderId="95" xfId="0" applyFont="1" applyFill="1" applyBorder="1" applyAlignment="1" applyProtection="1">
      <alignment horizontal="center" vertical="center"/>
    </xf>
    <xf numFmtId="0" fontId="4" fillId="0" borderId="34" xfId="0" applyFont="1" applyFill="1" applyBorder="1" applyAlignment="1" applyProtection="1">
      <alignment horizontal="left" vertical="center"/>
      <protection locked="0"/>
    </xf>
    <xf numFmtId="0" fontId="4" fillId="0" borderId="49" xfId="0" applyFont="1" applyFill="1" applyBorder="1" applyAlignment="1" applyProtection="1">
      <alignment horizontal="left" vertical="center"/>
      <protection locked="0"/>
    </xf>
    <xf numFmtId="0" fontId="4" fillId="23" borderId="3" xfId="0" applyFont="1" applyFill="1" applyBorder="1" applyAlignment="1" applyProtection="1">
      <alignment horizontal="center" vertical="center"/>
    </xf>
    <xf numFmtId="0" fontId="4" fillId="0" borderId="3" xfId="0" applyFont="1" applyFill="1" applyBorder="1" applyAlignment="1" applyProtection="1">
      <alignment horizontal="left" vertical="center" wrapText="1"/>
      <protection locked="0"/>
    </xf>
    <xf numFmtId="0" fontId="4" fillId="23" borderId="34" xfId="0" applyFont="1" applyFill="1" applyBorder="1" applyAlignment="1" applyProtection="1">
      <alignment horizontal="center" vertical="center"/>
    </xf>
    <xf numFmtId="0" fontId="4" fillId="23" borderId="2" xfId="0" applyFont="1" applyFill="1" applyBorder="1" applyAlignment="1" applyProtection="1">
      <alignment horizontal="center" vertical="center"/>
    </xf>
    <xf numFmtId="0" fontId="4" fillId="23" borderId="54" xfId="0" applyFont="1" applyFill="1" applyBorder="1" applyAlignment="1" applyProtection="1">
      <alignment horizontal="center" vertical="center"/>
    </xf>
    <xf numFmtId="0" fontId="0" fillId="0" borderId="42"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4" fillId="23" borderId="81" xfId="0" applyFont="1" applyFill="1" applyBorder="1" applyAlignment="1" applyProtection="1">
      <alignment horizontal="center" vertical="center" wrapText="1"/>
    </xf>
    <xf numFmtId="0" fontId="4" fillId="23" borderId="31" xfId="0" applyFont="1" applyFill="1" applyBorder="1" applyAlignment="1" applyProtection="1">
      <alignment horizontal="center" vertical="center" wrapText="1"/>
    </xf>
    <xf numFmtId="0" fontId="4" fillId="23" borderId="44" xfId="0" applyFont="1" applyFill="1" applyBorder="1" applyAlignment="1" applyProtection="1">
      <alignment horizontal="center" vertical="center"/>
    </xf>
    <xf numFmtId="0" fontId="4" fillId="23" borderId="99" xfId="0" applyFont="1" applyFill="1" applyBorder="1" applyAlignment="1" applyProtection="1">
      <alignment horizontal="center" vertical="center"/>
    </xf>
    <xf numFmtId="0" fontId="4" fillId="23" borderId="35" xfId="0" applyFont="1" applyFill="1" applyBorder="1" applyAlignment="1" applyProtection="1">
      <alignment horizontal="center" vertical="center"/>
    </xf>
    <xf numFmtId="0" fontId="4" fillId="23" borderId="20" xfId="0" applyFont="1" applyFill="1" applyBorder="1" applyAlignment="1" applyProtection="1">
      <alignment horizontal="center" vertical="center"/>
    </xf>
    <xf numFmtId="0" fontId="4" fillId="23" borderId="69" xfId="0" applyFont="1" applyFill="1" applyBorder="1" applyAlignment="1" applyProtection="1">
      <alignment horizontal="center" vertical="center"/>
    </xf>
    <xf numFmtId="0" fontId="0" fillId="0" borderId="16"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0" fillId="0" borderId="57" xfId="0" applyFont="1" applyBorder="1" applyAlignment="1" applyProtection="1">
      <alignment horizontal="left" vertical="top"/>
      <protection locked="0"/>
    </xf>
    <xf numFmtId="0" fontId="0" fillId="0" borderId="17" xfId="0" applyFont="1" applyBorder="1" applyAlignment="1" applyProtection="1">
      <alignment horizontal="left" vertical="top"/>
      <protection locked="0"/>
    </xf>
    <xf numFmtId="0" fontId="0" fillId="0" borderId="45" xfId="0" applyFont="1" applyBorder="1" applyAlignment="1" applyProtection="1">
      <alignment horizontal="left" vertical="top"/>
      <protection locked="0"/>
    </xf>
    <xf numFmtId="0" fontId="0" fillId="0" borderId="96" xfId="0" applyFont="1" applyBorder="1" applyAlignment="1" applyProtection="1">
      <alignment horizontal="left" vertical="top"/>
      <protection locked="0"/>
    </xf>
    <xf numFmtId="192" fontId="4" fillId="0" borderId="34" xfId="0" applyNumberFormat="1" applyFont="1" applyFill="1" applyBorder="1" applyAlignment="1" applyProtection="1">
      <alignment horizontal="left" vertical="center"/>
    </xf>
    <xf numFmtId="192" fontId="4" fillId="0" borderId="2" xfId="0" applyNumberFormat="1" applyFont="1" applyFill="1" applyBorder="1" applyAlignment="1" applyProtection="1">
      <alignment horizontal="left" vertical="center"/>
    </xf>
    <xf numFmtId="192" fontId="4" fillId="0" borderId="49" xfId="0" applyNumberFormat="1" applyFont="1" applyFill="1" applyBorder="1" applyAlignment="1" applyProtection="1">
      <alignment horizontal="left" vertical="center"/>
    </xf>
    <xf numFmtId="192" fontId="0" fillId="0" borderId="42" xfId="0" applyNumberFormat="1" applyFont="1" applyFill="1" applyBorder="1" applyAlignment="1" applyProtection="1">
      <alignment horizontal="left" vertical="center"/>
    </xf>
    <xf numFmtId="192" fontId="0" fillId="0" borderId="30" xfId="0" applyNumberFormat="1" applyFont="1" applyFill="1" applyBorder="1" applyAlignment="1" applyProtection="1">
      <alignment horizontal="left" vertical="center"/>
    </xf>
    <xf numFmtId="192" fontId="0" fillId="0" borderId="43" xfId="0" applyNumberFormat="1" applyFont="1" applyFill="1" applyBorder="1" applyAlignment="1" applyProtection="1">
      <alignment horizontal="left" vertical="center"/>
    </xf>
    <xf numFmtId="0" fontId="0" fillId="0" borderId="64" xfId="0" applyFont="1" applyFill="1" applyBorder="1" applyAlignment="1" applyProtection="1">
      <alignment horizontal="left" vertical="center"/>
    </xf>
    <xf numFmtId="0" fontId="0" fillId="0" borderId="29" xfId="0" applyFont="1" applyFill="1" applyBorder="1" applyAlignment="1" applyProtection="1">
      <alignment horizontal="left" vertical="center"/>
    </xf>
    <xf numFmtId="0" fontId="0" fillId="0" borderId="36" xfId="0" applyFont="1" applyFill="1" applyBorder="1" applyAlignment="1" applyProtection="1">
      <alignment horizontal="left" vertical="center"/>
    </xf>
    <xf numFmtId="0" fontId="0" fillId="0" borderId="34" xfId="0" applyFont="1" applyFill="1" applyBorder="1" applyAlignment="1" applyProtection="1">
      <alignment horizontal="left" vertical="center"/>
    </xf>
    <xf numFmtId="0" fontId="0" fillId="0" borderId="2" xfId="0" applyFont="1" applyFill="1" applyBorder="1" applyAlignment="1" applyProtection="1">
      <alignment horizontal="left" vertical="center"/>
    </xf>
    <xf numFmtId="0" fontId="0" fillId="0" borderId="49" xfId="0" applyFont="1" applyFill="1" applyBorder="1" applyAlignment="1" applyProtection="1">
      <alignment horizontal="left" vertical="center"/>
    </xf>
  </cellXfs>
  <cellStyles count="80">
    <cellStyle name="20% - アクセント 1" xfId="3" builtinId="30" customBuiltin="1"/>
    <cellStyle name="20% - アクセント 2" xfId="4" builtinId="34" customBuiltin="1"/>
    <cellStyle name="20% - アクセント 3" xfId="5" builtinId="38" customBuiltin="1"/>
    <cellStyle name="20% - アクセント 4" xfId="6" builtinId="42" customBuiltin="1"/>
    <cellStyle name="20% - アクセント 5" xfId="7" builtinId="46" customBuiltin="1"/>
    <cellStyle name="20% - アクセント 6" xfId="8" builtinId="50" customBuiltin="1"/>
    <cellStyle name="40% - アクセント 1" xfId="9" builtinId="31" customBuiltin="1"/>
    <cellStyle name="40% - アクセント 2" xfId="10" builtinId="35" customBuiltin="1"/>
    <cellStyle name="40% - アクセント 3" xfId="11" builtinId="39" customBuiltin="1"/>
    <cellStyle name="40% - アクセント 4" xfId="12" builtinId="43" customBuiltin="1"/>
    <cellStyle name="40% - アクセント 5" xfId="13" builtinId="47" customBuiltin="1"/>
    <cellStyle name="40% - アクセント 6" xfId="14" builtinId="51" customBuiltin="1"/>
    <cellStyle name="60% - アクセント 1" xfId="15" builtinId="32" customBuiltin="1"/>
    <cellStyle name="60% - アクセント 2" xfId="16" builtinId="36" customBuiltin="1"/>
    <cellStyle name="60% - アクセント 3" xfId="17" builtinId="40" customBuiltin="1"/>
    <cellStyle name="60% - アクセント 4" xfId="18" builtinId="44" customBuiltin="1"/>
    <cellStyle name="60% - アクセント 5" xfId="19" builtinId="48" customBuiltin="1"/>
    <cellStyle name="60% - アクセント 6" xfId="20" builtinId="52" customBuiltin="1"/>
    <cellStyle name="Calc Currency (0)" xfId="21"/>
    <cellStyle name="ColLevel_0" xfId="2"/>
    <cellStyle name="Comma [0]_laroux" xfId="22"/>
    <cellStyle name="Comma_laroux" xfId="23"/>
    <cellStyle name="Currency [0]_laroux" xfId="24"/>
    <cellStyle name="Currency_laroux" xfId="25"/>
    <cellStyle name="entry" xfId="26"/>
    <cellStyle name="Grey" xfId="27"/>
    <cellStyle name="Header1" xfId="28"/>
    <cellStyle name="Header2" xfId="29"/>
    <cellStyle name="Input [yellow]" xfId="30"/>
    <cellStyle name="Normal - Style1" xfId="31"/>
    <cellStyle name="Normal_#18-Internet" xfId="32"/>
    <cellStyle name="Percent [2]" xfId="33"/>
    <cellStyle name="price" xfId="34"/>
    <cellStyle name="revised" xfId="35"/>
    <cellStyle name="RowLevel_0" xfId="1"/>
    <cellStyle name="section" xfId="36"/>
    <cellStyle name="subhead" xfId="37"/>
    <cellStyle name="title" xfId="38"/>
    <cellStyle name="アクセント 1" xfId="39" builtinId="29" customBuiltin="1"/>
    <cellStyle name="アクセント 2" xfId="40" builtinId="33" customBuiltin="1"/>
    <cellStyle name="アクセント 3" xfId="41" builtinId="37" customBuiltin="1"/>
    <cellStyle name="アクセント 4" xfId="42" builtinId="41" customBuiltin="1"/>
    <cellStyle name="アクセント 5" xfId="43" builtinId="45" customBuiltin="1"/>
    <cellStyle name="アクセント 6" xfId="44" builtinId="49" customBuiltin="1"/>
    <cellStyle name="タイトル" xfId="45" builtinId="15" customBuiltin="1"/>
    <cellStyle name="チェック セル" xfId="46" builtinId="23" customBuiltin="1"/>
    <cellStyle name="どちらでもない" xfId="47" builtinId="28" customBuiltin="1"/>
    <cellStyle name="パーセント" xfId="48" builtinId="5"/>
    <cellStyle name="メモ" xfId="49" builtinId="10" customBuiltin="1"/>
    <cellStyle name="リンク セル" xfId="50" builtinId="24" customBuiltin="1"/>
    <cellStyle name="悪い" xfId="51" builtinId="27" customBuiltin="1"/>
    <cellStyle name="価格桁区切り" xfId="52"/>
    <cellStyle name="型番" xfId="53"/>
    <cellStyle name="計算" xfId="54" builtinId="22" customBuiltin="1"/>
    <cellStyle name="警告文" xfId="55" builtinId="11" customBuiltin="1"/>
    <cellStyle name="見出し 1" xfId="56" builtinId="16" customBuiltin="1"/>
    <cellStyle name="見出し 2" xfId="57" builtinId="17" customBuiltin="1"/>
    <cellStyle name="見出し 3" xfId="58" builtinId="18" customBuiltin="1"/>
    <cellStyle name="見出し 4" xfId="59" builtinId="19" customBuiltin="1"/>
    <cellStyle name="集計" xfId="60" builtinId="25" customBuiltin="1"/>
    <cellStyle name="出力" xfId="61" builtinId="21" customBuiltin="1"/>
    <cellStyle name="数値" xfId="62"/>
    <cellStyle name="数値（桁区切り）" xfId="63"/>
    <cellStyle name="数値_5-2-16-01_iStorage_new" xfId="64"/>
    <cellStyle name="製品通知&quot;-&quot;" xfId="65"/>
    <cellStyle name="製品通知価格" xfId="66"/>
    <cellStyle name="製品通知日付" xfId="67"/>
    <cellStyle name="製品通知文字列" xfId="68"/>
    <cellStyle name="説明文" xfId="69" builtinId="53" customBuiltin="1"/>
    <cellStyle name="通貨 [0]_HP制作(HPのみ)" xfId="70"/>
    <cellStyle name="日付" xfId="71"/>
    <cellStyle name="入力" xfId="72" builtinId="20" customBuiltin="1"/>
    <cellStyle name="年月日" xfId="73"/>
    <cellStyle name="標準" xfId="0" builtinId="0"/>
    <cellStyle name="標準_(H18向け)案件見積（高齢者医療）_ポンチ絵用【K005b-02】詳細積算書_01-01_様式１～６・資料１～２" xfId="74"/>
    <cellStyle name="標準Ａ" xfId="75"/>
    <cellStyle name="文字列" xfId="76"/>
    <cellStyle name="未定義" xfId="77"/>
    <cellStyle name="良い" xfId="78" builtinId="26" customBuiltin="1"/>
    <cellStyle name="樘準_購－表紙 (2)_1_型－PRINT_ＳＩ型番 (2)_構成明細  (原調込み） (2)" xfId="79"/>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1123950</xdr:colOff>
          <xdr:row>11</xdr:row>
          <xdr:rowOff>19050</xdr:rowOff>
        </xdr:from>
        <xdr:to>
          <xdr:col>3</xdr:col>
          <xdr:colOff>352425</xdr:colOff>
          <xdr:row>11</xdr:row>
          <xdr:rowOff>161925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11</xdr:row>
          <xdr:rowOff>19050</xdr:rowOff>
        </xdr:from>
        <xdr:to>
          <xdr:col>4</xdr:col>
          <xdr:colOff>161925</xdr:colOff>
          <xdr:row>11</xdr:row>
          <xdr:rowOff>161925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11</xdr:row>
          <xdr:rowOff>19050</xdr:rowOff>
        </xdr:from>
        <xdr:to>
          <xdr:col>5</xdr:col>
          <xdr:colOff>342900</xdr:colOff>
          <xdr:row>11</xdr:row>
          <xdr:rowOff>161925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xdr:row>
          <xdr:rowOff>19050</xdr:rowOff>
        </xdr:from>
        <xdr:to>
          <xdr:col>6</xdr:col>
          <xdr:colOff>457200</xdr:colOff>
          <xdr:row>11</xdr:row>
          <xdr:rowOff>161925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11</xdr:row>
          <xdr:rowOff>19050</xdr:rowOff>
        </xdr:from>
        <xdr:to>
          <xdr:col>8</xdr:col>
          <xdr:colOff>9525</xdr:colOff>
          <xdr:row>11</xdr:row>
          <xdr:rowOff>161925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11</xdr:row>
          <xdr:rowOff>19050</xdr:rowOff>
        </xdr:from>
        <xdr:to>
          <xdr:col>9</xdr:col>
          <xdr:colOff>419100</xdr:colOff>
          <xdr:row>11</xdr:row>
          <xdr:rowOff>161925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1123950</xdr:colOff>
          <xdr:row>11</xdr:row>
          <xdr:rowOff>219075</xdr:rowOff>
        </xdr:from>
        <xdr:to>
          <xdr:col>3</xdr:col>
          <xdr:colOff>352425</xdr:colOff>
          <xdr:row>12</xdr:row>
          <xdr:rowOff>200025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11</xdr:row>
          <xdr:rowOff>228600</xdr:rowOff>
        </xdr:from>
        <xdr:to>
          <xdr:col>4</xdr:col>
          <xdr:colOff>161925</xdr:colOff>
          <xdr:row>12</xdr:row>
          <xdr:rowOff>200025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11</xdr:row>
          <xdr:rowOff>19050</xdr:rowOff>
        </xdr:from>
        <xdr:to>
          <xdr:col>10</xdr:col>
          <xdr:colOff>647700</xdr:colOff>
          <xdr:row>11</xdr:row>
          <xdr:rowOff>161925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xdr:row>
          <xdr:rowOff>19050</xdr:rowOff>
        </xdr:from>
        <xdr:to>
          <xdr:col>11</xdr:col>
          <xdr:colOff>409575</xdr:colOff>
          <xdr:row>11</xdr:row>
          <xdr:rowOff>161925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11</xdr:row>
          <xdr:rowOff>0</xdr:rowOff>
        </xdr:from>
        <xdr:to>
          <xdr:col>3</xdr:col>
          <xdr:colOff>381000</xdr:colOff>
          <xdr:row>11</xdr:row>
          <xdr:rowOff>180975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11</xdr:row>
          <xdr:rowOff>0</xdr:rowOff>
        </xdr:from>
        <xdr:to>
          <xdr:col>4</xdr:col>
          <xdr:colOff>161925</xdr:colOff>
          <xdr:row>11</xdr:row>
          <xdr:rowOff>180975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11</xdr:row>
          <xdr:rowOff>0</xdr:rowOff>
        </xdr:from>
        <xdr:to>
          <xdr:col>5</xdr:col>
          <xdr:colOff>342900</xdr:colOff>
          <xdr:row>11</xdr:row>
          <xdr:rowOff>180975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xdr:row>
          <xdr:rowOff>0</xdr:rowOff>
        </xdr:from>
        <xdr:to>
          <xdr:col>6</xdr:col>
          <xdr:colOff>457200</xdr:colOff>
          <xdr:row>11</xdr:row>
          <xdr:rowOff>180975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2"/>
  <sheetViews>
    <sheetView showGridLines="0" zoomScale="25" zoomScaleNormal="25" zoomScaleSheetLayoutView="30" zoomScalePageLayoutView="30" workbookViewId="0">
      <selection activeCell="A2" sqref="A2"/>
    </sheetView>
  </sheetViews>
  <sheetFormatPr defaultColWidth="9" defaultRowHeight="13.5"/>
  <cols>
    <col min="1" max="1" width="9" style="79" customWidth="1"/>
    <col min="2" max="2" width="2.375" style="79" customWidth="1"/>
    <col min="3" max="3" width="56" style="103" customWidth="1"/>
    <col min="4" max="4" width="31" style="103" customWidth="1"/>
    <col min="5" max="5" width="31.75" style="103" customWidth="1"/>
    <col min="6" max="6" width="29.5" style="103" customWidth="1"/>
    <col min="7" max="7" width="28.25" style="103" customWidth="1"/>
    <col min="8" max="11" width="35" style="103" customWidth="1"/>
    <col min="12" max="15" width="35" style="79" customWidth="1"/>
    <col min="16" max="16" width="43.625" style="79" bestFit="1" customWidth="1"/>
    <col min="17" max="17" width="38.875" style="79" customWidth="1"/>
    <col min="18" max="18" width="1.125" style="79" customWidth="1"/>
    <col min="19" max="16384" width="9" style="79"/>
  </cols>
  <sheetData>
    <row r="1" spans="1:18" s="64" customFormat="1" ht="14.25">
      <c r="B1" s="65"/>
      <c r="C1" s="66"/>
      <c r="D1" s="66"/>
      <c r="E1" s="67"/>
      <c r="F1" s="67"/>
      <c r="G1" s="67"/>
      <c r="H1" s="67"/>
      <c r="I1" s="67"/>
      <c r="J1" s="67"/>
      <c r="K1" s="67"/>
      <c r="L1" s="68"/>
      <c r="M1" s="68"/>
      <c r="N1" s="68"/>
      <c r="O1" s="68"/>
      <c r="P1" s="68"/>
      <c r="Q1" s="68"/>
      <c r="R1" s="68"/>
    </row>
    <row r="2" spans="1:18" s="64" customFormat="1" ht="81.75" customHeight="1">
      <c r="B2" s="69" t="s">
        <v>78</v>
      </c>
      <c r="C2" s="70"/>
      <c r="D2" s="71"/>
      <c r="E2" s="71"/>
      <c r="F2" s="51" t="s">
        <v>138</v>
      </c>
      <c r="G2" s="72"/>
      <c r="H2" s="52" t="s">
        <v>139</v>
      </c>
      <c r="I2" s="72"/>
      <c r="J2" s="215" t="s">
        <v>133</v>
      </c>
      <c r="K2" s="215"/>
      <c r="L2" s="215"/>
      <c r="M2" s="215"/>
      <c r="N2" s="215"/>
      <c r="O2" s="215"/>
      <c r="P2" s="215"/>
      <c r="Q2" s="215"/>
      <c r="R2" s="73"/>
    </row>
    <row r="3" spans="1:18" s="64" customFormat="1" ht="15" customHeight="1" thickBot="1">
      <c r="C3" s="67"/>
      <c r="E3" s="67"/>
      <c r="F3" s="67"/>
      <c r="G3" s="67"/>
      <c r="H3" s="67"/>
      <c r="I3" s="67"/>
      <c r="J3" s="215"/>
      <c r="K3" s="215"/>
      <c r="L3" s="215"/>
      <c r="M3" s="215"/>
      <c r="N3" s="215"/>
      <c r="O3" s="215"/>
      <c r="P3" s="215"/>
      <c r="Q3" s="215"/>
    </row>
    <row r="4" spans="1:18" s="64" customFormat="1" ht="37.5" customHeight="1">
      <c r="A4" s="216" t="s">
        <v>74</v>
      </c>
      <c r="B4" s="217"/>
      <c r="C4" s="217"/>
      <c r="D4" s="218"/>
      <c r="E4" s="219"/>
      <c r="F4" s="219"/>
      <c r="G4" s="219"/>
      <c r="H4" s="220"/>
      <c r="I4" s="15"/>
      <c r="J4" s="215"/>
      <c r="K4" s="215"/>
      <c r="L4" s="215"/>
      <c r="M4" s="215"/>
      <c r="N4" s="215"/>
      <c r="O4" s="215"/>
      <c r="P4" s="215"/>
      <c r="Q4" s="215"/>
      <c r="R4" s="74"/>
    </row>
    <row r="5" spans="1:18" s="64" customFormat="1" ht="37.5" customHeight="1">
      <c r="A5" s="221" t="s">
        <v>69</v>
      </c>
      <c r="B5" s="222"/>
      <c r="C5" s="222"/>
      <c r="D5" s="223"/>
      <c r="E5" s="224"/>
      <c r="F5" s="224"/>
      <c r="G5" s="224"/>
      <c r="H5" s="225"/>
      <c r="I5" s="75"/>
      <c r="J5" s="215"/>
      <c r="K5" s="215"/>
      <c r="L5" s="215"/>
      <c r="M5" s="215"/>
      <c r="N5" s="215"/>
      <c r="O5" s="215"/>
      <c r="P5" s="215"/>
      <c r="Q5" s="215"/>
      <c r="R5" s="76"/>
    </row>
    <row r="6" spans="1:18" s="64" customFormat="1" ht="37.5" customHeight="1">
      <c r="A6" s="221"/>
      <c r="B6" s="222"/>
      <c r="C6" s="222"/>
      <c r="D6" s="226"/>
      <c r="E6" s="227"/>
      <c r="F6" s="227"/>
      <c r="G6" s="227"/>
      <c r="H6" s="228"/>
      <c r="I6" s="15"/>
      <c r="J6" s="215"/>
      <c r="K6" s="215"/>
      <c r="L6" s="215"/>
      <c r="M6" s="215"/>
      <c r="N6" s="215"/>
      <c r="O6" s="215"/>
      <c r="P6" s="215"/>
      <c r="Q6" s="215"/>
      <c r="R6" s="74"/>
    </row>
    <row r="7" spans="1:18" s="64" customFormat="1" ht="37.5" customHeight="1">
      <c r="A7" s="221" t="s">
        <v>115</v>
      </c>
      <c r="B7" s="222"/>
      <c r="C7" s="222"/>
      <c r="D7" s="229"/>
      <c r="E7" s="230"/>
      <c r="F7" s="230"/>
      <c r="G7" s="230"/>
      <c r="H7" s="231"/>
      <c r="I7" s="75"/>
      <c r="J7" s="215"/>
      <c r="K7" s="215"/>
      <c r="L7" s="215"/>
      <c r="M7" s="215"/>
      <c r="N7" s="215"/>
      <c r="O7" s="215"/>
      <c r="P7" s="215"/>
      <c r="Q7" s="215"/>
      <c r="R7" s="76"/>
    </row>
    <row r="8" spans="1:18" s="64" customFormat="1" ht="37.5" customHeight="1" thickBot="1">
      <c r="A8" s="232" t="s">
        <v>34</v>
      </c>
      <c r="B8" s="233"/>
      <c r="C8" s="233"/>
      <c r="D8" s="234"/>
      <c r="E8" s="235"/>
      <c r="F8" s="235"/>
      <c r="G8" s="235"/>
      <c r="H8" s="236"/>
      <c r="I8" s="67"/>
      <c r="J8" s="215"/>
      <c r="K8" s="215"/>
      <c r="L8" s="215"/>
      <c r="M8" s="215"/>
      <c r="N8" s="215"/>
      <c r="O8" s="215"/>
      <c r="P8" s="215"/>
      <c r="Q8" s="215"/>
    </row>
    <row r="9" spans="1:18" s="64" customFormat="1" ht="15" customHeight="1">
      <c r="C9" s="67"/>
      <c r="D9" s="67"/>
      <c r="E9" s="67"/>
      <c r="F9" s="67"/>
      <c r="G9" s="67"/>
      <c r="H9" s="67"/>
      <c r="I9" s="67"/>
      <c r="J9" s="77"/>
      <c r="K9" s="77"/>
      <c r="L9" s="77"/>
      <c r="M9" s="77"/>
      <c r="N9" s="77"/>
      <c r="O9" s="77"/>
      <c r="P9" s="77"/>
      <c r="Q9" s="76"/>
      <c r="R9" s="76"/>
    </row>
    <row r="10" spans="1:18" s="64" customFormat="1" ht="15" customHeight="1" thickBot="1">
      <c r="C10" s="67"/>
      <c r="D10" s="67"/>
      <c r="E10" s="67"/>
      <c r="F10" s="67"/>
      <c r="G10" s="67"/>
      <c r="H10" s="67"/>
      <c r="I10" s="67"/>
      <c r="J10" s="67"/>
      <c r="K10" s="67"/>
      <c r="Q10" s="78"/>
      <c r="R10" s="78"/>
    </row>
    <row r="11" spans="1:18" ht="43.5" customHeight="1">
      <c r="A11" s="237"/>
      <c r="B11" s="238"/>
      <c r="C11" s="238"/>
      <c r="D11" s="238"/>
      <c r="E11" s="238"/>
      <c r="F11" s="238"/>
      <c r="G11" s="238"/>
      <c r="H11" s="239" t="s">
        <v>126</v>
      </c>
      <c r="I11" s="239"/>
      <c r="J11" s="239"/>
      <c r="K11" s="239"/>
      <c r="L11" s="239"/>
      <c r="M11" s="239"/>
      <c r="N11" s="239"/>
      <c r="O11" s="239"/>
      <c r="P11" s="239"/>
      <c r="Q11" s="240" t="s">
        <v>62</v>
      </c>
    </row>
    <row r="12" spans="1:18" ht="78.75" customHeight="1">
      <c r="A12" s="34" t="s">
        <v>114</v>
      </c>
      <c r="B12" s="242" t="s">
        <v>84</v>
      </c>
      <c r="C12" s="242"/>
      <c r="D12" s="53" t="s">
        <v>85</v>
      </c>
      <c r="E12" s="33" t="s">
        <v>92</v>
      </c>
      <c r="F12" s="33" t="s">
        <v>93</v>
      </c>
      <c r="G12" s="33" t="s">
        <v>86</v>
      </c>
      <c r="H12" s="21" t="s">
        <v>142</v>
      </c>
      <c r="I12" s="30" t="s">
        <v>143</v>
      </c>
      <c r="J12" s="30" t="s">
        <v>144</v>
      </c>
      <c r="K12" s="30" t="s">
        <v>145</v>
      </c>
      <c r="L12" s="30" t="s">
        <v>146</v>
      </c>
      <c r="M12" s="208" t="s">
        <v>149</v>
      </c>
      <c r="N12" s="30" t="s">
        <v>147</v>
      </c>
      <c r="O12" s="30" t="s">
        <v>148</v>
      </c>
      <c r="P12" s="22" t="s">
        <v>87</v>
      </c>
      <c r="Q12" s="241"/>
    </row>
    <row r="13" spans="1:18" ht="86.25" customHeight="1">
      <c r="A13" s="243" t="s">
        <v>113</v>
      </c>
      <c r="B13" s="244" t="s">
        <v>98</v>
      </c>
      <c r="C13" s="244"/>
      <c r="D13" s="23" t="s">
        <v>30</v>
      </c>
      <c r="E13" s="24" t="s">
        <v>94</v>
      </c>
      <c r="F13" s="80"/>
      <c r="G13" s="81"/>
      <c r="H13" s="82"/>
      <c r="I13" s="83"/>
      <c r="J13" s="82"/>
      <c r="K13" s="82"/>
      <c r="L13" s="82"/>
      <c r="M13" s="209">
        <f>SUM(H13:L13)</f>
        <v>0</v>
      </c>
      <c r="N13" s="82"/>
      <c r="O13" s="82"/>
      <c r="P13" s="213">
        <f>SUM(M13:O13)</f>
        <v>0</v>
      </c>
      <c r="Q13" s="84"/>
    </row>
    <row r="14" spans="1:18" ht="86.25" customHeight="1">
      <c r="A14" s="243"/>
      <c r="B14" s="244" t="s">
        <v>99</v>
      </c>
      <c r="C14" s="244"/>
      <c r="D14" s="23" t="s">
        <v>30</v>
      </c>
      <c r="E14" s="24" t="s">
        <v>94</v>
      </c>
      <c r="F14" s="85"/>
      <c r="G14" s="81"/>
      <c r="H14" s="86"/>
      <c r="I14" s="87"/>
      <c r="J14" s="88"/>
      <c r="K14" s="88"/>
      <c r="L14" s="88"/>
      <c r="M14" s="209">
        <f t="shared" ref="M14:M28" si="0">SUM(H14:L14)</f>
        <v>0</v>
      </c>
      <c r="N14" s="88"/>
      <c r="O14" s="88"/>
      <c r="P14" s="213">
        <f t="shared" ref="P14:P28" si="1">SUM(M14:O14)</f>
        <v>0</v>
      </c>
      <c r="Q14" s="84"/>
    </row>
    <row r="15" spans="1:18" ht="86.25" customHeight="1">
      <c r="A15" s="243"/>
      <c r="B15" s="244" t="s">
        <v>100</v>
      </c>
      <c r="C15" s="244"/>
      <c r="D15" s="23" t="s">
        <v>30</v>
      </c>
      <c r="E15" s="24" t="s">
        <v>94</v>
      </c>
      <c r="F15" s="80"/>
      <c r="G15" s="81"/>
      <c r="H15" s="88"/>
      <c r="I15" s="87"/>
      <c r="J15" s="88"/>
      <c r="K15" s="88"/>
      <c r="L15" s="88"/>
      <c r="M15" s="209">
        <f t="shared" si="0"/>
        <v>0</v>
      </c>
      <c r="N15" s="88"/>
      <c r="O15" s="88"/>
      <c r="P15" s="213">
        <f t="shared" si="1"/>
        <v>0</v>
      </c>
      <c r="Q15" s="84"/>
    </row>
    <row r="16" spans="1:18" ht="86.25" customHeight="1">
      <c r="A16" s="243"/>
      <c r="B16" s="245" t="s">
        <v>0</v>
      </c>
      <c r="C16" s="245"/>
      <c r="D16" s="23" t="s">
        <v>30</v>
      </c>
      <c r="E16" s="24" t="s">
        <v>94</v>
      </c>
      <c r="F16" s="80"/>
      <c r="G16" s="81"/>
      <c r="H16" s="88"/>
      <c r="I16" s="87"/>
      <c r="J16" s="88"/>
      <c r="K16" s="88"/>
      <c r="L16" s="88"/>
      <c r="M16" s="209">
        <f t="shared" si="0"/>
        <v>0</v>
      </c>
      <c r="N16" s="88"/>
      <c r="O16" s="88"/>
      <c r="P16" s="213">
        <f t="shared" si="1"/>
        <v>0</v>
      </c>
      <c r="Q16" s="84"/>
    </row>
    <row r="17" spans="1:17" ht="86.25" customHeight="1">
      <c r="A17" s="243"/>
      <c r="B17" s="245" t="s">
        <v>2</v>
      </c>
      <c r="C17" s="244"/>
      <c r="D17" s="23" t="s">
        <v>30</v>
      </c>
      <c r="E17" s="25" t="s">
        <v>41</v>
      </c>
      <c r="F17" s="89"/>
      <c r="G17" s="81"/>
      <c r="H17" s="90"/>
      <c r="I17" s="91"/>
      <c r="J17" s="90"/>
      <c r="K17" s="90"/>
      <c r="L17" s="90"/>
      <c r="M17" s="209">
        <f t="shared" si="0"/>
        <v>0</v>
      </c>
      <c r="N17" s="90"/>
      <c r="O17" s="90"/>
      <c r="P17" s="213">
        <f t="shared" si="1"/>
        <v>0</v>
      </c>
      <c r="Q17" s="92"/>
    </row>
    <row r="18" spans="1:17" ht="73.5" customHeight="1">
      <c r="A18" s="243"/>
      <c r="B18" s="246" t="s">
        <v>109</v>
      </c>
      <c r="C18" s="246"/>
      <c r="D18" s="246"/>
      <c r="E18" s="246"/>
      <c r="F18" s="246"/>
      <c r="G18" s="31" t="s">
        <v>111</v>
      </c>
      <c r="H18" s="93">
        <f>SUM(H13:H17)</f>
        <v>0</v>
      </c>
      <c r="I18" s="93">
        <f>SUM(I13:I17)</f>
        <v>0</v>
      </c>
      <c r="J18" s="93">
        <f>SUM(J13:J17)</f>
        <v>0</v>
      </c>
      <c r="K18" s="93">
        <f>SUM(K13:K17)</f>
        <v>0</v>
      </c>
      <c r="L18" s="93">
        <f>SUM(L13:L17)</f>
        <v>0</v>
      </c>
      <c r="M18" s="210">
        <f>SUM(H18:L18)</f>
        <v>0</v>
      </c>
      <c r="N18" s="93">
        <f>SUM(N13:N17)</f>
        <v>0</v>
      </c>
      <c r="O18" s="93">
        <f>SUM(O13:O17)</f>
        <v>0</v>
      </c>
      <c r="P18" s="214">
        <f>SUM(M18:O18)</f>
        <v>0</v>
      </c>
      <c r="Q18" s="94"/>
    </row>
    <row r="19" spans="1:17" ht="86.25" customHeight="1">
      <c r="A19" s="259" t="s">
        <v>112</v>
      </c>
      <c r="B19" s="261" t="s">
        <v>98</v>
      </c>
      <c r="C19" s="261"/>
      <c r="D19" s="54" t="s">
        <v>96</v>
      </c>
      <c r="E19" s="26" t="s">
        <v>58</v>
      </c>
      <c r="F19" s="95"/>
      <c r="G19" s="81"/>
      <c r="H19" s="96"/>
      <c r="I19" s="97"/>
      <c r="J19" s="97"/>
      <c r="K19" s="97"/>
      <c r="L19" s="97"/>
      <c r="M19" s="209">
        <f t="shared" si="0"/>
        <v>0</v>
      </c>
      <c r="N19" s="97"/>
      <c r="O19" s="96"/>
      <c r="P19" s="213">
        <f t="shared" si="1"/>
        <v>0</v>
      </c>
      <c r="Q19" s="92"/>
    </row>
    <row r="20" spans="1:17" ht="86.25" customHeight="1">
      <c r="A20" s="259"/>
      <c r="B20" s="261" t="s">
        <v>99</v>
      </c>
      <c r="C20" s="261"/>
      <c r="D20" s="54" t="s">
        <v>96</v>
      </c>
      <c r="E20" s="26" t="s">
        <v>58</v>
      </c>
      <c r="F20" s="95"/>
      <c r="G20" s="81"/>
      <c r="H20" s="88"/>
      <c r="I20" s="87"/>
      <c r="J20" s="88"/>
      <c r="K20" s="88"/>
      <c r="L20" s="88"/>
      <c r="M20" s="209">
        <f t="shared" si="0"/>
        <v>0</v>
      </c>
      <c r="N20" s="88"/>
      <c r="O20" s="88"/>
      <c r="P20" s="213">
        <f t="shared" si="1"/>
        <v>0</v>
      </c>
      <c r="Q20" s="84"/>
    </row>
    <row r="21" spans="1:17" ht="86.25" customHeight="1">
      <c r="A21" s="259"/>
      <c r="B21" s="261" t="s">
        <v>100</v>
      </c>
      <c r="C21" s="261"/>
      <c r="D21" s="54" t="s">
        <v>96</v>
      </c>
      <c r="E21" s="26" t="s">
        <v>58</v>
      </c>
      <c r="F21" s="95"/>
      <c r="G21" s="81"/>
      <c r="H21" s="88"/>
      <c r="I21" s="87"/>
      <c r="J21" s="88"/>
      <c r="K21" s="88"/>
      <c r="L21" s="88"/>
      <c r="M21" s="209">
        <f t="shared" si="0"/>
        <v>0</v>
      </c>
      <c r="N21" s="88"/>
      <c r="O21" s="88"/>
      <c r="P21" s="213">
        <f t="shared" si="1"/>
        <v>0</v>
      </c>
      <c r="Q21" s="84"/>
    </row>
    <row r="22" spans="1:17" ht="86.25" customHeight="1">
      <c r="A22" s="259"/>
      <c r="B22" s="262" t="s">
        <v>0</v>
      </c>
      <c r="C22" s="262"/>
      <c r="D22" s="54" t="s">
        <v>96</v>
      </c>
      <c r="E22" s="26" t="s">
        <v>58</v>
      </c>
      <c r="F22" s="95"/>
      <c r="G22" s="81"/>
      <c r="H22" s="88"/>
      <c r="I22" s="87"/>
      <c r="J22" s="88"/>
      <c r="K22" s="88"/>
      <c r="L22" s="88"/>
      <c r="M22" s="209">
        <f>SUM(H22:L22)</f>
        <v>0</v>
      </c>
      <c r="N22" s="88"/>
      <c r="O22" s="88"/>
      <c r="P22" s="213">
        <f t="shared" si="1"/>
        <v>0</v>
      </c>
      <c r="Q22" s="84"/>
    </row>
    <row r="23" spans="1:17" ht="86.25" customHeight="1">
      <c r="A23" s="259"/>
      <c r="B23" s="261" t="s">
        <v>101</v>
      </c>
      <c r="C23" s="261"/>
      <c r="D23" s="54" t="s">
        <v>97</v>
      </c>
      <c r="E23" s="27" t="s">
        <v>94</v>
      </c>
      <c r="F23" s="80"/>
      <c r="G23" s="81"/>
      <c r="H23" s="88"/>
      <c r="I23" s="87"/>
      <c r="J23" s="88"/>
      <c r="K23" s="88"/>
      <c r="L23" s="88"/>
      <c r="M23" s="209">
        <f t="shared" si="0"/>
        <v>0</v>
      </c>
      <c r="N23" s="88"/>
      <c r="O23" s="88"/>
      <c r="P23" s="213">
        <f>SUM(M23:O23)</f>
        <v>0</v>
      </c>
      <c r="Q23" s="84"/>
    </row>
    <row r="24" spans="1:17" ht="86.25" customHeight="1">
      <c r="A24" s="259"/>
      <c r="B24" s="261" t="s">
        <v>102</v>
      </c>
      <c r="C24" s="263"/>
      <c r="D24" s="54" t="s">
        <v>97</v>
      </c>
      <c r="E24" s="27" t="s">
        <v>94</v>
      </c>
      <c r="F24" s="80"/>
      <c r="G24" s="81"/>
      <c r="H24" s="88"/>
      <c r="I24" s="87"/>
      <c r="J24" s="88"/>
      <c r="K24" s="88"/>
      <c r="L24" s="88"/>
      <c r="M24" s="209">
        <f t="shared" si="0"/>
        <v>0</v>
      </c>
      <c r="N24" s="88"/>
      <c r="O24" s="88"/>
      <c r="P24" s="213">
        <f t="shared" si="1"/>
        <v>0</v>
      </c>
      <c r="Q24" s="84"/>
    </row>
    <row r="25" spans="1:17" ht="86.25" customHeight="1">
      <c r="A25" s="259"/>
      <c r="B25" s="261" t="s">
        <v>103</v>
      </c>
      <c r="C25" s="263"/>
      <c r="D25" s="54" t="s">
        <v>97</v>
      </c>
      <c r="E25" s="27" t="s">
        <v>94</v>
      </c>
      <c r="F25" s="85"/>
      <c r="G25" s="81"/>
      <c r="H25" s="88"/>
      <c r="I25" s="98"/>
      <c r="J25" s="86"/>
      <c r="K25" s="86"/>
      <c r="L25" s="86"/>
      <c r="M25" s="209">
        <f t="shared" si="0"/>
        <v>0</v>
      </c>
      <c r="N25" s="86"/>
      <c r="O25" s="88"/>
      <c r="P25" s="213">
        <f t="shared" si="1"/>
        <v>0</v>
      </c>
      <c r="Q25" s="92"/>
    </row>
    <row r="26" spans="1:17" ht="86.25" customHeight="1">
      <c r="A26" s="259"/>
      <c r="B26" s="262" t="s">
        <v>0</v>
      </c>
      <c r="C26" s="262"/>
      <c r="D26" s="54" t="s">
        <v>97</v>
      </c>
      <c r="E26" s="27" t="s">
        <v>94</v>
      </c>
      <c r="F26" s="80"/>
      <c r="G26" s="81"/>
      <c r="H26" s="88"/>
      <c r="I26" s="98"/>
      <c r="J26" s="86"/>
      <c r="K26" s="86"/>
      <c r="L26" s="86"/>
      <c r="M26" s="209">
        <f t="shared" si="0"/>
        <v>0</v>
      </c>
      <c r="N26" s="86"/>
      <c r="O26" s="88"/>
      <c r="P26" s="213">
        <f t="shared" si="1"/>
        <v>0</v>
      </c>
      <c r="Q26" s="92"/>
    </row>
    <row r="27" spans="1:17" ht="86.25" customHeight="1">
      <c r="A27" s="259"/>
      <c r="B27" s="261" t="s">
        <v>104</v>
      </c>
      <c r="C27" s="261"/>
      <c r="D27" s="28"/>
      <c r="E27" s="29" t="s">
        <v>95</v>
      </c>
      <c r="F27" s="89"/>
      <c r="G27" s="99"/>
      <c r="H27" s="88"/>
      <c r="I27" s="98"/>
      <c r="J27" s="86"/>
      <c r="K27" s="86"/>
      <c r="L27" s="86"/>
      <c r="M27" s="209">
        <f t="shared" si="0"/>
        <v>0</v>
      </c>
      <c r="N27" s="86"/>
      <c r="O27" s="88"/>
      <c r="P27" s="213">
        <f t="shared" si="1"/>
        <v>0</v>
      </c>
      <c r="Q27" s="92"/>
    </row>
    <row r="28" spans="1:17" ht="86.25" customHeight="1">
      <c r="A28" s="259"/>
      <c r="B28" s="261" t="s">
        <v>105</v>
      </c>
      <c r="C28" s="261"/>
      <c r="D28" s="28"/>
      <c r="E28" s="27" t="s">
        <v>94</v>
      </c>
      <c r="F28" s="80"/>
      <c r="G28" s="81"/>
      <c r="H28" s="88"/>
      <c r="I28" s="87"/>
      <c r="J28" s="88"/>
      <c r="K28" s="88"/>
      <c r="L28" s="88"/>
      <c r="M28" s="209">
        <f t="shared" si="0"/>
        <v>0</v>
      </c>
      <c r="N28" s="88"/>
      <c r="O28" s="88"/>
      <c r="P28" s="213">
        <f t="shared" si="1"/>
        <v>0</v>
      </c>
      <c r="Q28" s="84"/>
    </row>
    <row r="29" spans="1:17" ht="73.5" customHeight="1">
      <c r="A29" s="259"/>
      <c r="B29" s="264" t="s">
        <v>110</v>
      </c>
      <c r="C29" s="264"/>
      <c r="D29" s="264"/>
      <c r="E29" s="264"/>
      <c r="F29" s="264"/>
      <c r="G29" s="32" t="s">
        <v>111</v>
      </c>
      <c r="H29" s="93">
        <f>SUM(H19:H28)</f>
        <v>0</v>
      </c>
      <c r="I29" s="93">
        <f>SUM(I19:I28)</f>
        <v>0</v>
      </c>
      <c r="J29" s="93">
        <f>SUM(J19:J28)</f>
        <v>0</v>
      </c>
      <c r="K29" s="93">
        <f>SUM(K19:K28)</f>
        <v>0</v>
      </c>
      <c r="L29" s="93">
        <f>SUM(L19:L28)</f>
        <v>0</v>
      </c>
      <c r="M29" s="211">
        <f>SUM(H29:L29)</f>
        <v>0</v>
      </c>
      <c r="N29" s="93">
        <f>SUM(N19:N28)</f>
        <v>0</v>
      </c>
      <c r="O29" s="93">
        <f>SUM(O19:O28)</f>
        <v>0</v>
      </c>
      <c r="P29" s="214">
        <f>SUM(M29:O29)</f>
        <v>0</v>
      </c>
      <c r="Q29" s="100"/>
    </row>
    <row r="30" spans="1:17" ht="73.5" customHeight="1" thickBot="1">
      <c r="A30" s="260"/>
      <c r="B30" s="265" t="s">
        <v>116</v>
      </c>
      <c r="C30" s="265"/>
      <c r="D30" s="265"/>
      <c r="E30" s="265"/>
      <c r="F30" s="265"/>
      <c r="G30" s="50" t="s">
        <v>111</v>
      </c>
      <c r="H30" s="101">
        <f>SUM(H18,H29)</f>
        <v>0</v>
      </c>
      <c r="I30" s="101">
        <f t="shared" ref="I30:P30" si="2">SUM(I18,I29)</f>
        <v>0</v>
      </c>
      <c r="J30" s="101">
        <f t="shared" si="2"/>
        <v>0</v>
      </c>
      <c r="K30" s="101">
        <f t="shared" si="2"/>
        <v>0</v>
      </c>
      <c r="L30" s="101">
        <f t="shared" si="2"/>
        <v>0</v>
      </c>
      <c r="M30" s="212">
        <f t="shared" si="2"/>
        <v>0</v>
      </c>
      <c r="N30" s="101">
        <f>SUM(N18,N29)</f>
        <v>0</v>
      </c>
      <c r="O30" s="101">
        <f>SUM(O18,O29)</f>
        <v>0</v>
      </c>
      <c r="P30" s="212">
        <f t="shared" si="2"/>
        <v>0</v>
      </c>
      <c r="Q30" s="102"/>
    </row>
    <row r="31" spans="1:17" ht="11.25" customHeight="1">
      <c r="H31" s="104"/>
      <c r="I31" s="104"/>
      <c r="J31" s="104"/>
      <c r="K31" s="104"/>
      <c r="L31" s="105"/>
      <c r="M31" s="105"/>
      <c r="N31" s="105"/>
      <c r="O31" s="105"/>
      <c r="P31" s="106"/>
    </row>
    <row r="32" spans="1:17" ht="42.75" thickBot="1">
      <c r="G32" s="107"/>
      <c r="H32" s="108"/>
      <c r="I32" s="108"/>
      <c r="J32" s="108"/>
      <c r="K32" s="108"/>
      <c r="L32" s="106"/>
      <c r="M32" s="106"/>
      <c r="N32" s="106"/>
      <c r="O32" s="106"/>
      <c r="P32" s="106"/>
    </row>
    <row r="33" spans="1:18" ht="57" customHeight="1">
      <c r="A33" s="247" t="s">
        <v>131</v>
      </c>
      <c r="B33" s="248"/>
      <c r="C33" s="248"/>
      <c r="D33" s="248"/>
      <c r="E33" s="248"/>
      <c r="F33" s="248"/>
      <c r="G33" s="248"/>
      <c r="H33" s="248"/>
      <c r="I33" s="248"/>
      <c r="J33" s="248"/>
      <c r="K33" s="248"/>
      <c r="L33" s="248"/>
      <c r="M33" s="248"/>
      <c r="N33" s="248"/>
      <c r="O33" s="248"/>
      <c r="P33" s="248"/>
      <c r="Q33" s="249"/>
      <c r="R33" s="109" t="s">
        <v>127</v>
      </c>
    </row>
    <row r="34" spans="1:18" ht="43.5" customHeight="1">
      <c r="A34" s="250"/>
      <c r="B34" s="251"/>
      <c r="C34" s="251"/>
      <c r="D34" s="251"/>
      <c r="E34" s="251"/>
      <c r="F34" s="251"/>
      <c r="G34" s="251"/>
      <c r="H34" s="251"/>
      <c r="I34" s="251"/>
      <c r="J34" s="251"/>
      <c r="K34" s="251"/>
      <c r="L34" s="251"/>
      <c r="M34" s="251"/>
      <c r="N34" s="251"/>
      <c r="O34" s="251"/>
      <c r="P34" s="251"/>
      <c r="Q34" s="252"/>
      <c r="R34" s="254"/>
    </row>
    <row r="35" spans="1:18" ht="43.5" customHeight="1">
      <c r="A35" s="253"/>
      <c r="B35" s="254"/>
      <c r="C35" s="254"/>
      <c r="D35" s="254"/>
      <c r="E35" s="254"/>
      <c r="F35" s="254"/>
      <c r="G35" s="254"/>
      <c r="H35" s="254"/>
      <c r="I35" s="254"/>
      <c r="J35" s="254"/>
      <c r="K35" s="254"/>
      <c r="L35" s="254"/>
      <c r="M35" s="254"/>
      <c r="N35" s="254"/>
      <c r="O35" s="254"/>
      <c r="P35" s="254"/>
      <c r="Q35" s="255"/>
      <c r="R35" s="254"/>
    </row>
    <row r="36" spans="1:18" ht="43.5" customHeight="1">
      <c r="A36" s="253"/>
      <c r="B36" s="254"/>
      <c r="C36" s="254"/>
      <c r="D36" s="254"/>
      <c r="E36" s="254"/>
      <c r="F36" s="254"/>
      <c r="G36" s="254"/>
      <c r="H36" s="254"/>
      <c r="I36" s="254"/>
      <c r="J36" s="254"/>
      <c r="K36" s="254"/>
      <c r="L36" s="254"/>
      <c r="M36" s="254"/>
      <c r="N36" s="254"/>
      <c r="O36" s="254"/>
      <c r="P36" s="254"/>
      <c r="Q36" s="255"/>
      <c r="R36" s="254"/>
    </row>
    <row r="37" spans="1:18" ht="43.5" customHeight="1">
      <c r="A37" s="253"/>
      <c r="B37" s="254"/>
      <c r="C37" s="254"/>
      <c r="D37" s="254"/>
      <c r="E37" s="254"/>
      <c r="F37" s="254"/>
      <c r="G37" s="254"/>
      <c r="H37" s="254"/>
      <c r="I37" s="254"/>
      <c r="J37" s="254"/>
      <c r="K37" s="254"/>
      <c r="L37" s="254"/>
      <c r="M37" s="254"/>
      <c r="N37" s="254"/>
      <c r="O37" s="254"/>
      <c r="P37" s="254"/>
      <c r="Q37" s="255"/>
      <c r="R37" s="254"/>
    </row>
    <row r="38" spans="1:18" ht="43.5" customHeight="1">
      <c r="A38" s="253"/>
      <c r="B38" s="254"/>
      <c r="C38" s="254"/>
      <c r="D38" s="254"/>
      <c r="E38" s="254"/>
      <c r="F38" s="254"/>
      <c r="G38" s="254"/>
      <c r="H38" s="254"/>
      <c r="I38" s="254"/>
      <c r="J38" s="254"/>
      <c r="K38" s="254"/>
      <c r="L38" s="254"/>
      <c r="M38" s="254"/>
      <c r="N38" s="254"/>
      <c r="O38" s="254"/>
      <c r="P38" s="254"/>
      <c r="Q38" s="255"/>
      <c r="R38" s="254"/>
    </row>
    <row r="39" spans="1:18" ht="43.5" customHeight="1">
      <c r="A39" s="253"/>
      <c r="B39" s="254"/>
      <c r="C39" s="254"/>
      <c r="D39" s="254"/>
      <c r="E39" s="254"/>
      <c r="F39" s="254"/>
      <c r="G39" s="254"/>
      <c r="H39" s="254"/>
      <c r="I39" s="254"/>
      <c r="J39" s="254"/>
      <c r="K39" s="254"/>
      <c r="L39" s="254"/>
      <c r="M39" s="254"/>
      <c r="N39" s="254"/>
      <c r="O39" s="254"/>
      <c r="P39" s="254"/>
      <c r="Q39" s="255"/>
      <c r="R39" s="254"/>
    </row>
    <row r="40" spans="1:18" ht="43.5" customHeight="1">
      <c r="A40" s="253"/>
      <c r="B40" s="254"/>
      <c r="C40" s="254"/>
      <c r="D40" s="254"/>
      <c r="E40" s="254"/>
      <c r="F40" s="254"/>
      <c r="G40" s="254"/>
      <c r="H40" s="254"/>
      <c r="I40" s="254"/>
      <c r="J40" s="254"/>
      <c r="K40" s="254"/>
      <c r="L40" s="254"/>
      <c r="M40" s="254"/>
      <c r="N40" s="254"/>
      <c r="O40" s="254"/>
      <c r="P40" s="254"/>
      <c r="Q40" s="255"/>
      <c r="R40" s="254"/>
    </row>
    <row r="41" spans="1:18" ht="43.5" customHeight="1">
      <c r="A41" s="253"/>
      <c r="B41" s="254"/>
      <c r="C41" s="254"/>
      <c r="D41" s="254"/>
      <c r="E41" s="254"/>
      <c r="F41" s="254"/>
      <c r="G41" s="254"/>
      <c r="H41" s="254"/>
      <c r="I41" s="254"/>
      <c r="J41" s="254"/>
      <c r="K41" s="254"/>
      <c r="L41" s="254"/>
      <c r="M41" s="254"/>
      <c r="N41" s="254"/>
      <c r="O41" s="254"/>
      <c r="P41" s="254"/>
      <c r="Q41" s="255"/>
      <c r="R41" s="254"/>
    </row>
    <row r="42" spans="1:18" ht="43.5" customHeight="1">
      <c r="A42" s="253"/>
      <c r="B42" s="254"/>
      <c r="C42" s="254"/>
      <c r="D42" s="254"/>
      <c r="E42" s="254"/>
      <c r="F42" s="254"/>
      <c r="G42" s="254"/>
      <c r="H42" s="254"/>
      <c r="I42" s="254"/>
      <c r="J42" s="254"/>
      <c r="K42" s="254"/>
      <c r="L42" s="254"/>
      <c r="M42" s="254"/>
      <c r="N42" s="254"/>
      <c r="O42" s="254"/>
      <c r="P42" s="254"/>
      <c r="Q42" s="255"/>
      <c r="R42" s="254"/>
    </row>
    <row r="43" spans="1:18" ht="43.5" customHeight="1">
      <c r="A43" s="253"/>
      <c r="B43" s="254"/>
      <c r="C43" s="254"/>
      <c r="D43" s="254"/>
      <c r="E43" s="254"/>
      <c r="F43" s="254"/>
      <c r="G43" s="254"/>
      <c r="H43" s="254"/>
      <c r="I43" s="254"/>
      <c r="J43" s="254"/>
      <c r="K43" s="254"/>
      <c r="L43" s="254"/>
      <c r="M43" s="254"/>
      <c r="N43" s="254"/>
      <c r="O43" s="254"/>
      <c r="P43" s="254"/>
      <c r="Q43" s="255"/>
      <c r="R43" s="254"/>
    </row>
    <row r="44" spans="1:18" ht="43.5" customHeight="1">
      <c r="A44" s="253"/>
      <c r="B44" s="254"/>
      <c r="C44" s="254"/>
      <c r="D44" s="254"/>
      <c r="E44" s="254"/>
      <c r="F44" s="254"/>
      <c r="G44" s="254"/>
      <c r="H44" s="254"/>
      <c r="I44" s="254"/>
      <c r="J44" s="254"/>
      <c r="K44" s="254"/>
      <c r="L44" s="254"/>
      <c r="M44" s="254"/>
      <c r="N44" s="254"/>
      <c r="O44" s="254"/>
      <c r="P44" s="254"/>
      <c r="Q44" s="255"/>
      <c r="R44" s="254"/>
    </row>
    <row r="45" spans="1:18" ht="43.5" customHeight="1">
      <c r="A45" s="253"/>
      <c r="B45" s="254"/>
      <c r="C45" s="254"/>
      <c r="D45" s="254"/>
      <c r="E45" s="254"/>
      <c r="F45" s="254"/>
      <c r="G45" s="254"/>
      <c r="H45" s="254"/>
      <c r="I45" s="254"/>
      <c r="J45" s="254"/>
      <c r="K45" s="254"/>
      <c r="L45" s="254"/>
      <c r="M45" s="254"/>
      <c r="N45" s="254"/>
      <c r="O45" s="254"/>
      <c r="P45" s="254"/>
      <c r="Q45" s="255"/>
      <c r="R45" s="254"/>
    </row>
    <row r="46" spans="1:18" ht="43.5" customHeight="1">
      <c r="A46" s="253"/>
      <c r="B46" s="254"/>
      <c r="C46" s="254"/>
      <c r="D46" s="254"/>
      <c r="E46" s="254"/>
      <c r="F46" s="254"/>
      <c r="G46" s="254"/>
      <c r="H46" s="254"/>
      <c r="I46" s="254"/>
      <c r="J46" s="254"/>
      <c r="K46" s="254"/>
      <c r="L46" s="254"/>
      <c r="M46" s="254"/>
      <c r="N46" s="254"/>
      <c r="O46" s="254"/>
      <c r="P46" s="254"/>
      <c r="Q46" s="255"/>
      <c r="R46" s="254"/>
    </row>
    <row r="47" spans="1:18" ht="43.5" customHeight="1">
      <c r="A47" s="253"/>
      <c r="B47" s="254"/>
      <c r="C47" s="254"/>
      <c r="D47" s="254"/>
      <c r="E47" s="254"/>
      <c r="F47" s="254"/>
      <c r="G47" s="254"/>
      <c r="H47" s="254"/>
      <c r="I47" s="254"/>
      <c r="J47" s="254"/>
      <c r="K47" s="254"/>
      <c r="L47" s="254"/>
      <c r="M47" s="254"/>
      <c r="N47" s="254"/>
      <c r="O47" s="254"/>
      <c r="P47" s="254"/>
      <c r="Q47" s="255"/>
      <c r="R47" s="254"/>
    </row>
    <row r="48" spans="1:18" ht="43.5" customHeight="1">
      <c r="A48" s="253"/>
      <c r="B48" s="254"/>
      <c r="C48" s="254"/>
      <c r="D48" s="254"/>
      <c r="E48" s="254"/>
      <c r="F48" s="254"/>
      <c r="G48" s="254"/>
      <c r="H48" s="254"/>
      <c r="I48" s="254"/>
      <c r="J48" s="254"/>
      <c r="K48" s="254"/>
      <c r="L48" s="254"/>
      <c r="M48" s="254"/>
      <c r="N48" s="254"/>
      <c r="O48" s="254"/>
      <c r="P48" s="254"/>
      <c r="Q48" s="255"/>
      <c r="R48" s="254"/>
    </row>
    <row r="49" spans="1:18" ht="43.5" customHeight="1">
      <c r="A49" s="253"/>
      <c r="B49" s="254"/>
      <c r="C49" s="254"/>
      <c r="D49" s="254"/>
      <c r="E49" s="254"/>
      <c r="F49" s="254"/>
      <c r="G49" s="254"/>
      <c r="H49" s="254"/>
      <c r="I49" s="254"/>
      <c r="J49" s="254"/>
      <c r="K49" s="254"/>
      <c r="L49" s="254"/>
      <c r="M49" s="254"/>
      <c r="N49" s="254"/>
      <c r="O49" s="254"/>
      <c r="P49" s="254"/>
      <c r="Q49" s="255"/>
      <c r="R49" s="254"/>
    </row>
    <row r="50" spans="1:18" ht="43.5" customHeight="1">
      <c r="A50" s="253"/>
      <c r="B50" s="254"/>
      <c r="C50" s="254"/>
      <c r="D50" s="254"/>
      <c r="E50" s="254"/>
      <c r="F50" s="254"/>
      <c r="G50" s="254"/>
      <c r="H50" s="254"/>
      <c r="I50" s="254"/>
      <c r="J50" s="254"/>
      <c r="K50" s="254"/>
      <c r="L50" s="254"/>
      <c r="M50" s="254"/>
      <c r="N50" s="254"/>
      <c r="O50" s="254"/>
      <c r="P50" s="254"/>
      <c r="Q50" s="255"/>
      <c r="R50" s="254"/>
    </row>
    <row r="51" spans="1:18" ht="43.5" customHeight="1">
      <c r="A51" s="253"/>
      <c r="B51" s="254"/>
      <c r="C51" s="254"/>
      <c r="D51" s="254"/>
      <c r="E51" s="254"/>
      <c r="F51" s="254"/>
      <c r="G51" s="254"/>
      <c r="H51" s="254"/>
      <c r="I51" s="254"/>
      <c r="J51" s="254"/>
      <c r="K51" s="254"/>
      <c r="L51" s="254"/>
      <c r="M51" s="254"/>
      <c r="N51" s="254"/>
      <c r="O51" s="254"/>
      <c r="P51" s="254"/>
      <c r="Q51" s="255"/>
      <c r="R51" s="254"/>
    </row>
    <row r="52" spans="1:18" ht="43.5" customHeight="1">
      <c r="A52" s="253"/>
      <c r="B52" s="254"/>
      <c r="C52" s="254"/>
      <c r="D52" s="254"/>
      <c r="E52" s="254"/>
      <c r="F52" s="254"/>
      <c r="G52" s="254"/>
      <c r="H52" s="254"/>
      <c r="I52" s="254"/>
      <c r="J52" s="254"/>
      <c r="K52" s="254"/>
      <c r="L52" s="254"/>
      <c r="M52" s="254"/>
      <c r="N52" s="254"/>
      <c r="O52" s="254"/>
      <c r="P52" s="254"/>
      <c r="Q52" s="255"/>
      <c r="R52" s="254"/>
    </row>
    <row r="53" spans="1:18" ht="43.5" customHeight="1">
      <c r="A53" s="253"/>
      <c r="B53" s="254"/>
      <c r="C53" s="254"/>
      <c r="D53" s="254"/>
      <c r="E53" s="254"/>
      <c r="F53" s="254"/>
      <c r="G53" s="254"/>
      <c r="H53" s="254"/>
      <c r="I53" s="254"/>
      <c r="J53" s="254"/>
      <c r="K53" s="254"/>
      <c r="L53" s="254"/>
      <c r="M53" s="254"/>
      <c r="N53" s="254"/>
      <c r="O53" s="254"/>
      <c r="P53" s="254"/>
      <c r="Q53" s="255"/>
      <c r="R53" s="254"/>
    </row>
    <row r="54" spans="1:18" ht="43.5" customHeight="1">
      <c r="A54" s="253"/>
      <c r="B54" s="254"/>
      <c r="C54" s="254"/>
      <c r="D54" s="254"/>
      <c r="E54" s="254"/>
      <c r="F54" s="254"/>
      <c r="G54" s="254"/>
      <c r="H54" s="254"/>
      <c r="I54" s="254"/>
      <c r="J54" s="254"/>
      <c r="K54" s="254"/>
      <c r="L54" s="254"/>
      <c r="M54" s="254"/>
      <c r="N54" s="254"/>
      <c r="O54" s="254"/>
      <c r="P54" s="254"/>
      <c r="Q54" s="255"/>
      <c r="R54" s="254"/>
    </row>
    <row r="55" spans="1:18" ht="43.5" customHeight="1">
      <c r="A55" s="253"/>
      <c r="B55" s="254"/>
      <c r="C55" s="254"/>
      <c r="D55" s="254"/>
      <c r="E55" s="254"/>
      <c r="F55" s="254"/>
      <c r="G55" s="254"/>
      <c r="H55" s="254"/>
      <c r="I55" s="254"/>
      <c r="J55" s="254"/>
      <c r="K55" s="254"/>
      <c r="L55" s="254"/>
      <c r="M55" s="254"/>
      <c r="N55" s="254"/>
      <c r="O55" s="254"/>
      <c r="P55" s="254"/>
      <c r="Q55" s="255"/>
      <c r="R55" s="254"/>
    </row>
    <row r="56" spans="1:18" ht="43.5" customHeight="1">
      <c r="A56" s="253"/>
      <c r="B56" s="254"/>
      <c r="C56" s="254"/>
      <c r="D56" s="254"/>
      <c r="E56" s="254"/>
      <c r="F56" s="254"/>
      <c r="G56" s="254"/>
      <c r="H56" s="254"/>
      <c r="I56" s="254"/>
      <c r="J56" s="254"/>
      <c r="K56" s="254"/>
      <c r="L56" s="254"/>
      <c r="M56" s="254"/>
      <c r="N56" s="254"/>
      <c r="O56" s="254"/>
      <c r="P56" s="254"/>
      <c r="Q56" s="255"/>
      <c r="R56" s="254"/>
    </row>
    <row r="57" spans="1:18" ht="43.5" customHeight="1">
      <c r="A57" s="253"/>
      <c r="B57" s="254"/>
      <c r="C57" s="254"/>
      <c r="D57" s="254"/>
      <c r="E57" s="254"/>
      <c r="F57" s="254"/>
      <c r="G57" s="254"/>
      <c r="H57" s="254"/>
      <c r="I57" s="254"/>
      <c r="J57" s="254"/>
      <c r="K57" s="254"/>
      <c r="L57" s="254"/>
      <c r="M57" s="254"/>
      <c r="N57" s="254"/>
      <c r="O57" s="254"/>
      <c r="P57" s="254"/>
      <c r="Q57" s="255"/>
      <c r="R57" s="254"/>
    </row>
    <row r="58" spans="1:18" ht="43.5" customHeight="1">
      <c r="A58" s="253"/>
      <c r="B58" s="254"/>
      <c r="C58" s="254"/>
      <c r="D58" s="254"/>
      <c r="E58" s="254"/>
      <c r="F58" s="254"/>
      <c r="G58" s="254"/>
      <c r="H58" s="254"/>
      <c r="I58" s="254"/>
      <c r="J58" s="254"/>
      <c r="K58" s="254"/>
      <c r="L58" s="254"/>
      <c r="M58" s="254"/>
      <c r="N58" s="254"/>
      <c r="O58" s="254"/>
      <c r="P58" s="254"/>
      <c r="Q58" s="255"/>
      <c r="R58" s="254"/>
    </row>
    <row r="59" spans="1:18" ht="43.5" customHeight="1" thickBot="1">
      <c r="A59" s="256"/>
      <c r="B59" s="257"/>
      <c r="C59" s="257"/>
      <c r="D59" s="257"/>
      <c r="E59" s="257"/>
      <c r="F59" s="257"/>
      <c r="G59" s="257"/>
      <c r="H59" s="257"/>
      <c r="I59" s="257"/>
      <c r="J59" s="257"/>
      <c r="K59" s="257"/>
      <c r="L59" s="257"/>
      <c r="M59" s="257"/>
      <c r="N59" s="257"/>
      <c r="O59" s="257"/>
      <c r="P59" s="257"/>
      <c r="Q59" s="258"/>
      <c r="R59" s="254"/>
    </row>
    <row r="60" spans="1:18">
      <c r="A60" s="110"/>
      <c r="B60" s="110"/>
      <c r="C60" s="107"/>
      <c r="D60" s="107"/>
      <c r="E60" s="107"/>
      <c r="F60" s="107"/>
      <c r="G60" s="110"/>
      <c r="H60" s="110"/>
      <c r="I60" s="110"/>
      <c r="J60" s="110"/>
      <c r="K60" s="110"/>
      <c r="L60" s="110"/>
      <c r="M60" s="110"/>
      <c r="N60" s="110"/>
      <c r="O60" s="110"/>
      <c r="P60" s="110"/>
      <c r="Q60" s="110"/>
      <c r="R60" s="110"/>
    </row>
    <row r="61" spans="1:18" ht="14.25" customHeight="1">
      <c r="G61" s="77"/>
      <c r="H61" s="77"/>
      <c r="I61" s="77"/>
      <c r="J61" s="77"/>
      <c r="K61" s="77"/>
      <c r="R61" s="111"/>
    </row>
    <row r="62" spans="1:18" ht="13.5" customHeight="1">
      <c r="G62" s="77"/>
      <c r="H62" s="77"/>
      <c r="I62" s="77"/>
      <c r="J62" s="77"/>
      <c r="K62" s="77"/>
      <c r="R62" s="111"/>
    </row>
    <row r="63" spans="1:18" ht="13.5" customHeight="1">
      <c r="G63" s="77"/>
      <c r="H63" s="77"/>
      <c r="I63" s="77"/>
      <c r="J63" s="77"/>
      <c r="K63" s="77"/>
      <c r="R63" s="111"/>
    </row>
    <row r="64" spans="1:18" ht="13.5" customHeight="1">
      <c r="G64" s="77"/>
      <c r="H64" s="77"/>
      <c r="I64" s="77"/>
      <c r="J64" s="77"/>
      <c r="K64" s="77"/>
      <c r="R64" s="111"/>
    </row>
    <row r="65" spans="7:18" ht="13.5" customHeight="1">
      <c r="G65" s="77"/>
      <c r="H65" s="77"/>
      <c r="I65" s="77"/>
      <c r="J65" s="77"/>
      <c r="K65" s="77"/>
      <c r="R65" s="111"/>
    </row>
    <row r="66" spans="7:18" ht="13.5" customHeight="1">
      <c r="G66" s="77"/>
      <c r="H66" s="77"/>
      <c r="I66" s="77"/>
      <c r="J66" s="77"/>
      <c r="K66" s="77"/>
      <c r="L66" s="111"/>
      <c r="M66" s="111"/>
      <c r="N66" s="111"/>
      <c r="O66" s="111"/>
      <c r="P66" s="111"/>
      <c r="Q66" s="111"/>
      <c r="R66" s="111"/>
    </row>
    <row r="67" spans="7:18" ht="13.5" customHeight="1">
      <c r="G67" s="77"/>
      <c r="H67" s="77"/>
      <c r="I67" s="77"/>
      <c r="J67" s="77"/>
      <c r="K67" s="77"/>
      <c r="L67" s="111"/>
      <c r="M67" s="111"/>
      <c r="N67" s="111"/>
      <c r="O67" s="111"/>
      <c r="P67" s="111"/>
      <c r="Q67" s="111"/>
      <c r="R67" s="111"/>
    </row>
    <row r="68" spans="7:18" ht="13.5" customHeight="1">
      <c r="G68" s="77"/>
      <c r="H68" s="77"/>
      <c r="I68" s="77"/>
      <c r="J68" s="77"/>
      <c r="K68" s="77"/>
      <c r="L68" s="111"/>
      <c r="M68" s="111"/>
      <c r="N68" s="111"/>
      <c r="O68" s="111"/>
      <c r="P68" s="111"/>
      <c r="Q68" s="111"/>
      <c r="R68" s="111"/>
    </row>
    <row r="69" spans="7:18" ht="13.5" customHeight="1">
      <c r="G69" s="77"/>
      <c r="H69" s="77"/>
      <c r="I69" s="77"/>
      <c r="J69" s="77"/>
      <c r="K69" s="77"/>
      <c r="L69" s="111"/>
      <c r="M69" s="111"/>
      <c r="N69" s="111"/>
      <c r="O69" s="111"/>
      <c r="P69" s="111"/>
      <c r="Q69" s="111"/>
      <c r="R69" s="111"/>
    </row>
    <row r="70" spans="7:18" ht="13.5" customHeight="1">
      <c r="G70" s="77"/>
      <c r="H70" s="77"/>
      <c r="I70" s="77"/>
      <c r="J70" s="77"/>
      <c r="K70" s="77"/>
      <c r="L70" s="111"/>
      <c r="M70" s="111"/>
      <c r="N70" s="111"/>
      <c r="O70" s="111"/>
      <c r="P70" s="111"/>
      <c r="Q70" s="111"/>
      <c r="R70" s="111"/>
    </row>
    <row r="71" spans="7:18" ht="13.5" customHeight="1">
      <c r="G71" s="77"/>
      <c r="H71" s="77"/>
      <c r="I71" s="77"/>
      <c r="J71" s="77"/>
      <c r="K71" s="77"/>
      <c r="L71" s="111"/>
      <c r="M71" s="111"/>
      <c r="N71" s="111"/>
      <c r="O71" s="111"/>
      <c r="P71" s="111"/>
      <c r="Q71" s="111"/>
      <c r="R71" s="111"/>
    </row>
    <row r="72" spans="7:18" ht="13.5" customHeight="1">
      <c r="G72" s="77"/>
      <c r="H72" s="77"/>
      <c r="I72" s="77"/>
      <c r="J72" s="77"/>
      <c r="K72" s="77"/>
      <c r="L72" s="111"/>
      <c r="M72" s="111"/>
      <c r="N72" s="111"/>
      <c r="O72" s="111"/>
      <c r="P72" s="111"/>
      <c r="Q72" s="111"/>
      <c r="R72" s="111"/>
    </row>
    <row r="73" spans="7:18" ht="13.5" customHeight="1">
      <c r="G73" s="77"/>
      <c r="H73" s="77"/>
      <c r="I73" s="77"/>
      <c r="J73" s="77"/>
      <c r="K73" s="77"/>
      <c r="L73" s="111"/>
      <c r="M73" s="111"/>
      <c r="N73" s="111"/>
      <c r="O73" s="111"/>
      <c r="P73" s="111"/>
      <c r="Q73" s="111"/>
      <c r="R73" s="111"/>
    </row>
    <row r="74" spans="7:18" ht="13.5" customHeight="1">
      <c r="G74" s="77"/>
      <c r="H74" s="77"/>
      <c r="I74" s="77"/>
      <c r="J74" s="77"/>
      <c r="K74" s="77"/>
      <c r="L74" s="111"/>
      <c r="M74" s="111"/>
      <c r="N74" s="111"/>
      <c r="O74" s="111"/>
      <c r="P74" s="111"/>
      <c r="Q74" s="111"/>
      <c r="R74" s="111"/>
    </row>
    <row r="75" spans="7:18" ht="13.5" customHeight="1">
      <c r="G75" s="77"/>
      <c r="H75" s="77"/>
      <c r="I75" s="77"/>
      <c r="J75" s="77"/>
      <c r="K75" s="77"/>
      <c r="L75" s="111"/>
      <c r="M75" s="111"/>
      <c r="N75" s="111"/>
      <c r="O75" s="111"/>
      <c r="P75" s="111"/>
      <c r="Q75" s="111"/>
      <c r="R75" s="111"/>
    </row>
    <row r="76" spans="7:18" ht="13.5" customHeight="1">
      <c r="G76" s="77"/>
      <c r="H76" s="77"/>
      <c r="I76" s="77"/>
      <c r="J76" s="77"/>
      <c r="K76" s="77"/>
      <c r="L76" s="111"/>
      <c r="M76" s="111"/>
      <c r="N76" s="111"/>
      <c r="O76" s="111"/>
      <c r="P76" s="111"/>
      <c r="Q76" s="111"/>
      <c r="R76" s="111"/>
    </row>
    <row r="77" spans="7:18" ht="13.5" customHeight="1">
      <c r="G77" s="77"/>
      <c r="H77" s="77"/>
      <c r="I77" s="77"/>
      <c r="J77" s="77"/>
      <c r="K77" s="77"/>
      <c r="L77" s="77"/>
      <c r="M77" s="77"/>
      <c r="N77" s="77"/>
      <c r="O77" s="77"/>
      <c r="P77" s="77"/>
      <c r="Q77" s="77"/>
      <c r="R77" s="77"/>
    </row>
    <row r="78" spans="7:18" ht="13.5" customHeight="1">
      <c r="G78" s="77"/>
      <c r="H78" s="77"/>
      <c r="I78" s="77"/>
      <c r="J78" s="77"/>
      <c r="K78" s="77"/>
      <c r="L78" s="77"/>
      <c r="M78" s="77"/>
      <c r="N78" s="77"/>
      <c r="O78" s="77"/>
      <c r="P78" s="77"/>
      <c r="Q78" s="77"/>
      <c r="R78" s="77"/>
    </row>
    <row r="79" spans="7:18" ht="13.5" customHeight="1">
      <c r="G79" s="77"/>
      <c r="H79" s="77"/>
      <c r="I79" s="77"/>
      <c r="J79" s="77"/>
      <c r="K79" s="77"/>
      <c r="L79" s="77"/>
      <c r="M79" s="77"/>
      <c r="N79" s="77"/>
      <c r="O79" s="77"/>
      <c r="P79" s="77"/>
      <c r="Q79" s="77"/>
      <c r="R79" s="77"/>
    </row>
    <row r="80" spans="7:18" ht="13.5" customHeight="1">
      <c r="G80" s="77"/>
      <c r="H80" s="77"/>
      <c r="I80" s="77"/>
      <c r="J80" s="77"/>
      <c r="K80" s="77"/>
      <c r="L80" s="77"/>
      <c r="M80" s="77"/>
      <c r="N80" s="77"/>
      <c r="O80" s="77"/>
      <c r="P80" s="77"/>
      <c r="Q80" s="77"/>
      <c r="R80" s="77"/>
    </row>
    <row r="81" spans="7:18" ht="13.5" customHeight="1">
      <c r="G81" s="77"/>
      <c r="H81" s="77"/>
      <c r="I81" s="77"/>
      <c r="J81" s="77"/>
      <c r="K81" s="77"/>
      <c r="L81" s="77"/>
      <c r="M81" s="77"/>
      <c r="N81" s="77"/>
      <c r="O81" s="77"/>
      <c r="P81" s="77"/>
      <c r="Q81" s="77"/>
      <c r="R81" s="77"/>
    </row>
    <row r="82" spans="7:18" ht="13.5" customHeight="1">
      <c r="G82" s="77"/>
      <c r="H82" s="77"/>
      <c r="I82" s="77"/>
      <c r="J82" s="77"/>
      <c r="K82" s="77"/>
      <c r="L82" s="77"/>
      <c r="M82" s="77"/>
      <c r="N82" s="77"/>
      <c r="O82" s="77"/>
      <c r="P82" s="77"/>
      <c r="Q82" s="77"/>
      <c r="R82" s="77"/>
    </row>
    <row r="83" spans="7:18" ht="13.5" customHeight="1">
      <c r="G83" s="77"/>
      <c r="H83" s="77"/>
      <c r="I83" s="77"/>
      <c r="J83" s="77"/>
      <c r="K83" s="77"/>
      <c r="L83" s="77"/>
      <c r="M83" s="77"/>
      <c r="N83" s="77"/>
      <c r="O83" s="77"/>
      <c r="P83" s="77"/>
      <c r="Q83" s="77"/>
      <c r="R83" s="77"/>
    </row>
    <row r="84" spans="7:18" ht="13.5" customHeight="1">
      <c r="G84" s="77"/>
      <c r="H84" s="77"/>
      <c r="I84" s="77"/>
      <c r="J84" s="77"/>
      <c r="K84" s="77"/>
      <c r="L84" s="77"/>
      <c r="M84" s="77"/>
      <c r="N84" s="77"/>
      <c r="O84" s="77"/>
      <c r="P84" s="77"/>
      <c r="Q84" s="77"/>
      <c r="R84" s="77"/>
    </row>
    <row r="85" spans="7:18" ht="13.5" customHeight="1">
      <c r="G85" s="77"/>
      <c r="H85" s="77"/>
      <c r="I85" s="77"/>
      <c r="J85" s="77"/>
      <c r="K85" s="77"/>
      <c r="L85" s="77"/>
      <c r="M85" s="77"/>
      <c r="N85" s="77"/>
      <c r="O85" s="77"/>
      <c r="P85" s="77"/>
      <c r="Q85" s="77"/>
      <c r="R85" s="77"/>
    </row>
    <row r="86" spans="7:18" ht="13.5" customHeight="1">
      <c r="G86" s="110"/>
      <c r="H86" s="110"/>
      <c r="I86" s="110"/>
      <c r="J86" s="110"/>
      <c r="K86" s="110"/>
      <c r="L86" s="110"/>
      <c r="M86" s="110"/>
      <c r="N86" s="110"/>
      <c r="O86" s="110"/>
      <c r="P86" s="110"/>
      <c r="Q86" s="110"/>
      <c r="R86" s="110"/>
    </row>
    <row r="87" spans="7:18" ht="13.5" customHeight="1">
      <c r="G87" s="110"/>
      <c r="H87" s="110"/>
      <c r="I87" s="110"/>
      <c r="J87" s="110"/>
      <c r="K87" s="110"/>
      <c r="L87" s="110"/>
      <c r="M87" s="110"/>
      <c r="N87" s="110"/>
      <c r="O87" s="110"/>
      <c r="P87" s="110"/>
      <c r="Q87" s="110"/>
      <c r="R87" s="110"/>
    </row>
    <row r="88" spans="7:18">
      <c r="G88" s="110"/>
      <c r="H88" s="110"/>
      <c r="I88" s="110"/>
      <c r="J88" s="110"/>
      <c r="K88" s="110"/>
      <c r="L88" s="110"/>
      <c r="M88" s="110"/>
      <c r="N88" s="110"/>
      <c r="O88" s="110"/>
      <c r="P88" s="110"/>
      <c r="Q88" s="110"/>
      <c r="R88" s="110"/>
    </row>
    <row r="89" spans="7:18">
      <c r="G89" s="110"/>
      <c r="H89" s="110"/>
      <c r="I89" s="110"/>
      <c r="J89" s="110"/>
      <c r="K89" s="110"/>
      <c r="L89" s="110"/>
      <c r="M89" s="110"/>
      <c r="N89" s="110"/>
      <c r="O89" s="110"/>
      <c r="P89" s="110"/>
      <c r="Q89" s="110"/>
      <c r="R89" s="110"/>
    </row>
    <row r="90" spans="7:18">
      <c r="G90" s="110"/>
      <c r="H90" s="110"/>
      <c r="I90" s="110"/>
      <c r="J90" s="110"/>
      <c r="K90" s="110"/>
      <c r="L90" s="110"/>
      <c r="M90" s="110"/>
      <c r="N90" s="110"/>
      <c r="O90" s="110"/>
      <c r="P90" s="110"/>
      <c r="Q90" s="110"/>
      <c r="R90" s="110"/>
    </row>
    <row r="91" spans="7:18">
      <c r="G91" s="110"/>
      <c r="H91" s="110"/>
      <c r="I91" s="110"/>
      <c r="J91" s="110"/>
      <c r="K91" s="110"/>
      <c r="L91" s="110"/>
      <c r="M91" s="110"/>
      <c r="N91" s="110"/>
      <c r="O91" s="110"/>
      <c r="P91" s="110"/>
      <c r="Q91" s="110"/>
      <c r="R91" s="110"/>
    </row>
    <row r="92" spans="7:18">
      <c r="G92" s="110"/>
      <c r="H92" s="110"/>
      <c r="I92" s="110"/>
      <c r="J92" s="110"/>
      <c r="K92" s="110"/>
      <c r="L92" s="110"/>
      <c r="M92" s="110"/>
      <c r="N92" s="110"/>
      <c r="O92" s="110"/>
      <c r="P92" s="110"/>
      <c r="Q92" s="110"/>
      <c r="R92" s="110"/>
    </row>
    <row r="93" spans="7:18">
      <c r="G93" s="110"/>
      <c r="H93" s="110"/>
      <c r="I93" s="110"/>
      <c r="J93" s="110"/>
      <c r="K93" s="110"/>
      <c r="L93" s="110"/>
      <c r="M93" s="110"/>
      <c r="N93" s="110"/>
      <c r="O93" s="110"/>
      <c r="P93" s="110"/>
      <c r="Q93" s="110"/>
      <c r="R93" s="110"/>
    </row>
    <row r="94" spans="7:18">
      <c r="G94" s="110"/>
      <c r="H94" s="110"/>
      <c r="I94" s="110"/>
      <c r="J94" s="110"/>
      <c r="K94" s="110"/>
      <c r="L94" s="110"/>
      <c r="M94" s="110"/>
      <c r="N94" s="110"/>
      <c r="O94" s="110"/>
      <c r="P94" s="110"/>
      <c r="Q94" s="110"/>
      <c r="R94" s="110"/>
    </row>
    <row r="95" spans="7:18">
      <c r="G95" s="110"/>
      <c r="H95" s="110"/>
      <c r="I95" s="110"/>
      <c r="J95" s="110"/>
      <c r="K95" s="110"/>
      <c r="L95" s="110"/>
      <c r="M95" s="110"/>
      <c r="N95" s="110"/>
      <c r="O95" s="110"/>
      <c r="P95" s="110"/>
      <c r="Q95" s="110"/>
      <c r="R95" s="110"/>
    </row>
    <row r="96" spans="7:18">
      <c r="G96" s="110"/>
      <c r="H96" s="110"/>
      <c r="I96" s="110"/>
      <c r="J96" s="110"/>
      <c r="K96" s="110"/>
      <c r="L96" s="110"/>
      <c r="M96" s="110"/>
      <c r="N96" s="110"/>
      <c r="O96" s="110"/>
      <c r="P96" s="110"/>
      <c r="Q96" s="110"/>
      <c r="R96" s="110"/>
    </row>
    <row r="97" spans="7:18">
      <c r="G97" s="110"/>
      <c r="H97" s="110"/>
      <c r="I97" s="110"/>
      <c r="J97" s="110"/>
      <c r="K97" s="110"/>
      <c r="L97" s="110"/>
      <c r="M97" s="110"/>
      <c r="N97" s="110"/>
      <c r="O97" s="110"/>
      <c r="P97" s="110"/>
      <c r="Q97" s="110"/>
      <c r="R97" s="110"/>
    </row>
    <row r="98" spans="7:18">
      <c r="G98" s="110"/>
      <c r="H98" s="110"/>
      <c r="I98" s="110"/>
      <c r="J98" s="110"/>
      <c r="K98" s="110"/>
      <c r="L98" s="110"/>
      <c r="M98" s="110"/>
      <c r="N98" s="110"/>
      <c r="O98" s="110"/>
      <c r="P98" s="110"/>
      <c r="Q98" s="110"/>
      <c r="R98" s="110"/>
    </row>
    <row r="99" spans="7:18">
      <c r="G99" s="110"/>
      <c r="H99" s="110"/>
      <c r="I99" s="110"/>
      <c r="J99" s="110"/>
      <c r="K99" s="110"/>
      <c r="L99" s="110"/>
      <c r="M99" s="110"/>
      <c r="N99" s="110"/>
      <c r="O99" s="110"/>
      <c r="P99" s="110"/>
      <c r="Q99" s="110"/>
      <c r="R99" s="110"/>
    </row>
    <row r="100" spans="7:18">
      <c r="G100" s="110"/>
      <c r="H100" s="110"/>
      <c r="I100" s="110"/>
      <c r="J100" s="110"/>
      <c r="K100" s="110"/>
      <c r="L100" s="110"/>
      <c r="M100" s="110"/>
      <c r="N100" s="110"/>
      <c r="O100" s="110"/>
      <c r="P100" s="110"/>
      <c r="Q100" s="110"/>
      <c r="R100" s="110"/>
    </row>
    <row r="101" spans="7:18">
      <c r="G101" s="110"/>
      <c r="H101" s="110"/>
      <c r="I101" s="110"/>
      <c r="J101" s="110"/>
      <c r="K101" s="110"/>
      <c r="L101" s="110"/>
      <c r="M101" s="110"/>
      <c r="N101" s="110"/>
      <c r="O101" s="110"/>
      <c r="P101" s="110"/>
      <c r="Q101" s="110"/>
      <c r="R101" s="110"/>
    </row>
    <row r="102" spans="7:18">
      <c r="G102" s="110"/>
      <c r="H102" s="110"/>
      <c r="I102" s="110"/>
      <c r="J102" s="110"/>
      <c r="K102" s="110"/>
      <c r="L102" s="110"/>
      <c r="M102" s="110"/>
      <c r="N102" s="110"/>
      <c r="O102" s="110"/>
      <c r="P102" s="110"/>
      <c r="Q102" s="110"/>
      <c r="R102" s="110"/>
    </row>
  </sheetData>
  <sheetProtection sheet="1" objects="1" scenarios="1"/>
  <mergeCells count="38">
    <mergeCell ref="A33:Q33"/>
    <mergeCell ref="A34:Q59"/>
    <mergeCell ref="R34:R59"/>
    <mergeCell ref="A19:A30"/>
    <mergeCell ref="B19:C19"/>
    <mergeCell ref="B20:C20"/>
    <mergeCell ref="B21:C21"/>
    <mergeCell ref="B22:C22"/>
    <mergeCell ref="B23:C23"/>
    <mergeCell ref="B24:C24"/>
    <mergeCell ref="B25:C25"/>
    <mergeCell ref="B26:C26"/>
    <mergeCell ref="B27:C27"/>
    <mergeCell ref="B28:C28"/>
    <mergeCell ref="B29:F29"/>
    <mergeCell ref="B30:F30"/>
    <mergeCell ref="A11:G11"/>
    <mergeCell ref="H11:P11"/>
    <mergeCell ref="Q11:Q12"/>
    <mergeCell ref="B12:C12"/>
    <mergeCell ref="A13:A18"/>
    <mergeCell ref="B13:C13"/>
    <mergeCell ref="B14:C14"/>
    <mergeCell ref="B15:C15"/>
    <mergeCell ref="B16:C16"/>
    <mergeCell ref="B17:C17"/>
    <mergeCell ref="B18:F18"/>
    <mergeCell ref="J2:Q8"/>
    <mergeCell ref="A4:C4"/>
    <mergeCell ref="D4:H4"/>
    <mergeCell ref="A5:C5"/>
    <mergeCell ref="D5:H5"/>
    <mergeCell ref="A6:C6"/>
    <mergeCell ref="D6:H6"/>
    <mergeCell ref="A7:C7"/>
    <mergeCell ref="D7:H7"/>
    <mergeCell ref="A8:C8"/>
    <mergeCell ref="D8:H8"/>
  </mergeCells>
  <phoneticPr fontId="2"/>
  <printOptions horizontalCentered="1"/>
  <pageMargins left="0.47244094488188981" right="0.59055118110236227" top="0.39370078740157483" bottom="0.39370078740157483" header="0.19685039370078741" footer="0.51181102362204722"/>
  <pageSetup paperSize="9" scale="24" fitToHeight="0" orientation="landscape" copies="11" r:id="rId1"/>
  <headerFooter alignWithMargins="0">
    <oddFooter>&amp;C&amp;18&amp;P</oddFooter>
  </headerFooter>
  <rowBreaks count="1" manualBreakCount="1">
    <brk id="31"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65"/>
  <sheetViews>
    <sheetView showGridLines="0" view="pageBreakPreview" zoomScale="70" zoomScaleNormal="70" zoomScaleSheetLayoutView="70" workbookViewId="0">
      <selection activeCell="A2" sqref="A2:G2"/>
    </sheetView>
  </sheetViews>
  <sheetFormatPr defaultColWidth="9" defaultRowHeight="13.5"/>
  <cols>
    <col min="1" max="1" width="2.375" style="79" customWidth="1"/>
    <col min="2" max="2" width="14.875" style="103" customWidth="1"/>
    <col min="3" max="3" width="15.375" style="103" hidden="1" customWidth="1"/>
    <col min="4" max="4" width="17.125" style="103" customWidth="1"/>
    <col min="5" max="12" width="12.625" style="103" customWidth="1"/>
    <col min="13" max="13" width="10" style="103" customWidth="1"/>
    <col min="14" max="14" width="5.75" style="103" customWidth="1"/>
    <col min="15" max="15" width="9.875" style="79" bestFit="1" customWidth="1"/>
    <col min="16" max="16384" width="9" style="79"/>
  </cols>
  <sheetData>
    <row r="1" spans="1:14" s="64" customFormat="1" ht="39.75" customHeight="1">
      <c r="A1" s="65" t="s">
        <v>155</v>
      </c>
      <c r="B1" s="66"/>
      <c r="C1" s="66"/>
      <c r="D1" s="66"/>
      <c r="E1" s="67"/>
      <c r="F1" s="67"/>
      <c r="G1" s="67"/>
      <c r="H1" s="67"/>
      <c r="I1" s="67"/>
      <c r="J1" s="67"/>
      <c r="K1" s="67"/>
      <c r="L1" s="67"/>
      <c r="M1" s="67"/>
    </row>
    <row r="2" spans="1:14" s="64" customFormat="1" ht="27.75" customHeight="1">
      <c r="A2" s="327" t="s">
        <v>82</v>
      </c>
      <c r="B2" s="327"/>
      <c r="C2" s="327"/>
      <c r="D2" s="327"/>
      <c r="E2" s="327"/>
      <c r="F2" s="327"/>
      <c r="G2" s="328"/>
      <c r="H2" s="287" t="s">
        <v>134</v>
      </c>
      <c r="I2" s="287"/>
      <c r="J2" s="287"/>
      <c r="K2" s="287"/>
      <c r="L2" s="287"/>
      <c r="M2" s="287"/>
      <c r="N2" s="287"/>
    </row>
    <row r="3" spans="1:14" s="64" customFormat="1" ht="15" customHeight="1" thickBot="1">
      <c r="B3" s="67"/>
      <c r="C3" s="67"/>
      <c r="E3" s="67"/>
      <c r="F3" s="67"/>
      <c r="G3" s="112"/>
      <c r="H3" s="287"/>
      <c r="I3" s="287"/>
      <c r="J3" s="287"/>
      <c r="K3" s="287"/>
      <c r="L3" s="287"/>
      <c r="M3" s="287"/>
      <c r="N3" s="287"/>
    </row>
    <row r="4" spans="1:14" s="64" customFormat="1" ht="20.100000000000001" customHeight="1">
      <c r="A4" s="292" t="s">
        <v>70</v>
      </c>
      <c r="B4" s="293"/>
      <c r="C4" s="113"/>
      <c r="D4" s="294" t="str">
        <f>IF('集約版（雛型）'!D4:H4="","",'集約版（雛型）'!D4:H4)</f>
        <v/>
      </c>
      <c r="E4" s="295"/>
      <c r="F4" s="296"/>
      <c r="G4" s="112"/>
      <c r="H4" s="287"/>
      <c r="I4" s="287"/>
      <c r="J4" s="287"/>
      <c r="K4" s="287"/>
      <c r="L4" s="287"/>
      <c r="M4" s="287"/>
      <c r="N4" s="287"/>
    </row>
    <row r="5" spans="1:14" s="64" customFormat="1" ht="20.100000000000001" customHeight="1">
      <c r="A5" s="297" t="s">
        <v>71</v>
      </c>
      <c r="B5" s="298"/>
      <c r="C5" s="114"/>
      <c r="D5" s="299" t="str">
        <f>IF('集約版（雛型）'!D5:H5="","",'集約版（雛型）'!D5:H5)</f>
        <v/>
      </c>
      <c r="E5" s="300"/>
      <c r="F5" s="301"/>
      <c r="G5" s="112"/>
      <c r="H5" s="287"/>
      <c r="I5" s="287"/>
      <c r="J5" s="287"/>
      <c r="K5" s="287"/>
      <c r="L5" s="287"/>
      <c r="M5" s="287"/>
      <c r="N5" s="287"/>
    </row>
    <row r="6" spans="1:14" s="64" customFormat="1" ht="20.100000000000001" customHeight="1">
      <c r="A6" s="297" t="s">
        <v>32</v>
      </c>
      <c r="B6" s="298"/>
      <c r="C6" s="114"/>
      <c r="D6" s="299"/>
      <c r="E6" s="300"/>
      <c r="F6" s="301"/>
      <c r="G6" s="112"/>
      <c r="H6" s="287"/>
      <c r="I6" s="287"/>
      <c r="J6" s="287"/>
      <c r="K6" s="287"/>
      <c r="L6" s="287"/>
      <c r="M6" s="287"/>
      <c r="N6" s="287"/>
    </row>
    <row r="7" spans="1:14" s="64" customFormat="1" ht="20.100000000000001" customHeight="1">
      <c r="A7" s="297" t="s">
        <v>33</v>
      </c>
      <c r="B7" s="298"/>
      <c r="C7" s="114"/>
      <c r="D7" s="302"/>
      <c r="E7" s="303"/>
      <c r="F7" s="304"/>
      <c r="G7" s="112"/>
      <c r="H7" s="287"/>
      <c r="I7" s="287"/>
      <c r="J7" s="287"/>
      <c r="K7" s="287"/>
      <c r="L7" s="287"/>
      <c r="M7" s="287"/>
      <c r="N7" s="287"/>
    </row>
    <row r="8" spans="1:14" s="64" customFormat="1" ht="20.100000000000001" customHeight="1" thickBot="1">
      <c r="A8" s="310" t="s">
        <v>34</v>
      </c>
      <c r="B8" s="311"/>
      <c r="C8" s="115"/>
      <c r="D8" s="312"/>
      <c r="E8" s="313"/>
      <c r="F8" s="314"/>
      <c r="G8" s="112"/>
      <c r="H8" s="287"/>
      <c r="I8" s="287"/>
      <c r="J8" s="287"/>
      <c r="K8" s="287"/>
      <c r="L8" s="287"/>
      <c r="M8" s="287"/>
      <c r="N8" s="287"/>
    </row>
    <row r="9" spans="1:14" s="64" customFormat="1" ht="15" customHeight="1" thickBot="1">
      <c r="B9" s="67"/>
      <c r="C9" s="67"/>
      <c r="D9" s="67"/>
      <c r="E9" s="67"/>
      <c r="F9" s="67"/>
      <c r="G9" s="112"/>
      <c r="H9" s="287"/>
      <c r="I9" s="287"/>
      <c r="J9" s="287"/>
      <c r="K9" s="287"/>
      <c r="L9" s="287"/>
      <c r="M9" s="287"/>
      <c r="N9" s="287"/>
    </row>
    <row r="10" spans="1:14" s="64" customFormat="1" ht="20.100000000000001" customHeight="1">
      <c r="A10" s="305" t="s">
        <v>40</v>
      </c>
      <c r="B10" s="306"/>
      <c r="C10" s="116"/>
      <c r="D10" s="307" t="s">
        <v>83</v>
      </c>
      <c r="E10" s="308"/>
      <c r="F10" s="309"/>
      <c r="G10" s="112"/>
      <c r="H10" s="287"/>
      <c r="I10" s="287"/>
      <c r="J10" s="287"/>
      <c r="K10" s="287"/>
      <c r="L10" s="287"/>
      <c r="M10" s="287"/>
      <c r="N10" s="287"/>
    </row>
    <row r="11" spans="1:14" s="64" customFormat="1" ht="20.100000000000001" customHeight="1" thickBot="1">
      <c r="A11" s="297" t="s">
        <v>28</v>
      </c>
      <c r="B11" s="298"/>
      <c r="C11" s="114"/>
      <c r="D11" s="315"/>
      <c r="E11" s="316"/>
      <c r="F11" s="317"/>
      <c r="G11" s="117"/>
      <c r="H11" s="118"/>
      <c r="I11" s="118"/>
      <c r="J11" s="118"/>
      <c r="K11" s="119"/>
      <c r="L11" s="119"/>
      <c r="M11" s="119"/>
      <c r="N11" s="15"/>
    </row>
    <row r="12" spans="1:14" s="64" customFormat="1" ht="20.100000000000001" customHeight="1">
      <c r="A12" s="297" t="s">
        <v>26</v>
      </c>
      <c r="B12" s="298"/>
      <c r="C12" s="114"/>
      <c r="D12" s="120" t="s">
        <v>46</v>
      </c>
      <c r="E12" s="121"/>
      <c r="F12" s="121" t="s">
        <v>43</v>
      </c>
      <c r="G12" s="122" t="s">
        <v>61</v>
      </c>
      <c r="H12" s="122"/>
      <c r="I12" s="122"/>
      <c r="J12" s="122" t="s">
        <v>45</v>
      </c>
      <c r="K12" s="123" t="s">
        <v>44</v>
      </c>
      <c r="L12" s="124" t="s">
        <v>77</v>
      </c>
      <c r="M12" s="124"/>
      <c r="N12" s="125"/>
    </row>
    <row r="13" spans="1:14" s="64" customFormat="1" ht="20.100000000000001" customHeight="1" thickBot="1">
      <c r="A13" s="310" t="s">
        <v>27</v>
      </c>
      <c r="B13" s="311"/>
      <c r="C13" s="114"/>
      <c r="D13" s="126" t="s">
        <v>47</v>
      </c>
      <c r="E13" s="127" t="s">
        <v>51</v>
      </c>
      <c r="F13" s="127"/>
      <c r="G13" s="128"/>
      <c r="H13" s="129"/>
      <c r="I13" s="129"/>
      <c r="J13" s="129"/>
      <c r="K13" s="129"/>
      <c r="L13" s="129"/>
      <c r="M13" s="129"/>
      <c r="N13" s="130"/>
    </row>
    <row r="14" spans="1:14" s="64" customFormat="1" ht="15" customHeight="1">
      <c r="B14" s="67"/>
      <c r="C14" s="67"/>
      <c r="D14" s="67"/>
      <c r="E14" s="67"/>
      <c r="F14" s="67"/>
      <c r="G14" s="67"/>
      <c r="H14" s="67"/>
      <c r="I14" s="67"/>
      <c r="J14" s="67"/>
      <c r="K14" s="67"/>
      <c r="L14" s="131"/>
      <c r="M14" s="131" t="s">
        <v>122</v>
      </c>
      <c r="N14" s="131" t="s">
        <v>123</v>
      </c>
    </row>
    <row r="15" spans="1:14" s="64" customFormat="1" ht="15" customHeight="1" thickBot="1">
      <c r="B15" s="67"/>
      <c r="C15" s="67"/>
      <c r="D15" s="67"/>
      <c r="E15" s="67"/>
      <c r="F15" s="67"/>
      <c r="G15" s="67"/>
      <c r="H15" s="67"/>
      <c r="I15" s="67"/>
      <c r="J15" s="67"/>
      <c r="K15" s="67"/>
      <c r="L15" s="131"/>
      <c r="M15" s="131" t="s">
        <v>124</v>
      </c>
      <c r="N15" s="132">
        <f>見積書_消費税適用税率!C13</f>
        <v>0.1</v>
      </c>
    </row>
    <row r="16" spans="1:14" ht="18.75" customHeight="1">
      <c r="A16" s="292" t="s">
        <v>35</v>
      </c>
      <c r="B16" s="288"/>
      <c r="C16" s="288"/>
      <c r="D16" s="293"/>
      <c r="E16" s="35" t="s">
        <v>50</v>
      </c>
      <c r="F16" s="16" t="s">
        <v>36</v>
      </c>
      <c r="G16" s="36" t="s">
        <v>117</v>
      </c>
      <c r="H16" s="17" t="s">
        <v>29</v>
      </c>
      <c r="I16" s="17" t="s">
        <v>1</v>
      </c>
      <c r="J16" s="20" t="s">
        <v>52</v>
      </c>
      <c r="K16" s="288" t="s">
        <v>5</v>
      </c>
      <c r="L16" s="288"/>
      <c r="M16" s="288"/>
      <c r="N16" s="289"/>
    </row>
    <row r="17" spans="1:14" ht="20.100000000000001" customHeight="1">
      <c r="A17" s="318"/>
      <c r="B17" s="319"/>
      <c r="C17" s="319"/>
      <c r="D17" s="320"/>
      <c r="E17" s="133"/>
      <c r="F17" s="134"/>
      <c r="G17" s="135"/>
      <c r="H17" s="135">
        <f>G17*E17</f>
        <v>0</v>
      </c>
      <c r="I17" s="136"/>
      <c r="J17" s="137">
        <f>H17*(1-I17)</f>
        <v>0</v>
      </c>
      <c r="K17" s="290"/>
      <c r="L17" s="290"/>
      <c r="M17" s="290"/>
      <c r="N17" s="291"/>
    </row>
    <row r="18" spans="1:14" ht="20.100000000000001" customHeight="1">
      <c r="A18" s="284"/>
      <c r="B18" s="285"/>
      <c r="C18" s="285"/>
      <c r="D18" s="286"/>
      <c r="E18" s="138"/>
      <c r="F18" s="139"/>
      <c r="G18" s="140"/>
      <c r="H18" s="140">
        <f>G18*E18</f>
        <v>0</v>
      </c>
      <c r="I18" s="141"/>
      <c r="J18" s="142">
        <f t="shared" ref="J18:J51" si="0">H18*(1-I18)</f>
        <v>0</v>
      </c>
      <c r="K18" s="274"/>
      <c r="L18" s="274"/>
      <c r="M18" s="274"/>
      <c r="N18" s="275"/>
    </row>
    <row r="19" spans="1:14" ht="20.100000000000001" customHeight="1">
      <c r="A19" s="284"/>
      <c r="B19" s="285"/>
      <c r="C19" s="285"/>
      <c r="D19" s="286"/>
      <c r="E19" s="143"/>
      <c r="F19" s="144"/>
      <c r="G19" s="140"/>
      <c r="H19" s="140">
        <f t="shared" ref="H19:H51" si="1">G19*E19</f>
        <v>0</v>
      </c>
      <c r="I19" s="145"/>
      <c r="J19" s="142">
        <f t="shared" si="0"/>
        <v>0</v>
      </c>
      <c r="K19" s="274"/>
      <c r="L19" s="274"/>
      <c r="M19" s="274"/>
      <c r="N19" s="275"/>
    </row>
    <row r="20" spans="1:14" ht="20.100000000000001" customHeight="1">
      <c r="A20" s="284"/>
      <c r="B20" s="285"/>
      <c r="C20" s="285"/>
      <c r="D20" s="286"/>
      <c r="E20" s="143"/>
      <c r="F20" s="144"/>
      <c r="G20" s="140"/>
      <c r="H20" s="140">
        <f t="shared" si="1"/>
        <v>0</v>
      </c>
      <c r="I20" s="145"/>
      <c r="J20" s="142">
        <f t="shared" si="0"/>
        <v>0</v>
      </c>
      <c r="K20" s="274"/>
      <c r="L20" s="274"/>
      <c r="M20" s="274"/>
      <c r="N20" s="275"/>
    </row>
    <row r="21" spans="1:14" s="146" customFormat="1" ht="20.100000000000001" customHeight="1">
      <c r="A21" s="284"/>
      <c r="B21" s="285"/>
      <c r="C21" s="285"/>
      <c r="D21" s="286"/>
      <c r="E21" s="143"/>
      <c r="F21" s="144"/>
      <c r="G21" s="140"/>
      <c r="H21" s="140">
        <f t="shared" si="1"/>
        <v>0</v>
      </c>
      <c r="I21" s="145"/>
      <c r="J21" s="142">
        <f t="shared" si="0"/>
        <v>0</v>
      </c>
      <c r="K21" s="274"/>
      <c r="L21" s="274"/>
      <c r="M21" s="274"/>
      <c r="N21" s="275"/>
    </row>
    <row r="22" spans="1:14" ht="20.100000000000001" customHeight="1">
      <c r="A22" s="284"/>
      <c r="B22" s="285"/>
      <c r="C22" s="285"/>
      <c r="D22" s="286"/>
      <c r="E22" s="143"/>
      <c r="F22" s="144"/>
      <c r="G22" s="140"/>
      <c r="H22" s="140">
        <f t="shared" si="1"/>
        <v>0</v>
      </c>
      <c r="I22" s="145"/>
      <c r="J22" s="142">
        <f t="shared" si="0"/>
        <v>0</v>
      </c>
      <c r="K22" s="274"/>
      <c r="L22" s="274"/>
      <c r="M22" s="274"/>
      <c r="N22" s="275"/>
    </row>
    <row r="23" spans="1:14" ht="20.100000000000001" customHeight="1">
      <c r="A23" s="284"/>
      <c r="B23" s="285"/>
      <c r="C23" s="285"/>
      <c r="D23" s="286"/>
      <c r="E23" s="143"/>
      <c r="F23" s="144"/>
      <c r="G23" s="140"/>
      <c r="H23" s="140">
        <f t="shared" si="1"/>
        <v>0</v>
      </c>
      <c r="I23" s="145"/>
      <c r="J23" s="142">
        <f t="shared" si="0"/>
        <v>0</v>
      </c>
      <c r="K23" s="274"/>
      <c r="L23" s="274"/>
      <c r="M23" s="274"/>
      <c r="N23" s="275"/>
    </row>
    <row r="24" spans="1:14" ht="20.100000000000001" customHeight="1">
      <c r="A24" s="284"/>
      <c r="B24" s="285"/>
      <c r="C24" s="285"/>
      <c r="D24" s="286"/>
      <c r="E24" s="143"/>
      <c r="F24" s="144"/>
      <c r="G24" s="140"/>
      <c r="H24" s="140">
        <f t="shared" si="1"/>
        <v>0</v>
      </c>
      <c r="I24" s="145"/>
      <c r="J24" s="142">
        <f t="shared" si="0"/>
        <v>0</v>
      </c>
      <c r="K24" s="274"/>
      <c r="L24" s="274"/>
      <c r="M24" s="274"/>
      <c r="N24" s="275"/>
    </row>
    <row r="25" spans="1:14" ht="20.100000000000001" customHeight="1">
      <c r="A25" s="284"/>
      <c r="B25" s="285"/>
      <c r="C25" s="285"/>
      <c r="D25" s="286"/>
      <c r="E25" s="143"/>
      <c r="F25" s="144"/>
      <c r="G25" s="140"/>
      <c r="H25" s="140">
        <f t="shared" si="1"/>
        <v>0</v>
      </c>
      <c r="I25" s="145"/>
      <c r="J25" s="142">
        <f t="shared" si="0"/>
        <v>0</v>
      </c>
      <c r="K25" s="274"/>
      <c r="L25" s="274"/>
      <c r="M25" s="274"/>
      <c r="N25" s="275"/>
    </row>
    <row r="26" spans="1:14" ht="20.100000000000001" customHeight="1">
      <c r="A26" s="284"/>
      <c r="B26" s="285"/>
      <c r="C26" s="285"/>
      <c r="D26" s="286"/>
      <c r="E26" s="143"/>
      <c r="F26" s="144"/>
      <c r="G26" s="140"/>
      <c r="H26" s="140">
        <f t="shared" si="1"/>
        <v>0</v>
      </c>
      <c r="I26" s="145"/>
      <c r="J26" s="142">
        <f t="shared" si="0"/>
        <v>0</v>
      </c>
      <c r="K26" s="274"/>
      <c r="L26" s="274"/>
      <c r="M26" s="274"/>
      <c r="N26" s="275"/>
    </row>
    <row r="27" spans="1:14" s="146" customFormat="1" ht="20.100000000000001" customHeight="1">
      <c r="A27" s="284"/>
      <c r="B27" s="285"/>
      <c r="C27" s="285"/>
      <c r="D27" s="286"/>
      <c r="E27" s="143"/>
      <c r="F27" s="144"/>
      <c r="G27" s="140"/>
      <c r="H27" s="140">
        <f t="shared" si="1"/>
        <v>0</v>
      </c>
      <c r="I27" s="145"/>
      <c r="J27" s="142">
        <f t="shared" si="0"/>
        <v>0</v>
      </c>
      <c r="K27" s="274"/>
      <c r="L27" s="274"/>
      <c r="M27" s="274"/>
      <c r="N27" s="275"/>
    </row>
    <row r="28" spans="1:14" s="146" customFormat="1" ht="20.100000000000001" customHeight="1">
      <c r="A28" s="284"/>
      <c r="B28" s="285"/>
      <c r="C28" s="285"/>
      <c r="D28" s="286"/>
      <c r="E28" s="143"/>
      <c r="F28" s="144"/>
      <c r="G28" s="140"/>
      <c r="H28" s="140">
        <f t="shared" si="1"/>
        <v>0</v>
      </c>
      <c r="I28" s="145"/>
      <c r="J28" s="142">
        <f t="shared" si="0"/>
        <v>0</v>
      </c>
      <c r="K28" s="274"/>
      <c r="L28" s="274"/>
      <c r="M28" s="274"/>
      <c r="N28" s="275"/>
    </row>
    <row r="29" spans="1:14" ht="20.100000000000001" customHeight="1">
      <c r="A29" s="284"/>
      <c r="B29" s="285"/>
      <c r="C29" s="285"/>
      <c r="D29" s="286"/>
      <c r="E29" s="143"/>
      <c r="F29" s="144"/>
      <c r="G29" s="140"/>
      <c r="H29" s="140">
        <f t="shared" si="1"/>
        <v>0</v>
      </c>
      <c r="I29" s="145"/>
      <c r="J29" s="142">
        <f t="shared" si="0"/>
        <v>0</v>
      </c>
      <c r="K29" s="274"/>
      <c r="L29" s="274"/>
      <c r="M29" s="274"/>
      <c r="N29" s="275"/>
    </row>
    <row r="30" spans="1:14" ht="20.100000000000001" customHeight="1">
      <c r="A30" s="284"/>
      <c r="B30" s="285"/>
      <c r="C30" s="285"/>
      <c r="D30" s="286"/>
      <c r="E30" s="143"/>
      <c r="F30" s="144"/>
      <c r="G30" s="140"/>
      <c r="H30" s="140">
        <f t="shared" si="1"/>
        <v>0</v>
      </c>
      <c r="I30" s="145"/>
      <c r="J30" s="142">
        <f t="shared" si="0"/>
        <v>0</v>
      </c>
      <c r="K30" s="274"/>
      <c r="L30" s="274"/>
      <c r="M30" s="274"/>
      <c r="N30" s="275"/>
    </row>
    <row r="31" spans="1:14" ht="20.100000000000001" customHeight="1">
      <c r="A31" s="284"/>
      <c r="B31" s="285"/>
      <c r="C31" s="285"/>
      <c r="D31" s="286"/>
      <c r="E31" s="143"/>
      <c r="F31" s="144"/>
      <c r="G31" s="140"/>
      <c r="H31" s="140">
        <f t="shared" si="1"/>
        <v>0</v>
      </c>
      <c r="I31" s="145"/>
      <c r="J31" s="142">
        <f t="shared" si="0"/>
        <v>0</v>
      </c>
      <c r="K31" s="274"/>
      <c r="L31" s="274"/>
      <c r="M31" s="274"/>
      <c r="N31" s="275"/>
    </row>
    <row r="32" spans="1:14" ht="20.100000000000001" customHeight="1">
      <c r="A32" s="284"/>
      <c r="B32" s="285"/>
      <c r="C32" s="285"/>
      <c r="D32" s="286"/>
      <c r="E32" s="143"/>
      <c r="F32" s="144"/>
      <c r="G32" s="140"/>
      <c r="H32" s="140">
        <f t="shared" si="1"/>
        <v>0</v>
      </c>
      <c r="I32" s="145"/>
      <c r="J32" s="142">
        <f t="shared" si="0"/>
        <v>0</v>
      </c>
      <c r="K32" s="274"/>
      <c r="L32" s="274"/>
      <c r="M32" s="274"/>
      <c r="N32" s="275"/>
    </row>
    <row r="33" spans="1:14" ht="20.100000000000001" customHeight="1">
      <c r="A33" s="284"/>
      <c r="B33" s="285"/>
      <c r="C33" s="285"/>
      <c r="D33" s="286"/>
      <c r="E33" s="143"/>
      <c r="F33" s="144"/>
      <c r="G33" s="140"/>
      <c r="H33" s="140">
        <f t="shared" si="1"/>
        <v>0</v>
      </c>
      <c r="I33" s="145"/>
      <c r="J33" s="142">
        <f t="shared" si="0"/>
        <v>0</v>
      </c>
      <c r="K33" s="274"/>
      <c r="L33" s="274"/>
      <c r="M33" s="274"/>
      <c r="N33" s="275"/>
    </row>
    <row r="34" spans="1:14" ht="20.100000000000001" customHeight="1">
      <c r="A34" s="284"/>
      <c r="B34" s="285"/>
      <c r="C34" s="285"/>
      <c r="D34" s="286"/>
      <c r="E34" s="143"/>
      <c r="F34" s="144"/>
      <c r="G34" s="140"/>
      <c r="H34" s="140">
        <f t="shared" si="1"/>
        <v>0</v>
      </c>
      <c r="I34" s="145"/>
      <c r="J34" s="142">
        <f t="shared" si="0"/>
        <v>0</v>
      </c>
      <c r="K34" s="274"/>
      <c r="L34" s="274"/>
      <c r="M34" s="274"/>
      <c r="N34" s="275"/>
    </row>
    <row r="35" spans="1:14" ht="20.100000000000001" customHeight="1">
      <c r="A35" s="284"/>
      <c r="B35" s="285"/>
      <c r="C35" s="285"/>
      <c r="D35" s="286"/>
      <c r="E35" s="143"/>
      <c r="F35" s="144"/>
      <c r="G35" s="140"/>
      <c r="H35" s="140">
        <f t="shared" si="1"/>
        <v>0</v>
      </c>
      <c r="I35" s="145"/>
      <c r="J35" s="142">
        <f t="shared" si="0"/>
        <v>0</v>
      </c>
      <c r="K35" s="274"/>
      <c r="L35" s="274"/>
      <c r="M35" s="274"/>
      <c r="N35" s="275"/>
    </row>
    <row r="36" spans="1:14" ht="20.100000000000001" customHeight="1">
      <c r="A36" s="284"/>
      <c r="B36" s="285"/>
      <c r="C36" s="285"/>
      <c r="D36" s="286"/>
      <c r="E36" s="143"/>
      <c r="F36" s="144"/>
      <c r="G36" s="140"/>
      <c r="H36" s="140">
        <f t="shared" si="1"/>
        <v>0</v>
      </c>
      <c r="I36" s="145"/>
      <c r="J36" s="142">
        <f t="shared" si="0"/>
        <v>0</v>
      </c>
      <c r="K36" s="274"/>
      <c r="L36" s="274"/>
      <c r="M36" s="274"/>
      <c r="N36" s="275"/>
    </row>
    <row r="37" spans="1:14" s="146" customFormat="1" ht="20.100000000000001" customHeight="1">
      <c r="A37" s="284"/>
      <c r="B37" s="285"/>
      <c r="C37" s="285"/>
      <c r="D37" s="286" t="s">
        <v>31</v>
      </c>
      <c r="E37" s="143"/>
      <c r="F37" s="144"/>
      <c r="G37" s="140"/>
      <c r="H37" s="140">
        <f t="shared" si="1"/>
        <v>0</v>
      </c>
      <c r="I37" s="145"/>
      <c r="J37" s="142">
        <f t="shared" si="0"/>
        <v>0</v>
      </c>
      <c r="K37" s="274"/>
      <c r="L37" s="274"/>
      <c r="M37" s="274"/>
      <c r="N37" s="275"/>
    </row>
    <row r="38" spans="1:14" ht="20.100000000000001" customHeight="1">
      <c r="A38" s="284"/>
      <c r="B38" s="285"/>
      <c r="C38" s="285"/>
      <c r="D38" s="286"/>
      <c r="E38" s="143"/>
      <c r="F38" s="144"/>
      <c r="G38" s="140"/>
      <c r="H38" s="140">
        <f t="shared" si="1"/>
        <v>0</v>
      </c>
      <c r="I38" s="145"/>
      <c r="J38" s="142">
        <f t="shared" si="0"/>
        <v>0</v>
      </c>
      <c r="K38" s="274"/>
      <c r="L38" s="274"/>
      <c r="M38" s="274"/>
      <c r="N38" s="275"/>
    </row>
    <row r="39" spans="1:14" s="146" customFormat="1" ht="20.100000000000001" customHeight="1">
      <c r="A39" s="284"/>
      <c r="B39" s="285"/>
      <c r="C39" s="285"/>
      <c r="D39" s="286"/>
      <c r="E39" s="143"/>
      <c r="F39" s="144"/>
      <c r="G39" s="140"/>
      <c r="H39" s="140">
        <f t="shared" si="1"/>
        <v>0</v>
      </c>
      <c r="I39" s="145"/>
      <c r="J39" s="142">
        <f t="shared" si="0"/>
        <v>0</v>
      </c>
      <c r="K39" s="274"/>
      <c r="L39" s="274"/>
      <c r="M39" s="274"/>
      <c r="N39" s="275"/>
    </row>
    <row r="40" spans="1:14" ht="20.100000000000001" customHeight="1">
      <c r="A40" s="284"/>
      <c r="B40" s="285"/>
      <c r="C40" s="285"/>
      <c r="D40" s="286"/>
      <c r="E40" s="143"/>
      <c r="F40" s="144"/>
      <c r="G40" s="140"/>
      <c r="H40" s="140">
        <f t="shared" si="1"/>
        <v>0</v>
      </c>
      <c r="I40" s="145"/>
      <c r="J40" s="142">
        <f t="shared" si="0"/>
        <v>0</v>
      </c>
      <c r="K40" s="274"/>
      <c r="L40" s="274"/>
      <c r="M40" s="274"/>
      <c r="N40" s="275"/>
    </row>
    <row r="41" spans="1:14" ht="20.100000000000001" customHeight="1">
      <c r="A41" s="284"/>
      <c r="B41" s="285"/>
      <c r="C41" s="285"/>
      <c r="D41" s="286"/>
      <c r="E41" s="143"/>
      <c r="F41" s="144"/>
      <c r="G41" s="140"/>
      <c r="H41" s="140">
        <f t="shared" si="1"/>
        <v>0</v>
      </c>
      <c r="I41" s="145"/>
      <c r="J41" s="142">
        <f t="shared" si="0"/>
        <v>0</v>
      </c>
      <c r="K41" s="274"/>
      <c r="L41" s="274"/>
      <c r="M41" s="274"/>
      <c r="N41" s="275"/>
    </row>
    <row r="42" spans="1:14" ht="20.100000000000001" customHeight="1">
      <c r="A42" s="284"/>
      <c r="B42" s="285"/>
      <c r="C42" s="285"/>
      <c r="D42" s="286"/>
      <c r="E42" s="143"/>
      <c r="F42" s="144"/>
      <c r="G42" s="140"/>
      <c r="H42" s="140">
        <f t="shared" si="1"/>
        <v>0</v>
      </c>
      <c r="I42" s="145"/>
      <c r="J42" s="142">
        <f t="shared" si="0"/>
        <v>0</v>
      </c>
      <c r="K42" s="274"/>
      <c r="L42" s="274"/>
      <c r="M42" s="274"/>
      <c r="N42" s="275"/>
    </row>
    <row r="43" spans="1:14" ht="20.100000000000001" customHeight="1">
      <c r="A43" s="284"/>
      <c r="B43" s="285"/>
      <c r="C43" s="285"/>
      <c r="D43" s="286"/>
      <c r="E43" s="143"/>
      <c r="F43" s="144"/>
      <c r="G43" s="140"/>
      <c r="H43" s="140">
        <f t="shared" si="1"/>
        <v>0</v>
      </c>
      <c r="I43" s="145"/>
      <c r="J43" s="142">
        <f t="shared" si="0"/>
        <v>0</v>
      </c>
      <c r="K43" s="274"/>
      <c r="L43" s="274"/>
      <c r="M43" s="274"/>
      <c r="N43" s="275"/>
    </row>
    <row r="44" spans="1:14" ht="20.100000000000001" customHeight="1">
      <c r="A44" s="284"/>
      <c r="B44" s="285"/>
      <c r="C44" s="285"/>
      <c r="D44" s="286"/>
      <c r="E44" s="143"/>
      <c r="F44" s="144"/>
      <c r="G44" s="140"/>
      <c r="H44" s="140">
        <f t="shared" si="1"/>
        <v>0</v>
      </c>
      <c r="I44" s="145"/>
      <c r="J44" s="142">
        <f t="shared" si="0"/>
        <v>0</v>
      </c>
      <c r="K44" s="274"/>
      <c r="L44" s="274"/>
      <c r="M44" s="274"/>
      <c r="N44" s="275"/>
    </row>
    <row r="45" spans="1:14" s="146" customFormat="1" ht="20.100000000000001" customHeight="1">
      <c r="A45" s="284"/>
      <c r="B45" s="285"/>
      <c r="C45" s="285"/>
      <c r="D45" s="286"/>
      <c r="E45" s="143"/>
      <c r="F45" s="144"/>
      <c r="G45" s="140"/>
      <c r="H45" s="140">
        <f t="shared" si="1"/>
        <v>0</v>
      </c>
      <c r="I45" s="145"/>
      <c r="J45" s="142">
        <f t="shared" si="0"/>
        <v>0</v>
      </c>
      <c r="K45" s="274"/>
      <c r="L45" s="274"/>
      <c r="M45" s="274"/>
      <c r="N45" s="275"/>
    </row>
    <row r="46" spans="1:14" s="146" customFormat="1" ht="20.100000000000001" customHeight="1">
      <c r="A46" s="284"/>
      <c r="B46" s="285"/>
      <c r="C46" s="285"/>
      <c r="D46" s="286"/>
      <c r="E46" s="143"/>
      <c r="F46" s="144"/>
      <c r="G46" s="140"/>
      <c r="H46" s="140">
        <f>G46*E46</f>
        <v>0</v>
      </c>
      <c r="I46" s="145"/>
      <c r="J46" s="142">
        <f t="shared" si="0"/>
        <v>0</v>
      </c>
      <c r="K46" s="274"/>
      <c r="L46" s="274"/>
      <c r="M46" s="274"/>
      <c r="N46" s="275"/>
    </row>
    <row r="47" spans="1:14" ht="20.100000000000001" customHeight="1">
      <c r="A47" s="284"/>
      <c r="B47" s="285"/>
      <c r="C47" s="285"/>
      <c r="D47" s="286"/>
      <c r="E47" s="143"/>
      <c r="F47" s="144"/>
      <c r="G47" s="140"/>
      <c r="H47" s="140">
        <f t="shared" si="1"/>
        <v>0</v>
      </c>
      <c r="I47" s="145"/>
      <c r="J47" s="142">
        <f t="shared" si="0"/>
        <v>0</v>
      </c>
      <c r="K47" s="274"/>
      <c r="L47" s="274"/>
      <c r="M47" s="274"/>
      <c r="N47" s="275"/>
    </row>
    <row r="48" spans="1:14" ht="20.100000000000001" customHeight="1">
      <c r="A48" s="284"/>
      <c r="B48" s="285"/>
      <c r="C48" s="285"/>
      <c r="D48" s="286"/>
      <c r="E48" s="143"/>
      <c r="F48" s="144"/>
      <c r="G48" s="140"/>
      <c r="H48" s="140">
        <f t="shared" si="1"/>
        <v>0</v>
      </c>
      <c r="I48" s="145"/>
      <c r="J48" s="142">
        <f t="shared" si="0"/>
        <v>0</v>
      </c>
      <c r="K48" s="274"/>
      <c r="L48" s="274"/>
      <c r="M48" s="274"/>
      <c r="N48" s="275"/>
    </row>
    <row r="49" spans="1:14" ht="20.100000000000001" customHeight="1">
      <c r="A49" s="284"/>
      <c r="B49" s="285"/>
      <c r="C49" s="285"/>
      <c r="D49" s="286"/>
      <c r="E49" s="143"/>
      <c r="F49" s="144"/>
      <c r="G49" s="140"/>
      <c r="H49" s="140">
        <f t="shared" si="1"/>
        <v>0</v>
      </c>
      <c r="I49" s="145"/>
      <c r="J49" s="142">
        <f t="shared" si="0"/>
        <v>0</v>
      </c>
      <c r="K49" s="274"/>
      <c r="L49" s="274"/>
      <c r="M49" s="274"/>
      <c r="N49" s="275"/>
    </row>
    <row r="50" spans="1:14" ht="20.100000000000001" customHeight="1">
      <c r="A50" s="284"/>
      <c r="B50" s="285"/>
      <c r="C50" s="285"/>
      <c r="D50" s="286"/>
      <c r="E50" s="143"/>
      <c r="F50" s="144"/>
      <c r="G50" s="140"/>
      <c r="H50" s="140">
        <f t="shared" si="1"/>
        <v>0</v>
      </c>
      <c r="I50" s="145"/>
      <c r="J50" s="142">
        <f t="shared" si="0"/>
        <v>0</v>
      </c>
      <c r="K50" s="274"/>
      <c r="L50" s="274"/>
      <c r="M50" s="274"/>
      <c r="N50" s="275"/>
    </row>
    <row r="51" spans="1:14" ht="20.100000000000001" customHeight="1" thickBot="1">
      <c r="A51" s="336"/>
      <c r="B51" s="337"/>
      <c r="C51" s="337"/>
      <c r="D51" s="338"/>
      <c r="E51" s="147"/>
      <c r="F51" s="148"/>
      <c r="G51" s="149"/>
      <c r="H51" s="149">
        <f t="shared" si="1"/>
        <v>0</v>
      </c>
      <c r="I51" s="150"/>
      <c r="J51" s="151">
        <f t="shared" si="0"/>
        <v>0</v>
      </c>
      <c r="K51" s="269"/>
      <c r="L51" s="269"/>
      <c r="M51" s="269"/>
      <c r="N51" s="270"/>
    </row>
    <row r="52" spans="1:14" ht="24.75" customHeight="1">
      <c r="A52" s="339" t="s">
        <v>38</v>
      </c>
      <c r="B52" s="340"/>
      <c r="C52" s="340"/>
      <c r="D52" s="340"/>
      <c r="E52" s="340"/>
      <c r="F52" s="340"/>
      <c r="G52" s="340"/>
      <c r="H52" s="341"/>
      <c r="I52" s="329">
        <f>SUM(H17:H51)</f>
        <v>0</v>
      </c>
      <c r="J52" s="330"/>
      <c r="K52" s="271"/>
      <c r="L52" s="272"/>
      <c r="M52" s="272"/>
      <c r="N52" s="273"/>
    </row>
    <row r="53" spans="1:14" ht="24.75" customHeight="1">
      <c r="A53" s="276" t="s">
        <v>37</v>
      </c>
      <c r="B53" s="277"/>
      <c r="C53" s="277"/>
      <c r="D53" s="277"/>
      <c r="E53" s="277"/>
      <c r="F53" s="277"/>
      <c r="G53" s="277"/>
      <c r="H53" s="278"/>
      <c r="I53" s="279">
        <f>SUM(J17:J51)</f>
        <v>0</v>
      </c>
      <c r="J53" s="280"/>
      <c r="K53" s="281"/>
      <c r="L53" s="282"/>
      <c r="M53" s="282"/>
      <c r="N53" s="283"/>
    </row>
    <row r="54" spans="1:14" ht="24.75" customHeight="1">
      <c r="A54" s="276" t="s">
        <v>88</v>
      </c>
      <c r="B54" s="277"/>
      <c r="C54" s="277"/>
      <c r="D54" s="277"/>
      <c r="E54" s="277"/>
      <c r="F54" s="277"/>
      <c r="G54" s="277"/>
      <c r="H54" s="278"/>
      <c r="I54" s="279">
        <f>ROUNDDOWN(I53*(1+$N$15),0)</f>
        <v>0</v>
      </c>
      <c r="J54" s="280"/>
      <c r="K54" s="152"/>
      <c r="L54" s="153"/>
      <c r="M54" s="153"/>
      <c r="N54" s="154"/>
    </row>
    <row r="55" spans="1:14" ht="24.75" customHeight="1" thickBot="1">
      <c r="A55" s="331" t="s">
        <v>39</v>
      </c>
      <c r="B55" s="332"/>
      <c r="C55" s="332"/>
      <c r="D55" s="332"/>
      <c r="E55" s="332"/>
      <c r="F55" s="332"/>
      <c r="G55" s="332"/>
      <c r="H55" s="333"/>
      <c r="I55" s="334">
        <f>IF(ISERROR(1-(I53/I52)),0,(1-(I53/I52)))</f>
        <v>0</v>
      </c>
      <c r="J55" s="335"/>
      <c r="K55" s="266"/>
      <c r="L55" s="267"/>
      <c r="M55" s="267"/>
      <c r="N55" s="268"/>
    </row>
    <row r="56" spans="1:14" ht="20.100000000000001" customHeight="1" thickBot="1"/>
    <row r="57" spans="1:14" ht="20.100000000000001" customHeight="1">
      <c r="A57" s="292" t="s">
        <v>129</v>
      </c>
      <c r="B57" s="288"/>
      <c r="C57" s="288"/>
      <c r="D57" s="288"/>
      <c r="E57" s="288"/>
      <c r="F57" s="288"/>
      <c r="G57" s="288"/>
      <c r="H57" s="288"/>
      <c r="I57" s="288"/>
      <c r="J57" s="288"/>
      <c r="K57" s="288"/>
      <c r="L57" s="288"/>
      <c r="M57" s="288"/>
      <c r="N57" s="289"/>
    </row>
    <row r="58" spans="1:14" ht="19.5" customHeight="1">
      <c r="A58" s="321"/>
      <c r="B58" s="322"/>
      <c r="C58" s="322"/>
      <c r="D58" s="322"/>
      <c r="E58" s="322"/>
      <c r="F58" s="322"/>
      <c r="G58" s="322"/>
      <c r="H58" s="322"/>
      <c r="I58" s="322"/>
      <c r="J58" s="322"/>
      <c r="K58" s="322"/>
      <c r="L58" s="322"/>
      <c r="M58" s="322"/>
      <c r="N58" s="323"/>
    </row>
    <row r="59" spans="1:14" ht="19.5" customHeight="1">
      <c r="A59" s="321"/>
      <c r="B59" s="322"/>
      <c r="C59" s="322"/>
      <c r="D59" s="322"/>
      <c r="E59" s="322"/>
      <c r="F59" s="322"/>
      <c r="G59" s="322"/>
      <c r="H59" s="322"/>
      <c r="I59" s="322"/>
      <c r="J59" s="322"/>
      <c r="K59" s="322"/>
      <c r="L59" s="322"/>
      <c r="M59" s="322"/>
      <c r="N59" s="323"/>
    </row>
    <row r="60" spans="1:14" ht="19.5" customHeight="1">
      <c r="A60" s="321"/>
      <c r="B60" s="322"/>
      <c r="C60" s="322"/>
      <c r="D60" s="322"/>
      <c r="E60" s="322"/>
      <c r="F60" s="322"/>
      <c r="G60" s="322"/>
      <c r="H60" s="322"/>
      <c r="I60" s="322"/>
      <c r="J60" s="322"/>
      <c r="K60" s="322"/>
      <c r="L60" s="322"/>
      <c r="M60" s="322"/>
      <c r="N60" s="323"/>
    </row>
    <row r="61" spans="1:14" ht="19.5" customHeight="1">
      <c r="A61" s="321"/>
      <c r="B61" s="322"/>
      <c r="C61" s="322"/>
      <c r="D61" s="322"/>
      <c r="E61" s="322"/>
      <c r="F61" s="322"/>
      <c r="G61" s="322"/>
      <c r="H61" s="322"/>
      <c r="I61" s="322"/>
      <c r="J61" s="322"/>
      <c r="K61" s="322"/>
      <c r="L61" s="322"/>
      <c r="M61" s="322"/>
      <c r="N61" s="323"/>
    </row>
    <row r="62" spans="1:14" ht="19.5" customHeight="1">
      <c r="A62" s="321"/>
      <c r="B62" s="322"/>
      <c r="C62" s="322"/>
      <c r="D62" s="322"/>
      <c r="E62" s="322"/>
      <c r="F62" s="322"/>
      <c r="G62" s="322"/>
      <c r="H62" s="322"/>
      <c r="I62" s="322"/>
      <c r="J62" s="322"/>
      <c r="K62" s="322"/>
      <c r="L62" s="322"/>
      <c r="M62" s="322"/>
      <c r="N62" s="323"/>
    </row>
    <row r="63" spans="1:14" ht="19.5" customHeight="1">
      <c r="A63" s="321"/>
      <c r="B63" s="322"/>
      <c r="C63" s="322"/>
      <c r="D63" s="322"/>
      <c r="E63" s="322"/>
      <c r="F63" s="322"/>
      <c r="G63" s="322"/>
      <c r="H63" s="322"/>
      <c r="I63" s="322"/>
      <c r="J63" s="322"/>
      <c r="K63" s="322"/>
      <c r="L63" s="322"/>
      <c r="M63" s="322"/>
      <c r="N63" s="323"/>
    </row>
    <row r="64" spans="1:14" ht="19.5" customHeight="1">
      <c r="A64" s="321"/>
      <c r="B64" s="322"/>
      <c r="C64" s="322"/>
      <c r="D64" s="322"/>
      <c r="E64" s="322"/>
      <c r="F64" s="322"/>
      <c r="G64" s="322"/>
      <c r="H64" s="322"/>
      <c r="I64" s="322"/>
      <c r="J64" s="322"/>
      <c r="K64" s="322"/>
      <c r="L64" s="322"/>
      <c r="M64" s="322"/>
      <c r="N64" s="323"/>
    </row>
    <row r="65" spans="1:14" ht="19.5" customHeight="1" thickBot="1">
      <c r="A65" s="324"/>
      <c r="B65" s="325"/>
      <c r="C65" s="325"/>
      <c r="D65" s="325"/>
      <c r="E65" s="325"/>
      <c r="F65" s="325"/>
      <c r="G65" s="325"/>
      <c r="H65" s="325"/>
      <c r="I65" s="325"/>
      <c r="J65" s="325"/>
      <c r="K65" s="325"/>
      <c r="L65" s="325"/>
      <c r="M65" s="325"/>
      <c r="N65" s="326"/>
    </row>
  </sheetData>
  <sheetProtection sheet="1" objects="1" scenarios="1" insertRows="0"/>
  <mergeCells count="103">
    <mergeCell ref="A58:N65"/>
    <mergeCell ref="A57:N57"/>
    <mergeCell ref="A2:G2"/>
    <mergeCell ref="I52:J52"/>
    <mergeCell ref="A53:H53"/>
    <mergeCell ref="I53:J53"/>
    <mergeCell ref="A55:H55"/>
    <mergeCell ref="I55:J55"/>
    <mergeCell ref="A51:D51"/>
    <mergeCell ref="A52:H52"/>
    <mergeCell ref="A43:D43"/>
    <mergeCell ref="A34:D34"/>
    <mergeCell ref="A35:D35"/>
    <mergeCell ref="A36:D36"/>
    <mergeCell ref="A37:D37"/>
    <mergeCell ref="A44:D44"/>
    <mergeCell ref="A48:D48"/>
    <mergeCell ref="A49:D49"/>
    <mergeCell ref="A50:D50"/>
    <mergeCell ref="A46:D46"/>
    <mergeCell ref="A47:D47"/>
    <mergeCell ref="A38:D38"/>
    <mergeCell ref="A39:D39"/>
    <mergeCell ref="A40:D40"/>
    <mergeCell ref="A13:B13"/>
    <mergeCell ref="A42:D42"/>
    <mergeCell ref="A32:D32"/>
    <mergeCell ref="A33:D33"/>
    <mergeCell ref="A25:D25"/>
    <mergeCell ref="A18:D18"/>
    <mergeCell ref="A16:D16"/>
    <mergeCell ref="A19:D19"/>
    <mergeCell ref="A30:D30"/>
    <mergeCell ref="A31:D31"/>
    <mergeCell ref="A26:D26"/>
    <mergeCell ref="A23:D23"/>
    <mergeCell ref="A24:D24"/>
    <mergeCell ref="A29:D29"/>
    <mergeCell ref="A20:D20"/>
    <mergeCell ref="A27:D27"/>
    <mergeCell ref="A28:D28"/>
    <mergeCell ref="A17:D17"/>
    <mergeCell ref="A21:D21"/>
    <mergeCell ref="A41:D41"/>
    <mergeCell ref="H2:N10"/>
    <mergeCell ref="K16:N16"/>
    <mergeCell ref="K17:N17"/>
    <mergeCell ref="K18:N18"/>
    <mergeCell ref="K19:N19"/>
    <mergeCell ref="K20:N20"/>
    <mergeCell ref="K21:N21"/>
    <mergeCell ref="K22:N22"/>
    <mergeCell ref="A4:B4"/>
    <mergeCell ref="D4:F4"/>
    <mergeCell ref="A6:B6"/>
    <mergeCell ref="D6:F6"/>
    <mergeCell ref="A7:B7"/>
    <mergeCell ref="D7:F7"/>
    <mergeCell ref="A5:B5"/>
    <mergeCell ref="D5:F5"/>
    <mergeCell ref="A22:D22"/>
    <mergeCell ref="A10:B10"/>
    <mergeCell ref="D10:F10"/>
    <mergeCell ref="A8:B8"/>
    <mergeCell ref="D8:F8"/>
    <mergeCell ref="A11:B11"/>
    <mergeCell ref="D11:F11"/>
    <mergeCell ref="A12:B12"/>
    <mergeCell ref="K43:N43"/>
    <mergeCell ref="K44:N44"/>
    <mergeCell ref="K47:N47"/>
    <mergeCell ref="K48:N48"/>
    <mergeCell ref="K39:N39"/>
    <mergeCell ref="K40:N40"/>
    <mergeCell ref="K37:N37"/>
    <mergeCell ref="K38:N38"/>
    <mergeCell ref="K41:N41"/>
    <mergeCell ref="K42:N42"/>
    <mergeCell ref="K33:N33"/>
    <mergeCell ref="K34:N34"/>
    <mergeCell ref="K31:N31"/>
    <mergeCell ref="K32:N32"/>
    <mergeCell ref="K35:N35"/>
    <mergeCell ref="K36:N36"/>
    <mergeCell ref="K23:N23"/>
    <mergeCell ref="K24:N24"/>
    <mergeCell ref="K27:N27"/>
    <mergeCell ref="K28:N28"/>
    <mergeCell ref="K29:N29"/>
    <mergeCell ref="K30:N30"/>
    <mergeCell ref="K25:N25"/>
    <mergeCell ref="K26:N26"/>
    <mergeCell ref="K55:N55"/>
    <mergeCell ref="K51:N51"/>
    <mergeCell ref="K52:N52"/>
    <mergeCell ref="K49:N49"/>
    <mergeCell ref="K50:N50"/>
    <mergeCell ref="A54:H54"/>
    <mergeCell ref="I54:J54"/>
    <mergeCell ref="K53:N53"/>
    <mergeCell ref="K45:N45"/>
    <mergeCell ref="K46:N46"/>
    <mergeCell ref="A45:D45"/>
  </mergeCells>
  <phoneticPr fontId="2"/>
  <printOptions horizontalCentered="1" verticalCentered="1"/>
  <pageMargins left="0.27559055118110237" right="0.39370078740157483" top="0.27559055118110237" bottom="0.39370078740157483" header="0.51181102362204722" footer="0.27559055118110237"/>
  <pageSetup paperSize="9" scale="65" fitToHeight="0"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83" r:id="rId4" name="Check Box 35">
              <controlPr defaultSize="0" autoFill="0" autoLine="0" autoPict="0">
                <anchor moveWithCells="1">
                  <from>
                    <xdr:col>1</xdr:col>
                    <xdr:colOff>1123950</xdr:colOff>
                    <xdr:row>11</xdr:row>
                    <xdr:rowOff>19050</xdr:rowOff>
                  </from>
                  <to>
                    <xdr:col>3</xdr:col>
                    <xdr:colOff>352425</xdr:colOff>
                    <xdr:row>11</xdr:row>
                    <xdr:rowOff>161925</xdr:rowOff>
                  </to>
                </anchor>
              </controlPr>
            </control>
          </mc:Choice>
        </mc:AlternateContent>
        <mc:AlternateContent xmlns:mc="http://schemas.openxmlformats.org/markup-compatibility/2006">
          <mc:Choice Requires="x14">
            <control shapeId="2084" r:id="rId5" name="Check Box 36">
              <controlPr defaultSize="0" autoFill="0" autoLine="0" autoPict="0">
                <anchor moveWithCells="1">
                  <from>
                    <xdr:col>3</xdr:col>
                    <xdr:colOff>1104900</xdr:colOff>
                    <xdr:row>11</xdr:row>
                    <xdr:rowOff>19050</xdr:rowOff>
                  </from>
                  <to>
                    <xdr:col>4</xdr:col>
                    <xdr:colOff>161925</xdr:colOff>
                    <xdr:row>11</xdr:row>
                    <xdr:rowOff>161925</xdr:rowOff>
                  </to>
                </anchor>
              </controlPr>
            </control>
          </mc:Choice>
        </mc:AlternateContent>
        <mc:AlternateContent xmlns:mc="http://schemas.openxmlformats.org/markup-compatibility/2006">
          <mc:Choice Requires="x14">
            <control shapeId="2085" r:id="rId6" name="Check Box 37">
              <controlPr defaultSize="0" autoFill="0" autoLine="0" autoPict="0">
                <anchor moveWithCells="1">
                  <from>
                    <xdr:col>4</xdr:col>
                    <xdr:colOff>923925</xdr:colOff>
                    <xdr:row>11</xdr:row>
                    <xdr:rowOff>19050</xdr:rowOff>
                  </from>
                  <to>
                    <xdr:col>5</xdr:col>
                    <xdr:colOff>342900</xdr:colOff>
                    <xdr:row>11</xdr:row>
                    <xdr:rowOff>161925</xdr:rowOff>
                  </to>
                </anchor>
              </controlPr>
            </control>
          </mc:Choice>
        </mc:AlternateContent>
        <mc:AlternateContent xmlns:mc="http://schemas.openxmlformats.org/markup-compatibility/2006">
          <mc:Choice Requires="x14">
            <control shapeId="2086" r:id="rId7" name="Check Box 38">
              <controlPr defaultSize="0" autoFill="0" autoLine="0" autoPict="0">
                <anchor moveWithCells="1">
                  <from>
                    <xdr:col>6</xdr:col>
                    <xdr:colOff>95250</xdr:colOff>
                    <xdr:row>11</xdr:row>
                    <xdr:rowOff>19050</xdr:rowOff>
                  </from>
                  <to>
                    <xdr:col>6</xdr:col>
                    <xdr:colOff>457200</xdr:colOff>
                    <xdr:row>11</xdr:row>
                    <xdr:rowOff>161925</xdr:rowOff>
                  </to>
                </anchor>
              </controlPr>
            </control>
          </mc:Choice>
        </mc:AlternateContent>
        <mc:AlternateContent xmlns:mc="http://schemas.openxmlformats.org/markup-compatibility/2006">
          <mc:Choice Requires="x14">
            <control shapeId="2087" r:id="rId8" name="Check Box 39">
              <controlPr defaultSize="0" autoFill="0" autoLine="0" autoPict="0">
                <anchor moveWithCells="1">
                  <from>
                    <xdr:col>7</xdr:col>
                    <xdr:colOff>609600</xdr:colOff>
                    <xdr:row>11</xdr:row>
                    <xdr:rowOff>19050</xdr:rowOff>
                  </from>
                  <to>
                    <xdr:col>8</xdr:col>
                    <xdr:colOff>9525</xdr:colOff>
                    <xdr:row>11</xdr:row>
                    <xdr:rowOff>161925</xdr:rowOff>
                  </to>
                </anchor>
              </controlPr>
            </control>
          </mc:Choice>
        </mc:AlternateContent>
        <mc:AlternateContent xmlns:mc="http://schemas.openxmlformats.org/markup-compatibility/2006">
          <mc:Choice Requires="x14">
            <control shapeId="2088" r:id="rId9" name="Check Box 40">
              <controlPr defaultSize="0" autoFill="0" autoLine="0" autoPict="0">
                <anchor moveWithCells="1">
                  <from>
                    <xdr:col>9</xdr:col>
                    <xdr:colOff>57150</xdr:colOff>
                    <xdr:row>11</xdr:row>
                    <xdr:rowOff>19050</xdr:rowOff>
                  </from>
                  <to>
                    <xdr:col>9</xdr:col>
                    <xdr:colOff>419100</xdr:colOff>
                    <xdr:row>11</xdr:row>
                    <xdr:rowOff>161925</xdr:rowOff>
                  </to>
                </anchor>
              </controlPr>
            </control>
          </mc:Choice>
        </mc:AlternateContent>
        <mc:AlternateContent xmlns:mc="http://schemas.openxmlformats.org/markup-compatibility/2006">
          <mc:Choice Requires="x14">
            <control shapeId="2091" r:id="rId10" name="Check Box 43">
              <controlPr defaultSize="0" autoFill="0" autoLine="0" autoPict="0">
                <anchor moveWithCells="1">
                  <from>
                    <xdr:col>1</xdr:col>
                    <xdr:colOff>1123950</xdr:colOff>
                    <xdr:row>11</xdr:row>
                    <xdr:rowOff>219075</xdr:rowOff>
                  </from>
                  <to>
                    <xdr:col>3</xdr:col>
                    <xdr:colOff>352425</xdr:colOff>
                    <xdr:row>12</xdr:row>
                    <xdr:rowOff>200025</xdr:rowOff>
                  </to>
                </anchor>
              </controlPr>
            </control>
          </mc:Choice>
        </mc:AlternateContent>
        <mc:AlternateContent xmlns:mc="http://schemas.openxmlformats.org/markup-compatibility/2006">
          <mc:Choice Requires="x14">
            <control shapeId="2092" r:id="rId11" name="Check Box 44">
              <controlPr defaultSize="0" autoFill="0" autoLine="0" autoPict="0">
                <anchor moveWithCells="1">
                  <from>
                    <xdr:col>3</xdr:col>
                    <xdr:colOff>1104900</xdr:colOff>
                    <xdr:row>11</xdr:row>
                    <xdr:rowOff>228600</xdr:rowOff>
                  </from>
                  <to>
                    <xdr:col>4</xdr:col>
                    <xdr:colOff>161925</xdr:colOff>
                    <xdr:row>12</xdr:row>
                    <xdr:rowOff>200025</xdr:rowOff>
                  </to>
                </anchor>
              </controlPr>
            </control>
          </mc:Choice>
        </mc:AlternateContent>
        <mc:AlternateContent xmlns:mc="http://schemas.openxmlformats.org/markup-compatibility/2006">
          <mc:Choice Requires="x14">
            <control shapeId="2094" r:id="rId12" name="Check Box 46">
              <controlPr defaultSize="0" autoFill="0" autoLine="0" autoPict="0">
                <anchor moveWithCells="1">
                  <from>
                    <xdr:col>10</xdr:col>
                    <xdr:colOff>285750</xdr:colOff>
                    <xdr:row>11</xdr:row>
                    <xdr:rowOff>19050</xdr:rowOff>
                  </from>
                  <to>
                    <xdr:col>10</xdr:col>
                    <xdr:colOff>647700</xdr:colOff>
                    <xdr:row>11</xdr:row>
                    <xdr:rowOff>161925</xdr:rowOff>
                  </to>
                </anchor>
              </controlPr>
            </control>
          </mc:Choice>
        </mc:AlternateContent>
        <mc:AlternateContent xmlns:mc="http://schemas.openxmlformats.org/markup-compatibility/2006">
          <mc:Choice Requires="x14">
            <control shapeId="2095" r:id="rId13" name="Check Box 47">
              <controlPr defaultSize="0" autoFill="0" autoLine="0" autoPict="0">
                <anchor moveWithCells="1">
                  <from>
                    <xdr:col>11</xdr:col>
                    <xdr:colOff>47625</xdr:colOff>
                    <xdr:row>11</xdr:row>
                    <xdr:rowOff>19050</xdr:rowOff>
                  </from>
                  <to>
                    <xdr:col>11</xdr:col>
                    <xdr:colOff>409575</xdr:colOff>
                    <xdr:row>11</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N63"/>
  <sheetViews>
    <sheetView showGridLines="0" view="pageBreakPreview" zoomScale="70" zoomScaleNormal="70" zoomScaleSheetLayoutView="70" workbookViewId="0">
      <selection activeCell="A2" sqref="A2"/>
    </sheetView>
  </sheetViews>
  <sheetFormatPr defaultColWidth="9" defaultRowHeight="13.5"/>
  <cols>
    <col min="1" max="1" width="2.375" style="79" customWidth="1"/>
    <col min="2" max="2" width="14.875" style="103" customWidth="1"/>
    <col min="3" max="3" width="15.375" style="103" hidden="1" customWidth="1"/>
    <col min="4" max="4" width="17.125" style="103" customWidth="1"/>
    <col min="5" max="12" width="12.625" style="103" customWidth="1"/>
    <col min="13" max="13" width="10" style="103" customWidth="1"/>
    <col min="14" max="14" width="5.75" style="103" customWidth="1"/>
    <col min="15" max="15" width="9.875" style="79" bestFit="1" customWidth="1"/>
    <col min="16" max="16384" width="9" style="79"/>
  </cols>
  <sheetData>
    <row r="1" spans="1:14" s="64" customFormat="1" ht="39.75" customHeight="1">
      <c r="A1" s="65" t="str">
        <f>'購入・サービス利用版（雛型）'!A1</f>
        <v>吹田市役所保健給食室 様</v>
      </c>
      <c r="B1" s="66"/>
      <c r="C1" s="66"/>
      <c r="D1" s="66"/>
      <c r="E1" s="67"/>
      <c r="F1" s="67"/>
      <c r="G1" s="67"/>
      <c r="H1" s="67"/>
      <c r="I1" s="67"/>
      <c r="J1" s="67"/>
      <c r="K1" s="67"/>
      <c r="L1" s="67"/>
      <c r="M1" s="67"/>
    </row>
    <row r="2" spans="1:14" s="64" customFormat="1" ht="27.75" customHeight="1">
      <c r="A2" s="4" t="s">
        <v>79</v>
      </c>
      <c r="B2" s="71"/>
      <c r="C2" s="71"/>
      <c r="D2" s="71"/>
      <c r="E2" s="71"/>
      <c r="F2" s="71"/>
      <c r="G2" s="112" t="s">
        <v>76</v>
      </c>
      <c r="H2" s="287" t="s">
        <v>135</v>
      </c>
      <c r="I2" s="287"/>
      <c r="J2" s="287"/>
      <c r="K2" s="287"/>
      <c r="L2" s="287"/>
      <c r="M2" s="287"/>
      <c r="N2" s="287"/>
    </row>
    <row r="3" spans="1:14" s="64" customFormat="1" ht="15" customHeight="1" thickBot="1">
      <c r="B3" s="67"/>
      <c r="C3" s="67"/>
      <c r="E3" s="67"/>
      <c r="F3" s="67"/>
      <c r="G3" s="112"/>
      <c r="H3" s="287"/>
      <c r="I3" s="287"/>
      <c r="J3" s="287"/>
      <c r="K3" s="287"/>
      <c r="L3" s="287"/>
      <c r="M3" s="287"/>
      <c r="N3" s="287"/>
    </row>
    <row r="4" spans="1:14" s="64" customFormat="1" ht="20.100000000000001" customHeight="1">
      <c r="A4" s="292" t="s">
        <v>70</v>
      </c>
      <c r="B4" s="293"/>
      <c r="C4" s="113"/>
      <c r="D4" s="294" t="str">
        <f>IF('集約版（雛型）'!D4:H4="","",'集約版（雛型）'!D4:H4)</f>
        <v/>
      </c>
      <c r="E4" s="295"/>
      <c r="F4" s="296"/>
      <c r="G4" s="112"/>
      <c r="H4" s="287"/>
      <c r="I4" s="287"/>
      <c r="J4" s="287"/>
      <c r="K4" s="287"/>
      <c r="L4" s="287"/>
      <c r="M4" s="287"/>
      <c r="N4" s="287"/>
    </row>
    <row r="5" spans="1:14" s="64" customFormat="1" ht="20.100000000000001" customHeight="1">
      <c r="A5" s="297" t="s">
        <v>71</v>
      </c>
      <c r="B5" s="298"/>
      <c r="C5" s="114"/>
      <c r="D5" s="299" t="str">
        <f>IF('集約版（雛型）'!D5:H5="","",'集約版（雛型）'!D5:H5)</f>
        <v/>
      </c>
      <c r="E5" s="300"/>
      <c r="F5" s="301"/>
      <c r="G5" s="112"/>
      <c r="H5" s="287"/>
      <c r="I5" s="287"/>
      <c r="J5" s="287"/>
      <c r="K5" s="287"/>
      <c r="L5" s="287"/>
      <c r="M5" s="287"/>
      <c r="N5" s="287"/>
    </row>
    <row r="6" spans="1:14" s="64" customFormat="1" ht="20.100000000000001" customHeight="1">
      <c r="A6" s="297" t="s">
        <v>32</v>
      </c>
      <c r="B6" s="298"/>
      <c r="C6" s="114"/>
      <c r="D6" s="299"/>
      <c r="E6" s="300"/>
      <c r="F6" s="301"/>
      <c r="G6" s="112"/>
      <c r="H6" s="287"/>
      <c r="I6" s="287"/>
      <c r="J6" s="287"/>
      <c r="K6" s="287"/>
      <c r="L6" s="287"/>
      <c r="M6" s="287"/>
      <c r="N6" s="287"/>
    </row>
    <row r="7" spans="1:14" s="64" customFormat="1" ht="20.100000000000001" customHeight="1">
      <c r="A7" s="297" t="s">
        <v>33</v>
      </c>
      <c r="B7" s="298"/>
      <c r="C7" s="114"/>
      <c r="D7" s="302"/>
      <c r="E7" s="303"/>
      <c r="F7" s="304"/>
      <c r="G7" s="112"/>
      <c r="H7" s="287"/>
      <c r="I7" s="287"/>
      <c r="J7" s="287"/>
      <c r="K7" s="287"/>
      <c r="L7" s="287"/>
      <c r="M7" s="287"/>
      <c r="N7" s="287"/>
    </row>
    <row r="8" spans="1:14" s="64" customFormat="1" ht="20.100000000000001" customHeight="1" thickBot="1">
      <c r="A8" s="310" t="s">
        <v>34</v>
      </c>
      <c r="B8" s="311"/>
      <c r="C8" s="115"/>
      <c r="D8" s="312"/>
      <c r="E8" s="313"/>
      <c r="F8" s="314"/>
      <c r="G8" s="112"/>
      <c r="H8" s="287"/>
      <c r="I8" s="287"/>
      <c r="J8" s="287"/>
      <c r="K8" s="287"/>
      <c r="L8" s="287"/>
      <c r="M8" s="287"/>
      <c r="N8" s="287"/>
    </row>
    <row r="9" spans="1:14" s="64" customFormat="1" ht="15" customHeight="1" thickBot="1">
      <c r="B9" s="67"/>
      <c r="C9" s="67"/>
      <c r="D9" s="67"/>
      <c r="E9" s="67"/>
      <c r="F9" s="67"/>
      <c r="G9" s="112"/>
      <c r="H9" s="287"/>
      <c r="I9" s="287"/>
      <c r="J9" s="287"/>
      <c r="K9" s="287"/>
      <c r="L9" s="287"/>
      <c r="M9" s="287"/>
      <c r="N9" s="287"/>
    </row>
    <row r="10" spans="1:14" s="64" customFormat="1" ht="20.100000000000001" customHeight="1">
      <c r="A10" s="305" t="s">
        <v>40</v>
      </c>
      <c r="B10" s="306"/>
      <c r="C10" s="116"/>
      <c r="D10" s="307" t="s">
        <v>53</v>
      </c>
      <c r="E10" s="308"/>
      <c r="F10" s="309"/>
      <c r="G10" s="112"/>
      <c r="H10" s="287"/>
      <c r="I10" s="287"/>
      <c r="J10" s="287"/>
      <c r="K10" s="287"/>
      <c r="L10" s="287"/>
      <c r="M10" s="287"/>
      <c r="N10" s="287"/>
    </row>
    <row r="11" spans="1:14" s="64" customFormat="1" ht="20.100000000000001" customHeight="1" thickBot="1">
      <c r="A11" s="297" t="s">
        <v>28</v>
      </c>
      <c r="B11" s="298"/>
      <c r="C11" s="114"/>
      <c r="D11" s="315"/>
      <c r="E11" s="316"/>
      <c r="F11" s="317"/>
      <c r="G11" s="117"/>
      <c r="H11" s="118"/>
      <c r="I11" s="118"/>
      <c r="J11" s="118"/>
      <c r="K11" s="119"/>
      <c r="L11" s="119"/>
      <c r="M11" s="119"/>
      <c r="N11" s="15"/>
    </row>
    <row r="12" spans="1:14" s="64" customFormat="1" ht="20.100000000000001" customHeight="1">
      <c r="A12" s="297" t="s">
        <v>26</v>
      </c>
      <c r="B12" s="298"/>
      <c r="C12" s="114"/>
      <c r="D12" s="120" t="s">
        <v>46</v>
      </c>
      <c r="E12" s="121"/>
      <c r="F12" s="121" t="s">
        <v>43</v>
      </c>
      <c r="G12" s="122" t="s">
        <v>59</v>
      </c>
      <c r="H12" s="122"/>
      <c r="I12" s="122"/>
      <c r="J12" s="122"/>
      <c r="K12" s="123"/>
      <c r="L12" s="124"/>
      <c r="M12" s="124"/>
      <c r="N12" s="125"/>
    </row>
    <row r="13" spans="1:14" s="76" customFormat="1" ht="20.100000000000001" customHeight="1" thickBot="1">
      <c r="A13" s="346" t="s">
        <v>27</v>
      </c>
      <c r="B13" s="347"/>
      <c r="C13" s="155"/>
      <c r="D13" s="156" t="s">
        <v>60</v>
      </c>
      <c r="E13" s="157"/>
      <c r="F13" s="157"/>
      <c r="G13" s="158"/>
      <c r="H13" s="159"/>
      <c r="I13" s="159"/>
      <c r="J13" s="159"/>
      <c r="K13" s="159"/>
      <c r="L13" s="159"/>
      <c r="M13" s="159"/>
      <c r="N13" s="160"/>
    </row>
    <row r="14" spans="1:14" s="64" customFormat="1" ht="15" customHeight="1">
      <c r="B14" s="67"/>
      <c r="C14" s="67"/>
      <c r="D14" s="67"/>
      <c r="E14" s="67"/>
      <c r="F14" s="67"/>
      <c r="G14" s="67"/>
      <c r="H14" s="67"/>
      <c r="I14" s="67"/>
      <c r="J14" s="67"/>
      <c r="K14" s="67"/>
      <c r="L14" s="67"/>
      <c r="M14" s="131" t="s">
        <v>122</v>
      </c>
      <c r="N14" s="131" t="s">
        <v>123</v>
      </c>
    </row>
    <row r="15" spans="1:14" s="64" customFormat="1" ht="15" customHeight="1" thickBot="1">
      <c r="B15" s="67"/>
      <c r="C15" s="67"/>
      <c r="D15" s="67"/>
      <c r="E15" s="67"/>
      <c r="F15" s="67"/>
      <c r="G15" s="67"/>
      <c r="H15" s="67"/>
      <c r="I15" s="67"/>
      <c r="J15" s="67"/>
      <c r="K15" s="67"/>
      <c r="L15" s="67"/>
      <c r="M15" s="131" t="s">
        <v>124</v>
      </c>
      <c r="N15" s="132">
        <f>見積書_消費税適用税率!C13</f>
        <v>0.1</v>
      </c>
    </row>
    <row r="16" spans="1:14" ht="34.5" customHeight="1">
      <c r="A16" s="292" t="s">
        <v>35</v>
      </c>
      <c r="B16" s="288"/>
      <c r="C16" s="288"/>
      <c r="D16" s="293"/>
      <c r="E16" s="35" t="s">
        <v>50</v>
      </c>
      <c r="F16" s="16" t="s">
        <v>36</v>
      </c>
      <c r="G16" s="36" t="s">
        <v>117</v>
      </c>
      <c r="H16" s="17" t="s">
        <v>29</v>
      </c>
      <c r="I16" s="17" t="s">
        <v>1</v>
      </c>
      <c r="J16" s="20" t="s">
        <v>49</v>
      </c>
      <c r="K16" s="348" t="s">
        <v>5</v>
      </c>
      <c r="L16" s="288"/>
      <c r="M16" s="288"/>
      <c r="N16" s="289"/>
    </row>
    <row r="17" spans="1:14" ht="20.100000000000001" customHeight="1">
      <c r="A17" s="318"/>
      <c r="B17" s="319"/>
      <c r="C17" s="319"/>
      <c r="D17" s="320"/>
      <c r="E17" s="133"/>
      <c r="F17" s="134"/>
      <c r="G17" s="135"/>
      <c r="H17" s="135">
        <f>G17*E17</f>
        <v>0</v>
      </c>
      <c r="I17" s="136"/>
      <c r="J17" s="137">
        <f>H17*(1-I17)</f>
        <v>0</v>
      </c>
      <c r="K17" s="349"/>
      <c r="L17" s="290"/>
      <c r="M17" s="290"/>
      <c r="N17" s="291"/>
    </row>
    <row r="18" spans="1:14" ht="20.100000000000001" customHeight="1">
      <c r="A18" s="284"/>
      <c r="B18" s="285"/>
      <c r="C18" s="285"/>
      <c r="D18" s="286"/>
      <c r="E18" s="138"/>
      <c r="F18" s="139"/>
      <c r="G18" s="140"/>
      <c r="H18" s="140">
        <f>G18*E18</f>
        <v>0</v>
      </c>
      <c r="I18" s="141"/>
      <c r="J18" s="142">
        <f>H18*(1-I18)</f>
        <v>0</v>
      </c>
      <c r="K18" s="350"/>
      <c r="L18" s="274"/>
      <c r="M18" s="274"/>
      <c r="N18" s="275"/>
    </row>
    <row r="19" spans="1:14" ht="20.100000000000001" customHeight="1">
      <c r="A19" s="284"/>
      <c r="B19" s="285"/>
      <c r="C19" s="285"/>
      <c r="D19" s="286"/>
      <c r="E19" s="138"/>
      <c r="F19" s="139"/>
      <c r="G19" s="140"/>
      <c r="H19" s="140">
        <f>G19*E19</f>
        <v>0</v>
      </c>
      <c r="I19" s="141"/>
      <c r="J19" s="142">
        <f>H19*(1-I19)</f>
        <v>0</v>
      </c>
      <c r="K19" s="350"/>
      <c r="L19" s="274"/>
      <c r="M19" s="274"/>
      <c r="N19" s="275"/>
    </row>
    <row r="20" spans="1:14" ht="20.100000000000001" customHeight="1">
      <c r="A20" s="284"/>
      <c r="B20" s="285"/>
      <c r="C20" s="285"/>
      <c r="D20" s="286"/>
      <c r="E20" s="138"/>
      <c r="F20" s="139"/>
      <c r="G20" s="140"/>
      <c r="H20" s="140">
        <f>G20*E20</f>
        <v>0</v>
      </c>
      <c r="I20" s="141"/>
      <c r="J20" s="142">
        <f>H20*(1-I20)</f>
        <v>0</v>
      </c>
      <c r="K20" s="350"/>
      <c r="L20" s="274"/>
      <c r="M20" s="274"/>
      <c r="N20" s="275"/>
    </row>
    <row r="21" spans="1:14" s="146" customFormat="1" ht="20.100000000000001" customHeight="1">
      <c r="A21" s="284"/>
      <c r="B21" s="285"/>
      <c r="C21" s="285"/>
      <c r="D21" s="286"/>
      <c r="E21" s="143"/>
      <c r="F21" s="144"/>
      <c r="G21" s="140"/>
      <c r="H21" s="140">
        <f t="shared" ref="H21:H43" si="0">G21*E21</f>
        <v>0</v>
      </c>
      <c r="I21" s="141"/>
      <c r="J21" s="142">
        <f t="shared" ref="J21:J43" si="1">H21*(1-I21)</f>
        <v>0</v>
      </c>
      <c r="K21" s="350"/>
      <c r="L21" s="274"/>
      <c r="M21" s="274"/>
      <c r="N21" s="275"/>
    </row>
    <row r="22" spans="1:14" ht="20.100000000000001" customHeight="1">
      <c r="A22" s="284"/>
      <c r="B22" s="285"/>
      <c r="C22" s="285"/>
      <c r="D22" s="286"/>
      <c r="E22" s="143"/>
      <c r="F22" s="144"/>
      <c r="G22" s="140"/>
      <c r="H22" s="140">
        <f t="shared" si="0"/>
        <v>0</v>
      </c>
      <c r="I22" s="141"/>
      <c r="J22" s="142">
        <f t="shared" si="1"/>
        <v>0</v>
      </c>
      <c r="K22" s="350"/>
      <c r="L22" s="274"/>
      <c r="M22" s="274"/>
      <c r="N22" s="275"/>
    </row>
    <row r="23" spans="1:14" ht="20.100000000000001" customHeight="1">
      <c r="A23" s="284"/>
      <c r="B23" s="285"/>
      <c r="C23" s="285"/>
      <c r="D23" s="286"/>
      <c r="E23" s="143"/>
      <c r="F23" s="144"/>
      <c r="G23" s="140"/>
      <c r="H23" s="140">
        <f t="shared" si="0"/>
        <v>0</v>
      </c>
      <c r="I23" s="141"/>
      <c r="J23" s="142">
        <f t="shared" si="1"/>
        <v>0</v>
      </c>
      <c r="K23" s="350"/>
      <c r="L23" s="274"/>
      <c r="M23" s="274"/>
      <c r="N23" s="275"/>
    </row>
    <row r="24" spans="1:14" ht="20.100000000000001" customHeight="1">
      <c r="A24" s="284"/>
      <c r="B24" s="285"/>
      <c r="C24" s="285"/>
      <c r="D24" s="286"/>
      <c r="E24" s="143"/>
      <c r="F24" s="144"/>
      <c r="G24" s="140"/>
      <c r="H24" s="140">
        <f t="shared" si="0"/>
        <v>0</v>
      </c>
      <c r="I24" s="141"/>
      <c r="J24" s="142">
        <f t="shared" si="1"/>
        <v>0</v>
      </c>
      <c r="K24" s="350"/>
      <c r="L24" s="274"/>
      <c r="M24" s="274"/>
      <c r="N24" s="275"/>
    </row>
    <row r="25" spans="1:14" ht="20.100000000000001" customHeight="1">
      <c r="A25" s="284"/>
      <c r="B25" s="285"/>
      <c r="C25" s="285"/>
      <c r="D25" s="286"/>
      <c r="E25" s="143"/>
      <c r="F25" s="144"/>
      <c r="G25" s="140"/>
      <c r="H25" s="140">
        <f t="shared" si="0"/>
        <v>0</v>
      </c>
      <c r="I25" s="141"/>
      <c r="J25" s="142">
        <f t="shared" si="1"/>
        <v>0</v>
      </c>
      <c r="K25" s="350"/>
      <c r="L25" s="274"/>
      <c r="M25" s="274"/>
      <c r="N25" s="275"/>
    </row>
    <row r="26" spans="1:14" ht="20.100000000000001" customHeight="1">
      <c r="A26" s="284"/>
      <c r="B26" s="285"/>
      <c r="C26" s="285"/>
      <c r="D26" s="286"/>
      <c r="E26" s="143"/>
      <c r="F26" s="144"/>
      <c r="G26" s="140"/>
      <c r="H26" s="140">
        <f t="shared" si="0"/>
        <v>0</v>
      </c>
      <c r="I26" s="141"/>
      <c r="J26" s="142">
        <f t="shared" si="1"/>
        <v>0</v>
      </c>
      <c r="K26" s="350"/>
      <c r="L26" s="274"/>
      <c r="M26" s="274"/>
      <c r="N26" s="275"/>
    </row>
    <row r="27" spans="1:14" s="146" customFormat="1" ht="20.100000000000001" customHeight="1">
      <c r="A27" s="284"/>
      <c r="B27" s="285"/>
      <c r="C27" s="285"/>
      <c r="D27" s="286"/>
      <c r="E27" s="143"/>
      <c r="F27" s="144"/>
      <c r="G27" s="140"/>
      <c r="H27" s="140">
        <f t="shared" si="0"/>
        <v>0</v>
      </c>
      <c r="I27" s="141"/>
      <c r="J27" s="142">
        <f t="shared" si="1"/>
        <v>0</v>
      </c>
      <c r="K27" s="350"/>
      <c r="L27" s="274"/>
      <c r="M27" s="274"/>
      <c r="N27" s="275"/>
    </row>
    <row r="28" spans="1:14" s="146" customFormat="1" ht="20.100000000000001" customHeight="1">
      <c r="A28" s="284"/>
      <c r="B28" s="285"/>
      <c r="C28" s="285"/>
      <c r="D28" s="286"/>
      <c r="E28" s="143"/>
      <c r="F28" s="144"/>
      <c r="G28" s="140"/>
      <c r="H28" s="140">
        <f t="shared" si="0"/>
        <v>0</v>
      </c>
      <c r="I28" s="141"/>
      <c r="J28" s="142">
        <f t="shared" si="1"/>
        <v>0</v>
      </c>
      <c r="K28" s="350"/>
      <c r="L28" s="274"/>
      <c r="M28" s="274"/>
      <c r="N28" s="275"/>
    </row>
    <row r="29" spans="1:14" ht="20.100000000000001" customHeight="1">
      <c r="A29" s="284"/>
      <c r="B29" s="285"/>
      <c r="C29" s="285"/>
      <c r="D29" s="286"/>
      <c r="E29" s="143"/>
      <c r="F29" s="144"/>
      <c r="G29" s="140"/>
      <c r="H29" s="140">
        <f t="shared" si="0"/>
        <v>0</v>
      </c>
      <c r="I29" s="141"/>
      <c r="J29" s="142">
        <f t="shared" si="1"/>
        <v>0</v>
      </c>
      <c r="K29" s="350"/>
      <c r="L29" s="274"/>
      <c r="M29" s="274"/>
      <c r="N29" s="275"/>
    </row>
    <row r="30" spans="1:14" ht="20.100000000000001" customHeight="1">
      <c r="A30" s="284"/>
      <c r="B30" s="285"/>
      <c r="C30" s="285"/>
      <c r="D30" s="286"/>
      <c r="E30" s="143"/>
      <c r="F30" s="144"/>
      <c r="G30" s="140"/>
      <c r="H30" s="140">
        <f t="shared" si="0"/>
        <v>0</v>
      </c>
      <c r="I30" s="141"/>
      <c r="J30" s="142">
        <f t="shared" si="1"/>
        <v>0</v>
      </c>
      <c r="K30" s="350"/>
      <c r="L30" s="274"/>
      <c r="M30" s="274"/>
      <c r="N30" s="275"/>
    </row>
    <row r="31" spans="1:14" ht="20.100000000000001" customHeight="1">
      <c r="A31" s="284"/>
      <c r="B31" s="285"/>
      <c r="C31" s="285"/>
      <c r="D31" s="286"/>
      <c r="E31" s="143"/>
      <c r="F31" s="144"/>
      <c r="G31" s="140"/>
      <c r="H31" s="140">
        <f t="shared" si="0"/>
        <v>0</v>
      </c>
      <c r="I31" s="141"/>
      <c r="J31" s="142">
        <f t="shared" si="1"/>
        <v>0</v>
      </c>
      <c r="K31" s="350"/>
      <c r="L31" s="274"/>
      <c r="M31" s="274"/>
      <c r="N31" s="275"/>
    </row>
    <row r="32" spans="1:14" ht="20.100000000000001" customHeight="1">
      <c r="A32" s="284"/>
      <c r="B32" s="285"/>
      <c r="C32" s="285"/>
      <c r="D32" s="286"/>
      <c r="E32" s="143"/>
      <c r="F32" s="144"/>
      <c r="G32" s="140"/>
      <c r="H32" s="140">
        <f t="shared" si="0"/>
        <v>0</v>
      </c>
      <c r="I32" s="141"/>
      <c r="J32" s="142">
        <f t="shared" si="1"/>
        <v>0</v>
      </c>
      <c r="K32" s="350"/>
      <c r="L32" s="274"/>
      <c r="M32" s="274"/>
      <c r="N32" s="275"/>
    </row>
    <row r="33" spans="1:14" ht="20.100000000000001" customHeight="1">
      <c r="A33" s="284"/>
      <c r="B33" s="285"/>
      <c r="C33" s="285"/>
      <c r="D33" s="286"/>
      <c r="E33" s="143"/>
      <c r="F33" s="144"/>
      <c r="G33" s="140"/>
      <c r="H33" s="140">
        <f t="shared" si="0"/>
        <v>0</v>
      </c>
      <c r="I33" s="141"/>
      <c r="J33" s="142">
        <f t="shared" si="1"/>
        <v>0</v>
      </c>
      <c r="K33" s="350"/>
      <c r="L33" s="274"/>
      <c r="M33" s="274"/>
      <c r="N33" s="275"/>
    </row>
    <row r="34" spans="1:14" ht="20.100000000000001" customHeight="1">
      <c r="A34" s="284"/>
      <c r="B34" s="285"/>
      <c r="C34" s="285"/>
      <c r="D34" s="286"/>
      <c r="E34" s="143"/>
      <c r="F34" s="144"/>
      <c r="G34" s="140"/>
      <c r="H34" s="140">
        <f t="shared" si="0"/>
        <v>0</v>
      </c>
      <c r="I34" s="141"/>
      <c r="J34" s="142">
        <f t="shared" si="1"/>
        <v>0</v>
      </c>
      <c r="K34" s="350"/>
      <c r="L34" s="274"/>
      <c r="M34" s="274"/>
      <c r="N34" s="275"/>
    </row>
    <row r="35" spans="1:14" ht="20.100000000000001" customHeight="1">
      <c r="A35" s="284"/>
      <c r="B35" s="285"/>
      <c r="C35" s="285"/>
      <c r="D35" s="286"/>
      <c r="E35" s="143"/>
      <c r="F35" s="144"/>
      <c r="G35" s="140"/>
      <c r="H35" s="140">
        <f t="shared" si="0"/>
        <v>0</v>
      </c>
      <c r="I35" s="141"/>
      <c r="J35" s="142">
        <f t="shared" si="1"/>
        <v>0</v>
      </c>
      <c r="K35" s="350"/>
      <c r="L35" s="274"/>
      <c r="M35" s="274"/>
      <c r="N35" s="275"/>
    </row>
    <row r="36" spans="1:14" ht="20.100000000000001" customHeight="1">
      <c r="A36" s="284"/>
      <c r="B36" s="285"/>
      <c r="C36" s="285"/>
      <c r="D36" s="286"/>
      <c r="E36" s="143"/>
      <c r="F36" s="144"/>
      <c r="G36" s="140"/>
      <c r="H36" s="140">
        <f t="shared" si="0"/>
        <v>0</v>
      </c>
      <c r="I36" s="141"/>
      <c r="J36" s="142">
        <f t="shared" si="1"/>
        <v>0</v>
      </c>
      <c r="K36" s="350"/>
      <c r="L36" s="274"/>
      <c r="M36" s="274"/>
      <c r="N36" s="275"/>
    </row>
    <row r="37" spans="1:14" s="146" customFormat="1" ht="20.100000000000001" customHeight="1">
      <c r="A37" s="284"/>
      <c r="B37" s="285"/>
      <c r="C37" s="285"/>
      <c r="D37" s="286" t="s">
        <v>31</v>
      </c>
      <c r="E37" s="143"/>
      <c r="F37" s="144"/>
      <c r="G37" s="140"/>
      <c r="H37" s="140">
        <f t="shared" si="0"/>
        <v>0</v>
      </c>
      <c r="I37" s="141"/>
      <c r="J37" s="142">
        <f t="shared" si="1"/>
        <v>0</v>
      </c>
      <c r="K37" s="350"/>
      <c r="L37" s="274"/>
      <c r="M37" s="274"/>
      <c r="N37" s="275"/>
    </row>
    <row r="38" spans="1:14" ht="20.100000000000001" customHeight="1">
      <c r="A38" s="284"/>
      <c r="B38" s="285"/>
      <c r="C38" s="285"/>
      <c r="D38" s="286"/>
      <c r="E38" s="143"/>
      <c r="F38" s="144"/>
      <c r="G38" s="140"/>
      <c r="H38" s="140">
        <f t="shared" si="0"/>
        <v>0</v>
      </c>
      <c r="I38" s="141"/>
      <c r="J38" s="142">
        <f t="shared" si="1"/>
        <v>0</v>
      </c>
      <c r="K38" s="350"/>
      <c r="L38" s="274"/>
      <c r="M38" s="274"/>
      <c r="N38" s="275"/>
    </row>
    <row r="39" spans="1:14" s="146" customFormat="1" ht="20.100000000000001" customHeight="1">
      <c r="A39" s="284"/>
      <c r="B39" s="285"/>
      <c r="C39" s="285"/>
      <c r="D39" s="286"/>
      <c r="E39" s="143"/>
      <c r="F39" s="144"/>
      <c r="G39" s="140"/>
      <c r="H39" s="140">
        <f t="shared" si="0"/>
        <v>0</v>
      </c>
      <c r="I39" s="141"/>
      <c r="J39" s="142">
        <f t="shared" si="1"/>
        <v>0</v>
      </c>
      <c r="K39" s="350"/>
      <c r="L39" s="274"/>
      <c r="M39" s="274"/>
      <c r="N39" s="275"/>
    </row>
    <row r="40" spans="1:14" ht="20.100000000000001" customHeight="1">
      <c r="A40" s="284"/>
      <c r="B40" s="285"/>
      <c r="C40" s="285"/>
      <c r="D40" s="286"/>
      <c r="E40" s="143"/>
      <c r="F40" s="144"/>
      <c r="G40" s="140"/>
      <c r="H40" s="140">
        <f t="shared" si="0"/>
        <v>0</v>
      </c>
      <c r="I40" s="141"/>
      <c r="J40" s="142">
        <f t="shared" si="1"/>
        <v>0</v>
      </c>
      <c r="K40" s="350"/>
      <c r="L40" s="274"/>
      <c r="M40" s="274"/>
      <c r="N40" s="275"/>
    </row>
    <row r="41" spans="1:14" ht="20.100000000000001" customHeight="1">
      <c r="A41" s="284"/>
      <c r="B41" s="285"/>
      <c r="C41" s="285"/>
      <c r="D41" s="286"/>
      <c r="E41" s="143"/>
      <c r="F41" s="144"/>
      <c r="G41" s="140"/>
      <c r="H41" s="140">
        <f t="shared" si="0"/>
        <v>0</v>
      </c>
      <c r="I41" s="141"/>
      <c r="J41" s="142">
        <f t="shared" si="1"/>
        <v>0</v>
      </c>
      <c r="K41" s="350"/>
      <c r="L41" s="274"/>
      <c r="M41" s="274"/>
      <c r="N41" s="275"/>
    </row>
    <row r="42" spans="1:14" ht="20.100000000000001" customHeight="1">
      <c r="A42" s="284"/>
      <c r="B42" s="285"/>
      <c r="C42" s="285"/>
      <c r="D42" s="286"/>
      <c r="E42" s="143"/>
      <c r="F42" s="144"/>
      <c r="G42" s="140"/>
      <c r="H42" s="140">
        <f t="shared" si="0"/>
        <v>0</v>
      </c>
      <c r="I42" s="141"/>
      <c r="J42" s="142">
        <f t="shared" si="1"/>
        <v>0</v>
      </c>
      <c r="K42" s="350"/>
      <c r="L42" s="274"/>
      <c r="M42" s="274"/>
      <c r="N42" s="275"/>
    </row>
    <row r="43" spans="1:14" ht="20.100000000000001" customHeight="1" thickBot="1">
      <c r="A43" s="336"/>
      <c r="B43" s="337"/>
      <c r="C43" s="337"/>
      <c r="D43" s="338"/>
      <c r="E43" s="147"/>
      <c r="F43" s="148"/>
      <c r="G43" s="149"/>
      <c r="H43" s="149">
        <f t="shared" si="0"/>
        <v>0</v>
      </c>
      <c r="I43" s="161"/>
      <c r="J43" s="151">
        <f t="shared" si="1"/>
        <v>0</v>
      </c>
      <c r="K43" s="351"/>
      <c r="L43" s="269"/>
      <c r="M43" s="269"/>
      <c r="N43" s="270"/>
    </row>
    <row r="44" spans="1:14" ht="25.5" customHeight="1">
      <c r="A44" s="339" t="s">
        <v>38</v>
      </c>
      <c r="B44" s="340"/>
      <c r="C44" s="340"/>
      <c r="D44" s="340"/>
      <c r="E44" s="340"/>
      <c r="F44" s="340"/>
      <c r="G44" s="340"/>
      <c r="H44" s="341"/>
      <c r="I44" s="329">
        <f>SUM(H17:H43)</f>
        <v>0</v>
      </c>
      <c r="J44" s="352"/>
      <c r="K44" s="271"/>
      <c r="L44" s="272"/>
      <c r="M44" s="272"/>
      <c r="N44" s="273"/>
    </row>
    <row r="45" spans="1:14" ht="30.75" customHeight="1">
      <c r="A45" s="276" t="s">
        <v>63</v>
      </c>
      <c r="B45" s="277"/>
      <c r="C45" s="277"/>
      <c r="D45" s="277"/>
      <c r="E45" s="277"/>
      <c r="F45" s="277"/>
      <c r="G45" s="277"/>
      <c r="H45" s="278"/>
      <c r="I45" s="279">
        <f>SUM(J17:J43)</f>
        <v>0</v>
      </c>
      <c r="J45" s="280"/>
      <c r="K45" s="281"/>
      <c r="L45" s="282"/>
      <c r="M45" s="282"/>
      <c r="N45" s="283"/>
    </row>
    <row r="46" spans="1:14" ht="25.5" customHeight="1">
      <c r="A46" s="372" t="s">
        <v>39</v>
      </c>
      <c r="B46" s="277"/>
      <c r="C46" s="277"/>
      <c r="D46" s="277"/>
      <c r="E46" s="277"/>
      <c r="F46" s="277"/>
      <c r="G46" s="277"/>
      <c r="H46" s="278"/>
      <c r="I46" s="373">
        <f>IF(ISERROR(1-(I45/I44)),0,(1-(I45/I44)))</f>
        <v>0</v>
      </c>
      <c r="J46" s="374"/>
      <c r="K46" s="353"/>
      <c r="L46" s="354"/>
      <c r="M46" s="354"/>
      <c r="N46" s="355"/>
    </row>
    <row r="47" spans="1:14" ht="25.5" customHeight="1">
      <c r="A47" s="359" t="s">
        <v>54</v>
      </c>
      <c r="B47" s="360"/>
      <c r="C47" s="360"/>
      <c r="D47" s="360"/>
      <c r="E47" s="360"/>
      <c r="F47" s="360"/>
      <c r="G47" s="360"/>
      <c r="H47" s="361"/>
      <c r="I47" s="370"/>
      <c r="J47" s="371"/>
      <c r="K47" s="353"/>
      <c r="L47" s="354"/>
      <c r="M47" s="354"/>
      <c r="N47" s="355"/>
    </row>
    <row r="48" spans="1:14" ht="25.5" customHeight="1">
      <c r="A48" s="362" t="s">
        <v>55</v>
      </c>
      <c r="B48" s="363"/>
      <c r="C48" s="363"/>
      <c r="D48" s="363"/>
      <c r="E48" s="363"/>
      <c r="F48" s="363"/>
      <c r="G48" s="363"/>
      <c r="H48" s="363"/>
      <c r="I48" s="279">
        <f>I45*I47</f>
        <v>0</v>
      </c>
      <c r="J48" s="280"/>
      <c r="K48" s="353"/>
      <c r="L48" s="354"/>
      <c r="M48" s="354"/>
      <c r="N48" s="355"/>
    </row>
    <row r="49" spans="1:14" ht="25.5" customHeight="1">
      <c r="A49" s="362" t="s">
        <v>89</v>
      </c>
      <c r="B49" s="363"/>
      <c r="C49" s="363"/>
      <c r="D49" s="363"/>
      <c r="E49" s="363"/>
      <c r="F49" s="363"/>
      <c r="G49" s="363"/>
      <c r="H49" s="363"/>
      <c r="I49" s="279">
        <f>ROUNDDOWN(I48*(1+$N$15),0)</f>
        <v>0</v>
      </c>
      <c r="J49" s="280"/>
      <c r="K49" s="162"/>
      <c r="L49" s="163"/>
      <c r="M49" s="163"/>
      <c r="N49" s="164"/>
    </row>
    <row r="50" spans="1:14" ht="25.5" customHeight="1">
      <c r="A50" s="362" t="s">
        <v>56</v>
      </c>
      <c r="B50" s="363"/>
      <c r="C50" s="363"/>
      <c r="D50" s="363"/>
      <c r="E50" s="363"/>
      <c r="F50" s="363"/>
      <c r="G50" s="363"/>
      <c r="H50" s="363"/>
      <c r="I50" s="366"/>
      <c r="J50" s="367"/>
      <c r="K50" s="353"/>
      <c r="L50" s="354"/>
      <c r="M50" s="354"/>
      <c r="N50" s="355"/>
    </row>
    <row r="51" spans="1:14" ht="25.5" customHeight="1">
      <c r="A51" s="364" t="s">
        <v>57</v>
      </c>
      <c r="B51" s="365"/>
      <c r="C51" s="365"/>
      <c r="D51" s="365"/>
      <c r="E51" s="365"/>
      <c r="F51" s="365"/>
      <c r="G51" s="365"/>
      <c r="H51" s="365"/>
      <c r="I51" s="368">
        <f>I48*I50</f>
        <v>0</v>
      </c>
      <c r="J51" s="369"/>
      <c r="K51" s="356"/>
      <c r="L51" s="357"/>
      <c r="M51" s="357"/>
      <c r="N51" s="358"/>
    </row>
    <row r="52" spans="1:14" ht="25.5" customHeight="1" thickBot="1">
      <c r="A52" s="342" t="s">
        <v>90</v>
      </c>
      <c r="B52" s="343"/>
      <c r="C52" s="343"/>
      <c r="D52" s="343"/>
      <c r="E52" s="343"/>
      <c r="F52" s="343"/>
      <c r="G52" s="343"/>
      <c r="H52" s="343"/>
      <c r="I52" s="344">
        <f>I49*I50</f>
        <v>0</v>
      </c>
      <c r="J52" s="345"/>
      <c r="K52" s="266"/>
      <c r="L52" s="267"/>
      <c r="M52" s="267"/>
      <c r="N52" s="268"/>
    </row>
    <row r="53" spans="1:14" ht="19.5" customHeight="1" thickBot="1"/>
    <row r="54" spans="1:14" ht="19.5" customHeight="1">
      <c r="A54" s="292" t="s">
        <v>129</v>
      </c>
      <c r="B54" s="288"/>
      <c r="C54" s="288"/>
      <c r="D54" s="288"/>
      <c r="E54" s="288"/>
      <c r="F54" s="288"/>
      <c r="G54" s="288"/>
      <c r="H54" s="288"/>
      <c r="I54" s="288"/>
      <c r="J54" s="288"/>
      <c r="K54" s="288"/>
      <c r="L54" s="288"/>
      <c r="M54" s="288"/>
      <c r="N54" s="289"/>
    </row>
    <row r="55" spans="1:14" ht="19.5" customHeight="1">
      <c r="A55" s="321"/>
      <c r="B55" s="322"/>
      <c r="C55" s="322"/>
      <c r="D55" s="322"/>
      <c r="E55" s="322"/>
      <c r="F55" s="322"/>
      <c r="G55" s="322"/>
      <c r="H55" s="322"/>
      <c r="I55" s="322"/>
      <c r="J55" s="322"/>
      <c r="K55" s="322"/>
      <c r="L55" s="322"/>
      <c r="M55" s="322"/>
      <c r="N55" s="323"/>
    </row>
    <row r="56" spans="1:14" ht="19.5" customHeight="1">
      <c r="A56" s="321"/>
      <c r="B56" s="322"/>
      <c r="C56" s="322"/>
      <c r="D56" s="322"/>
      <c r="E56" s="322"/>
      <c r="F56" s="322"/>
      <c r="G56" s="322"/>
      <c r="H56" s="322"/>
      <c r="I56" s="322"/>
      <c r="J56" s="322"/>
      <c r="K56" s="322"/>
      <c r="L56" s="322"/>
      <c r="M56" s="322"/>
      <c r="N56" s="323"/>
    </row>
    <row r="57" spans="1:14" ht="19.5" customHeight="1">
      <c r="A57" s="321"/>
      <c r="B57" s="322"/>
      <c r="C57" s="322"/>
      <c r="D57" s="322"/>
      <c r="E57" s="322"/>
      <c r="F57" s="322"/>
      <c r="G57" s="322"/>
      <c r="H57" s="322"/>
      <c r="I57" s="322"/>
      <c r="J57" s="322"/>
      <c r="K57" s="322"/>
      <c r="L57" s="322"/>
      <c r="M57" s="322"/>
      <c r="N57" s="323"/>
    </row>
    <row r="58" spans="1:14" ht="19.5" customHeight="1">
      <c r="A58" s="321"/>
      <c r="B58" s="322"/>
      <c r="C58" s="322"/>
      <c r="D58" s="322"/>
      <c r="E58" s="322"/>
      <c r="F58" s="322"/>
      <c r="G58" s="322"/>
      <c r="H58" s="322"/>
      <c r="I58" s="322"/>
      <c r="J58" s="322"/>
      <c r="K58" s="322"/>
      <c r="L58" s="322"/>
      <c r="M58" s="322"/>
      <c r="N58" s="323"/>
    </row>
    <row r="59" spans="1:14" ht="19.5" customHeight="1">
      <c r="A59" s="321"/>
      <c r="B59" s="322"/>
      <c r="C59" s="322"/>
      <c r="D59" s="322"/>
      <c r="E59" s="322"/>
      <c r="F59" s="322"/>
      <c r="G59" s="322"/>
      <c r="H59" s="322"/>
      <c r="I59" s="322"/>
      <c r="J59" s="322"/>
      <c r="K59" s="322"/>
      <c r="L59" s="322"/>
      <c r="M59" s="322"/>
      <c r="N59" s="323"/>
    </row>
    <row r="60" spans="1:14" ht="19.5" customHeight="1">
      <c r="A60" s="321"/>
      <c r="B60" s="322"/>
      <c r="C60" s="322"/>
      <c r="D60" s="322"/>
      <c r="E60" s="322"/>
      <c r="F60" s="322"/>
      <c r="G60" s="322"/>
      <c r="H60" s="322"/>
      <c r="I60" s="322"/>
      <c r="J60" s="322"/>
      <c r="K60" s="322"/>
      <c r="L60" s="322"/>
      <c r="M60" s="322"/>
      <c r="N60" s="323"/>
    </row>
    <row r="61" spans="1:14" ht="19.5" customHeight="1">
      <c r="A61" s="321"/>
      <c r="B61" s="322"/>
      <c r="C61" s="322"/>
      <c r="D61" s="322"/>
      <c r="E61" s="322"/>
      <c r="F61" s="322"/>
      <c r="G61" s="322"/>
      <c r="H61" s="322"/>
      <c r="I61" s="322"/>
      <c r="J61" s="322"/>
      <c r="K61" s="322"/>
      <c r="L61" s="322"/>
      <c r="M61" s="322"/>
      <c r="N61" s="323"/>
    </row>
    <row r="62" spans="1:14" ht="19.5" customHeight="1" thickBot="1">
      <c r="A62" s="324"/>
      <c r="B62" s="325"/>
      <c r="C62" s="325"/>
      <c r="D62" s="325"/>
      <c r="E62" s="325"/>
      <c r="F62" s="325"/>
      <c r="G62" s="325"/>
      <c r="H62" s="325"/>
      <c r="I62" s="325"/>
      <c r="J62" s="325"/>
      <c r="K62" s="325"/>
      <c r="L62" s="325"/>
      <c r="M62" s="325"/>
      <c r="N62" s="326"/>
    </row>
    <row r="63" spans="1:14" ht="13.5" customHeight="1"/>
  </sheetData>
  <sheetProtection sheet="1" objects="1" scenarios="1" insertRows="0"/>
  <mergeCells count="101">
    <mergeCell ref="A54:N54"/>
    <mergeCell ref="A55:N62"/>
    <mergeCell ref="A5:B5"/>
    <mergeCell ref="D5:F5"/>
    <mergeCell ref="K50:N50"/>
    <mergeCell ref="K51:N51"/>
    <mergeCell ref="A47:H47"/>
    <mergeCell ref="A48:H48"/>
    <mergeCell ref="A50:H50"/>
    <mergeCell ref="A51:H51"/>
    <mergeCell ref="I50:J50"/>
    <mergeCell ref="A49:H49"/>
    <mergeCell ref="I49:J49"/>
    <mergeCell ref="I51:J51"/>
    <mergeCell ref="A45:H45"/>
    <mergeCell ref="I45:J45"/>
    <mergeCell ref="I47:J47"/>
    <mergeCell ref="I48:J48"/>
    <mergeCell ref="K45:N45"/>
    <mergeCell ref="A46:H46"/>
    <mergeCell ref="I46:J46"/>
    <mergeCell ref="K46:N46"/>
    <mergeCell ref="K47:N47"/>
    <mergeCell ref="K48:N48"/>
    <mergeCell ref="A41:D41"/>
    <mergeCell ref="K41:N41"/>
    <mergeCell ref="A43:D43"/>
    <mergeCell ref="K43:N43"/>
    <mergeCell ref="A44:H44"/>
    <mergeCell ref="I44:J44"/>
    <mergeCell ref="K44:N44"/>
    <mergeCell ref="A42:D42"/>
    <mergeCell ref="K42:N42"/>
    <mergeCell ref="A34:D34"/>
    <mergeCell ref="K34:N34"/>
    <mergeCell ref="A35:D35"/>
    <mergeCell ref="K35:N35"/>
    <mergeCell ref="A39:D39"/>
    <mergeCell ref="K39:N39"/>
    <mergeCell ref="A40:D40"/>
    <mergeCell ref="K40:N40"/>
    <mergeCell ref="A36:D36"/>
    <mergeCell ref="K36:N36"/>
    <mergeCell ref="A37:D37"/>
    <mergeCell ref="K37:N37"/>
    <mergeCell ref="A38:D38"/>
    <mergeCell ref="K38:N38"/>
    <mergeCell ref="A29:D29"/>
    <mergeCell ref="K29:N29"/>
    <mergeCell ref="A30:D30"/>
    <mergeCell ref="K30:N30"/>
    <mergeCell ref="A31:D31"/>
    <mergeCell ref="K31:N31"/>
    <mergeCell ref="A32:D32"/>
    <mergeCell ref="K32:N32"/>
    <mergeCell ref="A33:D33"/>
    <mergeCell ref="K33:N33"/>
    <mergeCell ref="A24:D24"/>
    <mergeCell ref="K24:N24"/>
    <mergeCell ref="A25:D25"/>
    <mergeCell ref="K25:N25"/>
    <mergeCell ref="A26:D26"/>
    <mergeCell ref="K26:N26"/>
    <mergeCell ref="A27:D27"/>
    <mergeCell ref="K27:N27"/>
    <mergeCell ref="A28:D28"/>
    <mergeCell ref="K28:N28"/>
    <mergeCell ref="A19:D19"/>
    <mergeCell ref="K19:N19"/>
    <mergeCell ref="A20:D20"/>
    <mergeCell ref="K20:N20"/>
    <mergeCell ref="A21:D21"/>
    <mergeCell ref="K21:N21"/>
    <mergeCell ref="A22:D22"/>
    <mergeCell ref="K22:N22"/>
    <mergeCell ref="A23:D23"/>
    <mergeCell ref="K23:N23"/>
    <mergeCell ref="A52:H52"/>
    <mergeCell ref="I52:J52"/>
    <mergeCell ref="K52:N52"/>
    <mergeCell ref="H2:N10"/>
    <mergeCell ref="A4:B4"/>
    <mergeCell ref="D4:F4"/>
    <mergeCell ref="A6:B6"/>
    <mergeCell ref="D6:F6"/>
    <mergeCell ref="A7:B7"/>
    <mergeCell ref="D7:F7"/>
    <mergeCell ref="A8:B8"/>
    <mergeCell ref="D8:F8"/>
    <mergeCell ref="A10:B10"/>
    <mergeCell ref="D10:F10"/>
    <mergeCell ref="A11:B11"/>
    <mergeCell ref="D11:F11"/>
    <mergeCell ref="A12:B12"/>
    <mergeCell ref="A13:B13"/>
    <mergeCell ref="A16:D16"/>
    <mergeCell ref="K16:N16"/>
    <mergeCell ref="A17:D17"/>
    <mergeCell ref="K17:N17"/>
    <mergeCell ref="A18:D18"/>
    <mergeCell ref="K18:N18"/>
  </mergeCells>
  <phoneticPr fontId="2"/>
  <printOptions horizontalCentered="1" verticalCentered="1"/>
  <pageMargins left="0.27559055118110237" right="0.39370078740157483" top="0.27559055118110237" bottom="0.39370078740157483" header="0.51181102362204722" footer="0.27559055118110237"/>
  <pageSetup paperSize="9" scale="65" fitToHeight="0" orientation="portrait" copies="6"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9525</xdr:colOff>
                    <xdr:row>11</xdr:row>
                    <xdr:rowOff>0</xdr:rowOff>
                  </from>
                  <to>
                    <xdr:col>3</xdr:col>
                    <xdr:colOff>381000</xdr:colOff>
                    <xdr:row>11</xdr:row>
                    <xdr:rowOff>180975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1104900</xdr:colOff>
                    <xdr:row>11</xdr:row>
                    <xdr:rowOff>0</xdr:rowOff>
                  </from>
                  <to>
                    <xdr:col>4</xdr:col>
                    <xdr:colOff>161925</xdr:colOff>
                    <xdr:row>11</xdr:row>
                    <xdr:rowOff>180975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923925</xdr:colOff>
                    <xdr:row>11</xdr:row>
                    <xdr:rowOff>0</xdr:rowOff>
                  </from>
                  <to>
                    <xdr:col>5</xdr:col>
                    <xdr:colOff>342900</xdr:colOff>
                    <xdr:row>11</xdr:row>
                    <xdr:rowOff>180975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95250</xdr:colOff>
                    <xdr:row>11</xdr:row>
                    <xdr:rowOff>0</xdr:rowOff>
                  </from>
                  <to>
                    <xdr:col>6</xdr:col>
                    <xdr:colOff>457200</xdr:colOff>
                    <xdr:row>11</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90"/>
  <sheetViews>
    <sheetView showGridLines="0" view="pageBreakPreview" topLeftCell="A41" zoomScale="55" zoomScaleNormal="70" zoomScaleSheetLayoutView="55" workbookViewId="0">
      <selection activeCell="A2" sqref="A2"/>
    </sheetView>
  </sheetViews>
  <sheetFormatPr defaultColWidth="9" defaultRowHeight="13.5"/>
  <cols>
    <col min="1" max="2" width="23.875" style="103" customWidth="1"/>
    <col min="3" max="3" width="16.875" style="103" hidden="1" customWidth="1"/>
    <col min="4" max="15" width="6" style="103" customWidth="1"/>
    <col min="16" max="16" width="24.5" style="103" customWidth="1"/>
    <col min="17" max="22" width="9.125" style="103" customWidth="1"/>
    <col min="23" max="23" width="20.25" style="103" customWidth="1"/>
    <col min="24" max="24" width="5.875" style="103" customWidth="1"/>
    <col min="25" max="26" width="9.875" style="79" bestFit="1" customWidth="1"/>
    <col min="27" max="16384" width="9" style="79"/>
  </cols>
  <sheetData>
    <row r="1" spans="1:24" s="64" customFormat="1" ht="39.950000000000003" customHeight="1">
      <c r="A1" s="65" t="str">
        <f>'購入・サービス利用版（雛型）'!A1</f>
        <v>吹田市役所保健給食室 様</v>
      </c>
      <c r="B1" s="67"/>
      <c r="C1" s="67"/>
      <c r="D1" s="67"/>
      <c r="E1" s="67"/>
      <c r="F1" s="67"/>
      <c r="G1" s="67"/>
      <c r="H1" s="67"/>
      <c r="I1" s="67"/>
      <c r="J1" s="67"/>
      <c r="K1" s="67"/>
      <c r="L1" s="67"/>
      <c r="M1" s="67"/>
      <c r="N1" s="67"/>
      <c r="O1" s="67"/>
      <c r="P1" s="67"/>
      <c r="Q1" s="67"/>
      <c r="R1" s="67"/>
      <c r="S1" s="67"/>
      <c r="T1" s="67"/>
      <c r="U1" s="67"/>
      <c r="V1" s="67"/>
      <c r="W1" s="67"/>
      <c r="X1" s="67"/>
    </row>
    <row r="2" spans="1:24" s="64" customFormat="1" ht="20.100000000000001" customHeight="1">
      <c r="A2" s="4" t="s">
        <v>80</v>
      </c>
      <c r="B2" s="71"/>
      <c r="C2" s="71"/>
      <c r="D2" s="71"/>
      <c r="E2" s="71"/>
      <c r="F2" s="71"/>
      <c r="G2" s="71"/>
      <c r="H2" s="71"/>
      <c r="I2" s="71"/>
      <c r="J2" s="71"/>
      <c r="K2" s="71"/>
      <c r="L2" s="71"/>
      <c r="M2" s="71"/>
      <c r="N2" s="71"/>
      <c r="O2" s="71"/>
      <c r="P2" s="165"/>
      <c r="Q2" s="71"/>
      <c r="R2" s="71"/>
      <c r="S2" s="71"/>
      <c r="T2" s="71"/>
      <c r="U2" s="71"/>
      <c r="V2" s="71"/>
      <c r="W2" s="71"/>
      <c r="X2" s="71"/>
    </row>
    <row r="3" spans="1:24" s="64" customFormat="1" ht="15" customHeight="1" thickBot="1">
      <c r="B3" s="67"/>
      <c r="C3" s="67"/>
      <c r="D3" s="67"/>
      <c r="E3" s="67"/>
      <c r="F3" s="67"/>
      <c r="G3" s="67"/>
      <c r="H3" s="67"/>
      <c r="I3" s="67"/>
      <c r="J3" s="67"/>
      <c r="K3" s="67"/>
      <c r="L3" s="67"/>
      <c r="M3" s="67"/>
      <c r="N3" s="67"/>
      <c r="O3" s="67"/>
      <c r="P3" s="67"/>
      <c r="Q3" s="67"/>
      <c r="R3" s="67"/>
      <c r="S3" s="67"/>
      <c r="T3" s="67"/>
      <c r="U3" s="67"/>
      <c r="V3" s="67"/>
      <c r="W3" s="67"/>
      <c r="X3" s="67"/>
    </row>
    <row r="4" spans="1:24" s="64" customFormat="1" ht="20.100000000000001" customHeight="1">
      <c r="A4" s="5" t="s">
        <v>68</v>
      </c>
      <c r="B4" s="425" t="str">
        <f>IF('集約版（雛型）'!D4="","",'集約版（雛型）'!D4)</f>
        <v/>
      </c>
      <c r="C4" s="425"/>
      <c r="D4" s="425"/>
      <c r="E4" s="425"/>
      <c r="F4" s="426"/>
      <c r="G4" s="15"/>
      <c r="H4" s="408" t="s">
        <v>137</v>
      </c>
      <c r="I4" s="408"/>
      <c r="J4" s="408"/>
      <c r="K4" s="408"/>
      <c r="L4" s="408"/>
      <c r="M4" s="408"/>
      <c r="N4" s="408"/>
      <c r="O4" s="408"/>
      <c r="P4" s="408"/>
      <c r="Q4" s="408"/>
      <c r="R4" s="408"/>
      <c r="S4" s="408"/>
      <c r="T4" s="408"/>
      <c r="U4" s="408"/>
      <c r="V4" s="408"/>
      <c r="W4" s="408"/>
      <c r="X4" s="408"/>
    </row>
    <row r="5" spans="1:24" s="64" customFormat="1" ht="20.100000000000001" customHeight="1">
      <c r="A5" s="6" t="s">
        <v>69</v>
      </c>
      <c r="B5" s="427" t="str">
        <f>IF('集約版（雛型）'!D5="","",'集約版（雛型）'!D5)</f>
        <v/>
      </c>
      <c r="C5" s="427"/>
      <c r="D5" s="427"/>
      <c r="E5" s="427"/>
      <c r="F5" s="428"/>
      <c r="G5" s="75"/>
      <c r="H5" s="408"/>
      <c r="I5" s="408"/>
      <c r="J5" s="408"/>
      <c r="K5" s="408"/>
      <c r="L5" s="408"/>
      <c r="M5" s="408"/>
      <c r="N5" s="408"/>
      <c r="O5" s="408"/>
      <c r="P5" s="408"/>
      <c r="Q5" s="408"/>
      <c r="R5" s="408"/>
      <c r="S5" s="408"/>
      <c r="T5" s="408"/>
      <c r="U5" s="408"/>
      <c r="V5" s="408"/>
      <c r="W5" s="408"/>
      <c r="X5" s="408"/>
    </row>
    <row r="6" spans="1:24" s="64" customFormat="1" ht="20.100000000000001" customHeight="1">
      <c r="A6" s="6" t="s">
        <v>32</v>
      </c>
      <c r="B6" s="427"/>
      <c r="C6" s="427"/>
      <c r="D6" s="427"/>
      <c r="E6" s="427"/>
      <c r="F6" s="428"/>
      <c r="G6" s="75"/>
      <c r="H6" s="408"/>
      <c r="I6" s="408"/>
      <c r="J6" s="408"/>
      <c r="K6" s="408"/>
      <c r="L6" s="408"/>
      <c r="M6" s="408"/>
      <c r="N6" s="408"/>
      <c r="O6" s="408"/>
      <c r="P6" s="408"/>
      <c r="Q6" s="408"/>
      <c r="R6" s="408"/>
      <c r="S6" s="408"/>
      <c r="T6" s="408"/>
      <c r="U6" s="408"/>
      <c r="V6" s="408"/>
      <c r="W6" s="408"/>
      <c r="X6" s="408"/>
    </row>
    <row r="7" spans="1:24" s="64" customFormat="1" ht="20.100000000000001" customHeight="1">
      <c r="A7" s="6" t="s">
        <v>33</v>
      </c>
      <c r="B7" s="429"/>
      <c r="C7" s="429"/>
      <c r="D7" s="429"/>
      <c r="E7" s="429"/>
      <c r="F7" s="430"/>
      <c r="G7" s="15"/>
      <c r="H7" s="408"/>
      <c r="I7" s="408"/>
      <c r="J7" s="408"/>
      <c r="K7" s="408"/>
      <c r="L7" s="408"/>
      <c r="M7" s="408"/>
      <c r="N7" s="408"/>
      <c r="O7" s="408"/>
      <c r="P7" s="408"/>
      <c r="Q7" s="408"/>
      <c r="R7" s="408"/>
      <c r="S7" s="408"/>
      <c r="T7" s="408"/>
      <c r="U7" s="408"/>
      <c r="V7" s="408"/>
      <c r="W7" s="408"/>
      <c r="X7" s="408"/>
    </row>
    <row r="8" spans="1:24" s="64" customFormat="1" ht="20.100000000000001" customHeight="1" thickBot="1">
      <c r="A8" s="7" t="s">
        <v>34</v>
      </c>
      <c r="B8" s="312"/>
      <c r="C8" s="313"/>
      <c r="D8" s="313"/>
      <c r="E8" s="313"/>
      <c r="F8" s="314"/>
      <c r="G8" s="75"/>
      <c r="H8" s="408"/>
      <c r="I8" s="408"/>
      <c r="J8" s="408"/>
      <c r="K8" s="408"/>
      <c r="L8" s="408"/>
      <c r="M8" s="408"/>
      <c r="N8" s="408"/>
      <c r="O8" s="408"/>
      <c r="P8" s="408"/>
      <c r="Q8" s="408"/>
      <c r="R8" s="408"/>
      <c r="S8" s="408"/>
      <c r="T8" s="408"/>
      <c r="U8" s="408"/>
      <c r="V8" s="408"/>
      <c r="W8" s="408"/>
      <c r="X8" s="408"/>
    </row>
    <row r="9" spans="1:24" s="64" customFormat="1" ht="20.100000000000001" customHeight="1" thickBot="1">
      <c r="A9" s="166"/>
      <c r="B9" s="166"/>
      <c r="C9" s="190"/>
      <c r="D9" s="75"/>
      <c r="E9" s="75"/>
      <c r="F9" s="75"/>
      <c r="G9" s="75"/>
      <c r="H9" s="408"/>
      <c r="I9" s="408"/>
      <c r="J9" s="408"/>
      <c r="K9" s="408"/>
      <c r="L9" s="408"/>
      <c r="M9" s="408"/>
      <c r="N9" s="408"/>
      <c r="O9" s="408"/>
      <c r="P9" s="408"/>
      <c r="Q9" s="408"/>
      <c r="R9" s="408"/>
      <c r="S9" s="408"/>
      <c r="T9" s="408"/>
      <c r="U9" s="408"/>
      <c r="V9" s="408"/>
      <c r="W9" s="408"/>
      <c r="X9" s="408"/>
    </row>
    <row r="10" spans="1:24" s="64" customFormat="1" ht="20.100000000000001" customHeight="1">
      <c r="A10" s="5" t="s">
        <v>40</v>
      </c>
      <c r="B10" s="294" t="s">
        <v>42</v>
      </c>
      <c r="C10" s="295"/>
      <c r="D10" s="295"/>
      <c r="E10" s="295"/>
      <c r="F10" s="296"/>
      <c r="G10" s="119"/>
      <c r="H10" s="408"/>
      <c r="I10" s="408"/>
      <c r="J10" s="408"/>
      <c r="K10" s="408"/>
      <c r="L10" s="408"/>
      <c r="M10" s="408"/>
      <c r="N10" s="408"/>
      <c r="O10" s="408"/>
      <c r="P10" s="408"/>
      <c r="Q10" s="408"/>
      <c r="R10" s="408"/>
      <c r="S10" s="408"/>
      <c r="T10" s="408"/>
      <c r="U10" s="408"/>
      <c r="V10" s="408"/>
      <c r="W10" s="408"/>
      <c r="X10" s="408"/>
    </row>
    <row r="11" spans="1:24" s="64" customFormat="1" ht="20.100000000000001" customHeight="1" thickBot="1">
      <c r="A11" s="7" t="s">
        <v>28</v>
      </c>
      <c r="B11" s="415"/>
      <c r="C11" s="415"/>
      <c r="D11" s="415"/>
      <c r="E11" s="415"/>
      <c r="F11" s="416"/>
      <c r="G11" s="119"/>
      <c r="H11" s="408"/>
      <c r="I11" s="408"/>
      <c r="J11" s="408"/>
      <c r="K11" s="408"/>
      <c r="L11" s="408"/>
      <c r="M11" s="408"/>
      <c r="N11" s="408"/>
      <c r="O11" s="408"/>
      <c r="P11" s="408"/>
      <c r="Q11" s="408"/>
      <c r="R11" s="408"/>
      <c r="S11" s="408"/>
      <c r="T11" s="408"/>
      <c r="U11" s="408"/>
      <c r="V11" s="408"/>
      <c r="W11" s="408"/>
      <c r="X11" s="408"/>
    </row>
    <row r="12" spans="1:24" s="64" customFormat="1" ht="15" customHeight="1">
      <c r="A12" s="67"/>
      <c r="B12" s="67"/>
      <c r="C12" s="67"/>
      <c r="D12" s="67"/>
      <c r="E12" s="67"/>
      <c r="F12" s="67"/>
      <c r="G12" s="67"/>
      <c r="H12" s="67"/>
      <c r="I12" s="67"/>
      <c r="J12" s="67"/>
      <c r="K12" s="67"/>
      <c r="L12" s="67"/>
      <c r="M12" s="67"/>
      <c r="N12" s="67"/>
      <c r="O12" s="67"/>
      <c r="P12" s="67"/>
      <c r="Q12" s="67"/>
      <c r="R12" s="67"/>
      <c r="S12" s="67"/>
      <c r="T12" s="67"/>
      <c r="U12" s="67"/>
      <c r="V12" s="67"/>
      <c r="W12" s="67"/>
      <c r="X12" s="67"/>
    </row>
    <row r="13" spans="1:24" s="64" customFormat="1" ht="15" customHeight="1">
      <c r="A13" s="67"/>
      <c r="B13" s="67"/>
      <c r="C13" s="67"/>
      <c r="D13" s="67"/>
      <c r="E13" s="67"/>
      <c r="F13" s="67"/>
      <c r="G13" s="67"/>
      <c r="H13" s="67"/>
      <c r="I13" s="67"/>
      <c r="J13" s="67"/>
      <c r="K13" s="67"/>
      <c r="L13" s="67"/>
      <c r="M13" s="67"/>
      <c r="N13" s="67"/>
      <c r="O13" s="67"/>
      <c r="P13" s="67"/>
      <c r="Q13" s="67"/>
      <c r="R13" s="67"/>
      <c r="S13" s="67"/>
      <c r="T13" s="67"/>
      <c r="U13" s="67"/>
      <c r="V13" s="131"/>
      <c r="W13" s="131" t="s">
        <v>122</v>
      </c>
      <c r="X13" s="131" t="s">
        <v>123</v>
      </c>
    </row>
    <row r="14" spans="1:24" ht="15" customHeight="1" thickBot="1">
      <c r="V14" s="131"/>
      <c r="W14" s="131" t="s">
        <v>125</v>
      </c>
      <c r="X14" s="132">
        <f>見積書_消費税適用税率!C13</f>
        <v>0.1</v>
      </c>
    </row>
    <row r="15" spans="1:24" ht="24.75" customHeight="1">
      <c r="A15" s="417" t="s">
        <v>18</v>
      </c>
      <c r="B15" s="306"/>
      <c r="C15" s="57"/>
      <c r="D15" s="420" t="s">
        <v>3</v>
      </c>
      <c r="E15" s="420"/>
      <c r="F15" s="420"/>
      <c r="G15" s="420"/>
      <c r="H15" s="420"/>
      <c r="I15" s="420"/>
      <c r="J15" s="420"/>
      <c r="K15" s="420"/>
      <c r="L15" s="420"/>
      <c r="M15" s="420"/>
      <c r="N15" s="420"/>
      <c r="O15" s="420"/>
      <c r="P15" s="420" t="s">
        <v>4</v>
      </c>
      <c r="Q15" s="420" t="s">
        <v>48</v>
      </c>
      <c r="R15" s="420"/>
      <c r="S15" s="420"/>
      <c r="T15" s="420"/>
      <c r="U15" s="420"/>
      <c r="V15" s="420"/>
      <c r="W15" s="409" t="s">
        <v>5</v>
      </c>
      <c r="X15" s="410"/>
    </row>
    <row r="16" spans="1:24" ht="24.75" customHeight="1">
      <c r="A16" s="418"/>
      <c r="B16" s="419"/>
      <c r="C16" s="8" t="s">
        <v>24</v>
      </c>
      <c r="D16" s="423" t="s">
        <v>140</v>
      </c>
      <c r="E16" s="424"/>
      <c r="F16" s="424"/>
      <c r="G16" s="424"/>
      <c r="H16" s="424"/>
      <c r="I16" s="424"/>
      <c r="J16" s="424"/>
      <c r="K16" s="424"/>
      <c r="L16" s="424"/>
      <c r="M16" s="424"/>
      <c r="N16" s="424"/>
      <c r="O16" s="298"/>
      <c r="P16" s="407"/>
      <c r="Q16" s="407" t="s">
        <v>19</v>
      </c>
      <c r="R16" s="407" t="s">
        <v>150</v>
      </c>
      <c r="S16" s="407" t="s">
        <v>151</v>
      </c>
      <c r="T16" s="407" t="s">
        <v>152</v>
      </c>
      <c r="U16" s="407" t="s">
        <v>153</v>
      </c>
      <c r="V16" s="421" t="s">
        <v>154</v>
      </c>
      <c r="W16" s="411"/>
      <c r="X16" s="412"/>
    </row>
    <row r="17" spans="1:24" ht="24.75" customHeight="1">
      <c r="A17" s="6" t="s">
        <v>25</v>
      </c>
      <c r="B17" s="59" t="s">
        <v>23</v>
      </c>
      <c r="C17" s="60"/>
      <c r="D17" s="59" t="s">
        <v>6</v>
      </c>
      <c r="E17" s="59" t="s">
        <v>7</v>
      </c>
      <c r="F17" s="59" t="s">
        <v>8</v>
      </c>
      <c r="G17" s="59" t="s">
        <v>9</v>
      </c>
      <c r="H17" s="59" t="s">
        <v>10</v>
      </c>
      <c r="I17" s="59" t="s">
        <v>11</v>
      </c>
      <c r="J17" s="59" t="s">
        <v>12</v>
      </c>
      <c r="K17" s="59" t="s">
        <v>13</v>
      </c>
      <c r="L17" s="59" t="s">
        <v>14</v>
      </c>
      <c r="M17" s="59" t="s">
        <v>15</v>
      </c>
      <c r="N17" s="59" t="s">
        <v>16</v>
      </c>
      <c r="O17" s="59" t="s">
        <v>17</v>
      </c>
      <c r="P17" s="407"/>
      <c r="Q17" s="407"/>
      <c r="R17" s="407"/>
      <c r="S17" s="407"/>
      <c r="T17" s="407"/>
      <c r="U17" s="407"/>
      <c r="V17" s="422"/>
      <c r="W17" s="413"/>
      <c r="X17" s="414"/>
    </row>
    <row r="18" spans="1:24" ht="24.75" customHeight="1">
      <c r="A18" s="191"/>
      <c r="B18" s="192"/>
      <c r="C18" s="193"/>
      <c r="D18" s="192"/>
      <c r="E18" s="192"/>
      <c r="F18" s="192"/>
      <c r="G18" s="192"/>
      <c r="H18" s="192"/>
      <c r="I18" s="192"/>
      <c r="J18" s="192"/>
      <c r="K18" s="192"/>
      <c r="L18" s="192"/>
      <c r="M18" s="192"/>
      <c r="N18" s="192"/>
      <c r="O18" s="192"/>
      <c r="P18" s="192"/>
      <c r="Q18" s="194"/>
      <c r="R18" s="172"/>
      <c r="S18" s="172"/>
      <c r="T18" s="194"/>
      <c r="U18" s="194"/>
      <c r="V18" s="194"/>
      <c r="W18" s="299"/>
      <c r="X18" s="301"/>
    </row>
    <row r="19" spans="1:24" ht="24.75" customHeight="1">
      <c r="A19" s="191"/>
      <c r="B19" s="192"/>
      <c r="C19" s="193"/>
      <c r="D19" s="192"/>
      <c r="E19" s="192"/>
      <c r="F19" s="192"/>
      <c r="G19" s="192"/>
      <c r="H19" s="192"/>
      <c r="I19" s="192"/>
      <c r="J19" s="192"/>
      <c r="K19" s="192"/>
      <c r="L19" s="192"/>
      <c r="M19" s="192"/>
      <c r="N19" s="192"/>
      <c r="O19" s="192"/>
      <c r="P19" s="192"/>
      <c r="Q19" s="194"/>
      <c r="R19" s="172"/>
      <c r="S19" s="172"/>
      <c r="T19" s="194"/>
      <c r="U19" s="194"/>
      <c r="V19" s="194"/>
      <c r="W19" s="299"/>
      <c r="X19" s="301"/>
    </row>
    <row r="20" spans="1:24" ht="24.75" customHeight="1">
      <c r="A20" s="191"/>
      <c r="B20" s="192"/>
      <c r="C20" s="193"/>
      <c r="D20" s="192"/>
      <c r="E20" s="192"/>
      <c r="F20" s="192"/>
      <c r="G20" s="192"/>
      <c r="H20" s="192"/>
      <c r="I20" s="192"/>
      <c r="J20" s="192"/>
      <c r="K20" s="192"/>
      <c r="L20" s="192"/>
      <c r="M20" s="192"/>
      <c r="N20" s="192"/>
      <c r="O20" s="192"/>
      <c r="P20" s="192"/>
      <c r="Q20" s="194"/>
      <c r="R20" s="172"/>
      <c r="S20" s="172"/>
      <c r="T20" s="194"/>
      <c r="U20" s="194"/>
      <c r="V20" s="194"/>
      <c r="W20" s="299"/>
      <c r="X20" s="301"/>
    </row>
    <row r="21" spans="1:24" ht="24.75" customHeight="1">
      <c r="A21" s="195"/>
      <c r="B21" s="192"/>
      <c r="C21" s="193"/>
      <c r="D21" s="192"/>
      <c r="E21" s="192"/>
      <c r="F21" s="192"/>
      <c r="G21" s="192"/>
      <c r="H21" s="192"/>
      <c r="I21" s="192"/>
      <c r="J21" s="192"/>
      <c r="K21" s="192"/>
      <c r="L21" s="192"/>
      <c r="M21" s="192"/>
      <c r="N21" s="192"/>
      <c r="O21" s="192"/>
      <c r="P21" s="192"/>
      <c r="Q21" s="194"/>
      <c r="R21" s="172"/>
      <c r="S21" s="172"/>
      <c r="T21" s="194"/>
      <c r="U21" s="194"/>
      <c r="V21" s="194"/>
      <c r="W21" s="299"/>
      <c r="X21" s="301"/>
    </row>
    <row r="22" spans="1:24" ht="24.75" customHeight="1">
      <c r="A22" s="191"/>
      <c r="B22" s="196"/>
      <c r="C22" s="193"/>
      <c r="D22" s="192"/>
      <c r="E22" s="192"/>
      <c r="F22" s="192"/>
      <c r="G22" s="192"/>
      <c r="H22" s="192"/>
      <c r="I22" s="192"/>
      <c r="J22" s="192"/>
      <c r="K22" s="192"/>
      <c r="L22" s="192"/>
      <c r="M22" s="192"/>
      <c r="N22" s="192"/>
      <c r="O22" s="192"/>
      <c r="P22" s="192"/>
      <c r="Q22" s="194"/>
      <c r="R22" s="172"/>
      <c r="S22" s="172"/>
      <c r="T22" s="194"/>
      <c r="U22" s="194"/>
      <c r="V22" s="194"/>
      <c r="W22" s="299"/>
      <c r="X22" s="301"/>
    </row>
    <row r="23" spans="1:24" ht="24.75" customHeight="1">
      <c r="A23" s="191"/>
      <c r="B23" s="196"/>
      <c r="C23" s="193"/>
      <c r="D23" s="192"/>
      <c r="E23" s="192"/>
      <c r="F23" s="192"/>
      <c r="G23" s="192"/>
      <c r="H23" s="192"/>
      <c r="I23" s="192"/>
      <c r="J23" s="192"/>
      <c r="K23" s="192"/>
      <c r="L23" s="192"/>
      <c r="M23" s="192"/>
      <c r="N23" s="192"/>
      <c r="O23" s="192"/>
      <c r="P23" s="192"/>
      <c r="Q23" s="194"/>
      <c r="R23" s="172"/>
      <c r="S23" s="172"/>
      <c r="T23" s="194"/>
      <c r="U23" s="194"/>
      <c r="V23" s="194"/>
      <c r="W23" s="299"/>
      <c r="X23" s="301"/>
    </row>
    <row r="24" spans="1:24" ht="24.75" customHeight="1">
      <c r="A24" s="191"/>
      <c r="B24" s="196"/>
      <c r="C24" s="193"/>
      <c r="D24" s="192"/>
      <c r="E24" s="192"/>
      <c r="F24" s="192"/>
      <c r="G24" s="192"/>
      <c r="H24" s="192"/>
      <c r="I24" s="192"/>
      <c r="J24" s="192"/>
      <c r="K24" s="192"/>
      <c r="L24" s="192"/>
      <c r="M24" s="192"/>
      <c r="N24" s="192"/>
      <c r="O24" s="192"/>
      <c r="P24" s="192"/>
      <c r="Q24" s="194"/>
      <c r="R24" s="172"/>
      <c r="S24" s="172"/>
      <c r="T24" s="194"/>
      <c r="U24" s="194"/>
      <c r="V24" s="194"/>
      <c r="W24" s="299"/>
      <c r="X24" s="301"/>
    </row>
    <row r="25" spans="1:24" ht="24.75" customHeight="1">
      <c r="A25" s="191"/>
      <c r="B25" s="196"/>
      <c r="C25" s="193"/>
      <c r="D25" s="192"/>
      <c r="E25" s="192"/>
      <c r="F25" s="192"/>
      <c r="G25" s="192"/>
      <c r="H25" s="192"/>
      <c r="I25" s="192"/>
      <c r="J25" s="192"/>
      <c r="K25" s="192"/>
      <c r="L25" s="192"/>
      <c r="M25" s="192"/>
      <c r="N25" s="192"/>
      <c r="O25" s="192"/>
      <c r="P25" s="192"/>
      <c r="Q25" s="194"/>
      <c r="R25" s="172"/>
      <c r="S25" s="172"/>
      <c r="T25" s="194"/>
      <c r="U25" s="194"/>
      <c r="V25" s="194"/>
      <c r="W25" s="299"/>
      <c r="X25" s="301"/>
    </row>
    <row r="26" spans="1:24" ht="24.75" customHeight="1">
      <c r="A26" s="191"/>
      <c r="B26" s="196"/>
      <c r="C26" s="193"/>
      <c r="D26" s="192"/>
      <c r="E26" s="192"/>
      <c r="F26" s="192"/>
      <c r="G26" s="192"/>
      <c r="H26" s="192"/>
      <c r="I26" s="192"/>
      <c r="J26" s="192"/>
      <c r="K26" s="192"/>
      <c r="L26" s="192"/>
      <c r="M26" s="192"/>
      <c r="N26" s="192"/>
      <c r="O26" s="192"/>
      <c r="P26" s="192"/>
      <c r="Q26" s="194"/>
      <c r="R26" s="172"/>
      <c r="S26" s="172"/>
      <c r="T26" s="194"/>
      <c r="U26" s="194"/>
      <c r="V26" s="194"/>
      <c r="W26" s="299"/>
      <c r="X26" s="301"/>
    </row>
    <row r="27" spans="1:24" ht="24.75" customHeight="1">
      <c r="A27" s="191"/>
      <c r="B27" s="196"/>
      <c r="C27" s="193"/>
      <c r="D27" s="192"/>
      <c r="E27" s="192"/>
      <c r="F27" s="192"/>
      <c r="G27" s="192"/>
      <c r="H27" s="192"/>
      <c r="I27" s="192"/>
      <c r="J27" s="192"/>
      <c r="K27" s="192"/>
      <c r="L27" s="192"/>
      <c r="M27" s="192"/>
      <c r="N27" s="192"/>
      <c r="O27" s="192"/>
      <c r="P27" s="192"/>
      <c r="Q27" s="194"/>
      <c r="R27" s="172"/>
      <c r="S27" s="172"/>
      <c r="T27" s="194"/>
      <c r="U27" s="194"/>
      <c r="V27" s="194"/>
      <c r="W27" s="299"/>
      <c r="X27" s="301"/>
    </row>
    <row r="28" spans="1:24" ht="24.75" customHeight="1">
      <c r="A28" s="191"/>
      <c r="B28" s="196"/>
      <c r="C28" s="193"/>
      <c r="D28" s="192"/>
      <c r="E28" s="192"/>
      <c r="F28" s="192"/>
      <c r="G28" s="192"/>
      <c r="H28" s="192"/>
      <c r="I28" s="192"/>
      <c r="J28" s="192"/>
      <c r="K28" s="192"/>
      <c r="L28" s="192"/>
      <c r="M28" s="192"/>
      <c r="N28" s="192"/>
      <c r="O28" s="192"/>
      <c r="P28" s="192"/>
      <c r="Q28" s="194"/>
      <c r="R28" s="172"/>
      <c r="S28" s="172"/>
      <c r="T28" s="194"/>
      <c r="U28" s="194"/>
      <c r="V28" s="194"/>
      <c r="W28" s="299"/>
      <c r="X28" s="301"/>
    </row>
    <row r="29" spans="1:24" ht="24.75" customHeight="1">
      <c r="A29" s="191"/>
      <c r="B29" s="196"/>
      <c r="C29" s="193"/>
      <c r="D29" s="192"/>
      <c r="E29" s="192"/>
      <c r="F29" s="192"/>
      <c r="G29" s="192"/>
      <c r="H29" s="192"/>
      <c r="I29" s="192"/>
      <c r="J29" s="192"/>
      <c r="K29" s="192"/>
      <c r="L29" s="192"/>
      <c r="M29" s="192"/>
      <c r="N29" s="192"/>
      <c r="O29" s="192"/>
      <c r="P29" s="192"/>
      <c r="Q29" s="194"/>
      <c r="R29" s="172"/>
      <c r="S29" s="172"/>
      <c r="T29" s="194"/>
      <c r="U29" s="194"/>
      <c r="V29" s="194"/>
      <c r="W29" s="299"/>
      <c r="X29" s="301"/>
    </row>
    <row r="30" spans="1:24" ht="24.75" customHeight="1">
      <c r="A30" s="191"/>
      <c r="B30" s="196"/>
      <c r="C30" s="193"/>
      <c r="D30" s="192"/>
      <c r="E30" s="192"/>
      <c r="F30" s="192"/>
      <c r="G30" s="192"/>
      <c r="H30" s="192"/>
      <c r="I30" s="192"/>
      <c r="J30" s="192"/>
      <c r="K30" s="192"/>
      <c r="L30" s="192"/>
      <c r="M30" s="192"/>
      <c r="N30" s="192"/>
      <c r="O30" s="192"/>
      <c r="P30" s="192"/>
      <c r="Q30" s="194"/>
      <c r="R30" s="172"/>
      <c r="S30" s="172"/>
      <c r="T30" s="194"/>
      <c r="U30" s="194"/>
      <c r="V30" s="194"/>
      <c r="W30" s="299"/>
      <c r="X30" s="301"/>
    </row>
    <row r="31" spans="1:24" ht="24.75" customHeight="1">
      <c r="A31" s="191"/>
      <c r="B31" s="196"/>
      <c r="C31" s="193"/>
      <c r="D31" s="192"/>
      <c r="E31" s="192"/>
      <c r="F31" s="192"/>
      <c r="G31" s="192"/>
      <c r="H31" s="192"/>
      <c r="I31" s="192"/>
      <c r="J31" s="192"/>
      <c r="K31" s="192"/>
      <c r="L31" s="192"/>
      <c r="M31" s="192"/>
      <c r="N31" s="192"/>
      <c r="O31" s="192"/>
      <c r="P31" s="192"/>
      <c r="Q31" s="194"/>
      <c r="R31" s="172"/>
      <c r="S31" s="172"/>
      <c r="T31" s="194"/>
      <c r="U31" s="194"/>
      <c r="V31" s="194"/>
      <c r="W31" s="299"/>
      <c r="X31" s="301"/>
    </row>
    <row r="32" spans="1:24" ht="24.75" customHeight="1">
      <c r="A32" s="191"/>
      <c r="B32" s="196"/>
      <c r="C32" s="193"/>
      <c r="D32" s="192"/>
      <c r="E32" s="192"/>
      <c r="F32" s="192"/>
      <c r="G32" s="192"/>
      <c r="H32" s="192"/>
      <c r="I32" s="192"/>
      <c r="J32" s="192"/>
      <c r="K32" s="192"/>
      <c r="L32" s="192"/>
      <c r="M32" s="192"/>
      <c r="N32" s="192"/>
      <c r="O32" s="192"/>
      <c r="P32" s="192"/>
      <c r="Q32" s="194"/>
      <c r="R32" s="172"/>
      <c r="S32" s="172"/>
      <c r="T32" s="194"/>
      <c r="U32" s="194"/>
      <c r="V32" s="194"/>
      <c r="W32" s="299"/>
      <c r="X32" s="301"/>
    </row>
    <row r="33" spans="1:24" ht="24.75" customHeight="1">
      <c r="A33" s="191"/>
      <c r="B33" s="196"/>
      <c r="C33" s="193"/>
      <c r="D33" s="192"/>
      <c r="E33" s="192"/>
      <c r="F33" s="192"/>
      <c r="G33" s="192"/>
      <c r="H33" s="192"/>
      <c r="I33" s="192"/>
      <c r="J33" s="192"/>
      <c r="K33" s="192"/>
      <c r="L33" s="192"/>
      <c r="M33" s="192"/>
      <c r="N33" s="192"/>
      <c r="O33" s="192"/>
      <c r="P33" s="192"/>
      <c r="Q33" s="194"/>
      <c r="R33" s="172"/>
      <c r="S33" s="172"/>
      <c r="T33" s="194"/>
      <c r="U33" s="194"/>
      <c r="V33" s="194"/>
      <c r="W33" s="299"/>
      <c r="X33" s="301"/>
    </row>
    <row r="34" spans="1:24" ht="24.75" customHeight="1">
      <c r="A34" s="191"/>
      <c r="B34" s="197"/>
      <c r="C34" s="193"/>
      <c r="D34" s="192"/>
      <c r="E34" s="192"/>
      <c r="F34" s="192"/>
      <c r="G34" s="192"/>
      <c r="H34" s="192"/>
      <c r="I34" s="192"/>
      <c r="J34" s="192"/>
      <c r="K34" s="192"/>
      <c r="L34" s="192"/>
      <c r="M34" s="192"/>
      <c r="N34" s="192"/>
      <c r="O34" s="192"/>
      <c r="P34" s="192"/>
      <c r="Q34" s="194"/>
      <c r="R34" s="172"/>
      <c r="S34" s="172"/>
      <c r="T34" s="194"/>
      <c r="U34" s="194"/>
      <c r="V34" s="194"/>
      <c r="W34" s="299"/>
      <c r="X34" s="301"/>
    </row>
    <row r="35" spans="1:24" ht="24.75" customHeight="1">
      <c r="A35" s="191"/>
      <c r="B35" s="197"/>
      <c r="C35" s="193"/>
      <c r="D35" s="192"/>
      <c r="E35" s="192"/>
      <c r="F35" s="192"/>
      <c r="G35" s="192"/>
      <c r="H35" s="192"/>
      <c r="I35" s="192"/>
      <c r="J35" s="192"/>
      <c r="K35" s="192"/>
      <c r="L35" s="192"/>
      <c r="M35" s="192"/>
      <c r="N35" s="192"/>
      <c r="O35" s="192"/>
      <c r="P35" s="192"/>
      <c r="Q35" s="194"/>
      <c r="R35" s="172"/>
      <c r="S35" s="172"/>
      <c r="T35" s="194"/>
      <c r="U35" s="194"/>
      <c r="V35" s="194"/>
      <c r="W35" s="299"/>
      <c r="X35" s="301"/>
    </row>
    <row r="36" spans="1:24" ht="24.75" customHeight="1">
      <c r="A36" s="191"/>
      <c r="B36" s="197"/>
      <c r="C36" s="193"/>
      <c r="D36" s="192"/>
      <c r="E36" s="192"/>
      <c r="F36" s="192"/>
      <c r="G36" s="192"/>
      <c r="H36" s="192"/>
      <c r="I36" s="192"/>
      <c r="J36" s="192"/>
      <c r="K36" s="192"/>
      <c r="L36" s="192"/>
      <c r="M36" s="192"/>
      <c r="N36" s="192"/>
      <c r="O36" s="192"/>
      <c r="P36" s="192"/>
      <c r="Q36" s="194"/>
      <c r="R36" s="172"/>
      <c r="S36" s="172"/>
      <c r="T36" s="194"/>
      <c r="U36" s="194"/>
      <c r="V36" s="194"/>
      <c r="W36" s="299"/>
      <c r="X36" s="301"/>
    </row>
    <row r="37" spans="1:24" ht="24.75" customHeight="1">
      <c r="A37" s="191"/>
      <c r="B37" s="196"/>
      <c r="C37" s="193"/>
      <c r="D37" s="192"/>
      <c r="E37" s="192"/>
      <c r="F37" s="192"/>
      <c r="G37" s="192"/>
      <c r="H37" s="192"/>
      <c r="I37" s="192"/>
      <c r="J37" s="192"/>
      <c r="K37" s="192"/>
      <c r="L37" s="192"/>
      <c r="M37" s="192"/>
      <c r="N37" s="192"/>
      <c r="O37" s="192"/>
      <c r="P37" s="192"/>
      <c r="Q37" s="194"/>
      <c r="R37" s="172"/>
      <c r="S37" s="172"/>
      <c r="T37" s="194"/>
      <c r="U37" s="194"/>
      <c r="V37" s="194"/>
      <c r="W37" s="299"/>
      <c r="X37" s="301"/>
    </row>
    <row r="38" spans="1:24" ht="24.75" customHeight="1">
      <c r="A38" s="191"/>
      <c r="B38" s="197"/>
      <c r="C38" s="193"/>
      <c r="D38" s="192"/>
      <c r="E38" s="192"/>
      <c r="F38" s="192"/>
      <c r="G38" s="192"/>
      <c r="H38" s="192"/>
      <c r="I38" s="192"/>
      <c r="J38" s="192"/>
      <c r="K38" s="192"/>
      <c r="L38" s="192"/>
      <c r="M38" s="192"/>
      <c r="N38" s="192"/>
      <c r="O38" s="192"/>
      <c r="P38" s="192"/>
      <c r="Q38" s="194"/>
      <c r="R38" s="172"/>
      <c r="S38" s="172"/>
      <c r="T38" s="194"/>
      <c r="U38" s="194"/>
      <c r="V38" s="194"/>
      <c r="W38" s="299"/>
      <c r="X38" s="301"/>
    </row>
    <row r="39" spans="1:24" ht="24.75" customHeight="1">
      <c r="A39" s="191"/>
      <c r="B39" s="197"/>
      <c r="C39" s="193"/>
      <c r="D39" s="192"/>
      <c r="E39" s="192"/>
      <c r="F39" s="192"/>
      <c r="G39" s="192"/>
      <c r="H39" s="192"/>
      <c r="I39" s="192"/>
      <c r="J39" s="192"/>
      <c r="K39" s="192"/>
      <c r="L39" s="192"/>
      <c r="M39" s="192"/>
      <c r="N39" s="192"/>
      <c r="O39" s="192"/>
      <c r="P39" s="192"/>
      <c r="Q39" s="194"/>
      <c r="R39" s="172"/>
      <c r="S39" s="172"/>
      <c r="T39" s="194"/>
      <c r="U39" s="194"/>
      <c r="V39" s="194"/>
      <c r="W39" s="299"/>
      <c r="X39" s="301"/>
    </row>
    <row r="40" spans="1:24" ht="24.75" customHeight="1">
      <c r="A40" s="191"/>
      <c r="B40" s="197"/>
      <c r="C40" s="193"/>
      <c r="D40" s="192"/>
      <c r="E40" s="192"/>
      <c r="F40" s="192"/>
      <c r="G40" s="192"/>
      <c r="H40" s="192"/>
      <c r="I40" s="192"/>
      <c r="J40" s="192"/>
      <c r="K40" s="192"/>
      <c r="L40" s="192"/>
      <c r="M40" s="192"/>
      <c r="N40" s="192"/>
      <c r="O40" s="192"/>
      <c r="P40" s="192"/>
      <c r="Q40" s="194"/>
      <c r="R40" s="172"/>
      <c r="S40" s="172"/>
      <c r="T40" s="194"/>
      <c r="U40" s="194"/>
      <c r="V40" s="194"/>
      <c r="W40" s="299"/>
      <c r="X40" s="301"/>
    </row>
    <row r="41" spans="1:24" ht="24.75" customHeight="1">
      <c r="A41" s="191"/>
      <c r="B41" s="197"/>
      <c r="C41" s="193"/>
      <c r="D41" s="192"/>
      <c r="E41" s="192"/>
      <c r="F41" s="192"/>
      <c r="G41" s="192"/>
      <c r="H41" s="192"/>
      <c r="I41" s="192"/>
      <c r="J41" s="192"/>
      <c r="K41" s="192"/>
      <c r="L41" s="192"/>
      <c r="M41" s="192"/>
      <c r="N41" s="192"/>
      <c r="O41" s="192"/>
      <c r="P41" s="192"/>
      <c r="Q41" s="194"/>
      <c r="R41" s="172"/>
      <c r="S41" s="172"/>
      <c r="T41" s="194"/>
      <c r="U41" s="194"/>
      <c r="V41" s="194"/>
      <c r="W41" s="299"/>
      <c r="X41" s="301"/>
    </row>
    <row r="42" spans="1:24" ht="24.75" customHeight="1">
      <c r="A42" s="191"/>
      <c r="B42" s="197"/>
      <c r="C42" s="193"/>
      <c r="D42" s="192"/>
      <c r="E42" s="192"/>
      <c r="F42" s="192"/>
      <c r="G42" s="192"/>
      <c r="H42" s="192"/>
      <c r="I42" s="192"/>
      <c r="J42" s="192"/>
      <c r="K42" s="192"/>
      <c r="L42" s="192"/>
      <c r="M42" s="192"/>
      <c r="N42" s="192"/>
      <c r="O42" s="192"/>
      <c r="P42" s="192"/>
      <c r="Q42" s="194"/>
      <c r="R42" s="172"/>
      <c r="S42" s="172"/>
      <c r="T42" s="194"/>
      <c r="U42" s="194"/>
      <c r="V42" s="194"/>
      <c r="W42" s="299"/>
      <c r="X42" s="301"/>
    </row>
    <row r="43" spans="1:24" ht="24.75" customHeight="1">
      <c r="A43" s="191"/>
      <c r="B43" s="197"/>
      <c r="C43" s="193"/>
      <c r="D43" s="192"/>
      <c r="E43" s="192"/>
      <c r="F43" s="192"/>
      <c r="G43" s="192"/>
      <c r="H43" s="192"/>
      <c r="I43" s="192"/>
      <c r="J43" s="192"/>
      <c r="K43" s="192"/>
      <c r="L43" s="192"/>
      <c r="M43" s="192"/>
      <c r="N43" s="192"/>
      <c r="O43" s="192"/>
      <c r="P43" s="192"/>
      <c r="Q43" s="194"/>
      <c r="R43" s="172"/>
      <c r="S43" s="172"/>
      <c r="T43" s="194"/>
      <c r="U43" s="194"/>
      <c r="V43" s="194"/>
      <c r="W43" s="299"/>
      <c r="X43" s="301"/>
    </row>
    <row r="44" spans="1:24" ht="24.75" customHeight="1">
      <c r="A44" s="191"/>
      <c r="B44" s="197"/>
      <c r="C44" s="193"/>
      <c r="D44" s="192"/>
      <c r="E44" s="192"/>
      <c r="F44" s="192"/>
      <c r="G44" s="192"/>
      <c r="H44" s="192"/>
      <c r="I44" s="192"/>
      <c r="J44" s="192"/>
      <c r="K44" s="192"/>
      <c r="L44" s="192"/>
      <c r="M44" s="192"/>
      <c r="N44" s="192"/>
      <c r="O44" s="192"/>
      <c r="P44" s="192"/>
      <c r="Q44" s="194"/>
      <c r="R44" s="172"/>
      <c r="S44" s="172"/>
      <c r="T44" s="194"/>
      <c r="U44" s="194"/>
      <c r="V44" s="194"/>
      <c r="W44" s="299"/>
      <c r="X44" s="301"/>
    </row>
    <row r="45" spans="1:24" ht="24.75" customHeight="1">
      <c r="A45" s="191"/>
      <c r="B45" s="197"/>
      <c r="C45" s="193"/>
      <c r="D45" s="192"/>
      <c r="E45" s="192"/>
      <c r="F45" s="192"/>
      <c r="G45" s="192"/>
      <c r="H45" s="192"/>
      <c r="I45" s="192"/>
      <c r="J45" s="192"/>
      <c r="K45" s="192"/>
      <c r="L45" s="192"/>
      <c r="M45" s="192"/>
      <c r="N45" s="192"/>
      <c r="O45" s="192"/>
      <c r="P45" s="192"/>
      <c r="Q45" s="194"/>
      <c r="R45" s="172"/>
      <c r="S45" s="172"/>
      <c r="T45" s="194"/>
      <c r="U45" s="194"/>
      <c r="V45" s="194"/>
      <c r="W45" s="299"/>
      <c r="X45" s="301"/>
    </row>
    <row r="46" spans="1:24" ht="24.75" customHeight="1">
      <c r="A46" s="191"/>
      <c r="B46" s="197"/>
      <c r="C46" s="193"/>
      <c r="D46" s="192"/>
      <c r="E46" s="192"/>
      <c r="F46" s="192"/>
      <c r="G46" s="192"/>
      <c r="H46" s="192"/>
      <c r="I46" s="192"/>
      <c r="J46" s="192"/>
      <c r="K46" s="192"/>
      <c r="L46" s="192"/>
      <c r="M46" s="192"/>
      <c r="N46" s="192"/>
      <c r="O46" s="192"/>
      <c r="P46" s="192"/>
      <c r="Q46" s="194"/>
      <c r="R46" s="172"/>
      <c r="S46" s="172"/>
      <c r="T46" s="194"/>
      <c r="U46" s="194"/>
      <c r="V46" s="194"/>
      <c r="W46" s="299"/>
      <c r="X46" s="301"/>
    </row>
    <row r="47" spans="1:24" ht="24.75" customHeight="1">
      <c r="A47" s="191"/>
      <c r="B47" s="197"/>
      <c r="C47" s="193"/>
      <c r="D47" s="192"/>
      <c r="E47" s="192"/>
      <c r="F47" s="192"/>
      <c r="G47" s="192"/>
      <c r="H47" s="192"/>
      <c r="I47" s="192"/>
      <c r="J47" s="192"/>
      <c r="K47" s="192"/>
      <c r="L47" s="192"/>
      <c r="M47" s="192"/>
      <c r="N47" s="192"/>
      <c r="O47" s="192"/>
      <c r="P47" s="192"/>
      <c r="Q47" s="194"/>
      <c r="R47" s="172"/>
      <c r="S47" s="172"/>
      <c r="T47" s="194"/>
      <c r="U47" s="194"/>
      <c r="V47" s="194"/>
      <c r="W47" s="299"/>
      <c r="X47" s="301"/>
    </row>
    <row r="48" spans="1:24" ht="24.75" customHeight="1">
      <c r="A48" s="191"/>
      <c r="B48" s="197"/>
      <c r="C48" s="193"/>
      <c r="D48" s="192"/>
      <c r="E48" s="192"/>
      <c r="F48" s="192"/>
      <c r="G48" s="192"/>
      <c r="H48" s="192"/>
      <c r="I48" s="192"/>
      <c r="J48" s="192"/>
      <c r="K48" s="192"/>
      <c r="L48" s="192"/>
      <c r="M48" s="192"/>
      <c r="N48" s="192"/>
      <c r="O48" s="192"/>
      <c r="P48" s="192"/>
      <c r="Q48" s="194"/>
      <c r="R48" s="172"/>
      <c r="S48" s="172"/>
      <c r="T48" s="194"/>
      <c r="U48" s="194"/>
      <c r="V48" s="194"/>
      <c r="W48" s="299"/>
      <c r="X48" s="301"/>
    </row>
    <row r="49" spans="1:24" ht="24.75" customHeight="1">
      <c r="A49" s="191"/>
      <c r="B49" s="197"/>
      <c r="C49" s="193"/>
      <c r="D49" s="192"/>
      <c r="E49" s="192"/>
      <c r="F49" s="192"/>
      <c r="G49" s="192"/>
      <c r="H49" s="192"/>
      <c r="I49" s="192"/>
      <c r="J49" s="192"/>
      <c r="K49" s="192"/>
      <c r="L49" s="192"/>
      <c r="M49" s="192"/>
      <c r="N49" s="192"/>
      <c r="O49" s="192"/>
      <c r="P49" s="192"/>
      <c r="Q49" s="198"/>
      <c r="R49" s="199"/>
      <c r="S49" s="172"/>
      <c r="T49" s="194"/>
      <c r="U49" s="194"/>
      <c r="V49" s="194"/>
      <c r="W49" s="299"/>
      <c r="X49" s="301"/>
    </row>
    <row r="50" spans="1:24" ht="24.75" customHeight="1">
      <c r="A50" s="191"/>
      <c r="B50" s="197"/>
      <c r="C50" s="193"/>
      <c r="D50" s="192"/>
      <c r="E50" s="192"/>
      <c r="F50" s="192"/>
      <c r="G50" s="192"/>
      <c r="H50" s="192"/>
      <c r="I50" s="192"/>
      <c r="J50" s="192"/>
      <c r="K50" s="192"/>
      <c r="L50" s="192"/>
      <c r="M50" s="192"/>
      <c r="N50" s="192"/>
      <c r="O50" s="192"/>
      <c r="P50" s="192"/>
      <c r="Q50" s="198"/>
      <c r="R50" s="199"/>
      <c r="S50" s="172"/>
      <c r="T50" s="194"/>
      <c r="U50" s="194"/>
      <c r="V50" s="194"/>
      <c r="W50" s="299"/>
      <c r="X50" s="301"/>
    </row>
    <row r="51" spans="1:24" ht="24.75" customHeight="1">
      <c r="A51" s="191"/>
      <c r="B51" s="197"/>
      <c r="C51" s="193"/>
      <c r="D51" s="192"/>
      <c r="E51" s="192"/>
      <c r="F51" s="192"/>
      <c r="G51" s="192"/>
      <c r="H51" s="192"/>
      <c r="I51" s="192"/>
      <c r="J51" s="192"/>
      <c r="K51" s="192"/>
      <c r="L51" s="192"/>
      <c r="M51" s="192"/>
      <c r="N51" s="192"/>
      <c r="O51" s="192"/>
      <c r="P51" s="200"/>
      <c r="Q51" s="198"/>
      <c r="R51" s="199"/>
      <c r="S51" s="199"/>
      <c r="T51" s="198"/>
      <c r="U51" s="194"/>
      <c r="V51" s="194"/>
      <c r="W51" s="299"/>
      <c r="X51" s="301"/>
    </row>
    <row r="52" spans="1:24" ht="24.75" customHeight="1" thickBot="1">
      <c r="A52" s="201"/>
      <c r="B52" s="202"/>
      <c r="C52" s="203"/>
      <c r="D52" s="204"/>
      <c r="E52" s="204"/>
      <c r="F52" s="204"/>
      <c r="G52" s="204"/>
      <c r="H52" s="204"/>
      <c r="I52" s="204"/>
      <c r="J52" s="204"/>
      <c r="K52" s="204"/>
      <c r="L52" s="204"/>
      <c r="M52" s="204"/>
      <c r="N52" s="204"/>
      <c r="O52" s="204"/>
      <c r="P52" s="204"/>
      <c r="Q52" s="205"/>
      <c r="R52" s="182"/>
      <c r="S52" s="182"/>
      <c r="T52" s="205"/>
      <c r="U52" s="205"/>
      <c r="V52" s="205"/>
      <c r="W52" s="403"/>
      <c r="X52" s="404"/>
    </row>
    <row r="53" spans="1:24" ht="24.75" customHeight="1">
      <c r="A53" s="110"/>
      <c r="B53" s="110"/>
      <c r="C53" s="184"/>
      <c r="D53" s="107"/>
      <c r="E53" s="107"/>
      <c r="F53" s="107"/>
      <c r="G53" s="107"/>
      <c r="H53" s="107"/>
      <c r="I53" s="107"/>
      <c r="J53" s="107"/>
      <c r="K53" s="107"/>
      <c r="L53" s="107"/>
      <c r="M53" s="107"/>
      <c r="N53" s="107"/>
      <c r="O53" s="206"/>
      <c r="P53" s="9" t="s">
        <v>64</v>
      </c>
      <c r="Q53" s="185">
        <f t="shared" ref="Q53:V53" si="0">SUM(Q18:Q52)</f>
        <v>0</v>
      </c>
      <c r="R53" s="185">
        <f t="shared" si="0"/>
        <v>0</v>
      </c>
      <c r="S53" s="185">
        <f t="shared" si="0"/>
        <v>0</v>
      </c>
      <c r="T53" s="185">
        <f t="shared" si="0"/>
        <v>0</v>
      </c>
      <c r="U53" s="185">
        <f t="shared" si="0"/>
        <v>0</v>
      </c>
      <c r="V53" s="185">
        <f t="shared" si="0"/>
        <v>0</v>
      </c>
      <c r="W53" s="405"/>
      <c r="X53" s="406"/>
    </row>
    <row r="54" spans="1:24" ht="24.75" customHeight="1">
      <c r="A54" s="110"/>
      <c r="B54" s="110"/>
      <c r="C54" s="184"/>
      <c r="D54" s="107"/>
      <c r="E54" s="107"/>
      <c r="F54" s="107"/>
      <c r="G54" s="107"/>
      <c r="H54" s="107"/>
      <c r="I54" s="107"/>
      <c r="J54" s="107"/>
      <c r="K54" s="107"/>
      <c r="L54" s="107"/>
      <c r="M54" s="107"/>
      <c r="N54" s="107"/>
      <c r="O54" s="107"/>
      <c r="P54" s="9" t="s">
        <v>65</v>
      </c>
      <c r="Q54" s="186">
        <f t="shared" ref="Q54:V54" si="1">Q53/160</f>
        <v>0</v>
      </c>
      <c r="R54" s="186">
        <f t="shared" si="1"/>
        <v>0</v>
      </c>
      <c r="S54" s="186">
        <f t="shared" si="1"/>
        <v>0</v>
      </c>
      <c r="T54" s="186">
        <f t="shared" si="1"/>
        <v>0</v>
      </c>
      <c r="U54" s="186">
        <f t="shared" si="1"/>
        <v>0</v>
      </c>
      <c r="V54" s="186">
        <f t="shared" si="1"/>
        <v>0</v>
      </c>
      <c r="W54" s="401"/>
      <c r="X54" s="402"/>
    </row>
    <row r="55" spans="1:24" ht="24.75" customHeight="1">
      <c r="A55" s="207"/>
      <c r="B55" s="207"/>
      <c r="C55" s="207"/>
      <c r="D55" s="207"/>
      <c r="E55" s="207"/>
      <c r="F55" s="207"/>
      <c r="G55" s="207"/>
      <c r="H55" s="207"/>
      <c r="I55" s="207"/>
      <c r="J55" s="207"/>
      <c r="K55" s="207"/>
      <c r="L55" s="207"/>
      <c r="M55" s="207"/>
      <c r="N55" s="207"/>
      <c r="O55" s="107"/>
      <c r="P55" s="10" t="s">
        <v>21</v>
      </c>
      <c r="Q55" s="188"/>
      <c r="R55" s="188"/>
      <c r="S55" s="188"/>
      <c r="T55" s="188"/>
      <c r="U55" s="188"/>
      <c r="V55" s="188"/>
      <c r="W55" s="384"/>
      <c r="X55" s="385"/>
    </row>
    <row r="56" spans="1:24" ht="24.75" customHeight="1" thickBot="1">
      <c r="A56" s="207"/>
      <c r="B56" s="207"/>
      <c r="C56" s="207"/>
      <c r="D56" s="207"/>
      <c r="E56" s="207"/>
      <c r="F56" s="207"/>
      <c r="G56" s="207"/>
      <c r="H56" s="207"/>
      <c r="I56" s="207"/>
      <c r="J56" s="207"/>
      <c r="K56" s="207"/>
      <c r="L56" s="207"/>
      <c r="M56" s="207"/>
      <c r="N56" s="207"/>
      <c r="O56" s="107"/>
      <c r="P56" s="11" t="s">
        <v>132</v>
      </c>
      <c r="Q56" s="189">
        <f t="shared" ref="Q56:V56" si="2">Q53/8/20*Q55</f>
        <v>0</v>
      </c>
      <c r="R56" s="189">
        <f t="shared" si="2"/>
        <v>0</v>
      </c>
      <c r="S56" s="189">
        <f t="shared" si="2"/>
        <v>0</v>
      </c>
      <c r="T56" s="189">
        <f t="shared" si="2"/>
        <v>0</v>
      </c>
      <c r="U56" s="189">
        <f t="shared" si="2"/>
        <v>0</v>
      </c>
      <c r="V56" s="189">
        <f t="shared" si="2"/>
        <v>0</v>
      </c>
      <c r="W56" s="386"/>
      <c r="X56" s="387"/>
    </row>
    <row r="57" spans="1:24" ht="24.75" customHeight="1" thickBot="1">
      <c r="A57" s="207"/>
      <c r="B57" s="207"/>
      <c r="C57" s="207"/>
      <c r="D57" s="207"/>
      <c r="E57" s="207"/>
      <c r="F57" s="207"/>
      <c r="G57" s="207"/>
      <c r="H57" s="207"/>
      <c r="I57" s="207"/>
      <c r="J57" s="207"/>
      <c r="K57" s="207"/>
      <c r="L57" s="207"/>
      <c r="M57" s="207"/>
      <c r="N57" s="207"/>
      <c r="O57" s="107"/>
      <c r="P57" s="12" t="s">
        <v>66</v>
      </c>
      <c r="Q57" s="392">
        <f>SUM(Q56:V56)*1000</f>
        <v>0</v>
      </c>
      <c r="R57" s="393"/>
      <c r="S57" s="393"/>
      <c r="T57" s="393"/>
      <c r="U57" s="393"/>
      <c r="V57" s="394"/>
      <c r="W57" s="388"/>
      <c r="X57" s="389"/>
    </row>
    <row r="58" spans="1:24" ht="24.75" customHeight="1" thickBot="1">
      <c r="D58" s="79"/>
      <c r="E58" s="79"/>
      <c r="O58" s="107"/>
      <c r="P58" s="12" t="s">
        <v>67</v>
      </c>
      <c r="Q58" s="395"/>
      <c r="R58" s="396"/>
      <c r="S58" s="396"/>
      <c r="T58" s="396"/>
      <c r="U58" s="396"/>
      <c r="V58" s="397"/>
      <c r="W58" s="390"/>
      <c r="X58" s="391"/>
    </row>
    <row r="59" spans="1:24" ht="24.75" customHeight="1" thickBot="1">
      <c r="D59" s="79"/>
      <c r="E59" s="79"/>
      <c r="O59" s="107"/>
      <c r="P59" s="12" t="s">
        <v>91</v>
      </c>
      <c r="Q59" s="392">
        <f>ROUNDDOWN(Q58*(1+$X$14),0)</f>
        <v>0</v>
      </c>
      <c r="R59" s="393"/>
      <c r="S59" s="393"/>
      <c r="T59" s="393"/>
      <c r="U59" s="393"/>
      <c r="V59" s="394"/>
      <c r="W59" s="388"/>
      <c r="X59" s="389"/>
    </row>
    <row r="60" spans="1:24" ht="24.75" customHeight="1" thickBot="1">
      <c r="D60" s="79"/>
      <c r="E60" s="79"/>
      <c r="O60" s="107"/>
      <c r="P60" s="12" t="s">
        <v>39</v>
      </c>
      <c r="Q60" s="398">
        <f>IF(ISERROR(1-(Q58/Q57)),0,(1-(Q58/Q57)))</f>
        <v>0</v>
      </c>
      <c r="R60" s="399"/>
      <c r="S60" s="399"/>
      <c r="T60" s="399"/>
      <c r="U60" s="399"/>
      <c r="V60" s="400"/>
      <c r="W60" s="388"/>
      <c r="X60" s="389"/>
    </row>
    <row r="61" spans="1:24" ht="24.75" customHeight="1" thickBot="1">
      <c r="D61" s="79"/>
      <c r="E61" s="79"/>
    </row>
    <row r="62" spans="1:24" ht="22.5" customHeight="1">
      <c r="A62" s="375" t="s">
        <v>118</v>
      </c>
      <c r="B62" s="376"/>
      <c r="C62" s="376"/>
      <c r="D62" s="376"/>
      <c r="E62" s="376"/>
      <c r="F62" s="376"/>
      <c r="G62" s="376"/>
      <c r="H62" s="376"/>
      <c r="I62" s="376"/>
      <c r="J62" s="376"/>
      <c r="K62" s="376"/>
      <c r="L62" s="376"/>
      <c r="M62" s="376"/>
      <c r="N62" s="376"/>
      <c r="O62" s="376"/>
      <c r="P62" s="376"/>
      <c r="Q62" s="376"/>
      <c r="R62" s="376"/>
      <c r="S62" s="376"/>
      <c r="T62" s="376"/>
      <c r="U62" s="376"/>
      <c r="V62" s="376"/>
      <c r="W62" s="376"/>
      <c r="X62" s="377"/>
    </row>
    <row r="63" spans="1:24" ht="22.5" customHeight="1">
      <c r="A63" s="378"/>
      <c r="B63" s="379"/>
      <c r="C63" s="379"/>
      <c r="D63" s="379"/>
      <c r="E63" s="379"/>
      <c r="F63" s="379"/>
      <c r="G63" s="379"/>
      <c r="H63" s="379"/>
      <c r="I63" s="379"/>
      <c r="J63" s="379"/>
      <c r="K63" s="379"/>
      <c r="L63" s="379"/>
      <c r="M63" s="379"/>
      <c r="N63" s="379"/>
      <c r="O63" s="379"/>
      <c r="P63" s="379"/>
      <c r="Q63" s="379"/>
      <c r="R63" s="379"/>
      <c r="S63" s="379"/>
      <c r="T63" s="379"/>
      <c r="U63" s="379"/>
      <c r="V63" s="379"/>
      <c r="W63" s="379"/>
      <c r="X63" s="380"/>
    </row>
    <row r="64" spans="1:24" ht="22.5" customHeight="1">
      <c r="A64" s="378"/>
      <c r="B64" s="379"/>
      <c r="C64" s="379"/>
      <c r="D64" s="379"/>
      <c r="E64" s="379"/>
      <c r="F64" s="379"/>
      <c r="G64" s="379"/>
      <c r="H64" s="379"/>
      <c r="I64" s="379"/>
      <c r="J64" s="379"/>
      <c r="K64" s="379"/>
      <c r="L64" s="379"/>
      <c r="M64" s="379"/>
      <c r="N64" s="379"/>
      <c r="O64" s="379"/>
      <c r="P64" s="379"/>
      <c r="Q64" s="379"/>
      <c r="R64" s="379"/>
      <c r="S64" s="379"/>
      <c r="T64" s="379"/>
      <c r="U64" s="379"/>
      <c r="V64" s="379"/>
      <c r="W64" s="379"/>
      <c r="X64" s="380"/>
    </row>
    <row r="65" spans="1:24" ht="22.5" customHeight="1">
      <c r="A65" s="378"/>
      <c r="B65" s="379"/>
      <c r="C65" s="379"/>
      <c r="D65" s="379"/>
      <c r="E65" s="379"/>
      <c r="F65" s="379"/>
      <c r="G65" s="379"/>
      <c r="H65" s="379"/>
      <c r="I65" s="379"/>
      <c r="J65" s="379"/>
      <c r="K65" s="379"/>
      <c r="L65" s="379"/>
      <c r="M65" s="379"/>
      <c r="N65" s="379"/>
      <c r="O65" s="379"/>
      <c r="P65" s="379"/>
      <c r="Q65" s="379"/>
      <c r="R65" s="379"/>
      <c r="S65" s="379"/>
      <c r="T65" s="379"/>
      <c r="U65" s="379"/>
      <c r="V65" s="379"/>
      <c r="W65" s="379"/>
      <c r="X65" s="380"/>
    </row>
    <row r="66" spans="1:24" ht="22.5" customHeight="1">
      <c r="A66" s="378"/>
      <c r="B66" s="379"/>
      <c r="C66" s="379"/>
      <c r="D66" s="379"/>
      <c r="E66" s="379"/>
      <c r="F66" s="379"/>
      <c r="G66" s="379"/>
      <c r="H66" s="379"/>
      <c r="I66" s="379"/>
      <c r="J66" s="379"/>
      <c r="K66" s="379"/>
      <c r="L66" s="379"/>
      <c r="M66" s="379"/>
      <c r="N66" s="379"/>
      <c r="O66" s="379"/>
      <c r="P66" s="379"/>
      <c r="Q66" s="379"/>
      <c r="R66" s="379"/>
      <c r="S66" s="379"/>
      <c r="T66" s="379"/>
      <c r="U66" s="379"/>
      <c r="V66" s="379"/>
      <c r="W66" s="379"/>
      <c r="X66" s="380"/>
    </row>
    <row r="67" spans="1:24" ht="22.5" customHeight="1">
      <c r="A67" s="378"/>
      <c r="B67" s="379"/>
      <c r="C67" s="379"/>
      <c r="D67" s="379"/>
      <c r="E67" s="379"/>
      <c r="F67" s="379"/>
      <c r="G67" s="379"/>
      <c r="H67" s="379"/>
      <c r="I67" s="379"/>
      <c r="J67" s="379"/>
      <c r="K67" s="379"/>
      <c r="L67" s="379"/>
      <c r="M67" s="379"/>
      <c r="N67" s="379"/>
      <c r="O67" s="379"/>
      <c r="P67" s="379"/>
      <c r="Q67" s="379"/>
      <c r="R67" s="379"/>
      <c r="S67" s="379"/>
      <c r="T67" s="379"/>
      <c r="U67" s="379"/>
      <c r="V67" s="379"/>
      <c r="W67" s="379"/>
      <c r="X67" s="380"/>
    </row>
    <row r="68" spans="1:24" ht="22.5" customHeight="1">
      <c r="A68" s="378"/>
      <c r="B68" s="379"/>
      <c r="C68" s="379"/>
      <c r="D68" s="379"/>
      <c r="E68" s="379"/>
      <c r="F68" s="379"/>
      <c r="G68" s="379"/>
      <c r="H68" s="379"/>
      <c r="I68" s="379"/>
      <c r="J68" s="379"/>
      <c r="K68" s="379"/>
      <c r="L68" s="379"/>
      <c r="M68" s="379"/>
      <c r="N68" s="379"/>
      <c r="O68" s="379"/>
      <c r="P68" s="379"/>
      <c r="Q68" s="379"/>
      <c r="R68" s="379"/>
      <c r="S68" s="379"/>
      <c r="T68" s="379"/>
      <c r="U68" s="379"/>
      <c r="V68" s="379"/>
      <c r="W68" s="379"/>
      <c r="X68" s="380"/>
    </row>
    <row r="69" spans="1:24" ht="22.5" customHeight="1">
      <c r="A69" s="378"/>
      <c r="B69" s="379"/>
      <c r="C69" s="379"/>
      <c r="D69" s="379"/>
      <c r="E69" s="379"/>
      <c r="F69" s="379"/>
      <c r="G69" s="379"/>
      <c r="H69" s="379"/>
      <c r="I69" s="379"/>
      <c r="J69" s="379"/>
      <c r="K69" s="379"/>
      <c r="L69" s="379"/>
      <c r="M69" s="379"/>
      <c r="N69" s="379"/>
      <c r="O69" s="379"/>
      <c r="P69" s="379"/>
      <c r="Q69" s="379"/>
      <c r="R69" s="379"/>
      <c r="S69" s="379"/>
      <c r="T69" s="379"/>
      <c r="U69" s="379"/>
      <c r="V69" s="379"/>
      <c r="W69" s="379"/>
      <c r="X69" s="380"/>
    </row>
    <row r="70" spans="1:24" ht="22.5" customHeight="1">
      <c r="A70" s="378"/>
      <c r="B70" s="379"/>
      <c r="C70" s="379"/>
      <c r="D70" s="379"/>
      <c r="E70" s="379"/>
      <c r="F70" s="379"/>
      <c r="G70" s="379"/>
      <c r="H70" s="379"/>
      <c r="I70" s="379"/>
      <c r="J70" s="379"/>
      <c r="K70" s="379"/>
      <c r="L70" s="379"/>
      <c r="M70" s="379"/>
      <c r="N70" s="379"/>
      <c r="O70" s="379"/>
      <c r="P70" s="379"/>
      <c r="Q70" s="379"/>
      <c r="R70" s="379"/>
      <c r="S70" s="379"/>
      <c r="T70" s="379"/>
      <c r="U70" s="379"/>
      <c r="V70" s="379"/>
      <c r="W70" s="379"/>
      <c r="X70" s="380"/>
    </row>
    <row r="71" spans="1:24" ht="22.5" customHeight="1">
      <c r="A71" s="378"/>
      <c r="B71" s="379"/>
      <c r="C71" s="379"/>
      <c r="D71" s="379"/>
      <c r="E71" s="379"/>
      <c r="F71" s="379"/>
      <c r="G71" s="379"/>
      <c r="H71" s="379"/>
      <c r="I71" s="379"/>
      <c r="J71" s="379"/>
      <c r="K71" s="379"/>
      <c r="L71" s="379"/>
      <c r="M71" s="379"/>
      <c r="N71" s="379"/>
      <c r="O71" s="379"/>
      <c r="P71" s="379"/>
      <c r="Q71" s="379"/>
      <c r="R71" s="379"/>
      <c r="S71" s="379"/>
      <c r="T71" s="379"/>
      <c r="U71" s="379"/>
      <c r="V71" s="379"/>
      <c r="W71" s="379"/>
      <c r="X71" s="380"/>
    </row>
    <row r="72" spans="1:24" ht="22.5" customHeight="1">
      <c r="A72" s="378"/>
      <c r="B72" s="379"/>
      <c r="C72" s="379"/>
      <c r="D72" s="379"/>
      <c r="E72" s="379"/>
      <c r="F72" s="379"/>
      <c r="G72" s="379"/>
      <c r="H72" s="379"/>
      <c r="I72" s="379"/>
      <c r="J72" s="379"/>
      <c r="K72" s="379"/>
      <c r="L72" s="379"/>
      <c r="M72" s="379"/>
      <c r="N72" s="379"/>
      <c r="O72" s="379"/>
      <c r="P72" s="379"/>
      <c r="Q72" s="379"/>
      <c r="R72" s="379"/>
      <c r="S72" s="379"/>
      <c r="T72" s="379"/>
      <c r="U72" s="379"/>
      <c r="V72" s="379"/>
      <c r="W72" s="379"/>
      <c r="X72" s="380"/>
    </row>
    <row r="73" spans="1:24" ht="22.5" customHeight="1">
      <c r="A73" s="378"/>
      <c r="B73" s="379"/>
      <c r="C73" s="379"/>
      <c r="D73" s="379"/>
      <c r="E73" s="379"/>
      <c r="F73" s="379"/>
      <c r="G73" s="379"/>
      <c r="H73" s="379"/>
      <c r="I73" s="379"/>
      <c r="J73" s="379"/>
      <c r="K73" s="379"/>
      <c r="L73" s="379"/>
      <c r="M73" s="379"/>
      <c r="N73" s="379"/>
      <c r="O73" s="379"/>
      <c r="P73" s="379"/>
      <c r="Q73" s="379"/>
      <c r="R73" s="379"/>
      <c r="S73" s="379"/>
      <c r="T73" s="379"/>
      <c r="U73" s="379"/>
      <c r="V73" s="379"/>
      <c r="W73" s="379"/>
      <c r="X73" s="380"/>
    </row>
    <row r="74" spans="1:24" ht="22.5" customHeight="1">
      <c r="A74" s="378"/>
      <c r="B74" s="379"/>
      <c r="C74" s="379"/>
      <c r="D74" s="379"/>
      <c r="E74" s="379"/>
      <c r="F74" s="379"/>
      <c r="G74" s="379"/>
      <c r="H74" s="379"/>
      <c r="I74" s="379"/>
      <c r="J74" s="379"/>
      <c r="K74" s="379"/>
      <c r="L74" s="379"/>
      <c r="M74" s="379"/>
      <c r="N74" s="379"/>
      <c r="O74" s="379"/>
      <c r="P74" s="379"/>
      <c r="Q74" s="379"/>
      <c r="R74" s="379"/>
      <c r="S74" s="379"/>
      <c r="T74" s="379"/>
      <c r="U74" s="379"/>
      <c r="V74" s="379"/>
      <c r="W74" s="379"/>
      <c r="X74" s="380"/>
    </row>
    <row r="75" spans="1:24" ht="22.5" customHeight="1">
      <c r="A75" s="378"/>
      <c r="B75" s="379"/>
      <c r="C75" s="379"/>
      <c r="D75" s="379"/>
      <c r="E75" s="379"/>
      <c r="F75" s="379"/>
      <c r="G75" s="379"/>
      <c r="H75" s="379"/>
      <c r="I75" s="379"/>
      <c r="J75" s="379"/>
      <c r="K75" s="379"/>
      <c r="L75" s="379"/>
      <c r="M75" s="379"/>
      <c r="N75" s="379"/>
      <c r="O75" s="379"/>
      <c r="P75" s="379"/>
      <c r="Q75" s="379"/>
      <c r="R75" s="379"/>
      <c r="S75" s="379"/>
      <c r="T75" s="379"/>
      <c r="U75" s="379"/>
      <c r="V75" s="379"/>
      <c r="W75" s="379"/>
      <c r="X75" s="380"/>
    </row>
    <row r="76" spans="1:24" ht="22.5" customHeight="1">
      <c r="A76" s="378"/>
      <c r="B76" s="379"/>
      <c r="C76" s="379"/>
      <c r="D76" s="379"/>
      <c r="E76" s="379"/>
      <c r="F76" s="379"/>
      <c r="G76" s="379"/>
      <c r="H76" s="379"/>
      <c r="I76" s="379"/>
      <c r="J76" s="379"/>
      <c r="K76" s="379"/>
      <c r="L76" s="379"/>
      <c r="M76" s="379"/>
      <c r="N76" s="379"/>
      <c r="O76" s="379"/>
      <c r="P76" s="379"/>
      <c r="Q76" s="379"/>
      <c r="R76" s="379"/>
      <c r="S76" s="379"/>
      <c r="T76" s="379"/>
      <c r="U76" s="379"/>
      <c r="V76" s="379"/>
      <c r="W76" s="379"/>
      <c r="X76" s="380"/>
    </row>
    <row r="77" spans="1:24" ht="22.5" customHeight="1">
      <c r="A77" s="378"/>
      <c r="B77" s="379"/>
      <c r="C77" s="379"/>
      <c r="D77" s="379"/>
      <c r="E77" s="379"/>
      <c r="F77" s="379"/>
      <c r="G77" s="379"/>
      <c r="H77" s="379"/>
      <c r="I77" s="379"/>
      <c r="J77" s="379"/>
      <c r="K77" s="379"/>
      <c r="L77" s="379"/>
      <c r="M77" s="379"/>
      <c r="N77" s="379"/>
      <c r="O77" s="379"/>
      <c r="P77" s="379"/>
      <c r="Q77" s="379"/>
      <c r="R77" s="379"/>
      <c r="S77" s="379"/>
      <c r="T77" s="379"/>
      <c r="U77" s="379"/>
      <c r="V77" s="379"/>
      <c r="W77" s="379"/>
      <c r="X77" s="380"/>
    </row>
    <row r="78" spans="1:24" ht="22.5" customHeight="1">
      <c r="A78" s="378"/>
      <c r="B78" s="379"/>
      <c r="C78" s="379"/>
      <c r="D78" s="379"/>
      <c r="E78" s="379"/>
      <c r="F78" s="379"/>
      <c r="G78" s="379"/>
      <c r="H78" s="379"/>
      <c r="I78" s="379"/>
      <c r="J78" s="379"/>
      <c r="K78" s="379"/>
      <c r="L78" s="379"/>
      <c r="M78" s="379"/>
      <c r="N78" s="379"/>
      <c r="O78" s="379"/>
      <c r="P78" s="379"/>
      <c r="Q78" s="379"/>
      <c r="R78" s="379"/>
      <c r="S78" s="379"/>
      <c r="T78" s="379"/>
      <c r="U78" s="379"/>
      <c r="V78" s="379"/>
      <c r="W78" s="379"/>
      <c r="X78" s="380"/>
    </row>
    <row r="79" spans="1:24" ht="22.5" customHeight="1">
      <c r="A79" s="378"/>
      <c r="B79" s="379"/>
      <c r="C79" s="379"/>
      <c r="D79" s="379"/>
      <c r="E79" s="379"/>
      <c r="F79" s="379"/>
      <c r="G79" s="379"/>
      <c r="H79" s="379"/>
      <c r="I79" s="379"/>
      <c r="J79" s="379"/>
      <c r="K79" s="379"/>
      <c r="L79" s="379"/>
      <c r="M79" s="379"/>
      <c r="N79" s="379"/>
      <c r="O79" s="379"/>
      <c r="P79" s="379"/>
      <c r="Q79" s="379"/>
      <c r="R79" s="379"/>
      <c r="S79" s="379"/>
      <c r="T79" s="379"/>
      <c r="U79" s="379"/>
      <c r="V79" s="379"/>
      <c r="W79" s="379"/>
      <c r="X79" s="380"/>
    </row>
    <row r="80" spans="1:24" ht="22.5" customHeight="1">
      <c r="A80" s="378"/>
      <c r="B80" s="379"/>
      <c r="C80" s="379"/>
      <c r="D80" s="379"/>
      <c r="E80" s="379"/>
      <c r="F80" s="379"/>
      <c r="G80" s="379"/>
      <c r="H80" s="379"/>
      <c r="I80" s="379"/>
      <c r="J80" s="379"/>
      <c r="K80" s="379"/>
      <c r="L80" s="379"/>
      <c r="M80" s="379"/>
      <c r="N80" s="379"/>
      <c r="O80" s="379"/>
      <c r="P80" s="379"/>
      <c r="Q80" s="379"/>
      <c r="R80" s="379"/>
      <c r="S80" s="379"/>
      <c r="T80" s="379"/>
      <c r="U80" s="379"/>
      <c r="V80" s="379"/>
      <c r="W80" s="379"/>
      <c r="X80" s="380"/>
    </row>
    <row r="81" spans="1:24" ht="22.5" customHeight="1">
      <c r="A81" s="378"/>
      <c r="B81" s="379"/>
      <c r="C81" s="379"/>
      <c r="D81" s="379"/>
      <c r="E81" s="379"/>
      <c r="F81" s="379"/>
      <c r="G81" s="379"/>
      <c r="H81" s="379"/>
      <c r="I81" s="379"/>
      <c r="J81" s="379"/>
      <c r="K81" s="379"/>
      <c r="L81" s="379"/>
      <c r="M81" s="379"/>
      <c r="N81" s="379"/>
      <c r="O81" s="379"/>
      <c r="P81" s="379"/>
      <c r="Q81" s="379"/>
      <c r="R81" s="379"/>
      <c r="S81" s="379"/>
      <c r="T81" s="379"/>
      <c r="U81" s="379"/>
      <c r="V81" s="379"/>
      <c r="W81" s="379"/>
      <c r="X81" s="380"/>
    </row>
    <row r="82" spans="1:24" ht="22.5" customHeight="1">
      <c r="A82" s="378"/>
      <c r="B82" s="379"/>
      <c r="C82" s="379"/>
      <c r="D82" s="379"/>
      <c r="E82" s="379"/>
      <c r="F82" s="379"/>
      <c r="G82" s="379"/>
      <c r="H82" s="379"/>
      <c r="I82" s="379"/>
      <c r="J82" s="379"/>
      <c r="K82" s="379"/>
      <c r="L82" s="379"/>
      <c r="M82" s="379"/>
      <c r="N82" s="379"/>
      <c r="O82" s="379"/>
      <c r="P82" s="379"/>
      <c r="Q82" s="379"/>
      <c r="R82" s="379"/>
      <c r="S82" s="379"/>
      <c r="T82" s="379"/>
      <c r="U82" s="379"/>
      <c r="V82" s="379"/>
      <c r="W82" s="379"/>
      <c r="X82" s="380"/>
    </row>
    <row r="83" spans="1:24" ht="22.5" customHeight="1">
      <c r="A83" s="378"/>
      <c r="B83" s="379"/>
      <c r="C83" s="379"/>
      <c r="D83" s="379"/>
      <c r="E83" s="379"/>
      <c r="F83" s="379"/>
      <c r="G83" s="379"/>
      <c r="H83" s="379"/>
      <c r="I83" s="379"/>
      <c r="J83" s="379"/>
      <c r="K83" s="379"/>
      <c r="L83" s="379"/>
      <c r="M83" s="379"/>
      <c r="N83" s="379"/>
      <c r="O83" s="379"/>
      <c r="P83" s="379"/>
      <c r="Q83" s="379"/>
      <c r="R83" s="379"/>
      <c r="S83" s="379"/>
      <c r="T83" s="379"/>
      <c r="U83" s="379"/>
      <c r="V83" s="379"/>
      <c r="W83" s="379"/>
      <c r="X83" s="380"/>
    </row>
    <row r="84" spans="1:24" ht="22.5" customHeight="1">
      <c r="A84" s="378"/>
      <c r="B84" s="379"/>
      <c r="C84" s="379"/>
      <c r="D84" s="379"/>
      <c r="E84" s="379"/>
      <c r="F84" s="379"/>
      <c r="G84" s="379"/>
      <c r="H84" s="379"/>
      <c r="I84" s="379"/>
      <c r="J84" s="379"/>
      <c r="K84" s="379"/>
      <c r="L84" s="379"/>
      <c r="M84" s="379"/>
      <c r="N84" s="379"/>
      <c r="O84" s="379"/>
      <c r="P84" s="379"/>
      <c r="Q84" s="379"/>
      <c r="R84" s="379"/>
      <c r="S84" s="379"/>
      <c r="T84" s="379"/>
      <c r="U84" s="379"/>
      <c r="V84" s="379"/>
      <c r="W84" s="379"/>
      <c r="X84" s="380"/>
    </row>
    <row r="85" spans="1:24" ht="22.5" customHeight="1">
      <c r="A85" s="378"/>
      <c r="B85" s="379"/>
      <c r="C85" s="379"/>
      <c r="D85" s="379"/>
      <c r="E85" s="379"/>
      <c r="F85" s="379"/>
      <c r="G85" s="379"/>
      <c r="H85" s="379"/>
      <c r="I85" s="379"/>
      <c r="J85" s="379"/>
      <c r="K85" s="379"/>
      <c r="L85" s="379"/>
      <c r="M85" s="379"/>
      <c r="N85" s="379"/>
      <c r="O85" s="379"/>
      <c r="P85" s="379"/>
      <c r="Q85" s="379"/>
      <c r="R85" s="379"/>
      <c r="S85" s="379"/>
      <c r="T85" s="379"/>
      <c r="U85" s="379"/>
      <c r="V85" s="379"/>
      <c r="W85" s="379"/>
      <c r="X85" s="380"/>
    </row>
    <row r="86" spans="1:24" ht="22.5" customHeight="1">
      <c r="A86" s="378"/>
      <c r="B86" s="379"/>
      <c r="C86" s="379"/>
      <c r="D86" s="379"/>
      <c r="E86" s="379"/>
      <c r="F86" s="379"/>
      <c r="G86" s="379"/>
      <c r="H86" s="379"/>
      <c r="I86" s="379"/>
      <c r="J86" s="379"/>
      <c r="K86" s="379"/>
      <c r="L86" s="379"/>
      <c r="M86" s="379"/>
      <c r="N86" s="379"/>
      <c r="O86" s="379"/>
      <c r="P86" s="379"/>
      <c r="Q86" s="379"/>
      <c r="R86" s="379"/>
      <c r="S86" s="379"/>
      <c r="T86" s="379"/>
      <c r="U86" s="379"/>
      <c r="V86" s="379"/>
      <c r="W86" s="379"/>
      <c r="X86" s="380"/>
    </row>
    <row r="87" spans="1:24" ht="22.5" customHeight="1">
      <c r="A87" s="378"/>
      <c r="B87" s="379"/>
      <c r="C87" s="379"/>
      <c r="D87" s="379"/>
      <c r="E87" s="379"/>
      <c r="F87" s="379"/>
      <c r="G87" s="379"/>
      <c r="H87" s="379"/>
      <c r="I87" s="379"/>
      <c r="J87" s="379"/>
      <c r="K87" s="379"/>
      <c r="L87" s="379"/>
      <c r="M87" s="379"/>
      <c r="N87" s="379"/>
      <c r="O87" s="379"/>
      <c r="P87" s="379"/>
      <c r="Q87" s="379"/>
      <c r="R87" s="379"/>
      <c r="S87" s="379"/>
      <c r="T87" s="379"/>
      <c r="U87" s="379"/>
      <c r="V87" s="379"/>
      <c r="W87" s="379"/>
      <c r="X87" s="380"/>
    </row>
    <row r="88" spans="1:24" ht="22.5" customHeight="1">
      <c r="A88" s="378"/>
      <c r="B88" s="379"/>
      <c r="C88" s="379"/>
      <c r="D88" s="379"/>
      <c r="E88" s="379"/>
      <c r="F88" s="379"/>
      <c r="G88" s="379"/>
      <c r="H88" s="379"/>
      <c r="I88" s="379"/>
      <c r="J88" s="379"/>
      <c r="K88" s="379"/>
      <c r="L88" s="379"/>
      <c r="M88" s="379"/>
      <c r="N88" s="379"/>
      <c r="O88" s="379"/>
      <c r="P88" s="379"/>
      <c r="Q88" s="379"/>
      <c r="R88" s="379"/>
      <c r="S88" s="379"/>
      <c r="T88" s="379"/>
      <c r="U88" s="379"/>
      <c r="V88" s="379"/>
      <c r="W88" s="379"/>
      <c r="X88" s="380"/>
    </row>
    <row r="89" spans="1:24" ht="22.5" customHeight="1">
      <c r="A89" s="378"/>
      <c r="B89" s="379"/>
      <c r="C89" s="379"/>
      <c r="D89" s="379"/>
      <c r="E89" s="379"/>
      <c r="F89" s="379"/>
      <c r="G89" s="379"/>
      <c r="H89" s="379"/>
      <c r="I89" s="379"/>
      <c r="J89" s="379"/>
      <c r="K89" s="379"/>
      <c r="L89" s="379"/>
      <c r="M89" s="379"/>
      <c r="N89" s="379"/>
      <c r="O89" s="379"/>
      <c r="P89" s="379"/>
      <c r="Q89" s="379"/>
      <c r="R89" s="379"/>
      <c r="S89" s="379"/>
      <c r="T89" s="379"/>
      <c r="U89" s="379"/>
      <c r="V89" s="379"/>
      <c r="W89" s="379"/>
      <c r="X89" s="380"/>
    </row>
    <row r="90" spans="1:24" ht="22.5" customHeight="1" thickBot="1">
      <c r="A90" s="381"/>
      <c r="B90" s="382"/>
      <c r="C90" s="382"/>
      <c r="D90" s="382"/>
      <c r="E90" s="382"/>
      <c r="F90" s="382"/>
      <c r="G90" s="382"/>
      <c r="H90" s="382"/>
      <c r="I90" s="382"/>
      <c r="J90" s="382"/>
      <c r="K90" s="382"/>
      <c r="L90" s="382"/>
      <c r="M90" s="382"/>
      <c r="N90" s="382"/>
      <c r="O90" s="382"/>
      <c r="P90" s="382"/>
      <c r="Q90" s="382"/>
      <c r="R90" s="382"/>
      <c r="S90" s="382"/>
      <c r="T90" s="382"/>
      <c r="U90" s="382"/>
      <c r="V90" s="382"/>
      <c r="W90" s="382"/>
      <c r="X90" s="383"/>
    </row>
  </sheetData>
  <sheetProtection sheet="1" objects="1" scenarios="1" insertRows="0"/>
  <mergeCells count="69">
    <mergeCell ref="B4:F4"/>
    <mergeCell ref="B6:F6"/>
    <mergeCell ref="B7:F7"/>
    <mergeCell ref="B5:F5"/>
    <mergeCell ref="B8:F8"/>
    <mergeCell ref="W25:X25"/>
    <mergeCell ref="W26:X26"/>
    <mergeCell ref="W27:X27"/>
    <mergeCell ref="W28:X28"/>
    <mergeCell ref="B10:F10"/>
    <mergeCell ref="B11:F11"/>
    <mergeCell ref="A15:B16"/>
    <mergeCell ref="P15:P17"/>
    <mergeCell ref="U16:U17"/>
    <mergeCell ref="V16:V17"/>
    <mergeCell ref="Q16:Q17"/>
    <mergeCell ref="T16:T17"/>
    <mergeCell ref="D15:O15"/>
    <mergeCell ref="D16:O16"/>
    <mergeCell ref="Q15:V15"/>
    <mergeCell ref="W21:X21"/>
    <mergeCell ref="W22:X22"/>
    <mergeCell ref="W23:X23"/>
    <mergeCell ref="W24:X24"/>
    <mergeCell ref="W15:X17"/>
    <mergeCell ref="W18:X18"/>
    <mergeCell ref="W19:X19"/>
    <mergeCell ref="W20:X20"/>
    <mergeCell ref="R16:R17"/>
    <mergeCell ref="S16:S17"/>
    <mergeCell ref="H4:X11"/>
    <mergeCell ref="W29:X29"/>
    <mergeCell ref="W42:X42"/>
    <mergeCell ref="W31:X31"/>
    <mergeCell ref="W32:X32"/>
    <mergeCell ref="W33:X33"/>
    <mergeCell ref="W34:X34"/>
    <mergeCell ref="W35:X35"/>
    <mergeCell ref="W36:X36"/>
    <mergeCell ref="W37:X37"/>
    <mergeCell ref="W38:X38"/>
    <mergeCell ref="W39:X39"/>
    <mergeCell ref="W40:X40"/>
    <mergeCell ref="W41:X41"/>
    <mergeCell ref="W30:X30"/>
    <mergeCell ref="W54:X54"/>
    <mergeCell ref="W43:X43"/>
    <mergeCell ref="W44:X44"/>
    <mergeCell ref="W45:X45"/>
    <mergeCell ref="W46:X46"/>
    <mergeCell ref="W47:X47"/>
    <mergeCell ref="W48:X48"/>
    <mergeCell ref="W49:X49"/>
    <mergeCell ref="W50:X50"/>
    <mergeCell ref="W51:X51"/>
    <mergeCell ref="W52:X52"/>
    <mergeCell ref="W53:X53"/>
    <mergeCell ref="A62:X62"/>
    <mergeCell ref="A63:X90"/>
    <mergeCell ref="W55:X55"/>
    <mergeCell ref="W56:X56"/>
    <mergeCell ref="W57:X57"/>
    <mergeCell ref="W58:X58"/>
    <mergeCell ref="W59:X59"/>
    <mergeCell ref="W60:X60"/>
    <mergeCell ref="Q59:V59"/>
    <mergeCell ref="Q58:V58"/>
    <mergeCell ref="Q60:V60"/>
    <mergeCell ref="Q57:V57"/>
  </mergeCells>
  <phoneticPr fontId="2"/>
  <printOptions horizontalCentered="1"/>
  <pageMargins left="0.47244094488188981" right="0.59055118110236227" top="0.39370078740157483" bottom="0.39370078740157483" header="0.51181102362204722" footer="0.27559055118110237"/>
  <pageSetup paperSize="9" scale="40" fitToHeight="0"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Y69"/>
  <sheetViews>
    <sheetView showGridLines="0" view="pageBreakPreview" zoomScale="85" zoomScaleNormal="70" zoomScaleSheetLayoutView="85" workbookViewId="0">
      <selection activeCell="A2" sqref="A2"/>
    </sheetView>
  </sheetViews>
  <sheetFormatPr defaultColWidth="9" defaultRowHeight="13.5"/>
  <cols>
    <col min="1" max="3" width="23.875" style="103" customWidth="1"/>
    <col min="4" max="4" width="5.25" style="103" hidden="1" customWidth="1"/>
    <col min="5" max="16" width="6" style="103" customWidth="1"/>
    <col min="17" max="17" width="24.5" style="103" customWidth="1"/>
    <col min="18" max="23" width="9.125" style="103" customWidth="1"/>
    <col min="24" max="24" width="20" style="103" customWidth="1"/>
    <col min="25" max="25" width="5.875" style="103" customWidth="1"/>
    <col min="26" max="26" width="9.875" style="79" bestFit="1" customWidth="1"/>
    <col min="27" max="16384" width="9" style="79"/>
  </cols>
  <sheetData>
    <row r="1" spans="1:25" s="64" customFormat="1" ht="39.950000000000003" customHeight="1">
      <c r="A1" s="65" t="str">
        <f>'購入・サービス利用版（雛型）'!A1</f>
        <v>吹田市役所保健給食室 様</v>
      </c>
      <c r="B1" s="66"/>
      <c r="C1" s="66"/>
      <c r="D1" s="66"/>
      <c r="E1" s="66"/>
      <c r="F1" s="67"/>
      <c r="G1" s="67"/>
      <c r="H1" s="67"/>
      <c r="I1" s="67"/>
      <c r="J1" s="67"/>
      <c r="K1" s="67"/>
      <c r="L1" s="67"/>
      <c r="M1" s="67"/>
      <c r="N1" s="67"/>
      <c r="O1" s="67"/>
      <c r="P1" s="67"/>
      <c r="Q1" s="67"/>
      <c r="R1" s="67"/>
      <c r="S1" s="67"/>
      <c r="T1" s="67"/>
      <c r="U1" s="67"/>
      <c r="V1" s="67"/>
      <c r="W1" s="67"/>
      <c r="X1" s="67"/>
      <c r="Y1" s="67"/>
    </row>
    <row r="2" spans="1:25" s="64" customFormat="1" ht="20.100000000000001" customHeight="1">
      <c r="A2" s="4" t="s">
        <v>81</v>
      </c>
      <c r="B2" s="71"/>
      <c r="C2" s="71"/>
      <c r="D2" s="71"/>
      <c r="E2" s="71"/>
      <c r="F2" s="71"/>
      <c r="G2" s="71"/>
      <c r="H2" s="71"/>
      <c r="I2" s="71"/>
      <c r="J2" s="71"/>
      <c r="K2" s="71"/>
      <c r="L2" s="71"/>
      <c r="M2" s="71"/>
      <c r="N2" s="71"/>
      <c r="O2" s="71"/>
      <c r="P2" s="71"/>
      <c r="Q2" s="165"/>
      <c r="R2" s="71"/>
      <c r="S2" s="71"/>
      <c r="T2" s="71"/>
      <c r="U2" s="71"/>
      <c r="V2" s="71"/>
      <c r="W2" s="71"/>
      <c r="X2" s="71"/>
      <c r="Y2" s="71"/>
    </row>
    <row r="3" spans="1:25" s="64" customFormat="1" ht="15" customHeight="1" thickBot="1">
      <c r="B3" s="67"/>
      <c r="C3" s="67"/>
      <c r="D3" s="67"/>
      <c r="E3" s="67"/>
      <c r="F3" s="67"/>
      <c r="G3" s="67"/>
      <c r="H3" s="67"/>
    </row>
    <row r="4" spans="1:25" s="64" customFormat="1" ht="20.100000000000001" customHeight="1">
      <c r="A4" s="55" t="s">
        <v>68</v>
      </c>
      <c r="B4" s="425" t="str">
        <f>IF('集約版（雛型）'!D4="","",'集約版（雛型）'!D4)</f>
        <v/>
      </c>
      <c r="C4" s="425"/>
      <c r="D4" s="425"/>
      <c r="E4" s="425"/>
      <c r="F4" s="426"/>
      <c r="G4" s="15"/>
      <c r="H4" s="408" t="s">
        <v>136</v>
      </c>
      <c r="I4" s="408"/>
      <c r="J4" s="408"/>
      <c r="K4" s="408"/>
      <c r="L4" s="408"/>
      <c r="M4" s="408"/>
      <c r="N4" s="408"/>
      <c r="O4" s="408"/>
      <c r="P4" s="408"/>
      <c r="Q4" s="408"/>
      <c r="R4" s="408"/>
      <c r="S4" s="408"/>
      <c r="T4" s="408"/>
      <c r="U4" s="408"/>
      <c r="V4" s="408"/>
      <c r="W4" s="408"/>
      <c r="X4" s="408"/>
      <c r="Y4" s="408"/>
    </row>
    <row r="5" spans="1:25" s="64" customFormat="1" ht="20.100000000000001" customHeight="1">
      <c r="A5" s="56" t="s">
        <v>69</v>
      </c>
      <c r="B5" s="427" t="str">
        <f>IF('集約版（雛型）'!D5="","",'集約版（雛型）'!D5)</f>
        <v/>
      </c>
      <c r="C5" s="427"/>
      <c r="D5" s="427"/>
      <c r="E5" s="427"/>
      <c r="F5" s="428"/>
      <c r="G5" s="75"/>
      <c r="H5" s="408"/>
      <c r="I5" s="408"/>
      <c r="J5" s="408"/>
      <c r="K5" s="408"/>
      <c r="L5" s="408"/>
      <c r="M5" s="408"/>
      <c r="N5" s="408"/>
      <c r="O5" s="408"/>
      <c r="P5" s="408"/>
      <c r="Q5" s="408"/>
      <c r="R5" s="408"/>
      <c r="S5" s="408"/>
      <c r="T5" s="408"/>
      <c r="U5" s="408"/>
      <c r="V5" s="408"/>
      <c r="W5" s="408"/>
      <c r="X5" s="408"/>
      <c r="Y5" s="408"/>
    </row>
    <row r="6" spans="1:25" s="64" customFormat="1" ht="20.100000000000001" customHeight="1">
      <c r="A6" s="56" t="s">
        <v>32</v>
      </c>
      <c r="B6" s="299"/>
      <c r="C6" s="300"/>
      <c r="D6" s="300"/>
      <c r="E6" s="300"/>
      <c r="F6" s="301"/>
      <c r="G6" s="75"/>
      <c r="H6" s="408"/>
      <c r="I6" s="408"/>
      <c r="J6" s="408"/>
      <c r="K6" s="408"/>
      <c r="L6" s="408"/>
      <c r="M6" s="408"/>
      <c r="N6" s="408"/>
      <c r="O6" s="408"/>
      <c r="P6" s="408"/>
      <c r="Q6" s="408"/>
      <c r="R6" s="408"/>
      <c r="S6" s="408"/>
      <c r="T6" s="408"/>
      <c r="U6" s="408"/>
      <c r="V6" s="408"/>
      <c r="W6" s="408"/>
      <c r="X6" s="408"/>
      <c r="Y6" s="408"/>
    </row>
    <row r="7" spans="1:25" s="64" customFormat="1" ht="20.100000000000001" customHeight="1">
      <c r="A7" s="56" t="s">
        <v>33</v>
      </c>
      <c r="B7" s="302"/>
      <c r="C7" s="303"/>
      <c r="D7" s="303"/>
      <c r="E7" s="303"/>
      <c r="F7" s="304"/>
      <c r="G7" s="15"/>
      <c r="H7" s="408"/>
      <c r="I7" s="408"/>
      <c r="J7" s="408"/>
      <c r="K7" s="408"/>
      <c r="L7" s="408"/>
      <c r="M7" s="408"/>
      <c r="N7" s="408"/>
      <c r="O7" s="408"/>
      <c r="P7" s="408"/>
      <c r="Q7" s="408"/>
      <c r="R7" s="408"/>
      <c r="S7" s="408"/>
      <c r="T7" s="408"/>
      <c r="U7" s="408"/>
      <c r="V7" s="408"/>
      <c r="W7" s="408"/>
      <c r="X7" s="408"/>
      <c r="Y7" s="408"/>
    </row>
    <row r="8" spans="1:25" s="64" customFormat="1" ht="20.100000000000001" customHeight="1" thickBot="1">
      <c r="A8" s="58" t="s">
        <v>34</v>
      </c>
      <c r="B8" s="312"/>
      <c r="C8" s="313"/>
      <c r="D8" s="313"/>
      <c r="E8" s="313"/>
      <c r="F8" s="314"/>
      <c r="G8" s="75"/>
      <c r="H8" s="408"/>
      <c r="I8" s="408"/>
      <c r="J8" s="408"/>
      <c r="K8" s="408"/>
      <c r="L8" s="408"/>
      <c r="M8" s="408"/>
      <c r="N8" s="408"/>
      <c r="O8" s="408"/>
      <c r="P8" s="408"/>
      <c r="Q8" s="408"/>
      <c r="R8" s="408"/>
      <c r="S8" s="408"/>
      <c r="T8" s="408"/>
      <c r="U8" s="408"/>
      <c r="V8" s="408"/>
      <c r="W8" s="408"/>
      <c r="X8" s="408"/>
      <c r="Y8" s="408"/>
    </row>
    <row r="9" spans="1:25" s="64" customFormat="1" ht="20.100000000000001" customHeight="1" thickBot="1">
      <c r="A9" s="166"/>
      <c r="B9" s="167"/>
      <c r="C9" s="167"/>
      <c r="D9" s="167"/>
      <c r="E9" s="167"/>
      <c r="F9" s="75"/>
      <c r="G9" s="75"/>
      <c r="H9" s="408"/>
      <c r="I9" s="408"/>
      <c r="J9" s="408"/>
      <c r="K9" s="408"/>
      <c r="L9" s="408"/>
      <c r="M9" s="408"/>
      <c r="N9" s="408"/>
      <c r="O9" s="408"/>
      <c r="P9" s="408"/>
      <c r="Q9" s="408"/>
      <c r="R9" s="408"/>
      <c r="S9" s="408"/>
      <c r="T9" s="408"/>
      <c r="U9" s="408"/>
      <c r="V9" s="408"/>
      <c r="W9" s="408"/>
      <c r="X9" s="408"/>
      <c r="Y9" s="408"/>
    </row>
    <row r="10" spans="1:25" s="64" customFormat="1" ht="20.100000000000001" customHeight="1">
      <c r="A10" s="55" t="s">
        <v>40</v>
      </c>
      <c r="B10" s="294" t="s">
        <v>72</v>
      </c>
      <c r="C10" s="295"/>
      <c r="D10" s="295"/>
      <c r="E10" s="295"/>
      <c r="F10" s="296"/>
      <c r="G10" s="168"/>
      <c r="H10" s="408"/>
      <c r="I10" s="408"/>
      <c r="J10" s="408"/>
      <c r="K10" s="408"/>
      <c r="L10" s="408"/>
      <c r="M10" s="408"/>
      <c r="N10" s="408"/>
      <c r="O10" s="408"/>
      <c r="P10" s="408"/>
      <c r="Q10" s="408"/>
      <c r="R10" s="408"/>
      <c r="S10" s="408"/>
      <c r="T10" s="408"/>
      <c r="U10" s="408"/>
      <c r="V10" s="408"/>
      <c r="W10" s="408"/>
      <c r="X10" s="408"/>
      <c r="Y10" s="408"/>
    </row>
    <row r="11" spans="1:25" s="64" customFormat="1" ht="20.100000000000001" customHeight="1" thickBot="1">
      <c r="A11" s="58" t="s">
        <v>28</v>
      </c>
      <c r="B11" s="455"/>
      <c r="C11" s="456"/>
      <c r="D11" s="456"/>
      <c r="E11" s="456"/>
      <c r="F11" s="457"/>
      <c r="G11" s="168"/>
      <c r="H11" s="408"/>
      <c r="I11" s="408"/>
      <c r="J11" s="408"/>
      <c r="K11" s="408"/>
      <c r="L11" s="408"/>
      <c r="M11" s="408"/>
      <c r="N11" s="408"/>
      <c r="O11" s="408"/>
      <c r="P11" s="408"/>
      <c r="Q11" s="408"/>
      <c r="R11" s="408"/>
      <c r="S11" s="408"/>
      <c r="T11" s="408"/>
      <c r="U11" s="408"/>
      <c r="V11" s="408"/>
      <c r="W11" s="408"/>
      <c r="X11" s="408"/>
      <c r="Y11" s="408"/>
    </row>
    <row r="12" spans="1:25" s="64" customFormat="1" ht="15" customHeight="1">
      <c r="A12" s="67"/>
      <c r="B12" s="67"/>
      <c r="C12" s="67"/>
      <c r="D12" s="67"/>
      <c r="E12" s="67"/>
      <c r="F12" s="67"/>
      <c r="G12" s="67"/>
      <c r="H12" s="408"/>
      <c r="I12" s="408"/>
      <c r="J12" s="408"/>
      <c r="K12" s="408"/>
      <c r="L12" s="408"/>
      <c r="M12" s="408"/>
      <c r="N12" s="408"/>
      <c r="O12" s="408"/>
      <c r="P12" s="408"/>
      <c r="Q12" s="408"/>
      <c r="R12" s="408"/>
      <c r="S12" s="408"/>
      <c r="T12" s="408"/>
      <c r="U12" s="408"/>
      <c r="V12" s="408"/>
      <c r="W12" s="408"/>
      <c r="X12" s="408"/>
      <c r="Y12" s="408"/>
    </row>
    <row r="13" spans="1:25" s="64" customFormat="1" ht="15" customHeight="1">
      <c r="A13" s="67"/>
      <c r="B13" s="67"/>
      <c r="C13" s="67"/>
      <c r="D13" s="67"/>
      <c r="E13" s="67"/>
      <c r="F13" s="67"/>
      <c r="G13" s="67"/>
      <c r="H13" s="67"/>
      <c r="I13" s="67"/>
      <c r="J13" s="67"/>
      <c r="K13" s="67"/>
      <c r="L13" s="67"/>
      <c r="M13" s="67"/>
      <c r="N13" s="67"/>
      <c r="O13" s="67"/>
      <c r="P13" s="67"/>
      <c r="Q13" s="67"/>
      <c r="R13" s="67"/>
      <c r="S13" s="67"/>
      <c r="T13" s="67"/>
      <c r="U13" s="67"/>
      <c r="V13" s="67"/>
      <c r="W13" s="131"/>
      <c r="X13" s="131" t="s">
        <v>122</v>
      </c>
      <c r="Y13" s="131" t="s">
        <v>123</v>
      </c>
    </row>
    <row r="14" spans="1:25" ht="15" customHeight="1" thickBot="1">
      <c r="W14" s="131"/>
      <c r="X14" s="131" t="s">
        <v>125</v>
      </c>
      <c r="Y14" s="132">
        <f>見積書_消費税適用税率!C13</f>
        <v>0.1</v>
      </c>
    </row>
    <row r="15" spans="1:25" ht="24.75" customHeight="1">
      <c r="A15" s="458" t="s">
        <v>18</v>
      </c>
      <c r="B15" s="459"/>
      <c r="C15" s="460"/>
      <c r="D15" s="62"/>
      <c r="E15" s="464" t="s">
        <v>3</v>
      </c>
      <c r="F15" s="464"/>
      <c r="G15" s="464"/>
      <c r="H15" s="464"/>
      <c r="I15" s="464"/>
      <c r="J15" s="464"/>
      <c r="K15" s="464"/>
      <c r="L15" s="464"/>
      <c r="M15" s="464"/>
      <c r="N15" s="464"/>
      <c r="O15" s="464"/>
      <c r="P15" s="464"/>
      <c r="Q15" s="464" t="s">
        <v>4</v>
      </c>
      <c r="R15" s="464" t="s">
        <v>48</v>
      </c>
      <c r="S15" s="464"/>
      <c r="T15" s="464"/>
      <c r="U15" s="464"/>
      <c r="V15" s="464"/>
      <c r="W15" s="464"/>
      <c r="X15" s="442" t="s">
        <v>5</v>
      </c>
      <c r="Y15" s="443"/>
    </row>
    <row r="16" spans="1:25" ht="24.75" customHeight="1">
      <c r="A16" s="461"/>
      <c r="B16" s="462"/>
      <c r="C16" s="463"/>
      <c r="D16" s="18" t="s">
        <v>24</v>
      </c>
      <c r="E16" s="452" t="s">
        <v>141</v>
      </c>
      <c r="F16" s="453"/>
      <c r="G16" s="453"/>
      <c r="H16" s="453"/>
      <c r="I16" s="453"/>
      <c r="J16" s="453"/>
      <c r="K16" s="453"/>
      <c r="L16" s="453"/>
      <c r="M16" s="453"/>
      <c r="N16" s="453"/>
      <c r="O16" s="453"/>
      <c r="P16" s="454"/>
      <c r="Q16" s="450"/>
      <c r="R16" s="450" t="s">
        <v>19</v>
      </c>
      <c r="S16" s="450" t="s">
        <v>150</v>
      </c>
      <c r="T16" s="450" t="s">
        <v>151</v>
      </c>
      <c r="U16" s="450" t="s">
        <v>152</v>
      </c>
      <c r="V16" s="450" t="s">
        <v>153</v>
      </c>
      <c r="W16" s="450" t="s">
        <v>154</v>
      </c>
      <c r="X16" s="444"/>
      <c r="Y16" s="445"/>
    </row>
    <row r="17" spans="1:25" ht="24.75" customHeight="1">
      <c r="A17" s="19" t="s">
        <v>25</v>
      </c>
      <c r="B17" s="61" t="s">
        <v>23</v>
      </c>
      <c r="C17" s="61" t="s">
        <v>73</v>
      </c>
      <c r="D17" s="63"/>
      <c r="E17" s="61" t="s">
        <v>6</v>
      </c>
      <c r="F17" s="61" t="s">
        <v>7</v>
      </c>
      <c r="G17" s="61" t="s">
        <v>8</v>
      </c>
      <c r="H17" s="61" t="s">
        <v>9</v>
      </c>
      <c r="I17" s="61" t="s">
        <v>10</v>
      </c>
      <c r="J17" s="61" t="s">
        <v>11</v>
      </c>
      <c r="K17" s="61" t="s">
        <v>12</v>
      </c>
      <c r="L17" s="61" t="s">
        <v>13</v>
      </c>
      <c r="M17" s="61" t="s">
        <v>14</v>
      </c>
      <c r="N17" s="61" t="s">
        <v>15</v>
      </c>
      <c r="O17" s="61" t="s">
        <v>16</v>
      </c>
      <c r="P17" s="61" t="s">
        <v>17</v>
      </c>
      <c r="Q17" s="450"/>
      <c r="R17" s="450"/>
      <c r="S17" s="450"/>
      <c r="T17" s="450"/>
      <c r="U17" s="450"/>
      <c r="V17" s="450"/>
      <c r="W17" s="450"/>
      <c r="X17" s="446"/>
      <c r="Y17" s="447"/>
    </row>
    <row r="18" spans="1:25" ht="24.75" customHeight="1">
      <c r="A18" s="169"/>
      <c r="B18" s="170"/>
      <c r="C18" s="451"/>
      <c r="D18" s="451"/>
      <c r="E18" s="171"/>
      <c r="F18" s="171"/>
      <c r="G18" s="171"/>
      <c r="H18" s="171"/>
      <c r="I18" s="171"/>
      <c r="J18" s="171"/>
      <c r="K18" s="171"/>
      <c r="L18" s="171"/>
      <c r="M18" s="171"/>
      <c r="N18" s="171"/>
      <c r="O18" s="171"/>
      <c r="P18" s="171"/>
      <c r="Q18" s="171"/>
      <c r="R18" s="172"/>
      <c r="S18" s="172"/>
      <c r="T18" s="172"/>
      <c r="U18" s="172"/>
      <c r="V18" s="172"/>
      <c r="W18" s="172"/>
      <c r="X18" s="448"/>
      <c r="Y18" s="449"/>
    </row>
    <row r="19" spans="1:25" ht="24.75" customHeight="1">
      <c r="A19" s="173"/>
      <c r="B19" s="174"/>
      <c r="C19" s="451"/>
      <c r="D19" s="451"/>
      <c r="E19" s="171"/>
      <c r="F19" s="171"/>
      <c r="G19" s="171"/>
      <c r="H19" s="171"/>
      <c r="I19" s="171"/>
      <c r="J19" s="171"/>
      <c r="K19" s="171"/>
      <c r="L19" s="171"/>
      <c r="M19" s="171"/>
      <c r="N19" s="171"/>
      <c r="O19" s="171"/>
      <c r="P19" s="171"/>
      <c r="Q19" s="171"/>
      <c r="R19" s="172"/>
      <c r="S19" s="172"/>
      <c r="T19" s="172"/>
      <c r="U19" s="172"/>
      <c r="V19" s="172"/>
      <c r="W19" s="172"/>
      <c r="X19" s="448"/>
      <c r="Y19" s="449"/>
    </row>
    <row r="20" spans="1:25" ht="24.75" customHeight="1">
      <c r="A20" s="175"/>
      <c r="B20" s="176"/>
      <c r="C20" s="451"/>
      <c r="D20" s="451"/>
      <c r="E20" s="171"/>
      <c r="F20" s="171"/>
      <c r="G20" s="171"/>
      <c r="H20" s="171"/>
      <c r="I20" s="171"/>
      <c r="J20" s="171"/>
      <c r="K20" s="171"/>
      <c r="L20" s="171"/>
      <c r="M20" s="171"/>
      <c r="N20" s="171"/>
      <c r="O20" s="171"/>
      <c r="P20" s="171"/>
      <c r="Q20" s="171"/>
      <c r="R20" s="172"/>
      <c r="S20" s="172"/>
      <c r="T20" s="172"/>
      <c r="U20" s="172"/>
      <c r="V20" s="172"/>
      <c r="W20" s="172"/>
      <c r="X20" s="448"/>
      <c r="Y20" s="449"/>
    </row>
    <row r="21" spans="1:25" ht="24.75" customHeight="1">
      <c r="A21" s="173"/>
      <c r="B21" s="174"/>
      <c r="C21" s="451"/>
      <c r="D21" s="451"/>
      <c r="E21" s="171"/>
      <c r="F21" s="171"/>
      <c r="G21" s="171"/>
      <c r="H21" s="171"/>
      <c r="I21" s="171"/>
      <c r="J21" s="171"/>
      <c r="K21" s="171"/>
      <c r="L21" s="171"/>
      <c r="M21" s="171"/>
      <c r="N21" s="171"/>
      <c r="O21" s="171"/>
      <c r="P21" s="171"/>
      <c r="Q21" s="171"/>
      <c r="R21" s="172"/>
      <c r="S21" s="172"/>
      <c r="T21" s="172"/>
      <c r="U21" s="172"/>
      <c r="V21" s="172"/>
      <c r="W21" s="172"/>
      <c r="X21" s="448"/>
      <c r="Y21" s="449"/>
    </row>
    <row r="22" spans="1:25" ht="24.75" customHeight="1">
      <c r="A22" s="173"/>
      <c r="B22" s="174"/>
      <c r="C22" s="451"/>
      <c r="D22" s="451"/>
      <c r="E22" s="171"/>
      <c r="F22" s="171"/>
      <c r="G22" s="171"/>
      <c r="H22" s="171"/>
      <c r="I22" s="171"/>
      <c r="J22" s="171"/>
      <c r="K22" s="171"/>
      <c r="L22" s="171"/>
      <c r="M22" s="171"/>
      <c r="N22" s="171"/>
      <c r="O22" s="171"/>
      <c r="P22" s="171"/>
      <c r="Q22" s="171"/>
      <c r="R22" s="172"/>
      <c r="S22" s="172"/>
      <c r="T22" s="172"/>
      <c r="U22" s="172"/>
      <c r="V22" s="172"/>
      <c r="W22" s="172"/>
      <c r="X22" s="448"/>
      <c r="Y22" s="449"/>
    </row>
    <row r="23" spans="1:25" ht="24.75" customHeight="1">
      <c r="A23" s="173"/>
      <c r="B23" s="170"/>
      <c r="C23" s="174"/>
      <c r="D23" s="171"/>
      <c r="E23" s="171"/>
      <c r="F23" s="171"/>
      <c r="G23" s="171"/>
      <c r="H23" s="171"/>
      <c r="I23" s="171"/>
      <c r="J23" s="171"/>
      <c r="K23" s="171"/>
      <c r="L23" s="171"/>
      <c r="M23" s="171"/>
      <c r="N23" s="171"/>
      <c r="O23" s="171"/>
      <c r="P23" s="171"/>
      <c r="Q23" s="171"/>
      <c r="R23" s="172"/>
      <c r="S23" s="172"/>
      <c r="T23" s="172"/>
      <c r="U23" s="172"/>
      <c r="V23" s="172"/>
      <c r="W23" s="172"/>
      <c r="X23" s="448"/>
      <c r="Y23" s="449"/>
    </row>
    <row r="24" spans="1:25" ht="24.75" customHeight="1">
      <c r="A24" s="177"/>
      <c r="B24" s="176"/>
      <c r="C24" s="176"/>
      <c r="D24" s="171"/>
      <c r="E24" s="171"/>
      <c r="F24" s="171"/>
      <c r="G24" s="171"/>
      <c r="H24" s="171"/>
      <c r="I24" s="171"/>
      <c r="J24" s="171"/>
      <c r="K24" s="171"/>
      <c r="L24" s="171"/>
      <c r="M24" s="171"/>
      <c r="N24" s="171"/>
      <c r="O24" s="171"/>
      <c r="P24" s="171"/>
      <c r="Q24" s="171"/>
      <c r="R24" s="172"/>
      <c r="S24" s="172"/>
      <c r="T24" s="172"/>
      <c r="U24" s="172"/>
      <c r="V24" s="172"/>
      <c r="W24" s="172"/>
      <c r="X24" s="448"/>
      <c r="Y24" s="449"/>
    </row>
    <row r="25" spans="1:25" ht="24.75" customHeight="1">
      <c r="A25" s="173"/>
      <c r="B25" s="170"/>
      <c r="C25" s="174"/>
      <c r="D25" s="171"/>
      <c r="E25" s="171"/>
      <c r="F25" s="171"/>
      <c r="G25" s="171"/>
      <c r="H25" s="171"/>
      <c r="I25" s="171"/>
      <c r="J25" s="171"/>
      <c r="K25" s="171"/>
      <c r="L25" s="171"/>
      <c r="M25" s="171"/>
      <c r="N25" s="171"/>
      <c r="O25" s="171"/>
      <c r="P25" s="171"/>
      <c r="Q25" s="171"/>
      <c r="R25" s="172"/>
      <c r="S25" s="172"/>
      <c r="T25" s="172"/>
      <c r="U25" s="172"/>
      <c r="V25" s="172"/>
      <c r="W25" s="172"/>
      <c r="X25" s="448"/>
      <c r="Y25" s="449"/>
    </row>
    <row r="26" spans="1:25" ht="24.75" customHeight="1">
      <c r="A26" s="177"/>
      <c r="B26" s="171"/>
      <c r="C26" s="174"/>
      <c r="D26" s="171"/>
      <c r="E26" s="171"/>
      <c r="F26" s="171"/>
      <c r="G26" s="171"/>
      <c r="H26" s="171"/>
      <c r="I26" s="171"/>
      <c r="J26" s="171"/>
      <c r="K26" s="171"/>
      <c r="L26" s="171"/>
      <c r="M26" s="171"/>
      <c r="N26" s="171"/>
      <c r="O26" s="171"/>
      <c r="P26" s="171"/>
      <c r="Q26" s="171"/>
      <c r="R26" s="172"/>
      <c r="S26" s="172"/>
      <c r="T26" s="172"/>
      <c r="U26" s="172"/>
      <c r="V26" s="172"/>
      <c r="W26" s="172"/>
      <c r="X26" s="448"/>
      <c r="Y26" s="449"/>
    </row>
    <row r="27" spans="1:25" ht="24.75" customHeight="1">
      <c r="A27" s="177"/>
      <c r="B27" s="171"/>
      <c r="C27" s="174"/>
      <c r="D27" s="171"/>
      <c r="E27" s="171"/>
      <c r="F27" s="171"/>
      <c r="G27" s="171"/>
      <c r="H27" s="171"/>
      <c r="I27" s="171"/>
      <c r="J27" s="171"/>
      <c r="K27" s="171"/>
      <c r="L27" s="171"/>
      <c r="M27" s="171"/>
      <c r="N27" s="171"/>
      <c r="O27" s="171"/>
      <c r="P27" s="171"/>
      <c r="Q27" s="171"/>
      <c r="R27" s="172"/>
      <c r="S27" s="172"/>
      <c r="T27" s="172"/>
      <c r="U27" s="172"/>
      <c r="V27" s="172"/>
      <c r="W27" s="172"/>
      <c r="X27" s="448"/>
      <c r="Y27" s="449"/>
    </row>
    <row r="28" spans="1:25" ht="24.75" customHeight="1">
      <c r="A28" s="177"/>
      <c r="B28" s="176"/>
      <c r="C28" s="176"/>
      <c r="D28" s="171"/>
      <c r="E28" s="171"/>
      <c r="F28" s="171"/>
      <c r="G28" s="171"/>
      <c r="H28" s="171"/>
      <c r="I28" s="171"/>
      <c r="J28" s="171"/>
      <c r="K28" s="171"/>
      <c r="L28" s="171"/>
      <c r="M28" s="171"/>
      <c r="N28" s="171"/>
      <c r="O28" s="171"/>
      <c r="P28" s="171"/>
      <c r="Q28" s="171"/>
      <c r="R28" s="172"/>
      <c r="S28" s="172"/>
      <c r="T28" s="172"/>
      <c r="U28" s="172"/>
      <c r="V28" s="172"/>
      <c r="W28" s="172"/>
      <c r="X28" s="448"/>
      <c r="Y28" s="449"/>
    </row>
    <row r="29" spans="1:25" ht="32.25" customHeight="1">
      <c r="A29" s="169"/>
      <c r="B29" s="174"/>
      <c r="C29" s="170"/>
      <c r="D29" s="171"/>
      <c r="E29" s="171"/>
      <c r="F29" s="171"/>
      <c r="G29" s="171"/>
      <c r="H29" s="171"/>
      <c r="I29" s="171"/>
      <c r="J29" s="171"/>
      <c r="K29" s="171"/>
      <c r="L29" s="171"/>
      <c r="M29" s="171"/>
      <c r="N29" s="171"/>
      <c r="O29" s="171"/>
      <c r="P29" s="171"/>
      <c r="Q29" s="171"/>
      <c r="R29" s="172"/>
      <c r="S29" s="172"/>
      <c r="T29" s="172"/>
      <c r="U29" s="172"/>
      <c r="V29" s="172"/>
      <c r="W29" s="172"/>
      <c r="X29" s="448"/>
      <c r="Y29" s="449"/>
    </row>
    <row r="30" spans="1:25" ht="32.25" customHeight="1">
      <c r="A30" s="173"/>
      <c r="B30" s="174"/>
      <c r="C30" s="170"/>
      <c r="D30" s="171"/>
      <c r="E30" s="171"/>
      <c r="F30" s="171"/>
      <c r="G30" s="171"/>
      <c r="H30" s="171"/>
      <c r="I30" s="171"/>
      <c r="J30" s="171"/>
      <c r="K30" s="171"/>
      <c r="L30" s="171"/>
      <c r="M30" s="171"/>
      <c r="N30" s="171"/>
      <c r="O30" s="171"/>
      <c r="P30" s="171"/>
      <c r="Q30" s="171"/>
      <c r="R30" s="172"/>
      <c r="S30" s="172"/>
      <c r="T30" s="172"/>
      <c r="U30" s="172"/>
      <c r="V30" s="172"/>
      <c r="W30" s="172"/>
      <c r="X30" s="448"/>
      <c r="Y30" s="449"/>
    </row>
    <row r="31" spans="1:25" ht="24.75" customHeight="1" thickBot="1">
      <c r="A31" s="178"/>
      <c r="B31" s="179"/>
      <c r="C31" s="179"/>
      <c r="D31" s="180"/>
      <c r="E31" s="181"/>
      <c r="F31" s="181"/>
      <c r="G31" s="181"/>
      <c r="H31" s="181"/>
      <c r="I31" s="181"/>
      <c r="J31" s="181"/>
      <c r="K31" s="181"/>
      <c r="L31" s="181"/>
      <c r="M31" s="181"/>
      <c r="N31" s="181"/>
      <c r="O31" s="181"/>
      <c r="P31" s="181"/>
      <c r="Q31" s="181"/>
      <c r="R31" s="182"/>
      <c r="S31" s="182"/>
      <c r="T31" s="182"/>
      <c r="U31" s="182"/>
      <c r="V31" s="182"/>
      <c r="W31" s="182"/>
      <c r="X31" s="440"/>
      <c r="Y31" s="441"/>
    </row>
    <row r="32" spans="1:25" ht="24.75" customHeight="1">
      <c r="A32" s="183"/>
      <c r="B32" s="183"/>
      <c r="C32" s="183"/>
      <c r="D32" s="184"/>
      <c r="E32" s="107"/>
      <c r="F32" s="107"/>
      <c r="G32" s="107"/>
      <c r="H32" s="107"/>
      <c r="I32" s="107"/>
      <c r="J32" s="107"/>
      <c r="K32" s="107"/>
      <c r="L32" s="107"/>
      <c r="M32" s="107"/>
      <c r="N32" s="107"/>
      <c r="O32" s="107"/>
      <c r="P32" s="107"/>
      <c r="Q32" s="9" t="s">
        <v>20</v>
      </c>
      <c r="R32" s="185">
        <f t="shared" ref="R32:W32" si="0">SUM(R18:R31)</f>
        <v>0</v>
      </c>
      <c r="S32" s="185">
        <f t="shared" si="0"/>
        <v>0</v>
      </c>
      <c r="T32" s="185">
        <f t="shared" si="0"/>
        <v>0</v>
      </c>
      <c r="U32" s="185">
        <f t="shared" si="0"/>
        <v>0</v>
      </c>
      <c r="V32" s="185">
        <f t="shared" si="0"/>
        <v>0</v>
      </c>
      <c r="W32" s="185">
        <f t="shared" si="0"/>
        <v>0</v>
      </c>
      <c r="X32" s="405"/>
      <c r="Y32" s="406"/>
    </row>
    <row r="33" spans="1:25" ht="24.75" customHeight="1">
      <c r="A33" s="76"/>
      <c r="B33" s="76"/>
      <c r="C33" s="76"/>
      <c r="D33" s="76"/>
      <c r="E33" s="76"/>
      <c r="F33" s="76"/>
      <c r="G33" s="76"/>
      <c r="H33" s="76"/>
      <c r="I33" s="76"/>
      <c r="J33" s="76"/>
      <c r="K33" s="76"/>
      <c r="L33" s="76"/>
      <c r="M33" s="76"/>
      <c r="N33" s="76"/>
      <c r="O33" s="76"/>
      <c r="P33" s="107"/>
      <c r="Q33" s="9" t="s">
        <v>65</v>
      </c>
      <c r="R33" s="186">
        <f t="shared" ref="R33:W33" si="1">R32/160</f>
        <v>0</v>
      </c>
      <c r="S33" s="186">
        <f t="shared" si="1"/>
        <v>0</v>
      </c>
      <c r="T33" s="186">
        <f t="shared" si="1"/>
        <v>0</v>
      </c>
      <c r="U33" s="186">
        <f t="shared" si="1"/>
        <v>0</v>
      </c>
      <c r="V33" s="186">
        <f t="shared" si="1"/>
        <v>0</v>
      </c>
      <c r="W33" s="186">
        <f t="shared" si="1"/>
        <v>0</v>
      </c>
      <c r="X33" s="401"/>
      <c r="Y33" s="402"/>
    </row>
    <row r="34" spans="1:25" ht="24.75" customHeight="1">
      <c r="A34" s="187"/>
      <c r="B34" s="187"/>
      <c r="C34" s="187"/>
      <c r="D34" s="187"/>
      <c r="E34" s="187"/>
      <c r="F34" s="187"/>
      <c r="G34" s="187"/>
      <c r="H34" s="187"/>
      <c r="I34" s="187"/>
      <c r="J34" s="187"/>
      <c r="K34" s="187"/>
      <c r="L34" s="187"/>
      <c r="M34" s="187"/>
      <c r="N34" s="187"/>
      <c r="O34" s="187"/>
      <c r="P34" s="107"/>
      <c r="Q34" s="10" t="s">
        <v>21</v>
      </c>
      <c r="R34" s="188"/>
      <c r="S34" s="188"/>
      <c r="T34" s="188"/>
      <c r="U34" s="188"/>
      <c r="V34" s="188"/>
      <c r="W34" s="188"/>
      <c r="X34" s="384"/>
      <c r="Y34" s="385"/>
    </row>
    <row r="35" spans="1:25" ht="24.75" customHeight="1" thickBot="1">
      <c r="A35" s="187"/>
      <c r="B35" s="187"/>
      <c r="C35" s="187"/>
      <c r="D35" s="187"/>
      <c r="E35" s="187"/>
      <c r="F35" s="187"/>
      <c r="G35" s="187"/>
      <c r="H35" s="187"/>
      <c r="I35" s="187"/>
      <c r="J35" s="187"/>
      <c r="K35" s="187"/>
      <c r="L35" s="187"/>
      <c r="M35" s="187"/>
      <c r="N35" s="187"/>
      <c r="O35" s="187"/>
      <c r="P35" s="107"/>
      <c r="Q35" s="11" t="s">
        <v>22</v>
      </c>
      <c r="R35" s="189">
        <f t="shared" ref="R35:W35" si="2">R32/8/20*R34</f>
        <v>0</v>
      </c>
      <c r="S35" s="189">
        <f t="shared" si="2"/>
        <v>0</v>
      </c>
      <c r="T35" s="189">
        <f t="shared" si="2"/>
        <v>0</v>
      </c>
      <c r="U35" s="189">
        <f t="shared" si="2"/>
        <v>0</v>
      </c>
      <c r="V35" s="189">
        <f t="shared" si="2"/>
        <v>0</v>
      </c>
      <c r="W35" s="189">
        <f t="shared" si="2"/>
        <v>0</v>
      </c>
      <c r="X35" s="386"/>
      <c r="Y35" s="387"/>
    </row>
    <row r="36" spans="1:25" ht="24.75" customHeight="1" thickBot="1">
      <c r="A36" s="187"/>
      <c r="B36" s="187"/>
      <c r="C36" s="187"/>
      <c r="D36" s="187"/>
      <c r="E36" s="187"/>
      <c r="F36" s="187"/>
      <c r="G36" s="187"/>
      <c r="H36" s="187"/>
      <c r="I36" s="187"/>
      <c r="J36" s="187"/>
      <c r="K36" s="187"/>
      <c r="L36" s="187"/>
      <c r="M36" s="187"/>
      <c r="N36" s="187"/>
      <c r="O36" s="187"/>
      <c r="P36" s="107"/>
      <c r="Q36" s="12" t="s">
        <v>66</v>
      </c>
      <c r="R36" s="392">
        <f>SUM(R35:W35)*1000</f>
        <v>0</v>
      </c>
      <c r="S36" s="393"/>
      <c r="T36" s="393"/>
      <c r="U36" s="393"/>
      <c r="V36" s="393"/>
      <c r="W36" s="394"/>
      <c r="X36" s="388"/>
      <c r="Y36" s="389"/>
    </row>
    <row r="37" spans="1:25" ht="24.75" customHeight="1" thickBot="1">
      <c r="A37" s="187"/>
      <c r="B37" s="187"/>
      <c r="C37" s="187"/>
      <c r="D37" s="187"/>
      <c r="E37" s="187"/>
      <c r="F37" s="187"/>
      <c r="G37" s="187"/>
      <c r="H37" s="187"/>
      <c r="I37" s="187"/>
      <c r="J37" s="187"/>
      <c r="K37" s="187"/>
      <c r="L37" s="187"/>
      <c r="M37" s="187"/>
      <c r="N37" s="187"/>
      <c r="O37" s="187"/>
      <c r="P37" s="107"/>
      <c r="Q37" s="12" t="s">
        <v>67</v>
      </c>
      <c r="R37" s="395"/>
      <c r="S37" s="396"/>
      <c r="T37" s="396"/>
      <c r="U37" s="396"/>
      <c r="V37" s="396"/>
      <c r="W37" s="397"/>
      <c r="X37" s="390"/>
      <c r="Y37" s="391"/>
    </row>
    <row r="38" spans="1:25" ht="24.75" customHeight="1" thickBot="1">
      <c r="A38" s="187"/>
      <c r="B38" s="187"/>
      <c r="C38" s="187"/>
      <c r="D38" s="187"/>
      <c r="E38" s="187"/>
      <c r="F38" s="187"/>
      <c r="G38" s="187"/>
      <c r="H38" s="187"/>
      <c r="I38" s="187"/>
      <c r="J38" s="187"/>
      <c r="K38" s="187"/>
      <c r="L38" s="187"/>
      <c r="M38" s="187"/>
      <c r="N38" s="187"/>
      <c r="O38" s="187"/>
      <c r="P38" s="107"/>
      <c r="Q38" s="12" t="s">
        <v>91</v>
      </c>
      <c r="R38" s="392">
        <f>ROUNDDOWN(R37*(1+$Y$14),0)</f>
        <v>0</v>
      </c>
      <c r="S38" s="393"/>
      <c r="T38" s="393"/>
      <c r="U38" s="393"/>
      <c r="V38" s="393"/>
      <c r="W38" s="394"/>
      <c r="X38" s="388"/>
      <c r="Y38" s="389"/>
    </row>
    <row r="39" spans="1:25" ht="24.75" customHeight="1" thickBot="1">
      <c r="A39" s="187"/>
      <c r="B39" s="187"/>
      <c r="C39" s="187"/>
      <c r="D39" s="187"/>
      <c r="E39" s="187"/>
      <c r="F39" s="187"/>
      <c r="G39" s="187"/>
      <c r="H39" s="187"/>
      <c r="I39" s="187"/>
      <c r="J39" s="187"/>
      <c r="K39" s="187"/>
      <c r="L39" s="187"/>
      <c r="M39" s="187"/>
      <c r="N39" s="187"/>
      <c r="O39" s="187"/>
      <c r="P39" s="107"/>
      <c r="Q39" s="12" t="s">
        <v>39</v>
      </c>
      <c r="R39" s="398">
        <f>IF(ISERROR(1-(R37/R36)),0,(1-(R37/R36)))</f>
        <v>0</v>
      </c>
      <c r="S39" s="399"/>
      <c r="T39" s="399"/>
      <c r="U39" s="399"/>
      <c r="V39" s="399"/>
      <c r="W39" s="400"/>
      <c r="X39" s="388"/>
      <c r="Y39" s="389"/>
    </row>
    <row r="40" spans="1:25" ht="24.75" customHeight="1" thickBot="1">
      <c r="A40" s="187"/>
      <c r="B40" s="187"/>
      <c r="C40" s="187"/>
      <c r="D40" s="187"/>
      <c r="E40" s="187"/>
      <c r="F40" s="187"/>
      <c r="G40" s="187"/>
      <c r="H40" s="187"/>
      <c r="I40" s="187"/>
      <c r="J40" s="187"/>
      <c r="K40" s="187"/>
      <c r="L40" s="187"/>
      <c r="M40" s="187"/>
      <c r="N40" s="187"/>
      <c r="O40" s="187"/>
    </row>
    <row r="41" spans="1:25" ht="23.45" customHeight="1">
      <c r="A41" s="431" t="s">
        <v>118</v>
      </c>
      <c r="B41" s="432"/>
      <c r="C41" s="432"/>
      <c r="D41" s="432"/>
      <c r="E41" s="432"/>
      <c r="F41" s="432"/>
      <c r="G41" s="432"/>
      <c r="H41" s="432"/>
      <c r="I41" s="432"/>
      <c r="J41" s="432"/>
      <c r="K41" s="432"/>
      <c r="L41" s="432"/>
      <c r="M41" s="432"/>
      <c r="N41" s="432"/>
      <c r="O41" s="432"/>
      <c r="P41" s="432"/>
      <c r="Q41" s="432"/>
      <c r="R41" s="432"/>
      <c r="S41" s="432"/>
      <c r="T41" s="432"/>
      <c r="U41" s="432"/>
      <c r="V41" s="432"/>
      <c r="W41" s="432"/>
      <c r="X41" s="432"/>
      <c r="Y41" s="433"/>
    </row>
    <row r="42" spans="1:25" ht="23.45" customHeight="1">
      <c r="A42" s="434"/>
      <c r="B42" s="435"/>
      <c r="C42" s="435"/>
      <c r="D42" s="435"/>
      <c r="E42" s="435"/>
      <c r="F42" s="435"/>
      <c r="G42" s="435"/>
      <c r="H42" s="435"/>
      <c r="I42" s="435"/>
      <c r="J42" s="435"/>
      <c r="K42" s="435"/>
      <c r="L42" s="435"/>
      <c r="M42" s="435"/>
      <c r="N42" s="435"/>
      <c r="O42" s="435"/>
      <c r="P42" s="435"/>
      <c r="Q42" s="435"/>
      <c r="R42" s="435"/>
      <c r="S42" s="435"/>
      <c r="T42" s="435"/>
      <c r="U42" s="435"/>
      <c r="V42" s="435"/>
      <c r="W42" s="435"/>
      <c r="X42" s="435"/>
      <c r="Y42" s="436"/>
    </row>
    <row r="43" spans="1:25" ht="23.45" customHeight="1">
      <c r="A43" s="434"/>
      <c r="B43" s="435"/>
      <c r="C43" s="435"/>
      <c r="D43" s="435"/>
      <c r="E43" s="435"/>
      <c r="F43" s="435"/>
      <c r="G43" s="435"/>
      <c r="H43" s="435"/>
      <c r="I43" s="435"/>
      <c r="J43" s="435"/>
      <c r="K43" s="435"/>
      <c r="L43" s="435"/>
      <c r="M43" s="435"/>
      <c r="N43" s="435"/>
      <c r="O43" s="435"/>
      <c r="P43" s="435"/>
      <c r="Q43" s="435"/>
      <c r="R43" s="435"/>
      <c r="S43" s="435"/>
      <c r="T43" s="435"/>
      <c r="U43" s="435"/>
      <c r="V43" s="435"/>
      <c r="W43" s="435"/>
      <c r="X43" s="435"/>
      <c r="Y43" s="436"/>
    </row>
    <row r="44" spans="1:25" ht="23.45" customHeight="1">
      <c r="A44" s="434"/>
      <c r="B44" s="435"/>
      <c r="C44" s="435"/>
      <c r="D44" s="435"/>
      <c r="E44" s="435"/>
      <c r="F44" s="435"/>
      <c r="G44" s="435"/>
      <c r="H44" s="435"/>
      <c r="I44" s="435"/>
      <c r="J44" s="435"/>
      <c r="K44" s="435"/>
      <c r="L44" s="435"/>
      <c r="M44" s="435"/>
      <c r="N44" s="435"/>
      <c r="O44" s="435"/>
      <c r="P44" s="435"/>
      <c r="Q44" s="435"/>
      <c r="R44" s="435"/>
      <c r="S44" s="435"/>
      <c r="T44" s="435"/>
      <c r="U44" s="435"/>
      <c r="V44" s="435"/>
      <c r="W44" s="435"/>
      <c r="X44" s="435"/>
      <c r="Y44" s="436"/>
    </row>
    <row r="45" spans="1:25" ht="23.45" customHeight="1">
      <c r="A45" s="434"/>
      <c r="B45" s="435"/>
      <c r="C45" s="435"/>
      <c r="D45" s="435"/>
      <c r="E45" s="435"/>
      <c r="F45" s="435"/>
      <c r="G45" s="435"/>
      <c r="H45" s="435"/>
      <c r="I45" s="435"/>
      <c r="J45" s="435"/>
      <c r="K45" s="435"/>
      <c r="L45" s="435"/>
      <c r="M45" s="435"/>
      <c r="N45" s="435"/>
      <c r="O45" s="435"/>
      <c r="P45" s="435"/>
      <c r="Q45" s="435"/>
      <c r="R45" s="435"/>
      <c r="S45" s="435"/>
      <c r="T45" s="435"/>
      <c r="U45" s="435"/>
      <c r="V45" s="435"/>
      <c r="W45" s="435"/>
      <c r="X45" s="435"/>
      <c r="Y45" s="436"/>
    </row>
    <row r="46" spans="1:25" ht="23.45" customHeight="1">
      <c r="A46" s="434"/>
      <c r="B46" s="435"/>
      <c r="C46" s="435"/>
      <c r="D46" s="435"/>
      <c r="E46" s="435"/>
      <c r="F46" s="435"/>
      <c r="G46" s="435"/>
      <c r="H46" s="435"/>
      <c r="I46" s="435"/>
      <c r="J46" s="435"/>
      <c r="K46" s="435"/>
      <c r="L46" s="435"/>
      <c r="M46" s="435"/>
      <c r="N46" s="435"/>
      <c r="O46" s="435"/>
      <c r="P46" s="435"/>
      <c r="Q46" s="435"/>
      <c r="R46" s="435"/>
      <c r="S46" s="435"/>
      <c r="T46" s="435"/>
      <c r="U46" s="435"/>
      <c r="V46" s="435"/>
      <c r="W46" s="435"/>
      <c r="X46" s="435"/>
      <c r="Y46" s="436"/>
    </row>
    <row r="47" spans="1:25" ht="23.45" customHeight="1">
      <c r="A47" s="434"/>
      <c r="B47" s="435"/>
      <c r="C47" s="435"/>
      <c r="D47" s="435"/>
      <c r="E47" s="435"/>
      <c r="F47" s="435"/>
      <c r="G47" s="435"/>
      <c r="H47" s="435"/>
      <c r="I47" s="435"/>
      <c r="J47" s="435"/>
      <c r="K47" s="435"/>
      <c r="L47" s="435"/>
      <c r="M47" s="435"/>
      <c r="N47" s="435"/>
      <c r="O47" s="435"/>
      <c r="P47" s="435"/>
      <c r="Q47" s="435"/>
      <c r="R47" s="435"/>
      <c r="S47" s="435"/>
      <c r="T47" s="435"/>
      <c r="U47" s="435"/>
      <c r="V47" s="435"/>
      <c r="W47" s="435"/>
      <c r="X47" s="435"/>
      <c r="Y47" s="436"/>
    </row>
    <row r="48" spans="1:25" ht="23.45" customHeight="1">
      <c r="A48" s="434"/>
      <c r="B48" s="435"/>
      <c r="C48" s="435"/>
      <c r="D48" s="435"/>
      <c r="E48" s="435"/>
      <c r="F48" s="435"/>
      <c r="G48" s="435"/>
      <c r="H48" s="435"/>
      <c r="I48" s="435"/>
      <c r="J48" s="435"/>
      <c r="K48" s="435"/>
      <c r="L48" s="435"/>
      <c r="M48" s="435"/>
      <c r="N48" s="435"/>
      <c r="O48" s="435"/>
      <c r="P48" s="435"/>
      <c r="Q48" s="435"/>
      <c r="R48" s="435"/>
      <c r="S48" s="435"/>
      <c r="T48" s="435"/>
      <c r="U48" s="435"/>
      <c r="V48" s="435"/>
      <c r="W48" s="435"/>
      <c r="X48" s="435"/>
      <c r="Y48" s="436"/>
    </row>
    <row r="49" spans="1:25" ht="23.45" customHeight="1">
      <c r="A49" s="434"/>
      <c r="B49" s="435"/>
      <c r="C49" s="435"/>
      <c r="D49" s="435"/>
      <c r="E49" s="435"/>
      <c r="F49" s="435"/>
      <c r="G49" s="435"/>
      <c r="H49" s="435"/>
      <c r="I49" s="435"/>
      <c r="J49" s="435"/>
      <c r="K49" s="435"/>
      <c r="L49" s="435"/>
      <c r="M49" s="435"/>
      <c r="N49" s="435"/>
      <c r="O49" s="435"/>
      <c r="P49" s="435"/>
      <c r="Q49" s="435"/>
      <c r="R49" s="435"/>
      <c r="S49" s="435"/>
      <c r="T49" s="435"/>
      <c r="U49" s="435"/>
      <c r="V49" s="435"/>
      <c r="W49" s="435"/>
      <c r="X49" s="435"/>
      <c r="Y49" s="436"/>
    </row>
    <row r="50" spans="1:25" ht="23.45" customHeight="1">
      <c r="A50" s="434"/>
      <c r="B50" s="435"/>
      <c r="C50" s="435"/>
      <c r="D50" s="435"/>
      <c r="E50" s="435"/>
      <c r="F50" s="435"/>
      <c r="G50" s="435"/>
      <c r="H50" s="435"/>
      <c r="I50" s="435"/>
      <c r="J50" s="435"/>
      <c r="K50" s="435"/>
      <c r="L50" s="435"/>
      <c r="M50" s="435"/>
      <c r="N50" s="435"/>
      <c r="O50" s="435"/>
      <c r="P50" s="435"/>
      <c r="Q50" s="435"/>
      <c r="R50" s="435"/>
      <c r="S50" s="435"/>
      <c r="T50" s="435"/>
      <c r="U50" s="435"/>
      <c r="V50" s="435"/>
      <c r="W50" s="435"/>
      <c r="X50" s="435"/>
      <c r="Y50" s="436"/>
    </row>
    <row r="51" spans="1:25" ht="23.45" customHeight="1">
      <c r="A51" s="434"/>
      <c r="B51" s="435"/>
      <c r="C51" s="435"/>
      <c r="D51" s="435"/>
      <c r="E51" s="435"/>
      <c r="F51" s="435"/>
      <c r="G51" s="435"/>
      <c r="H51" s="435"/>
      <c r="I51" s="435"/>
      <c r="J51" s="435"/>
      <c r="K51" s="435"/>
      <c r="L51" s="435"/>
      <c r="M51" s="435"/>
      <c r="N51" s="435"/>
      <c r="O51" s="435"/>
      <c r="P51" s="435"/>
      <c r="Q51" s="435"/>
      <c r="R51" s="435"/>
      <c r="S51" s="435"/>
      <c r="T51" s="435"/>
      <c r="U51" s="435"/>
      <c r="V51" s="435"/>
      <c r="W51" s="435"/>
      <c r="X51" s="435"/>
      <c r="Y51" s="436"/>
    </row>
    <row r="52" spans="1:25" ht="23.45" customHeight="1">
      <c r="A52" s="434"/>
      <c r="B52" s="435"/>
      <c r="C52" s="435"/>
      <c r="D52" s="435"/>
      <c r="E52" s="435"/>
      <c r="F52" s="435"/>
      <c r="G52" s="435"/>
      <c r="H52" s="435"/>
      <c r="I52" s="435"/>
      <c r="J52" s="435"/>
      <c r="K52" s="435"/>
      <c r="L52" s="435"/>
      <c r="M52" s="435"/>
      <c r="N52" s="435"/>
      <c r="O52" s="435"/>
      <c r="P52" s="435"/>
      <c r="Q52" s="435"/>
      <c r="R52" s="435"/>
      <c r="S52" s="435"/>
      <c r="T52" s="435"/>
      <c r="U52" s="435"/>
      <c r="V52" s="435"/>
      <c r="W52" s="435"/>
      <c r="X52" s="435"/>
      <c r="Y52" s="436"/>
    </row>
    <row r="53" spans="1:25" ht="23.45" customHeight="1">
      <c r="A53" s="434"/>
      <c r="B53" s="435"/>
      <c r="C53" s="435"/>
      <c r="D53" s="435"/>
      <c r="E53" s="435"/>
      <c r="F53" s="435"/>
      <c r="G53" s="435"/>
      <c r="H53" s="435"/>
      <c r="I53" s="435"/>
      <c r="J53" s="435"/>
      <c r="K53" s="435"/>
      <c r="L53" s="435"/>
      <c r="M53" s="435"/>
      <c r="N53" s="435"/>
      <c r="O53" s="435"/>
      <c r="P53" s="435"/>
      <c r="Q53" s="435"/>
      <c r="R53" s="435"/>
      <c r="S53" s="435"/>
      <c r="T53" s="435"/>
      <c r="U53" s="435"/>
      <c r="V53" s="435"/>
      <c r="W53" s="435"/>
      <c r="X53" s="435"/>
      <c r="Y53" s="436"/>
    </row>
    <row r="54" spans="1:25" ht="23.45" customHeight="1">
      <c r="A54" s="434"/>
      <c r="B54" s="435"/>
      <c r="C54" s="435"/>
      <c r="D54" s="435"/>
      <c r="E54" s="435"/>
      <c r="F54" s="435"/>
      <c r="G54" s="435"/>
      <c r="H54" s="435"/>
      <c r="I54" s="435"/>
      <c r="J54" s="435"/>
      <c r="K54" s="435"/>
      <c r="L54" s="435"/>
      <c r="M54" s="435"/>
      <c r="N54" s="435"/>
      <c r="O54" s="435"/>
      <c r="P54" s="435"/>
      <c r="Q54" s="435"/>
      <c r="R54" s="435"/>
      <c r="S54" s="435"/>
      <c r="T54" s="435"/>
      <c r="U54" s="435"/>
      <c r="V54" s="435"/>
      <c r="W54" s="435"/>
      <c r="X54" s="435"/>
      <c r="Y54" s="436"/>
    </row>
    <row r="55" spans="1:25" ht="23.45" customHeight="1">
      <c r="A55" s="434"/>
      <c r="B55" s="435"/>
      <c r="C55" s="435"/>
      <c r="D55" s="435"/>
      <c r="E55" s="435"/>
      <c r="F55" s="435"/>
      <c r="G55" s="435"/>
      <c r="H55" s="435"/>
      <c r="I55" s="435"/>
      <c r="J55" s="435"/>
      <c r="K55" s="435"/>
      <c r="L55" s="435"/>
      <c r="M55" s="435"/>
      <c r="N55" s="435"/>
      <c r="O55" s="435"/>
      <c r="P55" s="435"/>
      <c r="Q55" s="435"/>
      <c r="R55" s="435"/>
      <c r="S55" s="435"/>
      <c r="T55" s="435"/>
      <c r="U55" s="435"/>
      <c r="V55" s="435"/>
      <c r="W55" s="435"/>
      <c r="X55" s="435"/>
      <c r="Y55" s="436"/>
    </row>
    <row r="56" spans="1:25" ht="23.45" customHeight="1">
      <c r="A56" s="434"/>
      <c r="B56" s="435"/>
      <c r="C56" s="435"/>
      <c r="D56" s="435"/>
      <c r="E56" s="435"/>
      <c r="F56" s="435"/>
      <c r="G56" s="435"/>
      <c r="H56" s="435"/>
      <c r="I56" s="435"/>
      <c r="J56" s="435"/>
      <c r="K56" s="435"/>
      <c r="L56" s="435"/>
      <c r="M56" s="435"/>
      <c r="N56" s="435"/>
      <c r="O56" s="435"/>
      <c r="P56" s="435"/>
      <c r="Q56" s="435"/>
      <c r="R56" s="435"/>
      <c r="S56" s="435"/>
      <c r="T56" s="435"/>
      <c r="U56" s="435"/>
      <c r="V56" s="435"/>
      <c r="W56" s="435"/>
      <c r="X56" s="435"/>
      <c r="Y56" s="436"/>
    </row>
    <row r="57" spans="1:25" ht="23.45" customHeight="1">
      <c r="A57" s="434"/>
      <c r="B57" s="435"/>
      <c r="C57" s="435"/>
      <c r="D57" s="435"/>
      <c r="E57" s="435"/>
      <c r="F57" s="435"/>
      <c r="G57" s="435"/>
      <c r="H57" s="435"/>
      <c r="I57" s="435"/>
      <c r="J57" s="435"/>
      <c r="K57" s="435"/>
      <c r="L57" s="435"/>
      <c r="M57" s="435"/>
      <c r="N57" s="435"/>
      <c r="O57" s="435"/>
      <c r="P57" s="435"/>
      <c r="Q57" s="435"/>
      <c r="R57" s="435"/>
      <c r="S57" s="435"/>
      <c r="T57" s="435"/>
      <c r="U57" s="435"/>
      <c r="V57" s="435"/>
      <c r="W57" s="435"/>
      <c r="X57" s="435"/>
      <c r="Y57" s="436"/>
    </row>
    <row r="58" spans="1:25" ht="23.45" customHeight="1">
      <c r="A58" s="434"/>
      <c r="B58" s="435"/>
      <c r="C58" s="435"/>
      <c r="D58" s="435"/>
      <c r="E58" s="435"/>
      <c r="F58" s="435"/>
      <c r="G58" s="435"/>
      <c r="H58" s="435"/>
      <c r="I58" s="435"/>
      <c r="J58" s="435"/>
      <c r="K58" s="435"/>
      <c r="L58" s="435"/>
      <c r="M58" s="435"/>
      <c r="N58" s="435"/>
      <c r="O58" s="435"/>
      <c r="P58" s="435"/>
      <c r="Q58" s="435"/>
      <c r="R58" s="435"/>
      <c r="S58" s="435"/>
      <c r="T58" s="435"/>
      <c r="U58" s="435"/>
      <c r="V58" s="435"/>
      <c r="W58" s="435"/>
      <c r="X58" s="435"/>
      <c r="Y58" s="436"/>
    </row>
    <row r="59" spans="1:25" ht="23.45" customHeight="1">
      <c r="A59" s="434"/>
      <c r="B59" s="435"/>
      <c r="C59" s="435"/>
      <c r="D59" s="435"/>
      <c r="E59" s="435"/>
      <c r="F59" s="435"/>
      <c r="G59" s="435"/>
      <c r="H59" s="435"/>
      <c r="I59" s="435"/>
      <c r="J59" s="435"/>
      <c r="K59" s="435"/>
      <c r="L59" s="435"/>
      <c r="M59" s="435"/>
      <c r="N59" s="435"/>
      <c r="O59" s="435"/>
      <c r="P59" s="435"/>
      <c r="Q59" s="435"/>
      <c r="R59" s="435"/>
      <c r="S59" s="435"/>
      <c r="T59" s="435"/>
      <c r="U59" s="435"/>
      <c r="V59" s="435"/>
      <c r="W59" s="435"/>
      <c r="X59" s="435"/>
      <c r="Y59" s="436"/>
    </row>
    <row r="60" spans="1:25" ht="23.45" customHeight="1">
      <c r="A60" s="434"/>
      <c r="B60" s="435"/>
      <c r="C60" s="435"/>
      <c r="D60" s="435"/>
      <c r="E60" s="435"/>
      <c r="F60" s="435"/>
      <c r="G60" s="435"/>
      <c r="H60" s="435"/>
      <c r="I60" s="435"/>
      <c r="J60" s="435"/>
      <c r="K60" s="435"/>
      <c r="L60" s="435"/>
      <c r="M60" s="435"/>
      <c r="N60" s="435"/>
      <c r="O60" s="435"/>
      <c r="P60" s="435"/>
      <c r="Q60" s="435"/>
      <c r="R60" s="435"/>
      <c r="S60" s="435"/>
      <c r="T60" s="435"/>
      <c r="U60" s="435"/>
      <c r="V60" s="435"/>
      <c r="W60" s="435"/>
      <c r="X60" s="435"/>
      <c r="Y60" s="436"/>
    </row>
    <row r="61" spans="1:25" ht="23.45" customHeight="1">
      <c r="A61" s="434"/>
      <c r="B61" s="435"/>
      <c r="C61" s="435"/>
      <c r="D61" s="435"/>
      <c r="E61" s="435"/>
      <c r="F61" s="435"/>
      <c r="G61" s="435"/>
      <c r="H61" s="435"/>
      <c r="I61" s="435"/>
      <c r="J61" s="435"/>
      <c r="K61" s="435"/>
      <c r="L61" s="435"/>
      <c r="M61" s="435"/>
      <c r="N61" s="435"/>
      <c r="O61" s="435"/>
      <c r="P61" s="435"/>
      <c r="Q61" s="435"/>
      <c r="R61" s="435"/>
      <c r="S61" s="435"/>
      <c r="T61" s="435"/>
      <c r="U61" s="435"/>
      <c r="V61" s="435"/>
      <c r="W61" s="435"/>
      <c r="X61" s="435"/>
      <c r="Y61" s="436"/>
    </row>
    <row r="62" spans="1:25" ht="23.45" customHeight="1">
      <c r="A62" s="434"/>
      <c r="B62" s="435"/>
      <c r="C62" s="435"/>
      <c r="D62" s="435"/>
      <c r="E62" s="435"/>
      <c r="F62" s="435"/>
      <c r="G62" s="435"/>
      <c r="H62" s="435"/>
      <c r="I62" s="435"/>
      <c r="J62" s="435"/>
      <c r="K62" s="435"/>
      <c r="L62" s="435"/>
      <c r="M62" s="435"/>
      <c r="N62" s="435"/>
      <c r="O62" s="435"/>
      <c r="P62" s="435"/>
      <c r="Q62" s="435"/>
      <c r="R62" s="435"/>
      <c r="S62" s="435"/>
      <c r="T62" s="435"/>
      <c r="U62" s="435"/>
      <c r="V62" s="435"/>
      <c r="W62" s="435"/>
      <c r="X62" s="435"/>
      <c r="Y62" s="436"/>
    </row>
    <row r="63" spans="1:25" ht="23.45" customHeight="1">
      <c r="A63" s="434"/>
      <c r="B63" s="435"/>
      <c r="C63" s="435"/>
      <c r="D63" s="435"/>
      <c r="E63" s="435"/>
      <c r="F63" s="435"/>
      <c r="G63" s="435"/>
      <c r="H63" s="435"/>
      <c r="I63" s="435"/>
      <c r="J63" s="435"/>
      <c r="K63" s="435"/>
      <c r="L63" s="435"/>
      <c r="M63" s="435"/>
      <c r="N63" s="435"/>
      <c r="O63" s="435"/>
      <c r="P63" s="435"/>
      <c r="Q63" s="435"/>
      <c r="R63" s="435"/>
      <c r="S63" s="435"/>
      <c r="T63" s="435"/>
      <c r="U63" s="435"/>
      <c r="V63" s="435"/>
      <c r="W63" s="435"/>
      <c r="X63" s="435"/>
      <c r="Y63" s="436"/>
    </row>
    <row r="64" spans="1:25" ht="23.45" customHeight="1">
      <c r="A64" s="434"/>
      <c r="B64" s="435"/>
      <c r="C64" s="435"/>
      <c r="D64" s="435"/>
      <c r="E64" s="435"/>
      <c r="F64" s="435"/>
      <c r="G64" s="435"/>
      <c r="H64" s="435"/>
      <c r="I64" s="435"/>
      <c r="J64" s="435"/>
      <c r="K64" s="435"/>
      <c r="L64" s="435"/>
      <c r="M64" s="435"/>
      <c r="N64" s="435"/>
      <c r="O64" s="435"/>
      <c r="P64" s="435"/>
      <c r="Q64" s="435"/>
      <c r="R64" s="435"/>
      <c r="S64" s="435"/>
      <c r="T64" s="435"/>
      <c r="U64" s="435"/>
      <c r="V64" s="435"/>
      <c r="W64" s="435"/>
      <c r="X64" s="435"/>
      <c r="Y64" s="436"/>
    </row>
    <row r="65" spans="1:25" ht="23.45" customHeight="1">
      <c r="A65" s="434"/>
      <c r="B65" s="435"/>
      <c r="C65" s="435"/>
      <c r="D65" s="435"/>
      <c r="E65" s="435"/>
      <c r="F65" s="435"/>
      <c r="G65" s="435"/>
      <c r="H65" s="435"/>
      <c r="I65" s="435"/>
      <c r="J65" s="435"/>
      <c r="K65" s="435"/>
      <c r="L65" s="435"/>
      <c r="M65" s="435"/>
      <c r="N65" s="435"/>
      <c r="O65" s="435"/>
      <c r="P65" s="435"/>
      <c r="Q65" s="435"/>
      <c r="R65" s="435"/>
      <c r="S65" s="435"/>
      <c r="T65" s="435"/>
      <c r="U65" s="435"/>
      <c r="V65" s="435"/>
      <c r="W65" s="435"/>
      <c r="X65" s="435"/>
      <c r="Y65" s="436"/>
    </row>
    <row r="66" spans="1:25" ht="23.45" customHeight="1">
      <c r="A66" s="434"/>
      <c r="B66" s="435"/>
      <c r="C66" s="435"/>
      <c r="D66" s="435"/>
      <c r="E66" s="435"/>
      <c r="F66" s="435"/>
      <c r="G66" s="435"/>
      <c r="H66" s="435"/>
      <c r="I66" s="435"/>
      <c r="J66" s="435"/>
      <c r="K66" s="435"/>
      <c r="L66" s="435"/>
      <c r="M66" s="435"/>
      <c r="N66" s="435"/>
      <c r="O66" s="435"/>
      <c r="P66" s="435"/>
      <c r="Q66" s="435"/>
      <c r="R66" s="435"/>
      <c r="S66" s="435"/>
      <c r="T66" s="435"/>
      <c r="U66" s="435"/>
      <c r="V66" s="435"/>
      <c r="W66" s="435"/>
      <c r="X66" s="435"/>
      <c r="Y66" s="436"/>
    </row>
    <row r="67" spans="1:25" ht="23.45" customHeight="1">
      <c r="A67" s="434"/>
      <c r="B67" s="435"/>
      <c r="C67" s="435"/>
      <c r="D67" s="435"/>
      <c r="E67" s="435"/>
      <c r="F67" s="435"/>
      <c r="G67" s="435"/>
      <c r="H67" s="435"/>
      <c r="I67" s="435"/>
      <c r="J67" s="435"/>
      <c r="K67" s="435"/>
      <c r="L67" s="435"/>
      <c r="M67" s="435"/>
      <c r="N67" s="435"/>
      <c r="O67" s="435"/>
      <c r="P67" s="435"/>
      <c r="Q67" s="435"/>
      <c r="R67" s="435"/>
      <c r="S67" s="435"/>
      <c r="T67" s="435"/>
      <c r="U67" s="435"/>
      <c r="V67" s="435"/>
      <c r="W67" s="435"/>
      <c r="X67" s="435"/>
      <c r="Y67" s="436"/>
    </row>
    <row r="68" spans="1:25" ht="23.45" customHeight="1">
      <c r="A68" s="434"/>
      <c r="B68" s="435"/>
      <c r="C68" s="435"/>
      <c r="D68" s="435"/>
      <c r="E68" s="435"/>
      <c r="F68" s="435"/>
      <c r="G68" s="435"/>
      <c r="H68" s="435"/>
      <c r="I68" s="435"/>
      <c r="J68" s="435"/>
      <c r="K68" s="435"/>
      <c r="L68" s="435"/>
      <c r="M68" s="435"/>
      <c r="N68" s="435"/>
      <c r="O68" s="435"/>
      <c r="P68" s="435"/>
      <c r="Q68" s="435"/>
      <c r="R68" s="435"/>
      <c r="S68" s="435"/>
      <c r="T68" s="435"/>
      <c r="U68" s="435"/>
      <c r="V68" s="435"/>
      <c r="W68" s="435"/>
      <c r="X68" s="435"/>
      <c r="Y68" s="436"/>
    </row>
    <row r="69" spans="1:25" ht="23.45" customHeight="1" thickBot="1">
      <c r="A69" s="437"/>
      <c r="B69" s="438"/>
      <c r="C69" s="438"/>
      <c r="D69" s="438"/>
      <c r="E69" s="438"/>
      <c r="F69" s="438"/>
      <c r="G69" s="438"/>
      <c r="H69" s="438"/>
      <c r="I69" s="438"/>
      <c r="J69" s="438"/>
      <c r="K69" s="438"/>
      <c r="L69" s="438"/>
      <c r="M69" s="438"/>
      <c r="N69" s="438"/>
      <c r="O69" s="438"/>
      <c r="P69" s="438"/>
      <c r="Q69" s="438"/>
      <c r="R69" s="438"/>
      <c r="S69" s="438"/>
      <c r="T69" s="438"/>
      <c r="U69" s="438"/>
      <c r="V69" s="438"/>
      <c r="W69" s="438"/>
      <c r="X69" s="438"/>
      <c r="Y69" s="439"/>
    </row>
  </sheetData>
  <sheetProtection sheet="1" objects="1" scenarios="1" insertRows="0"/>
  <mergeCells count="53">
    <mergeCell ref="H4:Y12"/>
    <mergeCell ref="C22:D22"/>
    <mergeCell ref="B10:F10"/>
    <mergeCell ref="B4:F4"/>
    <mergeCell ref="B5:F5"/>
    <mergeCell ref="B6:F6"/>
    <mergeCell ref="B7:F7"/>
    <mergeCell ref="B8:F8"/>
    <mergeCell ref="B11:F11"/>
    <mergeCell ref="A15:C16"/>
    <mergeCell ref="U16:U17"/>
    <mergeCell ref="W16:W17"/>
    <mergeCell ref="E15:P15"/>
    <mergeCell ref="C21:D21"/>
    <mergeCell ref="Q15:Q17"/>
    <mergeCell ref="R15:W15"/>
    <mergeCell ref="V16:V17"/>
    <mergeCell ref="R16:R17"/>
    <mergeCell ref="C18:D18"/>
    <mergeCell ref="C19:D19"/>
    <mergeCell ref="C20:D20"/>
    <mergeCell ref="S16:S17"/>
    <mergeCell ref="T16:T17"/>
    <mergeCell ref="E16:P16"/>
    <mergeCell ref="X30:Y30"/>
    <mergeCell ref="X27:Y27"/>
    <mergeCell ref="X25:Y25"/>
    <mergeCell ref="X18:Y18"/>
    <mergeCell ref="X23:Y23"/>
    <mergeCell ref="X24:Y24"/>
    <mergeCell ref="X26:Y26"/>
    <mergeCell ref="X28:Y28"/>
    <mergeCell ref="X29:Y29"/>
    <mergeCell ref="X15:Y17"/>
    <mergeCell ref="X19:Y19"/>
    <mergeCell ref="X20:Y20"/>
    <mergeCell ref="X21:Y21"/>
    <mergeCell ref="X22:Y22"/>
    <mergeCell ref="A41:Y41"/>
    <mergeCell ref="A42:Y69"/>
    <mergeCell ref="X38:Y38"/>
    <mergeCell ref="X39:Y39"/>
    <mergeCell ref="X31:Y31"/>
    <mergeCell ref="X32:Y32"/>
    <mergeCell ref="X33:Y33"/>
    <mergeCell ref="X34:Y34"/>
    <mergeCell ref="X35:Y35"/>
    <mergeCell ref="X36:Y36"/>
    <mergeCell ref="R37:W37"/>
    <mergeCell ref="X37:Y37"/>
    <mergeCell ref="R39:W39"/>
    <mergeCell ref="R38:W38"/>
    <mergeCell ref="R36:W36"/>
  </mergeCells>
  <phoneticPr fontId="2"/>
  <printOptions horizontalCentered="1"/>
  <pageMargins left="0.47244094488188981" right="0.59055118110236227" top="0.39370078740157483" bottom="0.39370078740157483" header="0.51181102362204722" footer="0.27559055118110237"/>
  <pageSetup paperSize="9" scale="35" orientation="landscape" r:id="rId1"/>
  <headerFooter alignWithMargins="0">
    <oddFooter>&amp;C&amp;P</oddFooter>
  </headerFooter>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69"/>
  <sheetViews>
    <sheetView showGridLines="0" tabSelected="1" view="pageBreakPreview" zoomScale="55" zoomScaleNormal="70" zoomScaleSheetLayoutView="55" workbookViewId="0">
      <selection activeCell="A2" sqref="A2"/>
    </sheetView>
  </sheetViews>
  <sheetFormatPr defaultColWidth="9" defaultRowHeight="13.5"/>
  <cols>
    <col min="1" max="3" width="23.875" style="103" customWidth="1"/>
    <col min="4" max="4" width="5.25" style="103" hidden="1" customWidth="1"/>
    <col min="5" max="16" width="6" style="103" customWidth="1"/>
    <col min="17" max="17" width="24.5" style="103" customWidth="1"/>
    <col min="18" max="23" width="9.125" style="103" customWidth="1"/>
    <col min="24" max="24" width="20" style="103" customWidth="1"/>
    <col min="25" max="25" width="5.875" style="103" customWidth="1"/>
    <col min="26" max="26" width="9.875" style="79" bestFit="1" customWidth="1"/>
    <col min="27" max="16384" width="9" style="79"/>
  </cols>
  <sheetData>
    <row r="1" spans="1:25" s="64" customFormat="1" ht="39.950000000000003" customHeight="1">
      <c r="A1" s="65" t="str">
        <f>'購入・サービス利用版（雛型）'!A1</f>
        <v>吹田市役所保健給食室 様</v>
      </c>
      <c r="B1" s="66"/>
      <c r="C1" s="66"/>
      <c r="D1" s="66"/>
      <c r="E1" s="66"/>
      <c r="F1" s="67"/>
      <c r="G1" s="67"/>
      <c r="H1" s="67"/>
      <c r="I1" s="67"/>
      <c r="J1" s="67"/>
      <c r="K1" s="67"/>
      <c r="L1" s="67"/>
      <c r="M1" s="67"/>
      <c r="N1" s="67"/>
      <c r="O1" s="67"/>
      <c r="P1" s="67"/>
      <c r="Q1" s="67"/>
      <c r="R1" s="67"/>
      <c r="S1" s="67"/>
      <c r="T1" s="67"/>
      <c r="U1" s="67"/>
      <c r="V1" s="67"/>
      <c r="W1" s="67"/>
      <c r="X1" s="67"/>
      <c r="Y1" s="67"/>
    </row>
    <row r="2" spans="1:25" s="64" customFormat="1" ht="20.100000000000001" customHeight="1">
      <c r="A2" s="4" t="s">
        <v>81</v>
      </c>
      <c r="B2" s="71"/>
      <c r="C2" s="71"/>
      <c r="D2" s="71"/>
      <c r="E2" s="71"/>
      <c r="F2" s="71"/>
      <c r="G2" s="71"/>
      <c r="H2" s="71"/>
      <c r="I2" s="71"/>
      <c r="J2" s="71"/>
      <c r="K2" s="71"/>
      <c r="L2" s="71"/>
      <c r="M2" s="71"/>
      <c r="N2" s="71"/>
      <c r="O2" s="71"/>
      <c r="P2" s="71"/>
      <c r="Q2" s="165"/>
      <c r="R2" s="71"/>
      <c r="S2" s="71"/>
      <c r="T2" s="71"/>
      <c r="U2" s="71"/>
      <c r="V2" s="71"/>
      <c r="W2" s="71"/>
      <c r="X2" s="71"/>
      <c r="Y2" s="71"/>
    </row>
    <row r="3" spans="1:25" s="64" customFormat="1" ht="15" customHeight="1" thickBot="1">
      <c r="B3" s="67"/>
      <c r="C3" s="67"/>
      <c r="D3" s="67"/>
      <c r="E3" s="67"/>
      <c r="F3" s="67"/>
      <c r="G3" s="67"/>
      <c r="H3" s="67"/>
    </row>
    <row r="4" spans="1:25" s="64" customFormat="1" ht="20.100000000000001" customHeight="1">
      <c r="A4" s="55" t="s">
        <v>68</v>
      </c>
      <c r="B4" s="425" t="str">
        <f>IF('集約版（雛型）'!D4="","",'集約版（雛型）'!D4)</f>
        <v/>
      </c>
      <c r="C4" s="425"/>
      <c r="D4" s="425"/>
      <c r="E4" s="425"/>
      <c r="F4" s="426"/>
      <c r="G4" s="15"/>
      <c r="H4" s="408" t="s">
        <v>136</v>
      </c>
      <c r="I4" s="408"/>
      <c r="J4" s="408"/>
      <c r="K4" s="408"/>
      <c r="L4" s="408"/>
      <c r="M4" s="408"/>
      <c r="N4" s="408"/>
      <c r="O4" s="408"/>
      <c r="P4" s="408"/>
      <c r="Q4" s="408"/>
      <c r="R4" s="408"/>
      <c r="S4" s="408"/>
      <c r="T4" s="408"/>
      <c r="U4" s="408"/>
      <c r="V4" s="408"/>
      <c r="W4" s="408"/>
      <c r="X4" s="408"/>
      <c r="Y4" s="408"/>
    </row>
    <row r="5" spans="1:25" s="64" customFormat="1" ht="20.100000000000001" customHeight="1">
      <c r="A5" s="56" t="s">
        <v>69</v>
      </c>
      <c r="B5" s="427" t="str">
        <f>IF('集約版（雛型）'!D5="","",'集約版（雛型）'!D5)</f>
        <v/>
      </c>
      <c r="C5" s="427"/>
      <c r="D5" s="427"/>
      <c r="E5" s="427"/>
      <c r="F5" s="428"/>
      <c r="G5" s="75"/>
      <c r="H5" s="408"/>
      <c r="I5" s="408"/>
      <c r="J5" s="408"/>
      <c r="K5" s="408"/>
      <c r="L5" s="408"/>
      <c r="M5" s="408"/>
      <c r="N5" s="408"/>
      <c r="O5" s="408"/>
      <c r="P5" s="408"/>
      <c r="Q5" s="408"/>
      <c r="R5" s="408"/>
      <c r="S5" s="408"/>
      <c r="T5" s="408"/>
      <c r="U5" s="408"/>
      <c r="V5" s="408"/>
      <c r="W5" s="408"/>
      <c r="X5" s="408"/>
      <c r="Y5" s="408"/>
    </row>
    <row r="6" spans="1:25" s="64" customFormat="1" ht="20.100000000000001" customHeight="1">
      <c r="A6" s="56" t="s">
        <v>32</v>
      </c>
      <c r="B6" s="299"/>
      <c r="C6" s="300"/>
      <c r="D6" s="300"/>
      <c r="E6" s="300"/>
      <c r="F6" s="301"/>
      <c r="G6" s="75"/>
      <c r="H6" s="408"/>
      <c r="I6" s="408"/>
      <c r="J6" s="408"/>
      <c r="K6" s="408"/>
      <c r="L6" s="408"/>
      <c r="M6" s="408"/>
      <c r="N6" s="408"/>
      <c r="O6" s="408"/>
      <c r="P6" s="408"/>
      <c r="Q6" s="408"/>
      <c r="R6" s="408"/>
      <c r="S6" s="408"/>
      <c r="T6" s="408"/>
      <c r="U6" s="408"/>
      <c r="V6" s="408"/>
      <c r="W6" s="408"/>
      <c r="X6" s="408"/>
      <c r="Y6" s="408"/>
    </row>
    <row r="7" spans="1:25" s="64" customFormat="1" ht="20.100000000000001" customHeight="1">
      <c r="A7" s="56" t="s">
        <v>33</v>
      </c>
      <c r="B7" s="302"/>
      <c r="C7" s="303"/>
      <c r="D7" s="303"/>
      <c r="E7" s="303"/>
      <c r="F7" s="304"/>
      <c r="G7" s="15"/>
      <c r="H7" s="408"/>
      <c r="I7" s="408"/>
      <c r="J7" s="408"/>
      <c r="K7" s="408"/>
      <c r="L7" s="408"/>
      <c r="M7" s="408"/>
      <c r="N7" s="408"/>
      <c r="O7" s="408"/>
      <c r="P7" s="408"/>
      <c r="Q7" s="408"/>
      <c r="R7" s="408"/>
      <c r="S7" s="408"/>
      <c r="T7" s="408"/>
      <c r="U7" s="408"/>
      <c r="V7" s="408"/>
      <c r="W7" s="408"/>
      <c r="X7" s="408"/>
      <c r="Y7" s="408"/>
    </row>
    <row r="8" spans="1:25" s="64" customFormat="1" ht="20.100000000000001" customHeight="1" thickBot="1">
      <c r="A8" s="58" t="s">
        <v>34</v>
      </c>
      <c r="B8" s="312"/>
      <c r="C8" s="313"/>
      <c r="D8" s="313"/>
      <c r="E8" s="313"/>
      <c r="F8" s="314"/>
      <c r="G8" s="75"/>
      <c r="H8" s="408"/>
      <c r="I8" s="408"/>
      <c r="J8" s="408"/>
      <c r="K8" s="408"/>
      <c r="L8" s="408"/>
      <c r="M8" s="408"/>
      <c r="N8" s="408"/>
      <c r="O8" s="408"/>
      <c r="P8" s="408"/>
      <c r="Q8" s="408"/>
      <c r="R8" s="408"/>
      <c r="S8" s="408"/>
      <c r="T8" s="408"/>
      <c r="U8" s="408"/>
      <c r="V8" s="408"/>
      <c r="W8" s="408"/>
      <c r="X8" s="408"/>
      <c r="Y8" s="408"/>
    </row>
    <row r="9" spans="1:25" s="64" customFormat="1" ht="20.100000000000001" customHeight="1" thickBot="1">
      <c r="A9" s="166"/>
      <c r="B9" s="167"/>
      <c r="C9" s="167"/>
      <c r="D9" s="167"/>
      <c r="E9" s="167"/>
      <c r="F9" s="75"/>
      <c r="G9" s="75"/>
      <c r="H9" s="408"/>
      <c r="I9" s="408"/>
      <c r="J9" s="408"/>
      <c r="K9" s="408"/>
      <c r="L9" s="408"/>
      <c r="M9" s="408"/>
      <c r="N9" s="408"/>
      <c r="O9" s="408"/>
      <c r="P9" s="408"/>
      <c r="Q9" s="408"/>
      <c r="R9" s="408"/>
      <c r="S9" s="408"/>
      <c r="T9" s="408"/>
      <c r="U9" s="408"/>
      <c r="V9" s="408"/>
      <c r="W9" s="408"/>
      <c r="X9" s="408"/>
      <c r="Y9" s="408"/>
    </row>
    <row r="10" spans="1:25" s="64" customFormat="1" ht="20.100000000000001" customHeight="1">
      <c r="A10" s="55" t="s">
        <v>40</v>
      </c>
      <c r="B10" s="294" t="s">
        <v>72</v>
      </c>
      <c r="C10" s="295"/>
      <c r="D10" s="295"/>
      <c r="E10" s="295"/>
      <c r="F10" s="296"/>
      <c r="G10" s="168"/>
      <c r="H10" s="408"/>
      <c r="I10" s="408"/>
      <c r="J10" s="408"/>
      <c r="K10" s="408"/>
      <c r="L10" s="408"/>
      <c r="M10" s="408"/>
      <c r="N10" s="408"/>
      <c r="O10" s="408"/>
      <c r="P10" s="408"/>
      <c r="Q10" s="408"/>
      <c r="R10" s="408"/>
      <c r="S10" s="408"/>
      <c r="T10" s="408"/>
      <c r="U10" s="408"/>
      <c r="V10" s="408"/>
      <c r="W10" s="408"/>
      <c r="X10" s="408"/>
      <c r="Y10" s="408"/>
    </row>
    <row r="11" spans="1:25" s="64" customFormat="1" ht="20.100000000000001" customHeight="1" thickBot="1">
      <c r="A11" s="58" t="s">
        <v>28</v>
      </c>
      <c r="B11" s="455"/>
      <c r="C11" s="456"/>
      <c r="D11" s="456"/>
      <c r="E11" s="456"/>
      <c r="F11" s="457"/>
      <c r="G11" s="168"/>
      <c r="H11" s="408"/>
      <c r="I11" s="408"/>
      <c r="J11" s="408"/>
      <c r="K11" s="408"/>
      <c r="L11" s="408"/>
      <c r="M11" s="408"/>
      <c r="N11" s="408"/>
      <c r="O11" s="408"/>
      <c r="P11" s="408"/>
      <c r="Q11" s="408"/>
      <c r="R11" s="408"/>
      <c r="S11" s="408"/>
      <c r="T11" s="408"/>
      <c r="U11" s="408"/>
      <c r="V11" s="408"/>
      <c r="W11" s="408"/>
      <c r="X11" s="408"/>
      <c r="Y11" s="408"/>
    </row>
    <row r="12" spans="1:25" s="64" customFormat="1" ht="15" customHeight="1">
      <c r="A12" s="67"/>
      <c r="B12" s="67"/>
      <c r="C12" s="67"/>
      <c r="D12" s="67"/>
      <c r="E12" s="67"/>
      <c r="F12" s="67"/>
      <c r="G12" s="67"/>
      <c r="H12" s="408"/>
      <c r="I12" s="408"/>
      <c r="J12" s="408"/>
      <c r="K12" s="408"/>
      <c r="L12" s="408"/>
      <c r="M12" s="408"/>
      <c r="N12" s="408"/>
      <c r="O12" s="408"/>
      <c r="P12" s="408"/>
      <c r="Q12" s="408"/>
      <c r="R12" s="408"/>
      <c r="S12" s="408"/>
      <c r="T12" s="408"/>
      <c r="U12" s="408"/>
      <c r="V12" s="408"/>
      <c r="W12" s="408"/>
      <c r="X12" s="408"/>
      <c r="Y12" s="408"/>
    </row>
    <row r="13" spans="1:25" s="64" customFormat="1" ht="15" customHeight="1">
      <c r="A13" s="67"/>
      <c r="B13" s="67"/>
      <c r="C13" s="67"/>
      <c r="D13" s="67"/>
      <c r="E13" s="67"/>
      <c r="F13" s="67"/>
      <c r="G13" s="67"/>
      <c r="H13" s="67"/>
      <c r="I13" s="67"/>
      <c r="J13" s="67"/>
      <c r="K13" s="67"/>
      <c r="L13" s="67"/>
      <c r="M13" s="67"/>
      <c r="N13" s="67"/>
      <c r="O13" s="67"/>
      <c r="P13" s="67"/>
      <c r="Q13" s="67"/>
      <c r="R13" s="67"/>
      <c r="S13" s="67"/>
      <c r="T13" s="67"/>
      <c r="U13" s="67"/>
      <c r="V13" s="67"/>
      <c r="W13" s="131"/>
      <c r="X13" s="131" t="s">
        <v>122</v>
      </c>
      <c r="Y13" s="131" t="s">
        <v>123</v>
      </c>
    </row>
    <row r="14" spans="1:25" ht="15" customHeight="1" thickBot="1">
      <c r="W14" s="131"/>
      <c r="X14" s="131" t="s">
        <v>125</v>
      </c>
      <c r="Y14" s="132">
        <f>見積書_消費税適用税率!C13</f>
        <v>0.1</v>
      </c>
    </row>
    <row r="15" spans="1:25" ht="24.75" customHeight="1">
      <c r="A15" s="458" t="s">
        <v>18</v>
      </c>
      <c r="B15" s="459"/>
      <c r="C15" s="460"/>
      <c r="D15" s="62"/>
      <c r="E15" s="464" t="s">
        <v>3</v>
      </c>
      <c r="F15" s="464"/>
      <c r="G15" s="464"/>
      <c r="H15" s="464"/>
      <c r="I15" s="464"/>
      <c r="J15" s="464"/>
      <c r="K15" s="464"/>
      <c r="L15" s="464"/>
      <c r="M15" s="464"/>
      <c r="N15" s="464"/>
      <c r="O15" s="464"/>
      <c r="P15" s="464"/>
      <c r="Q15" s="464" t="s">
        <v>4</v>
      </c>
      <c r="R15" s="464" t="s">
        <v>48</v>
      </c>
      <c r="S15" s="464"/>
      <c r="T15" s="464"/>
      <c r="U15" s="464"/>
      <c r="V15" s="464"/>
      <c r="W15" s="464"/>
      <c r="X15" s="442" t="s">
        <v>5</v>
      </c>
      <c r="Y15" s="443"/>
    </row>
    <row r="16" spans="1:25" ht="24.75" customHeight="1">
      <c r="A16" s="461"/>
      <c r="B16" s="462"/>
      <c r="C16" s="463"/>
      <c r="D16" s="18" t="s">
        <v>24</v>
      </c>
      <c r="E16" s="452" t="s">
        <v>141</v>
      </c>
      <c r="F16" s="453"/>
      <c r="G16" s="453"/>
      <c r="H16" s="453"/>
      <c r="I16" s="453"/>
      <c r="J16" s="453"/>
      <c r="K16" s="453"/>
      <c r="L16" s="453"/>
      <c r="M16" s="453"/>
      <c r="N16" s="453"/>
      <c r="O16" s="453"/>
      <c r="P16" s="454"/>
      <c r="Q16" s="450"/>
      <c r="R16" s="450" t="s">
        <v>19</v>
      </c>
      <c r="S16" s="450" t="s">
        <v>150</v>
      </c>
      <c r="T16" s="450" t="s">
        <v>151</v>
      </c>
      <c r="U16" s="450" t="s">
        <v>152</v>
      </c>
      <c r="V16" s="450" t="s">
        <v>153</v>
      </c>
      <c r="W16" s="450" t="s">
        <v>154</v>
      </c>
      <c r="X16" s="444"/>
      <c r="Y16" s="445"/>
    </row>
    <row r="17" spans="1:25" ht="24.75" customHeight="1">
      <c r="A17" s="37" t="s">
        <v>25</v>
      </c>
      <c r="B17" s="61" t="s">
        <v>23</v>
      </c>
      <c r="C17" s="61" t="s">
        <v>73</v>
      </c>
      <c r="D17" s="63"/>
      <c r="E17" s="61" t="s">
        <v>6</v>
      </c>
      <c r="F17" s="61" t="s">
        <v>7</v>
      </c>
      <c r="G17" s="61" t="s">
        <v>8</v>
      </c>
      <c r="H17" s="61" t="s">
        <v>9</v>
      </c>
      <c r="I17" s="61" t="s">
        <v>10</v>
      </c>
      <c r="J17" s="61" t="s">
        <v>11</v>
      </c>
      <c r="K17" s="61" t="s">
        <v>12</v>
      </c>
      <c r="L17" s="61" t="s">
        <v>13</v>
      </c>
      <c r="M17" s="61" t="s">
        <v>14</v>
      </c>
      <c r="N17" s="61" t="s">
        <v>15</v>
      </c>
      <c r="O17" s="61" t="s">
        <v>16</v>
      </c>
      <c r="P17" s="61" t="s">
        <v>17</v>
      </c>
      <c r="Q17" s="450"/>
      <c r="R17" s="450"/>
      <c r="S17" s="450"/>
      <c r="T17" s="450"/>
      <c r="U17" s="450"/>
      <c r="V17" s="450"/>
      <c r="W17" s="450"/>
      <c r="X17" s="446"/>
      <c r="Y17" s="447"/>
    </row>
    <row r="18" spans="1:25" ht="24.75" customHeight="1">
      <c r="A18" s="169"/>
      <c r="B18" s="170"/>
      <c r="C18" s="451"/>
      <c r="D18" s="451"/>
      <c r="E18" s="171"/>
      <c r="F18" s="171"/>
      <c r="G18" s="171"/>
      <c r="H18" s="171"/>
      <c r="I18" s="171"/>
      <c r="J18" s="171"/>
      <c r="K18" s="171"/>
      <c r="L18" s="171"/>
      <c r="M18" s="171"/>
      <c r="N18" s="171"/>
      <c r="O18" s="171"/>
      <c r="P18" s="171"/>
      <c r="Q18" s="171"/>
      <c r="R18" s="172"/>
      <c r="S18" s="172"/>
      <c r="T18" s="172"/>
      <c r="U18" s="172"/>
      <c r="V18" s="172"/>
      <c r="W18" s="172"/>
      <c r="X18" s="448"/>
      <c r="Y18" s="449"/>
    </row>
    <row r="19" spans="1:25" ht="24.75" customHeight="1">
      <c r="A19" s="173"/>
      <c r="B19" s="174"/>
      <c r="C19" s="451"/>
      <c r="D19" s="451"/>
      <c r="E19" s="171"/>
      <c r="F19" s="171"/>
      <c r="G19" s="171"/>
      <c r="H19" s="171"/>
      <c r="I19" s="171"/>
      <c r="J19" s="171"/>
      <c r="K19" s="171"/>
      <c r="L19" s="171"/>
      <c r="M19" s="171"/>
      <c r="N19" s="171"/>
      <c r="O19" s="171"/>
      <c r="P19" s="171"/>
      <c r="Q19" s="171"/>
      <c r="R19" s="172"/>
      <c r="S19" s="172"/>
      <c r="T19" s="172"/>
      <c r="U19" s="172"/>
      <c r="V19" s="172"/>
      <c r="W19" s="172"/>
      <c r="X19" s="448"/>
      <c r="Y19" s="449"/>
    </row>
    <row r="20" spans="1:25" ht="24.75" customHeight="1">
      <c r="A20" s="175"/>
      <c r="B20" s="176"/>
      <c r="C20" s="451"/>
      <c r="D20" s="451"/>
      <c r="E20" s="171"/>
      <c r="F20" s="171"/>
      <c r="G20" s="171"/>
      <c r="H20" s="171"/>
      <c r="I20" s="171"/>
      <c r="J20" s="171"/>
      <c r="K20" s="171"/>
      <c r="L20" s="171"/>
      <c r="M20" s="171"/>
      <c r="N20" s="171"/>
      <c r="O20" s="171"/>
      <c r="P20" s="171"/>
      <c r="Q20" s="171"/>
      <c r="R20" s="172"/>
      <c r="S20" s="172"/>
      <c r="T20" s="172"/>
      <c r="U20" s="172"/>
      <c r="V20" s="172"/>
      <c r="W20" s="172"/>
      <c r="X20" s="448"/>
      <c r="Y20" s="449"/>
    </row>
    <row r="21" spans="1:25" ht="24.75" customHeight="1">
      <c r="A21" s="173"/>
      <c r="B21" s="174"/>
      <c r="C21" s="451"/>
      <c r="D21" s="451"/>
      <c r="E21" s="171"/>
      <c r="F21" s="171"/>
      <c r="G21" s="171"/>
      <c r="H21" s="171"/>
      <c r="I21" s="171"/>
      <c r="J21" s="171"/>
      <c r="K21" s="171"/>
      <c r="L21" s="171"/>
      <c r="M21" s="171"/>
      <c r="N21" s="171"/>
      <c r="O21" s="171"/>
      <c r="P21" s="171"/>
      <c r="Q21" s="171"/>
      <c r="R21" s="172"/>
      <c r="S21" s="172"/>
      <c r="T21" s="172"/>
      <c r="U21" s="172"/>
      <c r="V21" s="172"/>
      <c r="W21" s="172"/>
      <c r="X21" s="448"/>
      <c r="Y21" s="449"/>
    </row>
    <row r="22" spans="1:25" ht="24.75" customHeight="1">
      <c r="A22" s="173"/>
      <c r="B22" s="174"/>
      <c r="C22" s="451"/>
      <c r="D22" s="451"/>
      <c r="E22" s="171"/>
      <c r="F22" s="171"/>
      <c r="G22" s="171"/>
      <c r="H22" s="171"/>
      <c r="I22" s="171"/>
      <c r="J22" s="171"/>
      <c r="K22" s="171"/>
      <c r="L22" s="171"/>
      <c r="M22" s="171"/>
      <c r="N22" s="171"/>
      <c r="O22" s="171"/>
      <c r="P22" s="171"/>
      <c r="Q22" s="171"/>
      <c r="R22" s="172"/>
      <c r="S22" s="172"/>
      <c r="T22" s="172"/>
      <c r="U22" s="172"/>
      <c r="V22" s="172"/>
      <c r="W22" s="172"/>
      <c r="X22" s="448"/>
      <c r="Y22" s="449"/>
    </row>
    <row r="23" spans="1:25" ht="24.75" customHeight="1">
      <c r="A23" s="173"/>
      <c r="B23" s="170"/>
      <c r="C23" s="174"/>
      <c r="D23" s="171"/>
      <c r="E23" s="171"/>
      <c r="F23" s="171"/>
      <c r="G23" s="171"/>
      <c r="H23" s="171"/>
      <c r="I23" s="171"/>
      <c r="J23" s="171"/>
      <c r="K23" s="171"/>
      <c r="L23" s="171"/>
      <c r="M23" s="171"/>
      <c r="N23" s="171"/>
      <c r="O23" s="171"/>
      <c r="P23" s="171"/>
      <c r="Q23" s="171"/>
      <c r="R23" s="172"/>
      <c r="S23" s="172"/>
      <c r="T23" s="172"/>
      <c r="U23" s="172"/>
      <c r="V23" s="172"/>
      <c r="W23" s="172"/>
      <c r="X23" s="448"/>
      <c r="Y23" s="449"/>
    </row>
    <row r="24" spans="1:25" ht="24.75" customHeight="1">
      <c r="A24" s="177"/>
      <c r="B24" s="176"/>
      <c r="C24" s="176"/>
      <c r="D24" s="171"/>
      <c r="E24" s="171"/>
      <c r="F24" s="171"/>
      <c r="G24" s="171"/>
      <c r="H24" s="171"/>
      <c r="I24" s="171"/>
      <c r="J24" s="171"/>
      <c r="K24" s="171"/>
      <c r="L24" s="171"/>
      <c r="M24" s="171"/>
      <c r="N24" s="171"/>
      <c r="O24" s="171"/>
      <c r="P24" s="171"/>
      <c r="Q24" s="171"/>
      <c r="R24" s="172"/>
      <c r="S24" s="172"/>
      <c r="T24" s="172"/>
      <c r="U24" s="172"/>
      <c r="V24" s="172"/>
      <c r="W24" s="172"/>
      <c r="X24" s="448"/>
      <c r="Y24" s="449"/>
    </row>
    <row r="25" spans="1:25" ht="24.75" customHeight="1">
      <c r="A25" s="173"/>
      <c r="B25" s="170"/>
      <c r="C25" s="174"/>
      <c r="D25" s="171"/>
      <c r="E25" s="171"/>
      <c r="F25" s="171"/>
      <c r="G25" s="171"/>
      <c r="H25" s="171"/>
      <c r="I25" s="171"/>
      <c r="J25" s="171"/>
      <c r="K25" s="171"/>
      <c r="L25" s="171"/>
      <c r="M25" s="171"/>
      <c r="N25" s="171"/>
      <c r="O25" s="171"/>
      <c r="P25" s="171"/>
      <c r="Q25" s="171"/>
      <c r="R25" s="172"/>
      <c r="S25" s="172"/>
      <c r="T25" s="172"/>
      <c r="U25" s="172"/>
      <c r="V25" s="172"/>
      <c r="W25" s="172"/>
      <c r="X25" s="448"/>
      <c r="Y25" s="449"/>
    </row>
    <row r="26" spans="1:25" ht="24.75" customHeight="1">
      <c r="A26" s="177"/>
      <c r="B26" s="171"/>
      <c r="C26" s="174"/>
      <c r="D26" s="171"/>
      <c r="E26" s="171"/>
      <c r="F26" s="171"/>
      <c r="G26" s="171"/>
      <c r="H26" s="171"/>
      <c r="I26" s="171"/>
      <c r="J26" s="171"/>
      <c r="K26" s="171"/>
      <c r="L26" s="171"/>
      <c r="M26" s="171"/>
      <c r="N26" s="171"/>
      <c r="O26" s="171"/>
      <c r="P26" s="171"/>
      <c r="Q26" s="171"/>
      <c r="R26" s="172"/>
      <c r="S26" s="172"/>
      <c r="T26" s="172"/>
      <c r="U26" s="172"/>
      <c r="V26" s="172"/>
      <c r="W26" s="172"/>
      <c r="X26" s="448"/>
      <c r="Y26" s="449"/>
    </row>
    <row r="27" spans="1:25" ht="24.75" customHeight="1">
      <c r="A27" s="177"/>
      <c r="B27" s="171"/>
      <c r="C27" s="174"/>
      <c r="D27" s="171"/>
      <c r="E27" s="171"/>
      <c r="F27" s="171"/>
      <c r="G27" s="171"/>
      <c r="H27" s="171"/>
      <c r="I27" s="171"/>
      <c r="J27" s="171"/>
      <c r="K27" s="171"/>
      <c r="L27" s="171"/>
      <c r="M27" s="171"/>
      <c r="N27" s="171"/>
      <c r="O27" s="171"/>
      <c r="P27" s="171"/>
      <c r="Q27" s="171"/>
      <c r="R27" s="172"/>
      <c r="S27" s="172"/>
      <c r="T27" s="172"/>
      <c r="U27" s="172"/>
      <c r="V27" s="172"/>
      <c r="W27" s="172"/>
      <c r="X27" s="448"/>
      <c r="Y27" s="449"/>
    </row>
    <row r="28" spans="1:25" ht="24.75" customHeight="1">
      <c r="A28" s="177"/>
      <c r="B28" s="176"/>
      <c r="C28" s="176"/>
      <c r="D28" s="171"/>
      <c r="E28" s="171"/>
      <c r="F28" s="171"/>
      <c r="G28" s="171"/>
      <c r="H28" s="171"/>
      <c r="I28" s="171"/>
      <c r="J28" s="171"/>
      <c r="K28" s="171"/>
      <c r="L28" s="171"/>
      <c r="M28" s="171"/>
      <c r="N28" s="171"/>
      <c r="O28" s="171"/>
      <c r="P28" s="171"/>
      <c r="Q28" s="171"/>
      <c r="R28" s="172"/>
      <c r="S28" s="172"/>
      <c r="T28" s="172"/>
      <c r="U28" s="172"/>
      <c r="V28" s="172"/>
      <c r="W28" s="172"/>
      <c r="X28" s="448"/>
      <c r="Y28" s="449"/>
    </row>
    <row r="29" spans="1:25" ht="32.25" customHeight="1">
      <c r="A29" s="169"/>
      <c r="B29" s="174"/>
      <c r="C29" s="170"/>
      <c r="D29" s="171"/>
      <c r="E29" s="171"/>
      <c r="F29" s="171"/>
      <c r="G29" s="171"/>
      <c r="H29" s="171"/>
      <c r="I29" s="171"/>
      <c r="J29" s="171"/>
      <c r="K29" s="171"/>
      <c r="L29" s="171"/>
      <c r="M29" s="171"/>
      <c r="N29" s="171"/>
      <c r="O29" s="171"/>
      <c r="P29" s="171"/>
      <c r="Q29" s="171"/>
      <c r="R29" s="172"/>
      <c r="S29" s="172"/>
      <c r="T29" s="172"/>
      <c r="U29" s="172"/>
      <c r="V29" s="172"/>
      <c r="W29" s="172"/>
      <c r="X29" s="448"/>
      <c r="Y29" s="449"/>
    </row>
    <row r="30" spans="1:25" ht="32.25" customHeight="1">
      <c r="A30" s="173"/>
      <c r="B30" s="174"/>
      <c r="C30" s="170"/>
      <c r="D30" s="171"/>
      <c r="E30" s="171"/>
      <c r="F30" s="171"/>
      <c r="G30" s="171"/>
      <c r="H30" s="171"/>
      <c r="I30" s="171"/>
      <c r="J30" s="171"/>
      <c r="K30" s="171"/>
      <c r="L30" s="171"/>
      <c r="M30" s="171"/>
      <c r="N30" s="171"/>
      <c r="O30" s="171"/>
      <c r="P30" s="171"/>
      <c r="Q30" s="171"/>
      <c r="R30" s="172"/>
      <c r="S30" s="172"/>
      <c r="T30" s="172"/>
      <c r="U30" s="172"/>
      <c r="V30" s="172"/>
      <c r="W30" s="172"/>
      <c r="X30" s="448"/>
      <c r="Y30" s="449"/>
    </row>
    <row r="31" spans="1:25" ht="24.75" customHeight="1" thickBot="1">
      <c r="A31" s="178"/>
      <c r="B31" s="179"/>
      <c r="C31" s="179"/>
      <c r="D31" s="180"/>
      <c r="E31" s="181"/>
      <c r="F31" s="181"/>
      <c r="G31" s="181"/>
      <c r="H31" s="181"/>
      <c r="I31" s="181"/>
      <c r="J31" s="181"/>
      <c r="K31" s="181"/>
      <c r="L31" s="181"/>
      <c r="M31" s="181"/>
      <c r="N31" s="181"/>
      <c r="O31" s="181"/>
      <c r="P31" s="181"/>
      <c r="Q31" s="181"/>
      <c r="R31" s="182"/>
      <c r="S31" s="182"/>
      <c r="T31" s="182"/>
      <c r="U31" s="182"/>
      <c r="V31" s="182"/>
      <c r="W31" s="182"/>
      <c r="X31" s="440"/>
      <c r="Y31" s="441"/>
    </row>
    <row r="32" spans="1:25" ht="24.75" customHeight="1">
      <c r="A32" s="183"/>
      <c r="B32" s="183"/>
      <c r="C32" s="183"/>
      <c r="D32" s="184"/>
      <c r="E32" s="107"/>
      <c r="F32" s="107"/>
      <c r="G32" s="107"/>
      <c r="H32" s="107"/>
      <c r="I32" s="107"/>
      <c r="J32" s="107"/>
      <c r="K32" s="107"/>
      <c r="L32" s="107"/>
      <c r="M32" s="107"/>
      <c r="N32" s="107"/>
      <c r="O32" s="107"/>
      <c r="P32" s="107"/>
      <c r="Q32" s="9" t="s">
        <v>20</v>
      </c>
      <c r="R32" s="185">
        <f t="shared" ref="R32:W32" si="0">SUM(R18:R31)</f>
        <v>0</v>
      </c>
      <c r="S32" s="185">
        <f t="shared" si="0"/>
        <v>0</v>
      </c>
      <c r="T32" s="185">
        <f t="shared" si="0"/>
        <v>0</v>
      </c>
      <c r="U32" s="185">
        <f t="shared" si="0"/>
        <v>0</v>
      </c>
      <c r="V32" s="185">
        <f t="shared" si="0"/>
        <v>0</v>
      </c>
      <c r="W32" s="185">
        <f t="shared" si="0"/>
        <v>0</v>
      </c>
      <c r="X32" s="405"/>
      <c r="Y32" s="406"/>
    </row>
    <row r="33" spans="1:25" ht="24.75" customHeight="1">
      <c r="A33" s="76"/>
      <c r="B33" s="76"/>
      <c r="C33" s="76"/>
      <c r="D33" s="76"/>
      <c r="E33" s="76"/>
      <c r="F33" s="76"/>
      <c r="G33" s="76"/>
      <c r="H33" s="76"/>
      <c r="I33" s="76"/>
      <c r="J33" s="76"/>
      <c r="K33" s="76"/>
      <c r="L33" s="76"/>
      <c r="M33" s="76"/>
      <c r="N33" s="76"/>
      <c r="O33" s="76"/>
      <c r="P33" s="107"/>
      <c r="Q33" s="9" t="s">
        <v>65</v>
      </c>
      <c r="R33" s="186">
        <f t="shared" ref="R33:W33" si="1">R32/160</f>
        <v>0</v>
      </c>
      <c r="S33" s="186">
        <f t="shared" si="1"/>
        <v>0</v>
      </c>
      <c r="T33" s="186">
        <f t="shared" si="1"/>
        <v>0</v>
      </c>
      <c r="U33" s="186">
        <f t="shared" si="1"/>
        <v>0</v>
      </c>
      <c r="V33" s="186">
        <f t="shared" si="1"/>
        <v>0</v>
      </c>
      <c r="W33" s="186">
        <f t="shared" si="1"/>
        <v>0</v>
      </c>
      <c r="X33" s="401"/>
      <c r="Y33" s="402"/>
    </row>
    <row r="34" spans="1:25" ht="24.75" customHeight="1">
      <c r="A34" s="187"/>
      <c r="B34" s="187"/>
      <c r="C34" s="187"/>
      <c r="D34" s="187"/>
      <c r="E34" s="187"/>
      <c r="F34" s="187"/>
      <c r="G34" s="187"/>
      <c r="H34" s="187"/>
      <c r="I34" s="187"/>
      <c r="J34" s="187"/>
      <c r="K34" s="187"/>
      <c r="L34" s="187"/>
      <c r="M34" s="187"/>
      <c r="N34" s="187"/>
      <c r="O34" s="187"/>
      <c r="P34" s="107"/>
      <c r="Q34" s="10" t="s">
        <v>21</v>
      </c>
      <c r="R34" s="188"/>
      <c r="S34" s="188"/>
      <c r="T34" s="188"/>
      <c r="U34" s="188"/>
      <c r="V34" s="188"/>
      <c r="W34" s="188"/>
      <c r="X34" s="384"/>
      <c r="Y34" s="385"/>
    </row>
    <row r="35" spans="1:25" ht="24.75" customHeight="1" thickBot="1">
      <c r="A35" s="187"/>
      <c r="B35" s="187"/>
      <c r="C35" s="187"/>
      <c r="D35" s="187"/>
      <c r="E35" s="187"/>
      <c r="F35" s="187"/>
      <c r="G35" s="187"/>
      <c r="H35" s="187"/>
      <c r="I35" s="187"/>
      <c r="J35" s="187"/>
      <c r="K35" s="187"/>
      <c r="L35" s="187"/>
      <c r="M35" s="187"/>
      <c r="N35" s="187"/>
      <c r="O35" s="187"/>
      <c r="P35" s="107"/>
      <c r="Q35" s="11" t="s">
        <v>22</v>
      </c>
      <c r="R35" s="189">
        <f t="shared" ref="R35:W35" si="2">R32/8/20*R34</f>
        <v>0</v>
      </c>
      <c r="S35" s="189">
        <f t="shared" si="2"/>
        <v>0</v>
      </c>
      <c r="T35" s="189">
        <f t="shared" si="2"/>
        <v>0</v>
      </c>
      <c r="U35" s="189">
        <f t="shared" si="2"/>
        <v>0</v>
      </c>
      <c r="V35" s="189">
        <f t="shared" si="2"/>
        <v>0</v>
      </c>
      <c r="W35" s="189">
        <f t="shared" si="2"/>
        <v>0</v>
      </c>
      <c r="X35" s="386"/>
      <c r="Y35" s="387"/>
    </row>
    <row r="36" spans="1:25" ht="24.75" customHeight="1" thickBot="1">
      <c r="A36" s="187"/>
      <c r="B36" s="187"/>
      <c r="C36" s="187"/>
      <c r="D36" s="187"/>
      <c r="E36" s="187"/>
      <c r="F36" s="187"/>
      <c r="G36" s="187"/>
      <c r="H36" s="187"/>
      <c r="I36" s="187"/>
      <c r="J36" s="187"/>
      <c r="K36" s="187"/>
      <c r="L36" s="187"/>
      <c r="M36" s="187"/>
      <c r="N36" s="187"/>
      <c r="O36" s="187"/>
      <c r="P36" s="107"/>
      <c r="Q36" s="12" t="s">
        <v>66</v>
      </c>
      <c r="R36" s="392">
        <f>SUM(R35:W35)*1000</f>
        <v>0</v>
      </c>
      <c r="S36" s="393"/>
      <c r="T36" s="393"/>
      <c r="U36" s="393"/>
      <c r="V36" s="393"/>
      <c r="W36" s="394"/>
      <c r="X36" s="388"/>
      <c r="Y36" s="389"/>
    </row>
    <row r="37" spans="1:25" ht="24.75" customHeight="1" thickBot="1">
      <c r="A37" s="187"/>
      <c r="B37" s="187"/>
      <c r="C37" s="187"/>
      <c r="D37" s="187"/>
      <c r="E37" s="187"/>
      <c r="F37" s="187"/>
      <c r="G37" s="187"/>
      <c r="H37" s="187"/>
      <c r="I37" s="187"/>
      <c r="J37" s="187"/>
      <c r="K37" s="187"/>
      <c r="L37" s="187"/>
      <c r="M37" s="187"/>
      <c r="N37" s="187"/>
      <c r="O37" s="187"/>
      <c r="P37" s="107"/>
      <c r="Q37" s="12" t="s">
        <v>67</v>
      </c>
      <c r="R37" s="395"/>
      <c r="S37" s="396"/>
      <c r="T37" s="396"/>
      <c r="U37" s="396"/>
      <c r="V37" s="396"/>
      <c r="W37" s="397"/>
      <c r="X37" s="390"/>
      <c r="Y37" s="391"/>
    </row>
    <row r="38" spans="1:25" ht="24.75" customHeight="1" thickBot="1">
      <c r="A38" s="187"/>
      <c r="B38" s="187"/>
      <c r="C38" s="187"/>
      <c r="D38" s="187"/>
      <c r="E38" s="187"/>
      <c r="F38" s="187"/>
      <c r="G38" s="187"/>
      <c r="H38" s="187"/>
      <c r="I38" s="187"/>
      <c r="J38" s="187"/>
      <c r="K38" s="187"/>
      <c r="L38" s="187"/>
      <c r="M38" s="187"/>
      <c r="N38" s="187"/>
      <c r="O38" s="187"/>
      <c r="P38" s="107"/>
      <c r="Q38" s="12" t="s">
        <v>91</v>
      </c>
      <c r="R38" s="392">
        <f>ROUNDDOWN(R37*(1+$Y$14),0)</f>
        <v>0</v>
      </c>
      <c r="S38" s="393"/>
      <c r="T38" s="393"/>
      <c r="U38" s="393"/>
      <c r="V38" s="393"/>
      <c r="W38" s="394"/>
      <c r="X38" s="388"/>
      <c r="Y38" s="389"/>
    </row>
    <row r="39" spans="1:25" ht="24.75" customHeight="1" thickBot="1">
      <c r="A39" s="187"/>
      <c r="B39" s="187"/>
      <c r="C39" s="187"/>
      <c r="D39" s="187"/>
      <c r="E39" s="187"/>
      <c r="F39" s="187"/>
      <c r="G39" s="187"/>
      <c r="H39" s="187"/>
      <c r="I39" s="187"/>
      <c r="J39" s="187"/>
      <c r="K39" s="187"/>
      <c r="L39" s="187"/>
      <c r="M39" s="187"/>
      <c r="N39" s="187"/>
      <c r="O39" s="187"/>
      <c r="P39" s="107"/>
      <c r="Q39" s="12" t="s">
        <v>39</v>
      </c>
      <c r="R39" s="398">
        <f>IF(ISERROR(1-(R37/R36)),0,(1-(R37/R36)))</f>
        <v>0</v>
      </c>
      <c r="S39" s="399"/>
      <c r="T39" s="399"/>
      <c r="U39" s="399"/>
      <c r="V39" s="399"/>
      <c r="W39" s="400"/>
      <c r="X39" s="388"/>
      <c r="Y39" s="389"/>
    </row>
    <row r="40" spans="1:25" ht="24.75" customHeight="1" thickBot="1">
      <c r="A40" s="187"/>
      <c r="B40" s="187"/>
      <c r="C40" s="187"/>
      <c r="D40" s="187"/>
      <c r="E40" s="187"/>
      <c r="F40" s="187"/>
      <c r="G40" s="187"/>
      <c r="H40" s="187"/>
      <c r="I40" s="187"/>
      <c r="J40" s="187"/>
      <c r="K40" s="187"/>
      <c r="L40" s="187"/>
      <c r="M40" s="187"/>
      <c r="N40" s="187"/>
      <c r="O40" s="187"/>
    </row>
    <row r="41" spans="1:25" ht="23.45" customHeight="1">
      <c r="A41" s="431" t="s">
        <v>118</v>
      </c>
      <c r="B41" s="432"/>
      <c r="C41" s="432"/>
      <c r="D41" s="432"/>
      <c r="E41" s="432"/>
      <c r="F41" s="432"/>
      <c r="G41" s="432"/>
      <c r="H41" s="432"/>
      <c r="I41" s="432"/>
      <c r="J41" s="432"/>
      <c r="K41" s="432"/>
      <c r="L41" s="432"/>
      <c r="M41" s="432"/>
      <c r="N41" s="432"/>
      <c r="O41" s="432"/>
      <c r="P41" s="432"/>
      <c r="Q41" s="432"/>
      <c r="R41" s="432"/>
      <c r="S41" s="432"/>
      <c r="T41" s="432"/>
      <c r="U41" s="432"/>
      <c r="V41" s="432"/>
      <c r="W41" s="432"/>
      <c r="X41" s="432"/>
      <c r="Y41" s="433"/>
    </row>
    <row r="42" spans="1:25" ht="23.45" customHeight="1">
      <c r="A42" s="465"/>
      <c r="B42" s="466"/>
      <c r="C42" s="466"/>
      <c r="D42" s="466"/>
      <c r="E42" s="466"/>
      <c r="F42" s="466"/>
      <c r="G42" s="466"/>
      <c r="H42" s="466"/>
      <c r="I42" s="466"/>
      <c r="J42" s="466"/>
      <c r="K42" s="466"/>
      <c r="L42" s="466"/>
      <c r="M42" s="466"/>
      <c r="N42" s="466"/>
      <c r="O42" s="466"/>
      <c r="P42" s="466"/>
      <c r="Q42" s="466"/>
      <c r="R42" s="466"/>
      <c r="S42" s="466"/>
      <c r="T42" s="466"/>
      <c r="U42" s="466"/>
      <c r="V42" s="466"/>
      <c r="W42" s="466"/>
      <c r="X42" s="466"/>
      <c r="Y42" s="467"/>
    </row>
    <row r="43" spans="1:25" ht="23.45" customHeight="1">
      <c r="A43" s="465"/>
      <c r="B43" s="466"/>
      <c r="C43" s="466"/>
      <c r="D43" s="466"/>
      <c r="E43" s="466"/>
      <c r="F43" s="466"/>
      <c r="G43" s="466"/>
      <c r="H43" s="466"/>
      <c r="I43" s="466"/>
      <c r="J43" s="466"/>
      <c r="K43" s="466"/>
      <c r="L43" s="466"/>
      <c r="M43" s="466"/>
      <c r="N43" s="466"/>
      <c r="O43" s="466"/>
      <c r="P43" s="466"/>
      <c r="Q43" s="466"/>
      <c r="R43" s="466"/>
      <c r="S43" s="466"/>
      <c r="T43" s="466"/>
      <c r="U43" s="466"/>
      <c r="V43" s="466"/>
      <c r="W43" s="466"/>
      <c r="X43" s="466"/>
      <c r="Y43" s="467"/>
    </row>
    <row r="44" spans="1:25" ht="23.45" customHeight="1">
      <c r="A44" s="465"/>
      <c r="B44" s="466"/>
      <c r="C44" s="466"/>
      <c r="D44" s="466"/>
      <c r="E44" s="466"/>
      <c r="F44" s="466"/>
      <c r="G44" s="466"/>
      <c r="H44" s="466"/>
      <c r="I44" s="466"/>
      <c r="J44" s="466"/>
      <c r="K44" s="466"/>
      <c r="L44" s="466"/>
      <c r="M44" s="466"/>
      <c r="N44" s="466"/>
      <c r="O44" s="466"/>
      <c r="P44" s="466"/>
      <c r="Q44" s="466"/>
      <c r="R44" s="466"/>
      <c r="S44" s="466"/>
      <c r="T44" s="466"/>
      <c r="U44" s="466"/>
      <c r="V44" s="466"/>
      <c r="W44" s="466"/>
      <c r="X44" s="466"/>
      <c r="Y44" s="467"/>
    </row>
    <row r="45" spans="1:25" ht="23.45" customHeight="1">
      <c r="A45" s="465"/>
      <c r="B45" s="466"/>
      <c r="C45" s="466"/>
      <c r="D45" s="466"/>
      <c r="E45" s="466"/>
      <c r="F45" s="466"/>
      <c r="G45" s="466"/>
      <c r="H45" s="466"/>
      <c r="I45" s="466"/>
      <c r="J45" s="466"/>
      <c r="K45" s="466"/>
      <c r="L45" s="466"/>
      <c r="M45" s="466"/>
      <c r="N45" s="466"/>
      <c r="O45" s="466"/>
      <c r="P45" s="466"/>
      <c r="Q45" s="466"/>
      <c r="R45" s="466"/>
      <c r="S45" s="466"/>
      <c r="T45" s="466"/>
      <c r="U45" s="466"/>
      <c r="V45" s="466"/>
      <c r="W45" s="466"/>
      <c r="X45" s="466"/>
      <c r="Y45" s="467"/>
    </row>
    <row r="46" spans="1:25" ht="23.45" customHeight="1">
      <c r="A46" s="465"/>
      <c r="B46" s="466"/>
      <c r="C46" s="466"/>
      <c r="D46" s="466"/>
      <c r="E46" s="466"/>
      <c r="F46" s="466"/>
      <c r="G46" s="466"/>
      <c r="H46" s="466"/>
      <c r="I46" s="466"/>
      <c r="J46" s="466"/>
      <c r="K46" s="466"/>
      <c r="L46" s="466"/>
      <c r="M46" s="466"/>
      <c r="N46" s="466"/>
      <c r="O46" s="466"/>
      <c r="P46" s="466"/>
      <c r="Q46" s="466"/>
      <c r="R46" s="466"/>
      <c r="S46" s="466"/>
      <c r="T46" s="466"/>
      <c r="U46" s="466"/>
      <c r="V46" s="466"/>
      <c r="W46" s="466"/>
      <c r="X46" s="466"/>
      <c r="Y46" s="467"/>
    </row>
    <row r="47" spans="1:25" ht="23.45" customHeight="1">
      <c r="A47" s="465"/>
      <c r="B47" s="466"/>
      <c r="C47" s="466"/>
      <c r="D47" s="466"/>
      <c r="E47" s="466"/>
      <c r="F47" s="466"/>
      <c r="G47" s="466"/>
      <c r="H47" s="466"/>
      <c r="I47" s="466"/>
      <c r="J47" s="466"/>
      <c r="K47" s="466"/>
      <c r="L47" s="466"/>
      <c r="M47" s="466"/>
      <c r="N47" s="466"/>
      <c r="O47" s="466"/>
      <c r="P47" s="466"/>
      <c r="Q47" s="466"/>
      <c r="R47" s="466"/>
      <c r="S47" s="466"/>
      <c r="T47" s="466"/>
      <c r="U47" s="466"/>
      <c r="V47" s="466"/>
      <c r="W47" s="466"/>
      <c r="X47" s="466"/>
      <c r="Y47" s="467"/>
    </row>
    <row r="48" spans="1:25" ht="23.45" customHeight="1">
      <c r="A48" s="465"/>
      <c r="B48" s="466"/>
      <c r="C48" s="466"/>
      <c r="D48" s="466"/>
      <c r="E48" s="466"/>
      <c r="F48" s="466"/>
      <c r="G48" s="466"/>
      <c r="H48" s="466"/>
      <c r="I48" s="466"/>
      <c r="J48" s="466"/>
      <c r="K48" s="466"/>
      <c r="L48" s="466"/>
      <c r="M48" s="466"/>
      <c r="N48" s="466"/>
      <c r="O48" s="466"/>
      <c r="P48" s="466"/>
      <c r="Q48" s="466"/>
      <c r="R48" s="466"/>
      <c r="S48" s="466"/>
      <c r="T48" s="466"/>
      <c r="U48" s="466"/>
      <c r="V48" s="466"/>
      <c r="W48" s="466"/>
      <c r="X48" s="466"/>
      <c r="Y48" s="467"/>
    </row>
    <row r="49" spans="1:25" ht="23.45" customHeight="1">
      <c r="A49" s="465"/>
      <c r="B49" s="466"/>
      <c r="C49" s="466"/>
      <c r="D49" s="466"/>
      <c r="E49" s="466"/>
      <c r="F49" s="466"/>
      <c r="G49" s="466"/>
      <c r="H49" s="466"/>
      <c r="I49" s="466"/>
      <c r="J49" s="466"/>
      <c r="K49" s="466"/>
      <c r="L49" s="466"/>
      <c r="M49" s="466"/>
      <c r="N49" s="466"/>
      <c r="O49" s="466"/>
      <c r="P49" s="466"/>
      <c r="Q49" s="466"/>
      <c r="R49" s="466"/>
      <c r="S49" s="466"/>
      <c r="T49" s="466"/>
      <c r="U49" s="466"/>
      <c r="V49" s="466"/>
      <c r="W49" s="466"/>
      <c r="X49" s="466"/>
      <c r="Y49" s="467"/>
    </row>
    <row r="50" spans="1:25" ht="23.45" customHeight="1">
      <c r="A50" s="465"/>
      <c r="B50" s="466"/>
      <c r="C50" s="466"/>
      <c r="D50" s="466"/>
      <c r="E50" s="466"/>
      <c r="F50" s="466"/>
      <c r="G50" s="466"/>
      <c r="H50" s="466"/>
      <c r="I50" s="466"/>
      <c r="J50" s="466"/>
      <c r="K50" s="466"/>
      <c r="L50" s="466"/>
      <c r="M50" s="466"/>
      <c r="N50" s="466"/>
      <c r="O50" s="466"/>
      <c r="P50" s="466"/>
      <c r="Q50" s="466"/>
      <c r="R50" s="466"/>
      <c r="S50" s="466"/>
      <c r="T50" s="466"/>
      <c r="U50" s="466"/>
      <c r="V50" s="466"/>
      <c r="W50" s="466"/>
      <c r="X50" s="466"/>
      <c r="Y50" s="467"/>
    </row>
    <row r="51" spans="1:25" ht="23.45" customHeight="1">
      <c r="A51" s="465"/>
      <c r="B51" s="466"/>
      <c r="C51" s="466"/>
      <c r="D51" s="466"/>
      <c r="E51" s="466"/>
      <c r="F51" s="466"/>
      <c r="G51" s="466"/>
      <c r="H51" s="466"/>
      <c r="I51" s="466"/>
      <c r="J51" s="466"/>
      <c r="K51" s="466"/>
      <c r="L51" s="466"/>
      <c r="M51" s="466"/>
      <c r="N51" s="466"/>
      <c r="O51" s="466"/>
      <c r="P51" s="466"/>
      <c r="Q51" s="466"/>
      <c r="R51" s="466"/>
      <c r="S51" s="466"/>
      <c r="T51" s="466"/>
      <c r="U51" s="466"/>
      <c r="V51" s="466"/>
      <c r="W51" s="466"/>
      <c r="X51" s="466"/>
      <c r="Y51" s="467"/>
    </row>
    <row r="52" spans="1:25" ht="23.45" customHeight="1">
      <c r="A52" s="465"/>
      <c r="B52" s="466"/>
      <c r="C52" s="466"/>
      <c r="D52" s="466"/>
      <c r="E52" s="466"/>
      <c r="F52" s="466"/>
      <c r="G52" s="466"/>
      <c r="H52" s="466"/>
      <c r="I52" s="466"/>
      <c r="J52" s="466"/>
      <c r="K52" s="466"/>
      <c r="L52" s="466"/>
      <c r="M52" s="466"/>
      <c r="N52" s="466"/>
      <c r="O52" s="466"/>
      <c r="P52" s="466"/>
      <c r="Q52" s="466"/>
      <c r="R52" s="466"/>
      <c r="S52" s="466"/>
      <c r="T52" s="466"/>
      <c r="U52" s="466"/>
      <c r="V52" s="466"/>
      <c r="W52" s="466"/>
      <c r="X52" s="466"/>
      <c r="Y52" s="467"/>
    </row>
    <row r="53" spans="1:25" ht="23.45" customHeight="1">
      <c r="A53" s="465"/>
      <c r="B53" s="466"/>
      <c r="C53" s="466"/>
      <c r="D53" s="466"/>
      <c r="E53" s="466"/>
      <c r="F53" s="466"/>
      <c r="G53" s="466"/>
      <c r="H53" s="466"/>
      <c r="I53" s="466"/>
      <c r="J53" s="466"/>
      <c r="K53" s="466"/>
      <c r="L53" s="466"/>
      <c r="M53" s="466"/>
      <c r="N53" s="466"/>
      <c r="O53" s="466"/>
      <c r="P53" s="466"/>
      <c r="Q53" s="466"/>
      <c r="R53" s="466"/>
      <c r="S53" s="466"/>
      <c r="T53" s="466"/>
      <c r="U53" s="466"/>
      <c r="V53" s="466"/>
      <c r="W53" s="466"/>
      <c r="X53" s="466"/>
      <c r="Y53" s="467"/>
    </row>
    <row r="54" spans="1:25" ht="23.45" customHeight="1">
      <c r="A54" s="465"/>
      <c r="B54" s="466"/>
      <c r="C54" s="466"/>
      <c r="D54" s="466"/>
      <c r="E54" s="466"/>
      <c r="F54" s="466"/>
      <c r="G54" s="466"/>
      <c r="H54" s="466"/>
      <c r="I54" s="466"/>
      <c r="J54" s="466"/>
      <c r="K54" s="466"/>
      <c r="L54" s="466"/>
      <c r="M54" s="466"/>
      <c r="N54" s="466"/>
      <c r="O54" s="466"/>
      <c r="P54" s="466"/>
      <c r="Q54" s="466"/>
      <c r="R54" s="466"/>
      <c r="S54" s="466"/>
      <c r="T54" s="466"/>
      <c r="U54" s="466"/>
      <c r="V54" s="466"/>
      <c r="W54" s="466"/>
      <c r="X54" s="466"/>
      <c r="Y54" s="467"/>
    </row>
    <row r="55" spans="1:25" ht="23.45" customHeight="1">
      <c r="A55" s="465"/>
      <c r="B55" s="466"/>
      <c r="C55" s="466"/>
      <c r="D55" s="466"/>
      <c r="E55" s="466"/>
      <c r="F55" s="466"/>
      <c r="G55" s="466"/>
      <c r="H55" s="466"/>
      <c r="I55" s="466"/>
      <c r="J55" s="466"/>
      <c r="K55" s="466"/>
      <c r="L55" s="466"/>
      <c r="M55" s="466"/>
      <c r="N55" s="466"/>
      <c r="O55" s="466"/>
      <c r="P55" s="466"/>
      <c r="Q55" s="466"/>
      <c r="R55" s="466"/>
      <c r="S55" s="466"/>
      <c r="T55" s="466"/>
      <c r="U55" s="466"/>
      <c r="V55" s="466"/>
      <c r="W55" s="466"/>
      <c r="X55" s="466"/>
      <c r="Y55" s="467"/>
    </row>
    <row r="56" spans="1:25" ht="23.45" customHeight="1">
      <c r="A56" s="465"/>
      <c r="B56" s="466"/>
      <c r="C56" s="466"/>
      <c r="D56" s="466"/>
      <c r="E56" s="466"/>
      <c r="F56" s="466"/>
      <c r="G56" s="466"/>
      <c r="H56" s="466"/>
      <c r="I56" s="466"/>
      <c r="J56" s="466"/>
      <c r="K56" s="466"/>
      <c r="L56" s="466"/>
      <c r="M56" s="466"/>
      <c r="N56" s="466"/>
      <c r="O56" s="466"/>
      <c r="P56" s="466"/>
      <c r="Q56" s="466"/>
      <c r="R56" s="466"/>
      <c r="S56" s="466"/>
      <c r="T56" s="466"/>
      <c r="U56" s="466"/>
      <c r="V56" s="466"/>
      <c r="W56" s="466"/>
      <c r="X56" s="466"/>
      <c r="Y56" s="467"/>
    </row>
    <row r="57" spans="1:25" ht="23.45" customHeight="1">
      <c r="A57" s="465"/>
      <c r="B57" s="466"/>
      <c r="C57" s="466"/>
      <c r="D57" s="466"/>
      <c r="E57" s="466"/>
      <c r="F57" s="466"/>
      <c r="G57" s="466"/>
      <c r="H57" s="466"/>
      <c r="I57" s="466"/>
      <c r="J57" s="466"/>
      <c r="K57" s="466"/>
      <c r="L57" s="466"/>
      <c r="M57" s="466"/>
      <c r="N57" s="466"/>
      <c r="O57" s="466"/>
      <c r="P57" s="466"/>
      <c r="Q57" s="466"/>
      <c r="R57" s="466"/>
      <c r="S57" s="466"/>
      <c r="T57" s="466"/>
      <c r="U57" s="466"/>
      <c r="V57" s="466"/>
      <c r="W57" s="466"/>
      <c r="X57" s="466"/>
      <c r="Y57" s="467"/>
    </row>
    <row r="58" spans="1:25" ht="23.45" customHeight="1">
      <c r="A58" s="465"/>
      <c r="B58" s="466"/>
      <c r="C58" s="466"/>
      <c r="D58" s="466"/>
      <c r="E58" s="466"/>
      <c r="F58" s="466"/>
      <c r="G58" s="466"/>
      <c r="H58" s="466"/>
      <c r="I58" s="466"/>
      <c r="J58" s="466"/>
      <c r="K58" s="466"/>
      <c r="L58" s="466"/>
      <c r="M58" s="466"/>
      <c r="N58" s="466"/>
      <c r="O58" s="466"/>
      <c r="P58" s="466"/>
      <c r="Q58" s="466"/>
      <c r="R58" s="466"/>
      <c r="S58" s="466"/>
      <c r="T58" s="466"/>
      <c r="U58" s="466"/>
      <c r="V58" s="466"/>
      <c r="W58" s="466"/>
      <c r="X58" s="466"/>
      <c r="Y58" s="467"/>
    </row>
    <row r="59" spans="1:25" ht="23.45" customHeight="1">
      <c r="A59" s="465"/>
      <c r="B59" s="466"/>
      <c r="C59" s="466"/>
      <c r="D59" s="466"/>
      <c r="E59" s="466"/>
      <c r="F59" s="466"/>
      <c r="G59" s="466"/>
      <c r="H59" s="466"/>
      <c r="I59" s="466"/>
      <c r="J59" s="466"/>
      <c r="K59" s="466"/>
      <c r="L59" s="466"/>
      <c r="M59" s="466"/>
      <c r="N59" s="466"/>
      <c r="O59" s="466"/>
      <c r="P59" s="466"/>
      <c r="Q59" s="466"/>
      <c r="R59" s="466"/>
      <c r="S59" s="466"/>
      <c r="T59" s="466"/>
      <c r="U59" s="466"/>
      <c r="V59" s="466"/>
      <c r="W59" s="466"/>
      <c r="X59" s="466"/>
      <c r="Y59" s="467"/>
    </row>
    <row r="60" spans="1:25" ht="23.45" customHeight="1">
      <c r="A60" s="465"/>
      <c r="B60" s="466"/>
      <c r="C60" s="466"/>
      <c r="D60" s="466"/>
      <c r="E60" s="466"/>
      <c r="F60" s="466"/>
      <c r="G60" s="466"/>
      <c r="H60" s="466"/>
      <c r="I60" s="466"/>
      <c r="J60" s="466"/>
      <c r="K60" s="466"/>
      <c r="L60" s="466"/>
      <c r="M60" s="466"/>
      <c r="N60" s="466"/>
      <c r="O60" s="466"/>
      <c r="P60" s="466"/>
      <c r="Q60" s="466"/>
      <c r="R60" s="466"/>
      <c r="S60" s="466"/>
      <c r="T60" s="466"/>
      <c r="U60" s="466"/>
      <c r="V60" s="466"/>
      <c r="W60" s="466"/>
      <c r="X60" s="466"/>
      <c r="Y60" s="467"/>
    </row>
    <row r="61" spans="1:25" ht="23.45" customHeight="1">
      <c r="A61" s="465"/>
      <c r="B61" s="466"/>
      <c r="C61" s="466"/>
      <c r="D61" s="466"/>
      <c r="E61" s="466"/>
      <c r="F61" s="466"/>
      <c r="G61" s="466"/>
      <c r="H61" s="466"/>
      <c r="I61" s="466"/>
      <c r="J61" s="466"/>
      <c r="K61" s="466"/>
      <c r="L61" s="466"/>
      <c r="M61" s="466"/>
      <c r="N61" s="466"/>
      <c r="O61" s="466"/>
      <c r="P61" s="466"/>
      <c r="Q61" s="466"/>
      <c r="R61" s="466"/>
      <c r="S61" s="466"/>
      <c r="T61" s="466"/>
      <c r="U61" s="466"/>
      <c r="V61" s="466"/>
      <c r="W61" s="466"/>
      <c r="X61" s="466"/>
      <c r="Y61" s="467"/>
    </row>
    <row r="62" spans="1:25" ht="23.45" customHeight="1">
      <c r="A62" s="465"/>
      <c r="B62" s="466"/>
      <c r="C62" s="466"/>
      <c r="D62" s="466"/>
      <c r="E62" s="466"/>
      <c r="F62" s="466"/>
      <c r="G62" s="466"/>
      <c r="H62" s="466"/>
      <c r="I62" s="466"/>
      <c r="J62" s="466"/>
      <c r="K62" s="466"/>
      <c r="L62" s="466"/>
      <c r="M62" s="466"/>
      <c r="N62" s="466"/>
      <c r="O62" s="466"/>
      <c r="P62" s="466"/>
      <c r="Q62" s="466"/>
      <c r="R62" s="466"/>
      <c r="S62" s="466"/>
      <c r="T62" s="466"/>
      <c r="U62" s="466"/>
      <c r="V62" s="466"/>
      <c r="W62" s="466"/>
      <c r="X62" s="466"/>
      <c r="Y62" s="467"/>
    </row>
    <row r="63" spans="1:25" ht="23.45" customHeight="1">
      <c r="A63" s="465"/>
      <c r="B63" s="466"/>
      <c r="C63" s="466"/>
      <c r="D63" s="466"/>
      <c r="E63" s="466"/>
      <c r="F63" s="466"/>
      <c r="G63" s="466"/>
      <c r="H63" s="466"/>
      <c r="I63" s="466"/>
      <c r="J63" s="466"/>
      <c r="K63" s="466"/>
      <c r="L63" s="466"/>
      <c r="M63" s="466"/>
      <c r="N63" s="466"/>
      <c r="O63" s="466"/>
      <c r="P63" s="466"/>
      <c r="Q63" s="466"/>
      <c r="R63" s="466"/>
      <c r="S63" s="466"/>
      <c r="T63" s="466"/>
      <c r="U63" s="466"/>
      <c r="V63" s="466"/>
      <c r="W63" s="466"/>
      <c r="X63" s="466"/>
      <c r="Y63" s="467"/>
    </row>
    <row r="64" spans="1:25" ht="23.45" customHeight="1">
      <c r="A64" s="465"/>
      <c r="B64" s="466"/>
      <c r="C64" s="466"/>
      <c r="D64" s="466"/>
      <c r="E64" s="466"/>
      <c r="F64" s="466"/>
      <c r="G64" s="466"/>
      <c r="H64" s="466"/>
      <c r="I64" s="466"/>
      <c r="J64" s="466"/>
      <c r="K64" s="466"/>
      <c r="L64" s="466"/>
      <c r="M64" s="466"/>
      <c r="N64" s="466"/>
      <c r="O64" s="466"/>
      <c r="P64" s="466"/>
      <c r="Q64" s="466"/>
      <c r="R64" s="466"/>
      <c r="S64" s="466"/>
      <c r="T64" s="466"/>
      <c r="U64" s="466"/>
      <c r="V64" s="466"/>
      <c r="W64" s="466"/>
      <c r="X64" s="466"/>
      <c r="Y64" s="467"/>
    </row>
    <row r="65" spans="1:25" ht="23.45" customHeight="1">
      <c r="A65" s="465"/>
      <c r="B65" s="466"/>
      <c r="C65" s="466"/>
      <c r="D65" s="466"/>
      <c r="E65" s="466"/>
      <c r="F65" s="466"/>
      <c r="G65" s="466"/>
      <c r="H65" s="466"/>
      <c r="I65" s="466"/>
      <c r="J65" s="466"/>
      <c r="K65" s="466"/>
      <c r="L65" s="466"/>
      <c r="M65" s="466"/>
      <c r="N65" s="466"/>
      <c r="O65" s="466"/>
      <c r="P65" s="466"/>
      <c r="Q65" s="466"/>
      <c r="R65" s="466"/>
      <c r="S65" s="466"/>
      <c r="T65" s="466"/>
      <c r="U65" s="466"/>
      <c r="V65" s="466"/>
      <c r="W65" s="466"/>
      <c r="X65" s="466"/>
      <c r="Y65" s="467"/>
    </row>
    <row r="66" spans="1:25" ht="23.45" customHeight="1">
      <c r="A66" s="465"/>
      <c r="B66" s="466"/>
      <c r="C66" s="466"/>
      <c r="D66" s="466"/>
      <c r="E66" s="466"/>
      <c r="F66" s="466"/>
      <c r="G66" s="466"/>
      <c r="H66" s="466"/>
      <c r="I66" s="466"/>
      <c r="J66" s="466"/>
      <c r="K66" s="466"/>
      <c r="L66" s="466"/>
      <c r="M66" s="466"/>
      <c r="N66" s="466"/>
      <c r="O66" s="466"/>
      <c r="P66" s="466"/>
      <c r="Q66" s="466"/>
      <c r="R66" s="466"/>
      <c r="S66" s="466"/>
      <c r="T66" s="466"/>
      <c r="U66" s="466"/>
      <c r="V66" s="466"/>
      <c r="W66" s="466"/>
      <c r="X66" s="466"/>
      <c r="Y66" s="467"/>
    </row>
    <row r="67" spans="1:25" ht="23.45" customHeight="1">
      <c r="A67" s="465"/>
      <c r="B67" s="466"/>
      <c r="C67" s="466"/>
      <c r="D67" s="466"/>
      <c r="E67" s="466"/>
      <c r="F67" s="466"/>
      <c r="G67" s="466"/>
      <c r="H67" s="466"/>
      <c r="I67" s="466"/>
      <c r="J67" s="466"/>
      <c r="K67" s="466"/>
      <c r="L67" s="466"/>
      <c r="M67" s="466"/>
      <c r="N67" s="466"/>
      <c r="O67" s="466"/>
      <c r="P67" s="466"/>
      <c r="Q67" s="466"/>
      <c r="R67" s="466"/>
      <c r="S67" s="466"/>
      <c r="T67" s="466"/>
      <c r="U67" s="466"/>
      <c r="V67" s="466"/>
      <c r="W67" s="466"/>
      <c r="X67" s="466"/>
      <c r="Y67" s="467"/>
    </row>
    <row r="68" spans="1:25" ht="23.45" customHeight="1">
      <c r="A68" s="465"/>
      <c r="B68" s="466"/>
      <c r="C68" s="466"/>
      <c r="D68" s="466"/>
      <c r="E68" s="466"/>
      <c r="F68" s="466"/>
      <c r="G68" s="466"/>
      <c r="H68" s="466"/>
      <c r="I68" s="466"/>
      <c r="J68" s="466"/>
      <c r="K68" s="466"/>
      <c r="L68" s="466"/>
      <c r="M68" s="466"/>
      <c r="N68" s="466"/>
      <c r="O68" s="466"/>
      <c r="P68" s="466"/>
      <c r="Q68" s="466"/>
      <c r="R68" s="466"/>
      <c r="S68" s="466"/>
      <c r="T68" s="466"/>
      <c r="U68" s="466"/>
      <c r="V68" s="466"/>
      <c r="W68" s="466"/>
      <c r="X68" s="466"/>
      <c r="Y68" s="467"/>
    </row>
    <row r="69" spans="1:25" ht="23.45" customHeight="1" thickBot="1">
      <c r="A69" s="468"/>
      <c r="B69" s="469"/>
      <c r="C69" s="469"/>
      <c r="D69" s="469"/>
      <c r="E69" s="469"/>
      <c r="F69" s="469"/>
      <c r="G69" s="469"/>
      <c r="H69" s="469"/>
      <c r="I69" s="469"/>
      <c r="J69" s="469"/>
      <c r="K69" s="469"/>
      <c r="L69" s="469"/>
      <c r="M69" s="469"/>
      <c r="N69" s="469"/>
      <c r="O69" s="469"/>
      <c r="P69" s="469"/>
      <c r="Q69" s="469"/>
      <c r="R69" s="469"/>
      <c r="S69" s="469"/>
      <c r="T69" s="469"/>
      <c r="U69" s="469"/>
      <c r="V69" s="469"/>
      <c r="W69" s="469"/>
      <c r="X69" s="469"/>
      <c r="Y69" s="470"/>
    </row>
  </sheetData>
  <sheetProtection sheet="1" objects="1" scenarios="1" insertRows="0"/>
  <mergeCells count="53">
    <mergeCell ref="B4:F4"/>
    <mergeCell ref="B5:F5"/>
    <mergeCell ref="B6:F6"/>
    <mergeCell ref="B7:F7"/>
    <mergeCell ref="B8:F8"/>
    <mergeCell ref="B10:F10"/>
    <mergeCell ref="B11:F11"/>
    <mergeCell ref="H4:Y12"/>
    <mergeCell ref="A42:Y69"/>
    <mergeCell ref="C21:D21"/>
    <mergeCell ref="A15:C16"/>
    <mergeCell ref="E15:P15"/>
    <mergeCell ref="Q15:Q17"/>
    <mergeCell ref="E16:P16"/>
    <mergeCell ref="R38:W38"/>
    <mergeCell ref="R39:W39"/>
    <mergeCell ref="V16:V17"/>
    <mergeCell ref="W16:W17"/>
    <mergeCell ref="C18:D18"/>
    <mergeCell ref="C19:D19"/>
    <mergeCell ref="R16:R17"/>
    <mergeCell ref="S16:S17"/>
    <mergeCell ref="T16:T17"/>
    <mergeCell ref="X22:Y22"/>
    <mergeCell ref="C22:D22"/>
    <mergeCell ref="R36:W36"/>
    <mergeCell ref="U16:U17"/>
    <mergeCell ref="X15:Y17"/>
    <mergeCell ref="A41:Y41"/>
    <mergeCell ref="R37:W37"/>
    <mergeCell ref="R15:W15"/>
    <mergeCell ref="C20:D20"/>
    <mergeCell ref="X18:Y18"/>
    <mergeCell ref="X19:Y19"/>
    <mergeCell ref="X20:Y20"/>
    <mergeCell ref="X21:Y21"/>
    <mergeCell ref="X23:Y23"/>
    <mergeCell ref="X24:Y24"/>
    <mergeCell ref="X25:Y25"/>
    <mergeCell ref="X26:Y26"/>
    <mergeCell ref="X28:Y28"/>
    <mergeCell ref="X30:Y30"/>
    <mergeCell ref="X27:Y27"/>
    <mergeCell ref="X29:Y29"/>
    <mergeCell ref="X39:Y39"/>
    <mergeCell ref="X31:Y31"/>
    <mergeCell ref="X32:Y32"/>
    <mergeCell ref="X33:Y33"/>
    <mergeCell ref="X34:Y34"/>
    <mergeCell ref="X35:Y35"/>
    <mergeCell ref="X36:Y36"/>
    <mergeCell ref="X37:Y37"/>
    <mergeCell ref="X38:Y38"/>
  </mergeCells>
  <phoneticPr fontId="2"/>
  <printOptions horizontalCentered="1"/>
  <pageMargins left="0.47244094488188981" right="0.59055118110236227" top="0.39370078740157483" bottom="0.39370078740157483" header="0.51181102362204722" footer="0.27559055118110237"/>
  <pageSetup paperSize="9" scale="35" orientation="landscape" r:id="rId1"/>
  <headerFooter alignWithMargins="0">
    <oddFooter>&amp;C&amp;P</oddFooter>
  </headerFooter>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showGridLines="0" zoomScale="70" zoomScaleNormal="70" workbookViewId="0">
      <selection activeCell="C13" sqref="C13"/>
    </sheetView>
  </sheetViews>
  <sheetFormatPr defaultColWidth="3" defaultRowHeight="13.5"/>
  <cols>
    <col min="1" max="1" width="2.375" customWidth="1"/>
    <col min="2" max="2" width="35.5" customWidth="1"/>
    <col min="3" max="3" width="21.5" bestFit="1" customWidth="1"/>
    <col min="4" max="4" width="17.125" customWidth="1"/>
    <col min="5" max="5" width="12.625" customWidth="1"/>
    <col min="6" max="6" width="4.75" customWidth="1"/>
    <col min="7" max="7" width="1.5" hidden="1" customWidth="1"/>
    <col min="8" max="8" width="4.75" customWidth="1"/>
  </cols>
  <sheetData>
    <row r="1" spans="1:9" ht="40.5" customHeight="1">
      <c r="A1" s="1" t="s">
        <v>75</v>
      </c>
      <c r="B1" s="13"/>
      <c r="C1" s="13"/>
      <c r="D1" s="13"/>
      <c r="E1" s="2"/>
      <c r="F1" s="2"/>
      <c r="G1" s="2"/>
      <c r="H1" s="2"/>
      <c r="I1" s="2"/>
    </row>
    <row r="2" spans="1:9" ht="27.75" customHeight="1">
      <c r="A2" s="4" t="s">
        <v>128</v>
      </c>
      <c r="C2" s="4"/>
      <c r="D2" s="4"/>
      <c r="E2" s="4"/>
      <c r="F2" s="4"/>
      <c r="G2" s="42"/>
      <c r="H2" s="41"/>
    </row>
    <row r="3" spans="1:9">
      <c r="A3" s="3"/>
      <c r="B3" s="2"/>
      <c r="C3" s="2"/>
      <c r="D3" s="3"/>
      <c r="E3" s="2"/>
      <c r="F3" s="2"/>
      <c r="G3" s="14"/>
    </row>
    <row r="4" spans="1:9" ht="19.5" hidden="1" customHeight="1">
      <c r="B4" s="43" t="s">
        <v>70</v>
      </c>
      <c r="C4" s="477" t="s">
        <v>106</v>
      </c>
      <c r="D4" s="478"/>
      <c r="E4" s="479"/>
      <c r="F4" s="14"/>
    </row>
    <row r="5" spans="1:9" ht="19.5" hidden="1" customHeight="1">
      <c r="B5" s="44" t="s">
        <v>71</v>
      </c>
      <c r="C5" s="480" t="s">
        <v>107</v>
      </c>
      <c r="D5" s="481"/>
      <c r="E5" s="482"/>
      <c r="F5" s="14"/>
    </row>
    <row r="6" spans="1:9" ht="19.5" hidden="1" customHeight="1">
      <c r="B6" s="44" t="s">
        <v>32</v>
      </c>
      <c r="C6" s="480" t="s">
        <v>108</v>
      </c>
      <c r="D6" s="481"/>
      <c r="E6" s="482"/>
      <c r="F6" s="14"/>
    </row>
    <row r="7" spans="1:9" ht="19.5" hidden="1" customHeight="1">
      <c r="B7" s="44" t="s">
        <v>33</v>
      </c>
      <c r="C7" s="471">
        <v>43306</v>
      </c>
      <c r="D7" s="472"/>
      <c r="E7" s="473"/>
      <c r="F7" s="14"/>
    </row>
    <row r="8" spans="1:9" ht="19.5" hidden="1" customHeight="1" thickBot="1">
      <c r="B8" s="45" t="s">
        <v>34</v>
      </c>
      <c r="C8" s="474"/>
      <c r="D8" s="475"/>
      <c r="E8" s="476"/>
      <c r="F8" s="14"/>
    </row>
    <row r="9" spans="1:9">
      <c r="A9" s="3"/>
      <c r="B9" s="3"/>
      <c r="C9" s="2"/>
      <c r="D9" s="2"/>
      <c r="E9" s="2"/>
      <c r="F9" s="2"/>
      <c r="G9" s="2"/>
    </row>
    <row r="11" spans="1:9" ht="14.25" thickBot="1"/>
    <row r="12" spans="1:9" ht="37.5" customHeight="1">
      <c r="B12" s="46"/>
      <c r="C12" s="47" t="s">
        <v>120</v>
      </c>
      <c r="G12" s="38" t="s">
        <v>119</v>
      </c>
    </row>
    <row r="13" spans="1:9" ht="37.5" customHeight="1" thickBot="1">
      <c r="B13" s="48" t="s">
        <v>121</v>
      </c>
      <c r="C13" s="49">
        <v>0.1</v>
      </c>
      <c r="D13" t="s">
        <v>130</v>
      </c>
      <c r="G13" s="39">
        <v>0.08</v>
      </c>
    </row>
    <row r="14" spans="1:9">
      <c r="G14" s="40">
        <v>0.1</v>
      </c>
    </row>
  </sheetData>
  <mergeCells count="5">
    <mergeCell ref="C7:E7"/>
    <mergeCell ref="C8:E8"/>
    <mergeCell ref="C4:E4"/>
    <mergeCell ref="C5:E5"/>
    <mergeCell ref="C6:E6"/>
  </mergeCells>
  <phoneticPr fontId="2"/>
  <dataValidations count="1">
    <dataValidation type="list" allowBlank="1" showInputMessage="1" showErrorMessage="1" sqref="C13">
      <formula1>$G$13:$G$14</formula1>
    </dataValidation>
  </dataValidations>
  <pageMargins left="0.70866141732283472" right="0.70866141732283472" top="0.74803149606299213" bottom="0.74803149606299213" header="0.31496062992125984" footer="0.2755905511811023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集約版（雛型）</vt:lpstr>
      <vt:lpstr>購入・サービス利用版（雛型）</vt:lpstr>
      <vt:lpstr>リース版（雛型）</vt:lpstr>
      <vt:lpstr>システム構築版（雛型）</vt:lpstr>
      <vt:lpstr>システム運用保守版（稼働年度）（雛型）</vt:lpstr>
      <vt:lpstr>システム運用保守版（稼働2年目)（雛型）</vt:lpstr>
      <vt:lpstr>見積書_消費税適用税率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北川 立也</cp:lastModifiedBy>
  <cp:lastPrinted>2022-08-17T02:48:40Z</cp:lastPrinted>
  <dcterms:modified xsi:type="dcterms:W3CDTF">2022-08-17T02:48:49Z</dcterms:modified>
</cp:coreProperties>
</file>