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29k005a-1.dsa02.sa.suitalocal\files\k0000506\室課専用\【教育センター】教育センター\013 ホームページの関係ファイル\オープンデータ用ファイル（R4年度）\"/>
    </mc:Choice>
  </mc:AlternateContent>
  <bookViews>
    <workbookView xWindow="0" yWindow="0" windowWidth="9930" windowHeight="4455"/>
  </bookViews>
  <sheets>
    <sheet name="校務用パソコン配置状況" sheetId="1" r:id="rId1"/>
  </sheets>
  <definedNames>
    <definedName name="_xlnm.Print_Area" localSheetId="0">校務用パソコン配置状況!$A$1:$I$49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9" i="1" l="1"/>
  <c r="H28" i="1"/>
  <c r="G29" i="1"/>
  <c r="C46" i="1"/>
  <c r="B46" i="1"/>
  <c r="H11" i="1" l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10" i="1"/>
  <c r="D10" i="1"/>
  <c r="I27" i="1" l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D13" i="1" l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12" i="1"/>
  <c r="D11" i="1"/>
  <c r="G28" i="1"/>
  <c r="D46" i="1" l="1"/>
  <c r="I28" i="1"/>
  <c r="I29" i="1" l="1"/>
</calcChain>
</file>

<file path=xl/sharedStrings.xml><?xml version="1.0" encoding="utf-8"?>
<sst xmlns="http://schemas.openxmlformats.org/spreadsheetml/2006/main" count="81" uniqueCount="71">
  <si>
    <t>吹田第一</t>
  </si>
  <si>
    <t>吹田第二</t>
  </si>
  <si>
    <t>吹田第三</t>
  </si>
  <si>
    <t>吹田東</t>
  </si>
  <si>
    <t>吹田南</t>
  </si>
  <si>
    <t>吹田第六</t>
  </si>
  <si>
    <t>千里第一</t>
  </si>
  <si>
    <t>千里第二</t>
  </si>
  <si>
    <t>千里第三</t>
  </si>
  <si>
    <t>千里新田</t>
  </si>
  <si>
    <t>佐井寺</t>
  </si>
  <si>
    <t>東佐井寺</t>
  </si>
  <si>
    <t>岸部第一</t>
  </si>
  <si>
    <t>岸部第二</t>
  </si>
  <si>
    <t>豊津第一</t>
  </si>
  <si>
    <t>豊津第二</t>
  </si>
  <si>
    <t>江坂大池</t>
  </si>
  <si>
    <t>山手</t>
  </si>
  <si>
    <t>片山</t>
  </si>
  <si>
    <t>山田第一</t>
  </si>
  <si>
    <t>山田第二</t>
  </si>
  <si>
    <t>山田第三</t>
  </si>
  <si>
    <t>山田第五</t>
  </si>
  <si>
    <t>東山田</t>
  </si>
  <si>
    <t>南山田</t>
  </si>
  <si>
    <t>西山田</t>
  </si>
  <si>
    <t>北山田</t>
  </si>
  <si>
    <t>千里丘北</t>
  </si>
  <si>
    <t>佐竹台</t>
  </si>
  <si>
    <t>高野台</t>
  </si>
  <si>
    <t>津雲台</t>
  </si>
  <si>
    <t>古江台</t>
  </si>
  <si>
    <t>藤白台</t>
  </si>
  <si>
    <t>青山台</t>
  </si>
  <si>
    <t>桃山台</t>
  </si>
  <si>
    <t>千里たけみ</t>
  </si>
  <si>
    <t>第一</t>
  </si>
  <si>
    <t>第二</t>
  </si>
  <si>
    <t>第三</t>
  </si>
  <si>
    <t>第五</t>
  </si>
  <si>
    <t>第六</t>
  </si>
  <si>
    <t>南千里</t>
  </si>
  <si>
    <t>豊津</t>
  </si>
  <si>
    <t>豊津西</t>
  </si>
  <si>
    <t>山田</t>
  </si>
  <si>
    <t>山田東</t>
  </si>
  <si>
    <t>千里丘</t>
  </si>
  <si>
    <t>竹見台</t>
  </si>
  <si>
    <t>学校教育部教育センター</t>
    <rPh sb="0" eb="2">
      <t>ガッコウ</t>
    </rPh>
    <rPh sb="2" eb="4">
      <t>キョウイク</t>
    </rPh>
    <rPh sb="4" eb="5">
      <t>ブ</t>
    </rPh>
    <rPh sb="5" eb="7">
      <t>キョウイク</t>
    </rPh>
    <phoneticPr fontId="4"/>
  </si>
  <si>
    <t>１　配置状況</t>
    <rPh sb="2" eb="4">
      <t>ハイチ</t>
    </rPh>
    <rPh sb="4" eb="6">
      <t>ジョウキョウ</t>
    </rPh>
    <phoneticPr fontId="4"/>
  </si>
  <si>
    <t>小学校名</t>
    <rPh sb="0" eb="3">
      <t>ショウガッコウ</t>
    </rPh>
    <rPh sb="3" eb="4">
      <t>メイ</t>
    </rPh>
    <phoneticPr fontId="4"/>
  </si>
  <si>
    <t>中学校名</t>
    <rPh sb="0" eb="3">
      <t>チュウガッコウ</t>
    </rPh>
    <rPh sb="3" eb="4">
      <t>メイ</t>
    </rPh>
    <phoneticPr fontId="4"/>
  </si>
  <si>
    <t>中学校合計</t>
    <rPh sb="0" eb="1">
      <t>チュウ</t>
    </rPh>
    <rPh sb="1" eb="3">
      <t>ガッコウ</t>
    </rPh>
    <rPh sb="3" eb="4">
      <t>ゴウ</t>
    </rPh>
    <rPh sb="4" eb="5">
      <t>ケイ</t>
    </rPh>
    <phoneticPr fontId="4"/>
  </si>
  <si>
    <t>小・中 合 計</t>
    <rPh sb="0" eb="1">
      <t>ショウ</t>
    </rPh>
    <rPh sb="2" eb="3">
      <t>チュウ</t>
    </rPh>
    <rPh sb="4" eb="5">
      <t>ゴウ</t>
    </rPh>
    <rPh sb="6" eb="7">
      <t>ケイ</t>
    </rPh>
    <phoneticPr fontId="4"/>
  </si>
  <si>
    <t>小学校合計</t>
    <rPh sb="0" eb="3">
      <t>ショウガッコウ</t>
    </rPh>
    <rPh sb="3" eb="5">
      <t>ゴウケイ</t>
    </rPh>
    <phoneticPr fontId="4"/>
  </si>
  <si>
    <t>２　他市比較</t>
    <rPh sb="2" eb="4">
      <t>タシ</t>
    </rPh>
    <rPh sb="4" eb="6">
      <t>ヒカク</t>
    </rPh>
    <phoneticPr fontId="4"/>
  </si>
  <si>
    <t>市町村名</t>
    <rPh sb="0" eb="3">
      <t>シチョウソン</t>
    </rPh>
    <rPh sb="3" eb="4">
      <t>メイ</t>
    </rPh>
    <phoneticPr fontId="4"/>
  </si>
  <si>
    <t>摂津市</t>
    <rPh sb="0" eb="3">
      <t>セッツシ</t>
    </rPh>
    <phoneticPr fontId="4"/>
  </si>
  <si>
    <t>茨木市</t>
    <rPh sb="0" eb="3">
      <t>イバラキシ</t>
    </rPh>
    <phoneticPr fontId="4"/>
  </si>
  <si>
    <t>高槻市</t>
    <rPh sb="0" eb="3">
      <t>タカツキシ</t>
    </rPh>
    <phoneticPr fontId="4"/>
  </si>
  <si>
    <t>島本町</t>
    <rPh sb="0" eb="2">
      <t>シマモト</t>
    </rPh>
    <rPh sb="2" eb="3">
      <t>チョウ</t>
    </rPh>
    <phoneticPr fontId="4"/>
  </si>
  <si>
    <t>校務用パソコン配置状況及び他市比較</t>
    <rPh sb="0" eb="2">
      <t>コウム</t>
    </rPh>
    <rPh sb="2" eb="3">
      <t>ヨウ</t>
    </rPh>
    <rPh sb="7" eb="9">
      <t>ハイチ</t>
    </rPh>
    <rPh sb="9" eb="11">
      <t>ジョウキョウ</t>
    </rPh>
    <rPh sb="11" eb="12">
      <t>オヨ</t>
    </rPh>
    <rPh sb="13" eb="15">
      <t>タシ</t>
    </rPh>
    <rPh sb="15" eb="17">
      <t>ヒカク</t>
    </rPh>
    <phoneticPr fontId="4"/>
  </si>
  <si>
    <t xml:space="preserve">    　　　　　　　　 </t>
    <phoneticPr fontId="2"/>
  </si>
  <si>
    <t>豊中市</t>
    <rPh sb="0" eb="2">
      <t>トヨナカ</t>
    </rPh>
    <rPh sb="2" eb="3">
      <t>シ</t>
    </rPh>
    <phoneticPr fontId="4"/>
  </si>
  <si>
    <t>整備率：配置台数／教員数</t>
    <rPh sb="0" eb="2">
      <t>セイビ</t>
    </rPh>
    <rPh sb="2" eb="3">
      <t>リツ</t>
    </rPh>
    <rPh sb="4" eb="6">
      <t>ハイチ</t>
    </rPh>
    <rPh sb="6" eb="8">
      <t>ダイスウ</t>
    </rPh>
    <rPh sb="9" eb="11">
      <t>キョウイン</t>
    </rPh>
    <rPh sb="11" eb="12">
      <t>スウ</t>
    </rPh>
    <phoneticPr fontId="2"/>
  </si>
  <si>
    <t>（※図書管理用端末台数を含む。）</t>
    <rPh sb="2" eb="4">
      <t>トショ</t>
    </rPh>
    <rPh sb="4" eb="7">
      <t>カンリヨウ</t>
    </rPh>
    <rPh sb="7" eb="9">
      <t>タンマツ</t>
    </rPh>
    <rPh sb="9" eb="11">
      <t>ダイスウ</t>
    </rPh>
    <rPh sb="12" eb="13">
      <t>フク</t>
    </rPh>
    <phoneticPr fontId="2"/>
  </si>
  <si>
    <t>教員数(人)</t>
    <phoneticPr fontId="4"/>
  </si>
  <si>
    <t>台数(台)</t>
    <phoneticPr fontId="4"/>
  </si>
  <si>
    <t>整備率(％)</t>
    <rPh sb="0" eb="2">
      <t>セイビ</t>
    </rPh>
    <rPh sb="2" eb="3">
      <t>リツ</t>
    </rPh>
    <phoneticPr fontId="4"/>
  </si>
  <si>
    <t>出典元：文部科学省「令和３年度　学校における教育の情報化の実態等に関する調査結果」</t>
    <rPh sb="0" eb="2">
      <t>シュッテン</t>
    </rPh>
    <rPh sb="2" eb="3">
      <t>モト</t>
    </rPh>
    <rPh sb="4" eb="6">
      <t>モンブ</t>
    </rPh>
    <rPh sb="6" eb="9">
      <t>カガクショウ</t>
    </rPh>
    <rPh sb="10" eb="12">
      <t>レイワ</t>
    </rPh>
    <rPh sb="13" eb="15">
      <t>ネンド</t>
    </rPh>
    <rPh sb="15" eb="17">
      <t>ヘイネンド</t>
    </rPh>
    <rPh sb="16" eb="18">
      <t>ガッコウ</t>
    </rPh>
    <rPh sb="22" eb="24">
      <t>キョウイク</t>
    </rPh>
    <phoneticPr fontId="2"/>
  </si>
  <si>
    <t>令和5年8月1日</t>
    <rPh sb="0" eb="2">
      <t>レイワ</t>
    </rPh>
    <rPh sb="3" eb="4">
      <t>ネン</t>
    </rPh>
    <rPh sb="5" eb="6">
      <t>ガツ</t>
    </rPh>
    <rPh sb="7" eb="8">
      <t>ニチ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</si>
</sst>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);[Red]\(0.0\)"/>
    <numFmt numFmtId="177" formatCode="#,##0.0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0.5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.5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1">
      <alignment vertical="center"/>
    </xf>
    <xf numFmtId="176" fontId="1" fillId="0" borderId="0" xfId="1" applyNumberFormat="1">
      <alignment vertical="center"/>
    </xf>
    <xf numFmtId="0" fontId="1" fillId="0" borderId="0" xfId="1" applyAlignment="1">
      <alignment horizontal="center" vertical="center"/>
    </xf>
    <xf numFmtId="0" fontId="1" fillId="0" borderId="0" xfId="1" applyBorder="1" applyAlignment="1">
      <alignment vertical="center"/>
    </xf>
    <xf numFmtId="0" fontId="3" fillId="0" borderId="2" xfId="1" applyFont="1" applyBorder="1" applyAlignment="1">
      <alignment horizontal="center" vertical="center"/>
    </xf>
    <xf numFmtId="0" fontId="3" fillId="0" borderId="0" xfId="1" applyFont="1">
      <alignment vertical="center"/>
    </xf>
    <xf numFmtId="0" fontId="3" fillId="0" borderId="2" xfId="1" applyFont="1" applyFill="1" applyBorder="1" applyAlignment="1">
      <alignment horizontal="center" vertical="center"/>
    </xf>
    <xf numFmtId="0" fontId="3" fillId="0" borderId="2" xfId="1" applyFont="1" applyBorder="1">
      <alignment vertical="center"/>
    </xf>
    <xf numFmtId="0" fontId="3" fillId="0" borderId="2" xfId="1" applyFont="1" applyFill="1" applyBorder="1">
      <alignment vertical="center"/>
    </xf>
    <xf numFmtId="0" fontId="3" fillId="0" borderId="3" xfId="1" applyFont="1" applyFill="1" applyBorder="1">
      <alignment vertical="center"/>
    </xf>
    <xf numFmtId="0" fontId="3" fillId="0" borderId="0" xfId="1" applyFont="1" applyBorder="1">
      <alignment vertical="center"/>
    </xf>
    <xf numFmtId="0" fontId="1" fillId="0" borderId="1" xfId="2" applyBorder="1" applyAlignment="1">
      <alignment horizontal="left" vertical="center"/>
    </xf>
    <xf numFmtId="0" fontId="3" fillId="0" borderId="2" xfId="2" applyFont="1" applyBorder="1" applyAlignment="1">
      <alignment horizontal="center" vertical="center"/>
    </xf>
    <xf numFmtId="0" fontId="3" fillId="0" borderId="0" xfId="2" applyFont="1" applyBorder="1" applyAlignment="1">
      <alignment horizontal="center" vertical="center"/>
    </xf>
    <xf numFmtId="0" fontId="3" fillId="0" borderId="0" xfId="2" applyFont="1" applyBorder="1">
      <alignment vertical="center"/>
    </xf>
    <xf numFmtId="0" fontId="3" fillId="0" borderId="2" xfId="2" applyFont="1" applyBorder="1">
      <alignment vertical="center"/>
    </xf>
    <xf numFmtId="0" fontId="1" fillId="0" borderId="0" xfId="2" applyBorder="1" applyAlignment="1">
      <alignment horizontal="left" vertical="center"/>
    </xf>
    <xf numFmtId="176" fontId="3" fillId="0" borderId="2" xfId="1" applyNumberFormat="1" applyFont="1" applyBorder="1" applyAlignment="1">
      <alignment horizontal="center" vertical="center" shrinkToFit="1"/>
    </xf>
    <xf numFmtId="176" fontId="3" fillId="0" borderId="2" xfId="2" applyNumberFormat="1" applyFont="1" applyBorder="1" applyAlignment="1">
      <alignment horizontal="center" vertical="center" shrinkToFit="1"/>
    </xf>
    <xf numFmtId="0" fontId="1" fillId="0" borderId="0" xfId="1" applyAlignment="1">
      <alignment horizontal="center" vertical="center"/>
    </xf>
    <xf numFmtId="0" fontId="5" fillId="0" borderId="0" xfId="1" applyFont="1" applyBorder="1">
      <alignment vertical="center"/>
    </xf>
    <xf numFmtId="0" fontId="6" fillId="0" borderId="0" xfId="1" applyFont="1" applyAlignment="1">
      <alignment horizontal="center" vertical="center"/>
    </xf>
    <xf numFmtId="3" fontId="3" fillId="0" borderId="2" xfId="1" applyNumberFormat="1" applyFont="1" applyFill="1" applyBorder="1">
      <alignment vertical="center"/>
    </xf>
    <xf numFmtId="3" fontId="0" fillId="0" borderId="2" xfId="0" applyNumberFormat="1" applyBorder="1">
      <alignment vertical="center"/>
    </xf>
    <xf numFmtId="3" fontId="3" fillId="0" borderId="3" xfId="1" applyNumberFormat="1" applyFont="1" applyFill="1" applyBorder="1">
      <alignment vertical="center"/>
    </xf>
    <xf numFmtId="3" fontId="3" fillId="0" borderId="2" xfId="1" applyNumberFormat="1" applyFont="1" applyBorder="1">
      <alignment vertical="center"/>
    </xf>
    <xf numFmtId="177" fontId="3" fillId="0" borderId="2" xfId="1" applyNumberFormat="1" applyFont="1" applyBorder="1">
      <alignment vertical="center"/>
    </xf>
    <xf numFmtId="177" fontId="7" fillId="0" borderId="2" xfId="0" applyNumberFormat="1" applyFont="1" applyBorder="1">
      <alignment vertical="center"/>
    </xf>
    <xf numFmtId="177" fontId="3" fillId="0" borderId="2" xfId="2" applyNumberFormat="1" applyFont="1" applyBorder="1" applyAlignment="1">
      <alignment horizontal="right" vertical="center"/>
    </xf>
    <xf numFmtId="177" fontId="3" fillId="0" borderId="2" xfId="2" applyNumberFormat="1" applyFont="1" applyBorder="1">
      <alignment vertical="center"/>
    </xf>
    <xf numFmtId="0" fontId="5" fillId="0" borderId="0" xfId="2" applyFont="1" applyFill="1" applyBorder="1" applyAlignment="1">
      <alignment vertical="center" wrapText="1" shrinkToFit="1"/>
    </xf>
    <xf numFmtId="0" fontId="3" fillId="0" borderId="0" xfId="1" quotePrefix="1" applyFont="1" applyAlignment="1">
      <alignment horizontal="right" shrinkToFit="1"/>
    </xf>
    <xf numFmtId="0" fontId="1" fillId="0" borderId="0" xfId="1" applyAlignment="1">
      <alignment horizontal="center" vertical="center"/>
    </xf>
    <xf numFmtId="0" fontId="3" fillId="0" borderId="0" xfId="1" applyFont="1" applyAlignment="1">
      <alignment horizontal="right" vertical="center"/>
    </xf>
    <xf numFmtId="0" fontId="6" fillId="0" borderId="0" xfId="1" applyFont="1" applyAlignment="1">
      <alignment horizontal="center" vertical="center"/>
    </xf>
    <xf numFmtId="0" fontId="1" fillId="0" borderId="0" xfId="1" applyBorder="1" applyAlignment="1">
      <alignment horizontal="left" vertical="center"/>
    </xf>
  </cellXfs>
  <cellStyles count="3">
    <cellStyle name="標準" xfId="0" builtinId="0"/>
    <cellStyle name="標準_Sheet1" xfId="1"/>
    <cellStyle name="標準_Sheet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9"/>
  <sheetViews>
    <sheetView tabSelected="1" workbookViewId="0">
      <selection activeCell="H2" sqref="H2:I2"/>
    </sheetView>
  </sheetViews>
  <sheetFormatPr defaultRowHeight="18.75" x14ac:dyDescent="0.4"/>
  <cols>
    <col min="1" max="4" width="11.625" customWidth="1"/>
    <col min="5" max="5" width="5.25" customWidth="1"/>
    <col min="6" max="9" width="11.625" customWidth="1"/>
  </cols>
  <sheetData>
    <row r="1" spans="1:9" x14ac:dyDescent="0.35">
      <c r="A1" s="1"/>
      <c r="B1" s="1"/>
      <c r="C1" s="1"/>
      <c r="D1" s="2"/>
      <c r="E1" s="1"/>
      <c r="F1" s="1"/>
      <c r="G1" s="1"/>
      <c r="H1" s="32" t="s">
        <v>70</v>
      </c>
      <c r="I1" s="32"/>
    </row>
    <row r="2" spans="1:9" x14ac:dyDescent="0.4">
      <c r="A2" s="1"/>
      <c r="B2" s="1"/>
      <c r="C2" s="1"/>
      <c r="D2" s="2"/>
      <c r="E2" s="1"/>
      <c r="F2" s="1"/>
      <c r="G2" s="1"/>
      <c r="H2" s="34" t="s">
        <v>48</v>
      </c>
      <c r="I2" s="34"/>
    </row>
    <row r="3" spans="1:9" x14ac:dyDescent="0.4">
      <c r="A3" s="1"/>
      <c r="B3" s="1"/>
      <c r="C3" s="1"/>
      <c r="D3" s="2"/>
      <c r="E3" s="1"/>
      <c r="F3" s="1"/>
      <c r="G3" s="1"/>
      <c r="H3" s="3"/>
      <c r="I3" s="20"/>
    </row>
    <row r="4" spans="1:9" x14ac:dyDescent="0.4">
      <c r="A4" s="1"/>
      <c r="B4" s="1"/>
      <c r="C4" s="1"/>
      <c r="D4" s="2"/>
      <c r="E4" s="1"/>
      <c r="F4" s="1"/>
      <c r="G4" s="1"/>
      <c r="H4" s="20"/>
      <c r="I4" s="20"/>
    </row>
    <row r="5" spans="1:9" ht="19.5" x14ac:dyDescent="0.4">
      <c r="A5" s="35" t="s">
        <v>61</v>
      </c>
      <c r="B5" s="35"/>
      <c r="C5" s="35"/>
      <c r="D5" s="35"/>
      <c r="E5" s="35"/>
      <c r="F5" s="35"/>
      <c r="G5" s="35"/>
      <c r="H5" s="35"/>
      <c r="I5" s="35"/>
    </row>
    <row r="6" spans="1:9" ht="19.5" x14ac:dyDescent="0.4">
      <c r="A6" s="22"/>
      <c r="B6" s="22"/>
      <c r="C6" s="22"/>
      <c r="D6" s="22"/>
      <c r="E6" s="22"/>
      <c r="F6" s="22"/>
      <c r="G6" s="22"/>
      <c r="H6" s="22"/>
      <c r="I6" s="22"/>
    </row>
    <row r="7" spans="1:9" x14ac:dyDescent="0.4">
      <c r="A7" s="3"/>
      <c r="B7" s="3"/>
      <c r="C7" s="3"/>
      <c r="D7" s="3"/>
      <c r="E7" s="3"/>
      <c r="F7" s="3"/>
      <c r="G7" s="3"/>
      <c r="H7" s="3"/>
      <c r="I7" s="20"/>
    </row>
    <row r="8" spans="1:9" x14ac:dyDescent="0.4">
      <c r="A8" s="36" t="s">
        <v>49</v>
      </c>
      <c r="B8" s="36"/>
      <c r="C8" s="36"/>
      <c r="D8" s="4"/>
      <c r="E8" s="1"/>
      <c r="F8" s="1"/>
      <c r="G8" s="1"/>
      <c r="H8" s="33"/>
      <c r="I8" s="33"/>
    </row>
    <row r="9" spans="1:9" x14ac:dyDescent="0.4">
      <c r="A9" s="5" t="s">
        <v>50</v>
      </c>
      <c r="B9" s="5" t="s">
        <v>66</v>
      </c>
      <c r="C9" s="5" t="s">
        <v>67</v>
      </c>
      <c r="D9" s="18" t="s">
        <v>68</v>
      </c>
      <c r="E9" s="6"/>
      <c r="F9" s="7" t="s">
        <v>51</v>
      </c>
      <c r="G9" s="5" t="s">
        <v>66</v>
      </c>
      <c r="H9" s="5" t="s">
        <v>67</v>
      </c>
      <c r="I9" s="18" t="s">
        <v>68</v>
      </c>
    </row>
    <row r="10" spans="1:9" x14ac:dyDescent="0.4">
      <c r="A10" s="8" t="s">
        <v>0</v>
      </c>
      <c r="B10" s="26">
        <v>21</v>
      </c>
      <c r="C10" s="24">
        <f>B10+1</f>
        <v>22</v>
      </c>
      <c r="D10" s="27">
        <f>C10/B10*100</f>
        <v>104.76190476190477</v>
      </c>
      <c r="E10" s="6"/>
      <c r="F10" s="9" t="s">
        <v>36</v>
      </c>
      <c r="G10" s="23">
        <v>50</v>
      </c>
      <c r="H10" s="24">
        <f>G10+1</f>
        <v>51</v>
      </c>
      <c r="I10" s="28">
        <f>H10/G10*100</f>
        <v>102</v>
      </c>
    </row>
    <row r="11" spans="1:9" x14ac:dyDescent="0.4">
      <c r="A11" s="8" t="s">
        <v>1</v>
      </c>
      <c r="B11" s="26">
        <v>28</v>
      </c>
      <c r="C11" s="24">
        <f t="shared" ref="C11:C45" si="0">B11+1</f>
        <v>29</v>
      </c>
      <c r="D11" s="27">
        <f>C11/B11*100</f>
        <v>103.57142857142858</v>
      </c>
      <c r="E11" s="6"/>
      <c r="F11" s="9" t="s">
        <v>37</v>
      </c>
      <c r="G11" s="23">
        <v>35</v>
      </c>
      <c r="H11" s="24">
        <f t="shared" ref="H11:H27" si="1">G11+1</f>
        <v>36</v>
      </c>
      <c r="I11" s="28">
        <f t="shared" ref="I11:I29" si="2">H11/G11*100</f>
        <v>102.85714285714285</v>
      </c>
    </row>
    <row r="12" spans="1:9" x14ac:dyDescent="0.4">
      <c r="A12" s="8" t="s">
        <v>2</v>
      </c>
      <c r="B12" s="26">
        <v>30</v>
      </c>
      <c r="C12" s="24">
        <f t="shared" si="0"/>
        <v>31</v>
      </c>
      <c r="D12" s="27">
        <f>C12/B12*100</f>
        <v>103.33333333333334</v>
      </c>
      <c r="E12" s="6"/>
      <c r="F12" s="9" t="s">
        <v>38</v>
      </c>
      <c r="G12" s="23">
        <v>22</v>
      </c>
      <c r="H12" s="24">
        <f t="shared" si="1"/>
        <v>23</v>
      </c>
      <c r="I12" s="28">
        <f t="shared" si="2"/>
        <v>104.54545454545455</v>
      </c>
    </row>
    <row r="13" spans="1:9" x14ac:dyDescent="0.4">
      <c r="A13" s="8" t="s">
        <v>3</v>
      </c>
      <c r="B13" s="26">
        <v>23</v>
      </c>
      <c r="C13" s="24">
        <f t="shared" si="0"/>
        <v>24</v>
      </c>
      <c r="D13" s="27">
        <f t="shared" ref="D13:D46" si="3">C13/B13*100</f>
        <v>104.34782608695652</v>
      </c>
      <c r="E13" s="6"/>
      <c r="F13" s="9" t="s">
        <v>39</v>
      </c>
      <c r="G13" s="23">
        <v>29</v>
      </c>
      <c r="H13" s="24">
        <f t="shared" si="1"/>
        <v>30</v>
      </c>
      <c r="I13" s="28">
        <f t="shared" si="2"/>
        <v>103.44827586206897</v>
      </c>
    </row>
    <row r="14" spans="1:9" x14ac:dyDescent="0.4">
      <c r="A14" s="8" t="s">
        <v>4</v>
      </c>
      <c r="B14" s="26">
        <v>48</v>
      </c>
      <c r="C14" s="24">
        <f t="shared" si="0"/>
        <v>49</v>
      </c>
      <c r="D14" s="27">
        <f t="shared" si="3"/>
        <v>102.08333333333333</v>
      </c>
      <c r="E14" s="6"/>
      <c r="F14" s="9" t="s">
        <v>40</v>
      </c>
      <c r="G14" s="23">
        <v>42</v>
      </c>
      <c r="H14" s="24">
        <f t="shared" si="1"/>
        <v>43</v>
      </c>
      <c r="I14" s="28">
        <f t="shared" si="2"/>
        <v>102.38095238095238</v>
      </c>
    </row>
    <row r="15" spans="1:9" x14ac:dyDescent="0.4">
      <c r="A15" s="8" t="s">
        <v>5</v>
      </c>
      <c r="B15" s="26">
        <v>21</v>
      </c>
      <c r="C15" s="24">
        <f t="shared" si="0"/>
        <v>22</v>
      </c>
      <c r="D15" s="27">
        <f t="shared" si="3"/>
        <v>104.76190476190477</v>
      </c>
      <c r="E15" s="6"/>
      <c r="F15" s="9" t="s">
        <v>18</v>
      </c>
      <c r="G15" s="23">
        <v>44</v>
      </c>
      <c r="H15" s="24">
        <f t="shared" si="1"/>
        <v>45</v>
      </c>
      <c r="I15" s="28">
        <f t="shared" si="2"/>
        <v>102.27272727272727</v>
      </c>
    </row>
    <row r="16" spans="1:9" x14ac:dyDescent="0.4">
      <c r="A16" s="8" t="s">
        <v>6</v>
      </c>
      <c r="B16" s="26">
        <v>41</v>
      </c>
      <c r="C16" s="24">
        <f t="shared" si="0"/>
        <v>42</v>
      </c>
      <c r="D16" s="27">
        <f t="shared" si="3"/>
        <v>102.4390243902439</v>
      </c>
      <c r="E16" s="6"/>
      <c r="F16" s="9" t="s">
        <v>10</v>
      </c>
      <c r="G16" s="23">
        <v>39</v>
      </c>
      <c r="H16" s="24">
        <f t="shared" si="1"/>
        <v>40</v>
      </c>
      <c r="I16" s="28">
        <f t="shared" si="2"/>
        <v>102.56410256410255</v>
      </c>
    </row>
    <row r="17" spans="1:9" x14ac:dyDescent="0.4">
      <c r="A17" s="8" t="s">
        <v>7</v>
      </c>
      <c r="B17" s="26">
        <v>50</v>
      </c>
      <c r="C17" s="24">
        <f t="shared" si="0"/>
        <v>51</v>
      </c>
      <c r="D17" s="27">
        <f t="shared" si="3"/>
        <v>102</v>
      </c>
      <c r="E17" s="6"/>
      <c r="F17" s="9" t="s">
        <v>41</v>
      </c>
      <c r="G17" s="23">
        <v>30</v>
      </c>
      <c r="H17" s="24">
        <f t="shared" si="1"/>
        <v>31</v>
      </c>
      <c r="I17" s="28">
        <f t="shared" si="2"/>
        <v>103.33333333333334</v>
      </c>
    </row>
    <row r="18" spans="1:9" x14ac:dyDescent="0.4">
      <c r="A18" s="8" t="s">
        <v>8</v>
      </c>
      <c r="B18" s="26">
        <v>50</v>
      </c>
      <c r="C18" s="24">
        <f t="shared" si="0"/>
        <v>51</v>
      </c>
      <c r="D18" s="27">
        <f t="shared" si="3"/>
        <v>102</v>
      </c>
      <c r="E18" s="6"/>
      <c r="F18" s="9" t="s">
        <v>42</v>
      </c>
      <c r="G18" s="23">
        <v>46</v>
      </c>
      <c r="H18" s="24">
        <f t="shared" si="1"/>
        <v>47</v>
      </c>
      <c r="I18" s="28">
        <f t="shared" si="2"/>
        <v>102.17391304347827</v>
      </c>
    </row>
    <row r="19" spans="1:9" x14ac:dyDescent="0.4">
      <c r="A19" s="8" t="s">
        <v>9</v>
      </c>
      <c r="B19" s="26">
        <v>39</v>
      </c>
      <c r="C19" s="24">
        <f t="shared" si="0"/>
        <v>40</v>
      </c>
      <c r="D19" s="27">
        <f t="shared" si="3"/>
        <v>102.56410256410255</v>
      </c>
      <c r="E19" s="6"/>
      <c r="F19" s="9" t="s">
        <v>43</v>
      </c>
      <c r="G19" s="23">
        <v>34</v>
      </c>
      <c r="H19" s="24">
        <f t="shared" si="1"/>
        <v>35</v>
      </c>
      <c r="I19" s="28">
        <f t="shared" si="2"/>
        <v>102.94117647058823</v>
      </c>
    </row>
    <row r="20" spans="1:9" x14ac:dyDescent="0.4">
      <c r="A20" s="8" t="s">
        <v>10</v>
      </c>
      <c r="B20" s="26">
        <v>35</v>
      </c>
      <c r="C20" s="24">
        <f t="shared" si="0"/>
        <v>36</v>
      </c>
      <c r="D20" s="27">
        <f t="shared" si="3"/>
        <v>102.85714285714285</v>
      </c>
      <c r="E20" s="6"/>
      <c r="F20" s="9" t="s">
        <v>44</v>
      </c>
      <c r="G20" s="23">
        <v>44</v>
      </c>
      <c r="H20" s="24">
        <f t="shared" si="1"/>
        <v>45</v>
      </c>
      <c r="I20" s="28">
        <f t="shared" si="2"/>
        <v>102.27272727272727</v>
      </c>
    </row>
    <row r="21" spans="1:9" x14ac:dyDescent="0.4">
      <c r="A21" s="8" t="s">
        <v>11</v>
      </c>
      <c r="B21" s="26">
        <v>31</v>
      </c>
      <c r="C21" s="24">
        <f t="shared" si="0"/>
        <v>32</v>
      </c>
      <c r="D21" s="27">
        <f t="shared" si="3"/>
        <v>103.2258064516129</v>
      </c>
      <c r="E21" s="6"/>
      <c r="F21" s="9" t="s">
        <v>25</v>
      </c>
      <c r="G21" s="23">
        <v>28</v>
      </c>
      <c r="H21" s="24">
        <f t="shared" si="1"/>
        <v>29</v>
      </c>
      <c r="I21" s="28">
        <f t="shared" si="2"/>
        <v>103.57142857142858</v>
      </c>
    </row>
    <row r="22" spans="1:9" x14ac:dyDescent="0.4">
      <c r="A22" s="8" t="s">
        <v>12</v>
      </c>
      <c r="B22" s="26">
        <v>23</v>
      </c>
      <c r="C22" s="24">
        <f t="shared" si="0"/>
        <v>24</v>
      </c>
      <c r="D22" s="27">
        <f t="shared" si="3"/>
        <v>104.34782608695652</v>
      </c>
      <c r="E22" s="6"/>
      <c r="F22" s="9" t="s">
        <v>45</v>
      </c>
      <c r="G22" s="23">
        <v>32</v>
      </c>
      <c r="H22" s="24">
        <f t="shared" si="1"/>
        <v>33</v>
      </c>
      <c r="I22" s="28">
        <f t="shared" si="2"/>
        <v>103.125</v>
      </c>
    </row>
    <row r="23" spans="1:9" x14ac:dyDescent="0.4">
      <c r="A23" s="8" t="s">
        <v>13</v>
      </c>
      <c r="B23" s="26">
        <v>35</v>
      </c>
      <c r="C23" s="24">
        <f t="shared" si="0"/>
        <v>36</v>
      </c>
      <c r="D23" s="27">
        <f t="shared" si="3"/>
        <v>102.85714285714285</v>
      </c>
      <c r="E23" s="6"/>
      <c r="F23" s="9" t="s">
        <v>46</v>
      </c>
      <c r="G23" s="23">
        <v>61</v>
      </c>
      <c r="H23" s="24">
        <f t="shared" si="1"/>
        <v>62</v>
      </c>
      <c r="I23" s="28">
        <f t="shared" si="2"/>
        <v>101.63934426229508</v>
      </c>
    </row>
    <row r="24" spans="1:9" x14ac:dyDescent="0.4">
      <c r="A24" s="8" t="s">
        <v>14</v>
      </c>
      <c r="B24" s="26">
        <v>51</v>
      </c>
      <c r="C24" s="24">
        <f t="shared" si="0"/>
        <v>52</v>
      </c>
      <c r="D24" s="27">
        <f t="shared" si="3"/>
        <v>101.96078431372548</v>
      </c>
      <c r="E24" s="6"/>
      <c r="F24" s="9" t="s">
        <v>29</v>
      </c>
      <c r="G24" s="23">
        <v>32</v>
      </c>
      <c r="H24" s="24">
        <f t="shared" si="1"/>
        <v>33</v>
      </c>
      <c r="I24" s="28">
        <f t="shared" si="2"/>
        <v>103.125</v>
      </c>
    </row>
    <row r="25" spans="1:9" x14ac:dyDescent="0.4">
      <c r="A25" s="8" t="s">
        <v>15</v>
      </c>
      <c r="B25" s="26">
        <v>29</v>
      </c>
      <c r="C25" s="24">
        <f t="shared" si="0"/>
        <v>30</v>
      </c>
      <c r="D25" s="27">
        <f t="shared" si="3"/>
        <v>103.44827586206897</v>
      </c>
      <c r="E25" s="6"/>
      <c r="F25" s="9" t="s">
        <v>33</v>
      </c>
      <c r="G25" s="23">
        <v>27</v>
      </c>
      <c r="H25" s="24">
        <f t="shared" si="1"/>
        <v>28</v>
      </c>
      <c r="I25" s="28">
        <f t="shared" si="2"/>
        <v>103.7037037037037</v>
      </c>
    </row>
    <row r="26" spans="1:9" x14ac:dyDescent="0.4">
      <c r="A26" s="8" t="s">
        <v>16</v>
      </c>
      <c r="B26" s="26">
        <v>27</v>
      </c>
      <c r="C26" s="24">
        <f t="shared" si="0"/>
        <v>28</v>
      </c>
      <c r="D26" s="27">
        <f t="shared" si="3"/>
        <v>103.7037037037037</v>
      </c>
      <c r="E26" s="6"/>
      <c r="F26" s="9" t="s">
        <v>47</v>
      </c>
      <c r="G26" s="23">
        <v>28</v>
      </c>
      <c r="H26" s="24">
        <f t="shared" si="1"/>
        <v>29</v>
      </c>
      <c r="I26" s="28">
        <f t="shared" si="2"/>
        <v>103.57142857142858</v>
      </c>
    </row>
    <row r="27" spans="1:9" x14ac:dyDescent="0.4">
      <c r="A27" s="8" t="s">
        <v>17</v>
      </c>
      <c r="B27" s="26">
        <v>30</v>
      </c>
      <c r="C27" s="24">
        <f t="shared" si="0"/>
        <v>31</v>
      </c>
      <c r="D27" s="27">
        <f t="shared" si="3"/>
        <v>103.33333333333334</v>
      </c>
      <c r="E27" s="6"/>
      <c r="F27" s="10" t="s">
        <v>31</v>
      </c>
      <c r="G27" s="25">
        <v>35</v>
      </c>
      <c r="H27" s="24">
        <f t="shared" si="1"/>
        <v>36</v>
      </c>
      <c r="I27" s="28">
        <f t="shared" si="2"/>
        <v>102.85714285714285</v>
      </c>
    </row>
    <row r="28" spans="1:9" x14ac:dyDescent="0.4">
      <c r="A28" s="8" t="s">
        <v>18</v>
      </c>
      <c r="B28" s="26">
        <v>48</v>
      </c>
      <c r="C28" s="24">
        <f t="shared" si="0"/>
        <v>49</v>
      </c>
      <c r="D28" s="27">
        <f t="shared" si="3"/>
        <v>102.08333333333333</v>
      </c>
      <c r="E28" s="6"/>
      <c r="F28" s="7" t="s">
        <v>52</v>
      </c>
      <c r="G28" s="23">
        <f>SUM(G10:G27)</f>
        <v>658</v>
      </c>
      <c r="H28" s="23">
        <f>SUM(H10:H27)</f>
        <v>676</v>
      </c>
      <c r="I28" s="28">
        <f t="shared" si="2"/>
        <v>102.7355623100304</v>
      </c>
    </row>
    <row r="29" spans="1:9" x14ac:dyDescent="0.4">
      <c r="A29" s="8" t="s">
        <v>19</v>
      </c>
      <c r="B29" s="26">
        <v>31</v>
      </c>
      <c r="C29" s="24">
        <f t="shared" si="0"/>
        <v>32</v>
      </c>
      <c r="D29" s="27">
        <f t="shared" si="3"/>
        <v>103.2258064516129</v>
      </c>
      <c r="E29" s="6"/>
      <c r="F29" s="7" t="s">
        <v>53</v>
      </c>
      <c r="G29" s="23">
        <f>B46+G28</f>
        <v>1874</v>
      </c>
      <c r="H29" s="23">
        <f>C46+H28</f>
        <v>1928</v>
      </c>
      <c r="I29" s="28">
        <f t="shared" si="2"/>
        <v>102.88153681963715</v>
      </c>
    </row>
    <row r="30" spans="1:9" x14ac:dyDescent="0.4">
      <c r="A30" s="8" t="s">
        <v>20</v>
      </c>
      <c r="B30" s="26">
        <v>33</v>
      </c>
      <c r="C30" s="24">
        <f t="shared" si="0"/>
        <v>34</v>
      </c>
      <c r="D30" s="27">
        <f t="shared" si="3"/>
        <v>103.03030303030303</v>
      </c>
      <c r="E30" s="6"/>
      <c r="F30" s="11"/>
      <c r="G30" s="11"/>
      <c r="H30" s="11"/>
      <c r="I30" s="11"/>
    </row>
    <row r="31" spans="1:9" x14ac:dyDescent="0.4">
      <c r="A31" s="8" t="s">
        <v>21</v>
      </c>
      <c r="B31" s="26">
        <v>23</v>
      </c>
      <c r="C31" s="24">
        <f t="shared" si="0"/>
        <v>24</v>
      </c>
      <c r="D31" s="27">
        <f t="shared" si="3"/>
        <v>104.34782608695652</v>
      </c>
      <c r="E31" s="6"/>
      <c r="F31" s="21" t="s">
        <v>64</v>
      </c>
      <c r="G31" s="11"/>
      <c r="H31" s="11"/>
      <c r="I31" s="11"/>
    </row>
    <row r="32" spans="1:9" x14ac:dyDescent="0.4">
      <c r="A32" s="8" t="s">
        <v>22</v>
      </c>
      <c r="B32" s="26">
        <v>15</v>
      </c>
      <c r="C32" s="24">
        <f t="shared" si="0"/>
        <v>16</v>
      </c>
      <c r="D32" s="27">
        <f t="shared" si="3"/>
        <v>106.66666666666667</v>
      </c>
      <c r="E32" s="6"/>
      <c r="F32" s="21" t="s">
        <v>65</v>
      </c>
      <c r="G32" s="11"/>
      <c r="H32" s="11"/>
      <c r="I32" s="11"/>
    </row>
    <row r="33" spans="1:9" x14ac:dyDescent="0.4">
      <c r="A33" s="8" t="s">
        <v>23</v>
      </c>
      <c r="B33" s="26">
        <v>51</v>
      </c>
      <c r="C33" s="24">
        <f t="shared" si="0"/>
        <v>52</v>
      </c>
      <c r="D33" s="27">
        <f t="shared" si="3"/>
        <v>101.96078431372548</v>
      </c>
      <c r="E33" s="6"/>
      <c r="F33" s="11"/>
      <c r="G33" s="11"/>
      <c r="H33" s="11"/>
      <c r="I33" s="11"/>
    </row>
    <row r="34" spans="1:9" x14ac:dyDescent="0.4">
      <c r="A34" s="8" t="s">
        <v>24</v>
      </c>
      <c r="B34" s="26">
        <v>47</v>
      </c>
      <c r="C34" s="24">
        <f t="shared" si="0"/>
        <v>48</v>
      </c>
      <c r="D34" s="27">
        <f t="shared" si="3"/>
        <v>102.12765957446808</v>
      </c>
      <c r="E34" s="6"/>
      <c r="F34" s="11"/>
      <c r="G34" s="11"/>
      <c r="H34" s="11"/>
      <c r="I34" s="11"/>
    </row>
    <row r="35" spans="1:9" x14ac:dyDescent="0.4">
      <c r="A35" s="8" t="s">
        <v>25</v>
      </c>
      <c r="B35" s="26">
        <v>24</v>
      </c>
      <c r="C35" s="24">
        <f t="shared" si="0"/>
        <v>25</v>
      </c>
      <c r="D35" s="27">
        <f t="shared" si="3"/>
        <v>104.16666666666667</v>
      </c>
      <c r="E35" s="6"/>
      <c r="G35" s="17"/>
      <c r="H35" s="11"/>
      <c r="I35" s="11"/>
    </row>
    <row r="36" spans="1:9" x14ac:dyDescent="0.4">
      <c r="A36" s="8" t="s">
        <v>26</v>
      </c>
      <c r="B36" s="26">
        <v>29</v>
      </c>
      <c r="C36" s="24">
        <f t="shared" si="0"/>
        <v>30</v>
      </c>
      <c r="D36" s="27">
        <f t="shared" si="3"/>
        <v>103.44827586206897</v>
      </c>
      <c r="E36" s="6"/>
      <c r="F36" s="17" t="s">
        <v>55</v>
      </c>
      <c r="G36" s="12"/>
      <c r="H36" s="11"/>
      <c r="I36" s="11"/>
    </row>
    <row r="37" spans="1:9" x14ac:dyDescent="0.4">
      <c r="A37" s="8" t="s">
        <v>27</v>
      </c>
      <c r="B37" s="26">
        <v>46</v>
      </c>
      <c r="C37" s="24">
        <f t="shared" si="0"/>
        <v>47</v>
      </c>
      <c r="D37" s="27">
        <f t="shared" si="3"/>
        <v>102.17391304347827</v>
      </c>
      <c r="E37" s="6"/>
      <c r="F37" s="13" t="s">
        <v>56</v>
      </c>
      <c r="G37" s="19" t="s">
        <v>68</v>
      </c>
      <c r="H37" s="11"/>
      <c r="I37" s="11"/>
    </row>
    <row r="38" spans="1:9" x14ac:dyDescent="0.4">
      <c r="A38" s="8" t="s">
        <v>28</v>
      </c>
      <c r="B38" s="26">
        <v>40</v>
      </c>
      <c r="C38" s="24">
        <f t="shared" si="0"/>
        <v>41</v>
      </c>
      <c r="D38" s="27">
        <f t="shared" si="3"/>
        <v>102.49999999999999</v>
      </c>
      <c r="E38" s="6"/>
      <c r="F38" s="16" t="s">
        <v>63</v>
      </c>
      <c r="G38" s="29">
        <v>144.1</v>
      </c>
      <c r="H38" s="11"/>
      <c r="I38" s="11"/>
    </row>
    <row r="39" spans="1:9" x14ac:dyDescent="0.4">
      <c r="A39" s="8" t="s">
        <v>29</v>
      </c>
      <c r="B39" s="26">
        <v>22</v>
      </c>
      <c r="C39" s="24">
        <f t="shared" si="0"/>
        <v>23</v>
      </c>
      <c r="D39" s="27">
        <f t="shared" si="3"/>
        <v>104.54545454545455</v>
      </c>
      <c r="E39" s="6"/>
      <c r="F39" s="16" t="s">
        <v>57</v>
      </c>
      <c r="G39" s="29">
        <v>107.1</v>
      </c>
      <c r="H39" s="11"/>
      <c r="I39" s="11"/>
    </row>
    <row r="40" spans="1:9" x14ac:dyDescent="0.4">
      <c r="A40" s="8" t="s">
        <v>30</v>
      </c>
      <c r="B40" s="26">
        <v>34</v>
      </c>
      <c r="C40" s="24">
        <f t="shared" si="0"/>
        <v>35</v>
      </c>
      <c r="D40" s="27">
        <f t="shared" si="3"/>
        <v>102.94117647058823</v>
      </c>
      <c r="E40" s="6"/>
      <c r="F40" s="16" t="s">
        <v>58</v>
      </c>
      <c r="G40" s="30">
        <v>124.1</v>
      </c>
      <c r="H40" s="17"/>
      <c r="I40" s="17"/>
    </row>
    <row r="41" spans="1:9" x14ac:dyDescent="0.4">
      <c r="A41" s="8" t="s">
        <v>31</v>
      </c>
      <c r="B41" s="26">
        <v>36</v>
      </c>
      <c r="C41" s="24">
        <f t="shared" si="0"/>
        <v>37</v>
      </c>
      <c r="D41" s="27">
        <f t="shared" si="3"/>
        <v>102.77777777777777</v>
      </c>
      <c r="E41" s="6"/>
      <c r="F41" s="16" t="s">
        <v>59</v>
      </c>
      <c r="G41" s="30">
        <v>127.9</v>
      </c>
      <c r="H41" s="17"/>
      <c r="I41" s="17"/>
    </row>
    <row r="42" spans="1:9" x14ac:dyDescent="0.4">
      <c r="A42" s="8" t="s">
        <v>32</v>
      </c>
      <c r="B42" s="26">
        <v>43</v>
      </c>
      <c r="C42" s="24">
        <f t="shared" si="0"/>
        <v>44</v>
      </c>
      <c r="D42" s="27">
        <f t="shared" si="3"/>
        <v>102.32558139534885</v>
      </c>
      <c r="E42" s="6"/>
      <c r="F42" s="16" t="s">
        <v>60</v>
      </c>
      <c r="G42" s="30">
        <v>121.8</v>
      </c>
      <c r="H42" s="14"/>
      <c r="I42" s="14"/>
    </row>
    <row r="43" spans="1:9" x14ac:dyDescent="0.4">
      <c r="A43" s="8" t="s">
        <v>33</v>
      </c>
      <c r="B43" s="26">
        <v>20</v>
      </c>
      <c r="C43" s="24">
        <f t="shared" si="0"/>
        <v>21</v>
      </c>
      <c r="D43" s="27">
        <f t="shared" si="3"/>
        <v>105</v>
      </c>
      <c r="E43" s="6"/>
      <c r="H43" s="15"/>
      <c r="I43" s="15"/>
    </row>
    <row r="44" spans="1:9" x14ac:dyDescent="0.4">
      <c r="A44" s="8" t="s">
        <v>34</v>
      </c>
      <c r="B44" s="26">
        <v>37</v>
      </c>
      <c r="C44" s="24">
        <f t="shared" si="0"/>
        <v>38</v>
      </c>
      <c r="D44" s="27">
        <f t="shared" si="3"/>
        <v>102.70270270270269</v>
      </c>
      <c r="E44" s="6"/>
      <c r="F44" s="31" t="s">
        <v>69</v>
      </c>
      <c r="G44" s="31"/>
      <c r="H44" s="31"/>
      <c r="I44" s="31"/>
    </row>
    <row r="45" spans="1:9" x14ac:dyDescent="0.4">
      <c r="A45" s="8" t="s">
        <v>35</v>
      </c>
      <c r="B45" s="26">
        <v>25</v>
      </c>
      <c r="C45" s="24">
        <f t="shared" si="0"/>
        <v>26</v>
      </c>
      <c r="D45" s="27">
        <f t="shared" si="3"/>
        <v>104</v>
      </c>
      <c r="E45" s="6"/>
      <c r="F45" s="31"/>
      <c r="G45" s="31"/>
      <c r="H45" s="31"/>
      <c r="I45" s="31"/>
    </row>
    <row r="46" spans="1:9" x14ac:dyDescent="0.4">
      <c r="A46" s="7" t="s">
        <v>54</v>
      </c>
      <c r="B46" s="26">
        <f>SUM(B10:B45)</f>
        <v>1216</v>
      </c>
      <c r="C46" s="26">
        <f>SUM(C10:C45)</f>
        <v>1252</v>
      </c>
      <c r="D46" s="27">
        <f t="shared" si="3"/>
        <v>102.96052631578947</v>
      </c>
      <c r="E46" s="6"/>
      <c r="H46" s="15"/>
      <c r="I46" s="15"/>
    </row>
    <row r="47" spans="1:9" x14ac:dyDescent="0.4">
      <c r="H47" s="15"/>
      <c r="I47" s="15"/>
    </row>
    <row r="49" spans="6:6" x14ac:dyDescent="0.4">
      <c r="F49" t="s">
        <v>62</v>
      </c>
    </row>
  </sheetData>
  <mergeCells count="6">
    <mergeCell ref="F44:I45"/>
    <mergeCell ref="H1:I1"/>
    <mergeCell ref="H8:I8"/>
    <mergeCell ref="H2:I2"/>
    <mergeCell ref="A5:I5"/>
    <mergeCell ref="A8:C8"/>
  </mergeCells>
  <phoneticPr fontId="2"/>
  <printOptions horizontalCentered="1"/>
  <pageMargins left="0.35433070866141736" right="0.31496062992125984" top="0.94488188976377963" bottom="0.74803149606299213" header="0.31496062992125984" footer="0.31496062992125984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校務用パソコン配置状況</vt:lpstr>
      <vt:lpstr>校務用パソコン配置状況!Print_Area</vt:lpstr>
    </vt:vector>
  </TitlesOfParts>
  <Company>吹田市役所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大西　耕平</dc:creator>
  <cp:lastModifiedBy>西口　拓</cp:lastModifiedBy>
  <cp:lastPrinted>2023-09-07T12:52:15Z</cp:lastPrinted>
  <dcterms:created xsi:type="dcterms:W3CDTF">2019-08-12T06:44:01Z</dcterms:created>
  <dcterms:modified xsi:type="dcterms:W3CDTF">2023-09-11T04:40:50Z</dcterms:modified>
</cp:coreProperties>
</file>