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0" yWindow="165" windowWidth="12195" windowHeight="7470" activeTab="0"/>
  </bookViews>
  <sheets>
    <sheet name="経費比較表" sheetId="1" r:id="rId1"/>
  </sheets>
  <definedNames>
    <definedName name="_xlnm.Print_Area" localSheetId="0">'経費比較表'!$B$1:$R$18</definedName>
  </definedNames>
  <calcPr fullCalcOnLoad="1"/>
</workbook>
</file>

<file path=xl/sharedStrings.xml><?xml version="1.0" encoding="utf-8"?>
<sst xmlns="http://schemas.openxmlformats.org/spreadsheetml/2006/main" count="35" uniqueCount="34">
  <si>
    <t>計</t>
  </si>
  <si>
    <t>その他経費</t>
  </si>
  <si>
    <t>直営時
の経費</t>
  </si>
  <si>
    <t>直営時の
配置人員数</t>
  </si>
  <si>
    <t>職　　員</t>
  </si>
  <si>
    <t>人 件 費</t>
  </si>
  <si>
    <t>学校教育部保健給食室</t>
  </si>
  <si>
    <t>豊津第一
小学校</t>
  </si>
  <si>
    <t>藤白台
小学校</t>
  </si>
  <si>
    <t>千里たけみ
小学校</t>
  </si>
  <si>
    <t>西山田
小学校</t>
  </si>
  <si>
    <t>南山田
小学校</t>
  </si>
  <si>
    <t>千里丘北
小学校</t>
  </si>
  <si>
    <t>北山田
小学校</t>
  </si>
  <si>
    <t>山田第三
小学校</t>
  </si>
  <si>
    <t>千里第三
小学校</t>
  </si>
  <si>
    <t>会計年度
任用職員</t>
  </si>
  <si>
    <t>東山田
小学校</t>
  </si>
  <si>
    <t>※1</t>
  </si>
  <si>
    <t>※2</t>
  </si>
  <si>
    <t>※3</t>
  </si>
  <si>
    <t>※4</t>
  </si>
  <si>
    <t>計 ( ① )</t>
  </si>
  <si>
    <t>委　託　料　( ② )</t>
  </si>
  <si>
    <t>差　( ① - ② )</t>
  </si>
  <si>
    <t>※1　会計年度任用職員の配置人員数は、7時間45分勤務者と4時間勤務者の合計です。</t>
  </si>
  <si>
    <t>※3　その他経費は、検便検査料、白衣リース料やエプロン、長靴、石鹸等の消耗品費です。</t>
  </si>
  <si>
    <t>吹田南
小学校</t>
  </si>
  <si>
    <t>令和４年度(2022年度)小学校給食調理等業務の直営と委託との経費比較表</t>
  </si>
  <si>
    <t>※2　人件費は、令和4年度(2022年度)決算の平均給与等及び会計年度任用職員の雇用契約に基づき算出しています。</t>
  </si>
  <si>
    <t>山手
小学校</t>
  </si>
  <si>
    <t>桃山台
小学校</t>
  </si>
  <si>
    <t>※4　山手小学校、桃山台小学校は、令和4年(2022年)8月委託開始のため、8か月分の費用です。</t>
  </si>
  <si>
    <t>令和５年８月１８日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</si>
</sst>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円&quot;"/>
    <numFmt numFmtId="178" formatCode="#,##0&quot;千円&quot;"/>
    <numFmt numFmtId="179" formatCode="#,##0&quot;人&quot;"/>
    <numFmt numFmtId="180" formatCode="#,##0;&quot;▲ &quot;#,##0"/>
    <numFmt numFmtId="181" formatCode="0_);\(0\)"/>
  </numFmts>
  <fonts count="47">
    <font>
      <sz val="11"/>
      <name val="ＭＳ Ｐゴシック"/>
      <family val="3"/>
    </font>
    <font>
      <sz val="11"/>
      <color indexed="8"/>
      <name val="ＭＳ Ｐゴシック"/>
      <family val="3"/>
    </font>
    <font>
      <sz val="6"/>
      <name val="ＭＳ Ｐゴシック"/>
      <family val="3"/>
    </font>
    <font>
      <sz val="11"/>
      <name val="ＭＳ 明朝"/>
      <family val="1"/>
    </font>
    <font>
      <sz val="16"/>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color indexed="63"/>
      </left>
      <right style="thin"/>
      <top>
        <color indexed="63"/>
      </top>
      <bottom style="thin"/>
    </border>
    <border>
      <left style="thin"/>
      <right style="thin"/>
      <top style="hair"/>
      <bottom style="thin"/>
    </border>
    <border>
      <left style="thin"/>
      <right style="thin"/>
      <top style="thin"/>
      <bottom style="thin"/>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31" fillId="0" borderId="0" applyNumberFormat="0" applyFill="0" applyBorder="0" applyAlignment="0" applyProtection="0"/>
    <xf numFmtId="0" fontId="26"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69">
    <xf numFmtId="0" fontId="0" fillId="0" borderId="0" xfId="0" applyAlignment="1">
      <alignment/>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0" xfId="0" applyNumberFormat="1" applyFont="1" applyBorder="1" applyAlignment="1">
      <alignment vertical="center"/>
    </xf>
    <xf numFmtId="176" fontId="4" fillId="0" borderId="0" xfId="0" applyNumberFormat="1" applyFont="1" applyBorder="1" applyAlignment="1">
      <alignment horizontal="center" vertical="center"/>
    </xf>
    <xf numFmtId="176" fontId="3" fillId="0" borderId="0" xfId="0" applyNumberFormat="1" applyFont="1" applyAlignment="1">
      <alignment horizontal="right"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wrapText="1" shrinkToFit="1"/>
    </xf>
    <xf numFmtId="176" fontId="5" fillId="0" borderId="14" xfId="0" applyNumberFormat="1" applyFont="1" applyFill="1" applyBorder="1" applyAlignment="1">
      <alignment vertical="center" wrapText="1" shrinkToFit="1"/>
    </xf>
    <xf numFmtId="176" fontId="5" fillId="0" borderId="15" xfId="0" applyNumberFormat="1" applyFont="1" applyBorder="1" applyAlignment="1">
      <alignment vertical="center"/>
    </xf>
    <xf numFmtId="176" fontId="5" fillId="0" borderId="0"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wrapText="1"/>
    </xf>
    <xf numFmtId="176" fontId="5" fillId="0" borderId="10" xfId="0" applyNumberFormat="1" applyFont="1" applyBorder="1" applyAlignment="1">
      <alignment horizontal="center" vertical="center" wrapText="1"/>
    </xf>
    <xf numFmtId="179" fontId="5" fillId="0" borderId="10" xfId="0" applyNumberFormat="1" applyFont="1" applyBorder="1" applyAlignment="1">
      <alignment horizontal="right" vertical="center" indent="1"/>
    </xf>
    <xf numFmtId="176" fontId="5" fillId="0" borderId="18" xfId="0" applyNumberFormat="1" applyFont="1" applyBorder="1" applyAlignment="1">
      <alignment horizontal="center" vertical="top" wrapText="1"/>
    </xf>
    <xf numFmtId="176" fontId="5" fillId="0" borderId="19" xfId="0" applyNumberFormat="1" applyFont="1" applyBorder="1" applyAlignment="1">
      <alignment horizontal="center" vertical="top" wrapText="1"/>
    </xf>
    <xf numFmtId="176" fontId="5" fillId="0" borderId="20" xfId="0" applyNumberFormat="1" applyFont="1" applyBorder="1" applyAlignment="1">
      <alignment horizontal="center" vertical="center"/>
    </xf>
    <xf numFmtId="178" fontId="5" fillId="0" borderId="21" xfId="0" applyNumberFormat="1" applyFont="1" applyBorder="1" applyAlignment="1">
      <alignment vertical="center" wrapText="1"/>
    </xf>
    <xf numFmtId="176" fontId="5" fillId="0" borderId="16" xfId="0" applyNumberFormat="1" applyFont="1" applyBorder="1" applyAlignment="1">
      <alignment horizontal="left" vertical="center"/>
    </xf>
    <xf numFmtId="178" fontId="5" fillId="0" borderId="22" xfId="0" applyNumberFormat="1" applyFont="1" applyBorder="1" applyAlignment="1">
      <alignment vertical="center" wrapText="1"/>
    </xf>
    <xf numFmtId="178" fontId="5" fillId="0" borderId="21" xfId="0" applyNumberFormat="1" applyFont="1" applyBorder="1" applyAlignment="1">
      <alignment vertical="center"/>
    </xf>
    <xf numFmtId="178" fontId="5" fillId="0" borderId="21" xfId="0" applyNumberFormat="1" applyFont="1" applyFill="1" applyBorder="1" applyAlignment="1">
      <alignment vertical="center"/>
    </xf>
    <xf numFmtId="178" fontId="5" fillId="0" borderId="23" xfId="0" applyNumberFormat="1" applyFont="1" applyFill="1" applyBorder="1" applyAlignment="1">
      <alignment vertical="center" wrapText="1"/>
    </xf>
    <xf numFmtId="178" fontId="5" fillId="0" borderId="24" xfId="0" applyNumberFormat="1" applyFont="1" applyFill="1" applyBorder="1" applyAlignment="1">
      <alignment vertical="center"/>
    </xf>
    <xf numFmtId="178" fontId="5" fillId="0" borderId="24" xfId="0" applyNumberFormat="1" applyFont="1" applyBorder="1" applyAlignment="1">
      <alignment vertical="center"/>
    </xf>
    <xf numFmtId="178" fontId="5" fillId="0" borderId="22" xfId="0" applyNumberFormat="1" applyFont="1" applyBorder="1" applyAlignment="1">
      <alignment vertical="center"/>
    </xf>
    <xf numFmtId="178" fontId="5" fillId="0" borderId="22" xfId="0" applyNumberFormat="1" applyFont="1" applyFill="1" applyBorder="1" applyAlignment="1">
      <alignment vertical="center"/>
    </xf>
    <xf numFmtId="178" fontId="5" fillId="0" borderId="10" xfId="0" applyNumberFormat="1" applyFont="1" applyFill="1" applyBorder="1" applyAlignment="1">
      <alignment vertical="center"/>
    </xf>
    <xf numFmtId="176" fontId="5" fillId="0" borderId="0" xfId="0" applyNumberFormat="1" applyFont="1" applyBorder="1" applyAlignment="1">
      <alignment horizontal="center" vertical="center" wrapText="1"/>
    </xf>
    <xf numFmtId="178" fontId="5" fillId="0" borderId="0" xfId="0" applyNumberFormat="1" applyFont="1" applyBorder="1" applyAlignment="1">
      <alignment vertical="center"/>
    </xf>
    <xf numFmtId="176" fontId="5" fillId="0" borderId="0" xfId="0" applyNumberFormat="1" applyFont="1" applyBorder="1" applyAlignment="1">
      <alignment horizontal="center" vertical="center"/>
    </xf>
    <xf numFmtId="177" fontId="5" fillId="0" borderId="0" xfId="0" applyNumberFormat="1" applyFont="1" applyBorder="1" applyAlignment="1">
      <alignment vertical="center"/>
    </xf>
    <xf numFmtId="176" fontId="5" fillId="0" borderId="0" xfId="0" applyNumberFormat="1" applyFont="1" applyAlignment="1">
      <alignment horizontal="center" vertical="center"/>
    </xf>
    <xf numFmtId="176" fontId="5" fillId="0" borderId="0" xfId="0" applyNumberFormat="1" applyFont="1" applyAlignment="1">
      <alignment vertical="center"/>
    </xf>
    <xf numFmtId="179" fontId="5" fillId="0" borderId="22" xfId="0" applyNumberFormat="1" applyFont="1" applyBorder="1" applyAlignment="1">
      <alignment horizontal="right" vertical="center" indent="1"/>
    </xf>
    <xf numFmtId="179" fontId="5" fillId="0" borderId="22" xfId="0" applyNumberFormat="1" applyFont="1" applyFill="1" applyBorder="1" applyAlignment="1">
      <alignment horizontal="right" vertical="center" indent="1"/>
    </xf>
    <xf numFmtId="179" fontId="5" fillId="0" borderId="10" xfId="0" applyNumberFormat="1" applyFont="1" applyFill="1" applyBorder="1" applyAlignment="1">
      <alignment horizontal="right" vertical="center" indent="1"/>
    </xf>
    <xf numFmtId="178" fontId="45" fillId="0" borderId="24" xfId="0" applyNumberFormat="1" applyFont="1" applyBorder="1" applyAlignment="1">
      <alignment vertical="center"/>
    </xf>
    <xf numFmtId="178" fontId="45" fillId="0" borderId="24" xfId="0" applyNumberFormat="1" applyFont="1" applyFill="1" applyBorder="1" applyAlignment="1">
      <alignment vertical="center"/>
    </xf>
    <xf numFmtId="178" fontId="45" fillId="0" borderId="20" xfId="0" applyNumberFormat="1" applyFont="1" applyFill="1" applyBorder="1" applyAlignment="1">
      <alignment vertical="center" wrapText="1"/>
    </xf>
    <xf numFmtId="178" fontId="45" fillId="0" borderId="21" xfId="0" applyNumberFormat="1" applyFont="1" applyBorder="1" applyAlignment="1">
      <alignment vertical="center" wrapText="1"/>
    </xf>
    <xf numFmtId="178" fontId="45" fillId="0" borderId="21" xfId="0" applyNumberFormat="1" applyFont="1" applyBorder="1" applyAlignment="1">
      <alignment vertical="center"/>
    </xf>
    <xf numFmtId="178" fontId="45" fillId="0" borderId="21" xfId="0" applyNumberFormat="1" applyFont="1" applyFill="1" applyBorder="1" applyAlignment="1">
      <alignment vertical="center"/>
    </xf>
    <xf numFmtId="178" fontId="45" fillId="0" borderId="23" xfId="0" applyNumberFormat="1" applyFont="1" applyFill="1" applyBorder="1" applyAlignment="1">
      <alignment vertical="center" wrapText="1"/>
    </xf>
    <xf numFmtId="178" fontId="45" fillId="0" borderId="22" xfId="0" applyNumberFormat="1" applyFont="1" applyBorder="1" applyAlignment="1">
      <alignment vertical="center" wrapText="1"/>
    </xf>
    <xf numFmtId="49" fontId="46" fillId="0" borderId="0" xfId="0" applyNumberFormat="1" applyFont="1" applyAlignment="1">
      <alignment horizontal="right" vertical="center"/>
    </xf>
    <xf numFmtId="179" fontId="5" fillId="33" borderId="10" xfId="0" applyNumberFormat="1" applyFont="1" applyFill="1" applyBorder="1" applyAlignment="1">
      <alignment horizontal="right" vertical="center" indent="1"/>
    </xf>
    <xf numFmtId="176" fontId="5" fillId="0" borderId="25" xfId="0" applyNumberFormat="1" applyFont="1" applyFill="1" applyBorder="1" applyAlignment="1">
      <alignment horizontal="center" vertical="top" wrapText="1" shrinkToFit="1"/>
    </xf>
    <xf numFmtId="176" fontId="5" fillId="0" borderId="24" xfId="0" applyNumberFormat="1" applyFont="1" applyFill="1" applyBorder="1" applyAlignment="1">
      <alignment horizontal="center" vertical="top" wrapText="1" shrinkToFit="1"/>
    </xf>
    <xf numFmtId="176" fontId="5" fillId="0" borderId="25" xfId="0" applyNumberFormat="1" applyFont="1" applyBorder="1" applyAlignment="1">
      <alignment horizontal="center" vertical="top" wrapText="1" shrinkToFit="1"/>
    </xf>
    <xf numFmtId="176" fontId="5" fillId="0" borderId="24" xfId="0" applyNumberFormat="1" applyFont="1" applyBorder="1" applyAlignment="1">
      <alignment horizontal="center" vertical="top" wrapText="1" shrinkToFit="1"/>
    </xf>
    <xf numFmtId="176" fontId="5" fillId="0" borderId="17" xfId="0" applyNumberFormat="1" applyFont="1" applyBorder="1" applyAlignment="1">
      <alignment horizontal="center" vertical="center" wrapText="1"/>
    </xf>
    <xf numFmtId="176" fontId="5" fillId="0" borderId="26"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18" xfId="0" applyNumberFormat="1" applyFont="1" applyBorder="1" applyAlignment="1">
      <alignment horizontal="center" vertical="top"/>
    </xf>
    <xf numFmtId="176" fontId="5" fillId="0" borderId="27" xfId="0" applyNumberFormat="1" applyFont="1" applyBorder="1" applyAlignment="1">
      <alignment horizontal="center" vertical="top"/>
    </xf>
    <xf numFmtId="176" fontId="5" fillId="0" borderId="20" xfId="0" applyNumberFormat="1" applyFont="1" applyBorder="1" applyAlignment="1">
      <alignment horizontal="center" vertical="top"/>
    </xf>
    <xf numFmtId="176" fontId="5" fillId="0" borderId="14" xfId="0" applyNumberFormat="1" applyFont="1" applyBorder="1" applyAlignment="1">
      <alignment horizontal="center" vertical="center" wrapText="1"/>
    </xf>
    <xf numFmtId="176" fontId="5" fillId="0" borderId="24" xfId="0" applyNumberFormat="1" applyFont="1" applyBorder="1" applyAlignment="1">
      <alignment horizontal="center" vertical="center" wrapText="1"/>
    </xf>
    <xf numFmtId="176" fontId="5" fillId="0" borderId="25" xfId="0" applyNumberFormat="1" applyFont="1" applyBorder="1" applyAlignment="1">
      <alignment horizontal="center" vertical="center" wrapText="1"/>
    </xf>
    <xf numFmtId="176" fontId="4" fillId="0" borderId="0" xfId="0" applyNumberFormat="1" applyFont="1" applyAlignment="1">
      <alignment horizontal="center"/>
    </xf>
    <xf numFmtId="176" fontId="4" fillId="0" borderId="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18"/>
  <sheetViews>
    <sheetView showGridLines="0" tabSelected="1" zoomScaleSheetLayoutView="100" workbookViewId="0" topLeftCell="A1">
      <selection activeCell="A1" sqref="A1"/>
    </sheetView>
  </sheetViews>
  <sheetFormatPr defaultColWidth="9.00390625" defaultRowHeight="13.5"/>
  <cols>
    <col min="1" max="1" width="1.625" style="2" customWidth="1"/>
    <col min="2" max="2" width="10.00390625" style="1" customWidth="1"/>
    <col min="3" max="3" width="3.875" style="1" customWidth="1"/>
    <col min="4" max="4" width="8.50390625" style="1" customWidth="1"/>
    <col min="5" max="17" width="10.50390625" style="2" customWidth="1"/>
    <col min="18" max="18" width="13.00390625" style="2" customWidth="1"/>
    <col min="19" max="16384" width="9.00390625" style="2" customWidth="1"/>
  </cols>
  <sheetData>
    <row r="1" ht="13.5">
      <c r="R1" s="49" t="s">
        <v>33</v>
      </c>
    </row>
    <row r="2" ht="13.5">
      <c r="R2" s="5" t="s">
        <v>6</v>
      </c>
    </row>
    <row r="3" spans="2:18" ht="67.5" customHeight="1">
      <c r="B3" s="67" t="s">
        <v>28</v>
      </c>
      <c r="C3" s="67"/>
      <c r="D3" s="67"/>
      <c r="E3" s="67"/>
      <c r="F3" s="67"/>
      <c r="G3" s="67"/>
      <c r="H3" s="67"/>
      <c r="I3" s="67"/>
      <c r="J3" s="67"/>
      <c r="K3" s="67"/>
      <c r="L3" s="67"/>
      <c r="M3" s="67"/>
      <c r="N3" s="67"/>
      <c r="O3" s="67"/>
      <c r="P3" s="67"/>
      <c r="Q3" s="67"/>
      <c r="R3" s="67"/>
    </row>
    <row r="4" spans="2:17" ht="33" customHeight="1">
      <c r="B4" s="68"/>
      <c r="C4" s="68"/>
      <c r="D4" s="68"/>
      <c r="E4" s="68"/>
      <c r="F4" s="68"/>
      <c r="G4" s="68"/>
      <c r="H4" s="68"/>
      <c r="I4" s="68"/>
      <c r="J4" s="68"/>
      <c r="K4" s="4"/>
      <c r="L4" s="4"/>
      <c r="M4" s="4"/>
      <c r="N4" s="4"/>
      <c r="O4" s="4"/>
      <c r="P4" s="4"/>
      <c r="Q4" s="4"/>
    </row>
    <row r="5" spans="2:18" ht="15" customHeight="1">
      <c r="B5" s="7"/>
      <c r="C5" s="8"/>
      <c r="D5" s="9"/>
      <c r="E5" s="10"/>
      <c r="F5" s="10"/>
      <c r="G5" s="11"/>
      <c r="H5" s="11"/>
      <c r="I5" s="11"/>
      <c r="J5" s="11"/>
      <c r="K5" s="11"/>
      <c r="L5" s="11"/>
      <c r="M5" s="10"/>
      <c r="N5" s="10"/>
      <c r="O5" s="10"/>
      <c r="P5" s="10" t="s">
        <v>21</v>
      </c>
      <c r="Q5" s="10" t="s">
        <v>21</v>
      </c>
      <c r="R5" s="58" t="s">
        <v>0</v>
      </c>
    </row>
    <row r="6" spans="2:18" ht="21" customHeight="1">
      <c r="B6" s="12"/>
      <c r="C6" s="13"/>
      <c r="D6" s="14"/>
      <c r="E6" s="53" t="s">
        <v>7</v>
      </c>
      <c r="F6" s="53" t="s">
        <v>8</v>
      </c>
      <c r="G6" s="51" t="s">
        <v>9</v>
      </c>
      <c r="H6" s="51" t="s">
        <v>10</v>
      </c>
      <c r="I6" s="51" t="s">
        <v>11</v>
      </c>
      <c r="J6" s="51" t="s">
        <v>12</v>
      </c>
      <c r="K6" s="51" t="s">
        <v>13</v>
      </c>
      <c r="L6" s="51" t="s">
        <v>14</v>
      </c>
      <c r="M6" s="53" t="s">
        <v>15</v>
      </c>
      <c r="N6" s="53" t="s">
        <v>17</v>
      </c>
      <c r="O6" s="53" t="s">
        <v>27</v>
      </c>
      <c r="P6" s="53" t="s">
        <v>30</v>
      </c>
      <c r="Q6" s="53" t="s">
        <v>31</v>
      </c>
      <c r="R6" s="59"/>
    </row>
    <row r="7" spans="2:18" ht="18.75" customHeight="1">
      <c r="B7" s="61"/>
      <c r="C7" s="62"/>
      <c r="D7" s="63"/>
      <c r="E7" s="54"/>
      <c r="F7" s="54"/>
      <c r="G7" s="52"/>
      <c r="H7" s="52"/>
      <c r="I7" s="52"/>
      <c r="J7" s="52"/>
      <c r="K7" s="52"/>
      <c r="L7" s="52"/>
      <c r="M7" s="54"/>
      <c r="N7" s="54"/>
      <c r="O7" s="54"/>
      <c r="P7" s="54"/>
      <c r="Q7" s="54"/>
      <c r="R7" s="60"/>
    </row>
    <row r="8" spans="2:18" ht="38.25" customHeight="1">
      <c r="B8" s="64" t="s">
        <v>3</v>
      </c>
      <c r="C8" s="15"/>
      <c r="D8" s="16" t="s">
        <v>4</v>
      </c>
      <c r="E8" s="38">
        <v>4</v>
      </c>
      <c r="F8" s="38">
        <v>3</v>
      </c>
      <c r="G8" s="39">
        <v>3</v>
      </c>
      <c r="H8" s="40">
        <v>3</v>
      </c>
      <c r="I8" s="39">
        <v>4</v>
      </c>
      <c r="J8" s="39">
        <v>4</v>
      </c>
      <c r="K8" s="40">
        <v>3</v>
      </c>
      <c r="L8" s="40">
        <v>3</v>
      </c>
      <c r="M8" s="17">
        <v>4</v>
      </c>
      <c r="N8" s="17">
        <v>4</v>
      </c>
      <c r="O8" s="17">
        <v>4</v>
      </c>
      <c r="P8" s="50">
        <v>3</v>
      </c>
      <c r="Q8" s="50">
        <v>3</v>
      </c>
      <c r="R8" s="17">
        <f>SUM(E8:O8)</f>
        <v>39</v>
      </c>
    </row>
    <row r="9" spans="2:18" ht="38.25" customHeight="1">
      <c r="B9" s="65"/>
      <c r="C9" s="18" t="s">
        <v>18</v>
      </c>
      <c r="D9" s="16" t="s">
        <v>16</v>
      </c>
      <c r="E9" s="38">
        <v>6</v>
      </c>
      <c r="F9" s="38">
        <v>4</v>
      </c>
      <c r="G9" s="39">
        <v>1</v>
      </c>
      <c r="H9" s="40">
        <v>1</v>
      </c>
      <c r="I9" s="39">
        <v>5</v>
      </c>
      <c r="J9" s="39">
        <v>4</v>
      </c>
      <c r="K9" s="40">
        <v>2</v>
      </c>
      <c r="L9" s="40">
        <v>1</v>
      </c>
      <c r="M9" s="17">
        <v>5</v>
      </c>
      <c r="N9" s="17">
        <v>5</v>
      </c>
      <c r="O9" s="17">
        <v>4</v>
      </c>
      <c r="P9" s="50">
        <v>2</v>
      </c>
      <c r="Q9" s="50">
        <v>4</v>
      </c>
      <c r="R9" s="17">
        <f>SUM(E9:O9)</f>
        <v>38</v>
      </c>
    </row>
    <row r="10" spans="2:18" ht="38.25" customHeight="1">
      <c r="B10" s="64" t="s">
        <v>2</v>
      </c>
      <c r="C10" s="19" t="s">
        <v>19</v>
      </c>
      <c r="D10" s="20" t="s">
        <v>5</v>
      </c>
      <c r="E10" s="41">
        <v>40061</v>
      </c>
      <c r="F10" s="41">
        <v>29557</v>
      </c>
      <c r="G10" s="42">
        <v>24300</v>
      </c>
      <c r="H10" s="43">
        <v>24300</v>
      </c>
      <c r="I10" s="42">
        <v>37921</v>
      </c>
      <c r="J10" s="42">
        <v>36944</v>
      </c>
      <c r="K10" s="43">
        <v>26440</v>
      </c>
      <c r="L10" s="42">
        <v>24300</v>
      </c>
      <c r="M10" s="41">
        <v>37921</v>
      </c>
      <c r="N10" s="41">
        <v>39083</v>
      </c>
      <c r="O10" s="41">
        <v>36944</v>
      </c>
      <c r="P10" s="41">
        <v>26440</v>
      </c>
      <c r="Q10" s="41">
        <v>29557</v>
      </c>
      <c r="R10" s="44">
        <f>SUM(E10:O10)</f>
        <v>357771</v>
      </c>
    </row>
    <row r="11" spans="2:18" ht="38.25" customHeight="1">
      <c r="B11" s="66"/>
      <c r="C11" s="19" t="s">
        <v>20</v>
      </c>
      <c r="D11" s="6" t="s">
        <v>1</v>
      </c>
      <c r="E11" s="24">
        <f>548+54*(E8+E9)</f>
        <v>1088</v>
      </c>
      <c r="F11" s="24">
        <f aca="true" t="shared" si="0" ref="F11:Q11">548+54*(F8+F9)</f>
        <v>926</v>
      </c>
      <c r="G11" s="24">
        <f t="shared" si="0"/>
        <v>764</v>
      </c>
      <c r="H11" s="24">
        <f t="shared" si="0"/>
        <v>764</v>
      </c>
      <c r="I11" s="24">
        <f t="shared" si="0"/>
        <v>1034</v>
      </c>
      <c r="J11" s="24">
        <f t="shared" si="0"/>
        <v>980</v>
      </c>
      <c r="K11" s="24">
        <f t="shared" si="0"/>
        <v>818</v>
      </c>
      <c r="L11" s="24">
        <f t="shared" si="0"/>
        <v>764</v>
      </c>
      <c r="M11" s="24">
        <f t="shared" si="0"/>
        <v>1034</v>
      </c>
      <c r="N11" s="24">
        <f t="shared" si="0"/>
        <v>1034</v>
      </c>
      <c r="O11" s="24">
        <f t="shared" si="0"/>
        <v>980</v>
      </c>
      <c r="P11" s="24">
        <f t="shared" si="0"/>
        <v>818</v>
      </c>
      <c r="Q11" s="24">
        <f t="shared" si="0"/>
        <v>926</v>
      </c>
      <c r="R11" s="21">
        <f>SUM(E11:O11)</f>
        <v>10186</v>
      </c>
    </row>
    <row r="12" spans="2:18" ht="38.25" customHeight="1">
      <c r="B12" s="65"/>
      <c r="C12" s="19"/>
      <c r="D12" s="22" t="s">
        <v>22</v>
      </c>
      <c r="E12" s="45">
        <f aca="true" t="shared" si="1" ref="E12:O12">SUM(E10:E11)</f>
        <v>41149</v>
      </c>
      <c r="F12" s="45">
        <f t="shared" si="1"/>
        <v>30483</v>
      </c>
      <c r="G12" s="46">
        <f t="shared" si="1"/>
        <v>25064</v>
      </c>
      <c r="H12" s="47">
        <f>SUM(H10:H11)</f>
        <v>25064</v>
      </c>
      <c r="I12" s="46">
        <f>SUM(I10:I11)</f>
        <v>38955</v>
      </c>
      <c r="J12" s="46">
        <f t="shared" si="1"/>
        <v>37924</v>
      </c>
      <c r="K12" s="46">
        <f>SUM(K10:K11)</f>
        <v>27258</v>
      </c>
      <c r="L12" s="46">
        <f>SUM(L10:L11)</f>
        <v>25064</v>
      </c>
      <c r="M12" s="45">
        <f t="shared" si="1"/>
        <v>38955</v>
      </c>
      <c r="N12" s="45">
        <f>SUM(N10:N11)</f>
        <v>40117</v>
      </c>
      <c r="O12" s="45">
        <f t="shared" si="1"/>
        <v>37924</v>
      </c>
      <c r="P12" s="45">
        <f>SUM(P10:P11)</f>
        <v>27258</v>
      </c>
      <c r="Q12" s="45">
        <f>SUM(Q10:Q11)</f>
        <v>30483</v>
      </c>
      <c r="R12" s="48">
        <f>SUM(R10:R11)</f>
        <v>367957</v>
      </c>
    </row>
    <row r="13" spans="2:18" ht="38.25" customHeight="1">
      <c r="B13" s="55" t="s">
        <v>23</v>
      </c>
      <c r="C13" s="56"/>
      <c r="D13" s="57"/>
      <c r="E13" s="24">
        <v>32453</v>
      </c>
      <c r="F13" s="24">
        <v>30250</v>
      </c>
      <c r="G13" s="25">
        <v>16940</v>
      </c>
      <c r="H13" s="26">
        <v>19809</v>
      </c>
      <c r="I13" s="25">
        <v>30553</v>
      </c>
      <c r="J13" s="25">
        <v>30230</v>
      </c>
      <c r="K13" s="27">
        <v>21780</v>
      </c>
      <c r="L13" s="27">
        <v>18172</v>
      </c>
      <c r="M13" s="28">
        <v>30276</v>
      </c>
      <c r="N13" s="28">
        <v>30840</v>
      </c>
      <c r="O13" s="28">
        <v>30613</v>
      </c>
      <c r="P13" s="28">
        <v>13090</v>
      </c>
      <c r="Q13" s="28">
        <v>15080</v>
      </c>
      <c r="R13" s="23">
        <f>SUM(E13:O13)</f>
        <v>291916</v>
      </c>
    </row>
    <row r="14" spans="2:18" ht="38.25" customHeight="1">
      <c r="B14" s="55" t="s">
        <v>24</v>
      </c>
      <c r="C14" s="56"/>
      <c r="D14" s="57"/>
      <c r="E14" s="29">
        <f aca="true" t="shared" si="2" ref="E14:J14">E12-E13</f>
        <v>8696</v>
      </c>
      <c r="F14" s="29">
        <f t="shared" si="2"/>
        <v>233</v>
      </c>
      <c r="G14" s="30">
        <f t="shared" si="2"/>
        <v>8124</v>
      </c>
      <c r="H14" s="31">
        <f t="shared" si="2"/>
        <v>5255</v>
      </c>
      <c r="I14" s="30">
        <f t="shared" si="2"/>
        <v>8402</v>
      </c>
      <c r="J14" s="30">
        <f t="shared" si="2"/>
        <v>7694</v>
      </c>
      <c r="K14" s="30">
        <f aca="true" t="shared" si="3" ref="K14:Q14">K12-K13</f>
        <v>5478</v>
      </c>
      <c r="L14" s="30">
        <f t="shared" si="3"/>
        <v>6892</v>
      </c>
      <c r="M14" s="29">
        <f t="shared" si="3"/>
        <v>8679</v>
      </c>
      <c r="N14" s="29">
        <f t="shared" si="3"/>
        <v>9277</v>
      </c>
      <c r="O14" s="29">
        <f t="shared" si="3"/>
        <v>7311</v>
      </c>
      <c r="P14" s="29">
        <f t="shared" si="3"/>
        <v>14168</v>
      </c>
      <c r="Q14" s="29">
        <f t="shared" si="3"/>
        <v>15403</v>
      </c>
      <c r="R14" s="23">
        <f>SUM(E14:O14)</f>
        <v>76041</v>
      </c>
    </row>
    <row r="15" spans="2:18" ht="21.75" customHeight="1">
      <c r="B15" s="32"/>
      <c r="C15" s="32"/>
      <c r="D15" s="13" t="s">
        <v>25</v>
      </c>
      <c r="E15" s="32"/>
      <c r="F15" s="33"/>
      <c r="G15" s="33"/>
      <c r="H15" s="33"/>
      <c r="I15" s="32"/>
      <c r="J15" s="32"/>
      <c r="K15" s="32"/>
      <c r="L15" s="32"/>
      <c r="M15" s="32"/>
      <c r="N15" s="32"/>
      <c r="O15" s="32"/>
      <c r="P15" s="32"/>
      <c r="Q15" s="32"/>
      <c r="R15" s="33"/>
    </row>
    <row r="16" spans="2:18" s="3" customFormat="1" ht="21.75" customHeight="1">
      <c r="B16" s="34"/>
      <c r="C16" s="34"/>
      <c r="D16" s="13" t="s">
        <v>29</v>
      </c>
      <c r="E16" s="13"/>
      <c r="F16" s="13"/>
      <c r="G16" s="13"/>
      <c r="H16" s="35"/>
      <c r="I16" s="13"/>
      <c r="J16" s="13"/>
      <c r="K16" s="13"/>
      <c r="L16" s="13"/>
      <c r="M16" s="13"/>
      <c r="N16" s="13"/>
      <c r="O16" s="13"/>
      <c r="P16" s="13"/>
      <c r="Q16" s="13"/>
      <c r="R16" s="35"/>
    </row>
    <row r="17" spans="2:18" ht="21.75" customHeight="1">
      <c r="B17" s="36"/>
      <c r="C17" s="36"/>
      <c r="D17" s="37" t="s">
        <v>26</v>
      </c>
      <c r="E17" s="37"/>
      <c r="F17" s="37"/>
      <c r="G17" s="37"/>
      <c r="H17" s="37"/>
      <c r="I17" s="37"/>
      <c r="J17" s="37"/>
      <c r="K17" s="37"/>
      <c r="L17" s="37"/>
      <c r="M17" s="37"/>
      <c r="N17" s="37"/>
      <c r="O17" s="37"/>
      <c r="P17" s="37"/>
      <c r="Q17" s="37"/>
      <c r="R17" s="37"/>
    </row>
    <row r="18" spans="2:18" ht="21.75" customHeight="1">
      <c r="B18" s="36"/>
      <c r="C18" s="36"/>
      <c r="D18" s="37" t="s">
        <v>32</v>
      </c>
      <c r="E18" s="37"/>
      <c r="F18" s="37"/>
      <c r="G18" s="37"/>
      <c r="H18" s="37"/>
      <c r="I18" s="37"/>
      <c r="J18" s="37"/>
      <c r="K18" s="37"/>
      <c r="L18" s="37"/>
      <c r="M18" s="37"/>
      <c r="N18" s="37"/>
      <c r="O18" s="37"/>
      <c r="P18" s="37"/>
      <c r="Q18" s="37"/>
      <c r="R18" s="37"/>
    </row>
    <row r="19" ht="13.5" customHeight="1"/>
    <row r="20" ht="13.5" customHeight="1"/>
    <row r="21" ht="13.5" customHeight="1"/>
    <row r="22" ht="13.5" customHeight="1"/>
    <row r="23" ht="13.5" customHeight="1"/>
    <row r="24" ht="13.5" customHeight="1"/>
    <row r="25" ht="13.5" customHeight="1"/>
  </sheetData>
  <sheetProtection/>
  <mergeCells count="21">
    <mergeCell ref="B3:R3"/>
    <mergeCell ref="B4:J4"/>
    <mergeCell ref="I6:I7"/>
    <mergeCell ref="J6:J7"/>
    <mergeCell ref="K6:K7"/>
    <mergeCell ref="B14:D14"/>
    <mergeCell ref="E6:E7"/>
    <mergeCell ref="F6:F7"/>
    <mergeCell ref="G6:G7"/>
    <mergeCell ref="H6:H7"/>
    <mergeCell ref="M6:M7"/>
    <mergeCell ref="B7:D7"/>
    <mergeCell ref="B8:B9"/>
    <mergeCell ref="B10:B12"/>
    <mergeCell ref="L6:L7"/>
    <mergeCell ref="N6:N7"/>
    <mergeCell ref="B13:D13"/>
    <mergeCell ref="R5:R7"/>
    <mergeCell ref="O6:O7"/>
    <mergeCell ref="Q6:Q7"/>
    <mergeCell ref="P6:P7"/>
  </mergeCells>
  <printOptions horizontalCentered="1"/>
  <pageMargins left="0.5905511811023623" right="0.5905511811023623" top="0.7874015748031497" bottom="0.984251968503937" header="0.3937007874015748" footer="0.5905511811023623"/>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2021-08-13T09:00:30Z</dcterms:created>
  <dcterms:modified xsi:type="dcterms:W3CDTF">2023-08-31T00:25:25Z</dcterms:modified>
  <cp:category/>
  <cp:version/>
  <cp:contentType/>
  <cp:contentStatus/>
</cp:coreProperties>
</file>