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/>
  <xr:revisionPtr xr6:coauthVersionLast="47" xr6:coauthVersionMax="47" documentId="13_ncr:1_{C294DD3E-9154-4234-8A76-DB46F381FBAD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公開分" sheetId="5"/>
  </sheets>
  <definedNames>
    <definedName localSheetId="0" name="_xlnm.Print_Area">公開分!$A$1:$G$49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5" l="1"/>
  <c r="G32" i="5"/>
  <c r="G23" i="5" l="1"/>
  <c r="G14" i="5"/>
  <c r="G6" i="5"/>
  <c r="A14" i="5" l="1"/>
  <c r="A23" i="5" s="1"/>
  <c r="A27" i="5" s="1"/>
  <c r="A18" i="5" l="1"/>
  <c r="A10" i="5"/>
  <c r="A32" i="5" l="1"/>
  <c r="A41" i="5" s="1"/>
  <c r="A45" i="5" s="1"/>
  <c r="A3" i="5" l="1"/>
  <c r="A36" i="5"/>
</calcChain>
</file>

<file path=xl/sharedStrings.xml><?xml version="1.0" encoding="utf-8"?>
<sst xmlns="http://schemas.openxmlformats.org/spreadsheetml/2006/main" count="65" uniqueCount="32">
  <si>
    <t>年度</t>
    <rPh sb="0" eb="2">
      <t>ネンド</t>
    </rPh>
    <phoneticPr fontId="2"/>
  </si>
  <si>
    <t>開催日</t>
    <rPh sb="0" eb="3">
      <t>カイサイビ</t>
    </rPh>
    <phoneticPr fontId="2"/>
  </si>
  <si>
    <t>内容・場所</t>
    <rPh sb="0" eb="2">
      <t>ナイヨウ</t>
    </rPh>
    <rPh sb="3" eb="5">
      <t>バショ</t>
    </rPh>
    <phoneticPr fontId="2"/>
  </si>
  <si>
    <t>市民部　人権政策室</t>
    <rPh sb="0" eb="2">
      <t>シミン</t>
    </rPh>
    <rPh sb="2" eb="3">
      <t>ブ</t>
    </rPh>
    <rPh sb="4" eb="6">
      <t>ジンケン</t>
    </rPh>
    <rPh sb="6" eb="8">
      <t>セイサク</t>
    </rPh>
    <rPh sb="8" eb="9">
      <t>シツ</t>
    </rPh>
    <phoneticPr fontId="2"/>
  </si>
  <si>
    <t>浪曲</t>
  </si>
  <si>
    <t>講談</t>
  </si>
  <si>
    <t>松浦　四郎若さん（浪曲）</t>
  </si>
  <si>
    <t>・公演</t>
    <rPh sb="1" eb="3">
      <t>コウエン</t>
    </rPh>
    <phoneticPr fontId="3"/>
  </si>
  <si>
    <t>・出演</t>
    <rPh sb="1" eb="3">
      <t>シュツエン</t>
    </rPh>
    <phoneticPr fontId="3"/>
  </si>
  <si>
    <t>・場所</t>
    <rPh sb="1" eb="3">
      <t>バショ</t>
    </rPh>
    <phoneticPr fontId="3"/>
  </si>
  <si>
    <t>参加者数</t>
    <rPh sb="0" eb="2">
      <t>サンカ</t>
    </rPh>
    <rPh sb="2" eb="3">
      <t>シャ</t>
    </rPh>
    <rPh sb="3" eb="4">
      <t>スウ</t>
    </rPh>
    <phoneticPr fontId="2"/>
  </si>
  <si>
    <t>決算額</t>
    <rPh sb="0" eb="3">
      <t>ケッサンガク</t>
    </rPh>
    <phoneticPr fontId="2"/>
  </si>
  <si>
    <t>・平和祈念資料展</t>
    <rPh sb="1" eb="3">
      <t>ヘイワ</t>
    </rPh>
    <rPh sb="3" eb="5">
      <t>キネン</t>
    </rPh>
    <rPh sb="5" eb="8">
      <t>シリョウテン</t>
    </rPh>
    <phoneticPr fontId="3"/>
  </si>
  <si>
    <t>ー</t>
    <phoneticPr fontId="3"/>
  </si>
  <si>
    <t>メイシアター展示室が使用不可のため中止</t>
  </si>
  <si>
    <t>桂　紋四郎さん（落語）</t>
  </si>
  <si>
    <t>旭堂　南龍さん（講談）</t>
  </si>
  <si>
    <t>桂　團治郎さん（落語）</t>
  </si>
  <si>
    <t>メイシアター 中ホール</t>
    <phoneticPr fontId="3"/>
  </si>
  <si>
    <t>メイシアター 展示室</t>
    <rPh sb="7" eb="10">
      <t>テンジシツ</t>
    </rPh>
    <phoneticPr fontId="3"/>
  </si>
  <si>
    <t>②戦時中の実物資料の展示</t>
  </si>
  <si>
    <t>①大阪空襲パネル（ピースおおさか所蔵）</t>
    <phoneticPr fontId="3"/>
  </si>
  <si>
    <t>桂　紋四郎さん（落語）</t>
    <phoneticPr fontId="3"/>
  </si>
  <si>
    <t>市民平和のつどい（人権政策室所管分）の開催状況</t>
    <phoneticPr fontId="3"/>
  </si>
  <si>
    <t>・非核平和資料展</t>
    <rPh sb="1" eb="5">
      <t>ヒカクヘイワ</t>
    </rPh>
    <rPh sb="5" eb="8">
      <t>シリョウテン</t>
    </rPh>
    <phoneticPr fontId="3"/>
  </si>
  <si>
    <t>①広島・長崎の原爆パネル</t>
    <rPh sb="1" eb="3">
      <t>ヒロシマ</t>
    </rPh>
    <rPh sb="4" eb="6">
      <t>ナガサキ</t>
    </rPh>
    <rPh sb="7" eb="9">
      <t>ゲンバク</t>
    </rPh>
    <phoneticPr fontId="3"/>
  </si>
  <si>
    <t>桂　優々さん（落語）</t>
    <rPh sb="0" eb="1">
      <t>カツラ</t>
    </rPh>
    <rPh sb="2" eb="3">
      <t>ヤサ</t>
    </rPh>
    <phoneticPr fontId="3"/>
  </si>
  <si>
    <t>旭堂　南龍さん（講談）</t>
    <rPh sb="0" eb="1">
      <t>アサヒ</t>
    </rPh>
    <rPh sb="1" eb="2">
      <t>ドウ</t>
    </rPh>
    <rPh sb="3" eb="4">
      <t>ミナミ</t>
    </rPh>
    <rPh sb="4" eb="5">
      <t>リュウ</t>
    </rPh>
    <rPh sb="8" eb="10">
      <t>コウダン</t>
    </rPh>
    <phoneticPr fontId="14"/>
  </si>
  <si>
    <t>落語を楽しむ夕べ～古典芸能が伝える平和へのメッセージ～</t>
    <rPh sb="0" eb="2">
      <t>ラクゴ</t>
    </rPh>
    <rPh sb="3" eb="4">
      <t>タノ</t>
    </rPh>
    <rPh sb="6" eb="7">
      <t>ユウ</t>
    </rPh>
    <rPh sb="9" eb="13">
      <t>コテンゲイノウ</t>
    </rPh>
    <rPh sb="14" eb="15">
      <t>ツタ</t>
    </rPh>
    <rPh sb="17" eb="19">
      <t>ヘイワ</t>
    </rPh>
    <phoneticPr fontId="14"/>
  </si>
  <si>
    <t>月亭　方正さん（落語）</t>
    <rPh sb="0" eb="2">
      <t>ツキテイ</t>
    </rPh>
    <rPh sb="3" eb="5">
      <t>ホウセイ</t>
    </rPh>
    <phoneticPr fontId="3"/>
  </si>
  <si>
    <t>月亭　柳正さん（落語）</t>
    <rPh sb="0" eb="2">
      <t>ツキテイ</t>
    </rPh>
    <rPh sb="3" eb="4">
      <t>ヤナギ</t>
    </rPh>
    <rPh sb="4" eb="5">
      <t>セイ</t>
    </rPh>
    <phoneticPr fontId="3"/>
  </si>
  <si>
    <t>①「占領下の大阪・関西」写真の展示</t>
    <rPh sb="2" eb="5">
      <t>センリョウカ</t>
    </rPh>
    <rPh sb="6" eb="8">
      <t>オオサカ</t>
    </rPh>
    <rPh sb="9" eb="11">
      <t>カンサイ</t>
    </rPh>
    <rPh sb="12" eb="14">
      <t>シャシン</t>
    </rPh>
    <rPh sb="15" eb="17">
      <t>テンジ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</si>
</sst>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[$-411]ggge&quot;年度&quot;"/>
    <numFmt numFmtId="178" formatCode="m&quot;月&quot;d&quot;日&quot;\(aaa\)"/>
    <numFmt numFmtId="179" formatCode="&quot;～&quot;d&quot;日&quot;\(aaa\)"/>
    <numFmt numFmtId="180" formatCode="&quot;「落語と&quot;@&quot;の夕べ～古典芸能が伝える平和へのメッセージ～」&quot;"/>
    <numFmt numFmtId="181" formatCode="#,##0&quot;人&quot;"/>
    <numFmt numFmtId="182" formatCode="#,##0&quot;円&quot;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16"/>
      <name val="BIZ UDゴシック"/>
      <family val="3"/>
      <charset val="128"/>
    </font>
    <font>
      <sz val="20"/>
      <name val="BIZ UD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8" fillId="0" borderId="0" xfId="2" applyFont="1" applyBorder="1" applyAlignment="1">
      <alignment horizontal="center" vertical="center" shrinkToFit="1"/>
    </xf>
    <xf numFmtId="56" fontId="8" fillId="0" borderId="0" xfId="2" applyNumberFormat="1" applyFont="1" applyBorder="1" applyAlignment="1">
      <alignment horizontal="center" vertical="center" shrinkToFit="1"/>
    </xf>
    <xf numFmtId="0" fontId="5" fillId="0" borderId="0" xfId="2" applyFont="1" applyBorder="1" applyAlignment="1">
      <alignment vertical="center" wrapText="1" shrinkToFit="1"/>
    </xf>
    <xf numFmtId="176" fontId="5" fillId="0" borderId="0" xfId="2" applyNumberFormat="1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 shrinkToFit="1"/>
    </xf>
    <xf numFmtId="0" fontId="8" fillId="0" borderId="0" xfId="2" applyFont="1" applyFill="1" applyBorder="1" applyAlignment="1">
      <alignment vertical="center" shrinkToFit="1"/>
    </xf>
    <xf numFmtId="0" fontId="8" fillId="0" borderId="0" xfId="2" applyFont="1" applyFill="1" applyBorder="1" applyAlignment="1">
      <alignment horizontal="center" vertical="center" shrinkToFit="1"/>
    </xf>
    <xf numFmtId="176" fontId="5" fillId="0" borderId="0" xfId="2" applyNumberFormat="1" applyFont="1" applyBorder="1" applyAlignment="1">
      <alignment horizontal="right" vertical="center" shrinkToFit="1"/>
    </xf>
    <xf numFmtId="176" fontId="5" fillId="0" borderId="0" xfId="2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2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4" fillId="0" borderId="17" xfId="2" applyFont="1" applyBorder="1" applyAlignment="1">
      <alignment horizontal="center" vertical="center" shrinkToFit="1"/>
    </xf>
    <xf numFmtId="176" fontId="4" fillId="0" borderId="18" xfId="2" applyNumberFormat="1" applyFont="1" applyBorder="1" applyAlignment="1">
      <alignment horizontal="center" vertical="center" shrinkToFit="1"/>
    </xf>
    <xf numFmtId="176" fontId="4" fillId="0" borderId="19" xfId="2" applyNumberFormat="1" applyFont="1" applyBorder="1" applyAlignment="1">
      <alignment horizontal="center" vertical="center" shrinkToFit="1"/>
    </xf>
    <xf numFmtId="0" fontId="4" fillId="0" borderId="28" xfId="2" applyFont="1" applyBorder="1" applyAlignment="1">
      <alignment horizontal="left" vertical="center" shrinkToFit="1"/>
    </xf>
    <xf numFmtId="180" fontId="4" fillId="0" borderId="9" xfId="2" applyNumberFormat="1" applyFont="1" applyBorder="1" applyAlignment="1">
      <alignment horizontal="left" vertical="center" shrinkToFit="1"/>
    </xf>
    <xf numFmtId="0" fontId="4" fillId="0" borderId="27" xfId="2" applyFont="1" applyBorder="1" applyAlignment="1">
      <alignment horizontal="left" vertical="center" shrinkToFit="1"/>
    </xf>
    <xf numFmtId="0" fontId="4" fillId="0" borderId="6" xfId="2" applyNumberFormat="1" applyFont="1" applyBorder="1" applyAlignment="1">
      <alignment horizontal="left" vertical="center" shrinkToFit="1"/>
    </xf>
    <xf numFmtId="0" fontId="4" fillId="0" borderId="6" xfId="2" applyFont="1" applyBorder="1" applyAlignment="1">
      <alignment vertical="center" shrinkToFit="1"/>
    </xf>
    <xf numFmtId="0" fontId="4" fillId="0" borderId="30" xfId="2" applyFont="1" applyBorder="1" applyAlignment="1">
      <alignment horizontal="left" vertical="center" shrinkToFit="1"/>
    </xf>
    <xf numFmtId="0" fontId="4" fillId="0" borderId="6" xfId="2" applyNumberFormat="1" applyFont="1" applyBorder="1" applyAlignment="1">
      <alignment vertical="center" shrinkToFit="1"/>
    </xf>
    <xf numFmtId="179" fontId="4" fillId="0" borderId="27" xfId="2" applyNumberFormat="1" applyFont="1" applyBorder="1" applyAlignment="1">
      <alignment horizontal="center" vertical="center" shrinkToFit="1"/>
    </xf>
    <xf numFmtId="56" fontId="4" fillId="0" borderId="31" xfId="2" applyNumberFormat="1" applyFont="1" applyBorder="1" applyAlignment="1">
      <alignment horizontal="center" vertical="center" shrinkToFit="1"/>
    </xf>
    <xf numFmtId="0" fontId="4" fillId="0" borderId="0" xfId="2" applyFont="1" applyBorder="1" applyAlignment="1">
      <alignment vertical="center" wrapText="1" shrinkToFit="1"/>
    </xf>
    <xf numFmtId="0" fontId="4" fillId="0" borderId="12" xfId="2" applyFont="1" applyBorder="1" applyAlignment="1">
      <alignment vertical="center" wrapText="1" shrinkToFit="1"/>
    </xf>
    <xf numFmtId="0" fontId="4" fillId="0" borderId="8" xfId="2" applyFont="1" applyBorder="1" applyAlignment="1">
      <alignment horizontal="centerContinuous" vertical="center" wrapText="1" shrinkToFit="1"/>
    </xf>
    <xf numFmtId="0" fontId="11" fillId="0" borderId="6" xfId="2" applyFont="1" applyBorder="1" applyAlignment="1">
      <alignment horizontal="centerContinuous" vertical="center" wrapText="1" shrinkToFit="1"/>
    </xf>
    <xf numFmtId="0" fontId="4" fillId="0" borderId="9" xfId="2" applyNumberFormat="1" applyFont="1" applyBorder="1" applyAlignment="1">
      <alignment horizontal="left" vertical="center" shrinkToFit="1"/>
    </xf>
    <xf numFmtId="177" fontId="4" fillId="0" borderId="1" xfId="2" applyNumberFormat="1" applyFont="1" applyFill="1" applyBorder="1" applyAlignment="1">
      <alignment horizontal="center" shrinkToFit="1"/>
    </xf>
    <xf numFmtId="177" fontId="4" fillId="0" borderId="14" xfId="2" applyNumberFormat="1" applyFont="1" applyFill="1" applyBorder="1" applyAlignment="1">
      <alignment horizontal="center" shrinkToFit="1"/>
    </xf>
    <xf numFmtId="177" fontId="4" fillId="0" borderId="4" xfId="2" applyNumberFormat="1" applyFont="1" applyFill="1" applyBorder="1" applyAlignment="1">
      <alignment horizontal="center" shrinkToFit="1"/>
    </xf>
    <xf numFmtId="178" fontId="4" fillId="0" borderId="2" xfId="2" applyNumberFormat="1" applyFont="1" applyBorder="1" applyAlignment="1">
      <alignment horizontal="center" vertical="center" shrinkToFit="1"/>
    </xf>
    <xf numFmtId="178" fontId="4" fillId="0" borderId="13" xfId="2" applyNumberFormat="1" applyFont="1" applyBorder="1" applyAlignment="1">
      <alignment horizontal="center" vertical="center" shrinkToFit="1"/>
    </xf>
    <xf numFmtId="178" fontId="4" fillId="0" borderId="11" xfId="2" applyNumberFormat="1" applyFont="1" applyBorder="1" applyAlignment="1">
      <alignment horizontal="center" vertical="center" shrinkToFit="1"/>
    </xf>
    <xf numFmtId="181" fontId="4" fillId="0" borderId="2" xfId="2" applyNumberFormat="1" applyFont="1" applyBorder="1" applyAlignment="1">
      <alignment horizontal="right" vertical="center" shrinkToFit="1"/>
    </xf>
    <xf numFmtId="181" fontId="4" fillId="0" borderId="13" xfId="2" applyNumberFormat="1" applyFont="1" applyBorder="1" applyAlignment="1">
      <alignment horizontal="right" vertical="center" shrinkToFit="1"/>
    </xf>
    <xf numFmtId="181" fontId="4" fillId="0" borderId="11" xfId="2" applyNumberFormat="1" applyFont="1" applyBorder="1" applyAlignment="1">
      <alignment horizontal="right" vertical="center" shrinkToFit="1"/>
    </xf>
    <xf numFmtId="182" fontId="4" fillId="0" borderId="34" xfId="2" applyNumberFormat="1" applyFont="1" applyBorder="1" applyAlignment="1">
      <alignment horizontal="right" vertical="center" shrinkToFit="1"/>
    </xf>
    <xf numFmtId="182" fontId="4" fillId="0" borderId="10" xfId="2" applyNumberFormat="1" applyFont="1" applyBorder="1" applyAlignment="1">
      <alignment horizontal="right" vertical="center" shrinkToFit="1"/>
    </xf>
    <xf numFmtId="182" fontId="4" fillId="0" borderId="32" xfId="2" applyNumberFormat="1" applyFont="1" applyBorder="1" applyAlignment="1">
      <alignment horizontal="right" vertical="center" shrinkToFit="1"/>
    </xf>
    <xf numFmtId="0" fontId="10" fillId="0" borderId="5" xfId="0" applyFont="1" applyBorder="1" applyAlignment="1">
      <alignment horizontal="center" vertical="top" shrinkToFit="1"/>
    </xf>
    <xf numFmtId="0" fontId="10" fillId="0" borderId="14" xfId="0" applyFont="1" applyBorder="1" applyAlignment="1">
      <alignment horizontal="center" vertical="top" shrinkToFit="1"/>
    </xf>
    <xf numFmtId="0" fontId="10" fillId="0" borderId="4" xfId="0" applyFont="1" applyBorder="1" applyAlignment="1">
      <alignment horizontal="center" vertical="top" shrinkToFit="1"/>
    </xf>
    <xf numFmtId="0" fontId="10" fillId="0" borderId="15" xfId="0" applyFont="1" applyBorder="1" applyAlignment="1">
      <alignment horizontal="center" vertical="top" shrinkToFit="1"/>
    </xf>
    <xf numFmtId="178" fontId="10" fillId="0" borderId="21" xfId="0" applyNumberFormat="1" applyFont="1" applyBorder="1" applyAlignment="1">
      <alignment horizontal="right" vertical="center" shrinkToFit="1"/>
    </xf>
    <xf numFmtId="178" fontId="10" fillId="0" borderId="22" xfId="0" applyNumberFormat="1" applyFont="1" applyBorder="1" applyAlignment="1">
      <alignment horizontal="right" vertical="center" shrinkToFit="1"/>
    </xf>
    <xf numFmtId="178" fontId="10" fillId="0" borderId="29" xfId="0" applyNumberFormat="1" applyFont="1" applyBorder="1" applyAlignment="1">
      <alignment horizontal="right" vertical="center" shrinkToFit="1"/>
    </xf>
    <xf numFmtId="178" fontId="10" fillId="0" borderId="23" xfId="0" applyNumberFormat="1" applyFont="1" applyBorder="1" applyAlignment="1">
      <alignment horizontal="right" vertical="center" shrinkToFit="1"/>
    </xf>
    <xf numFmtId="179" fontId="4" fillId="0" borderId="24" xfId="2" applyNumberFormat="1" applyFont="1" applyBorder="1" applyAlignment="1">
      <alignment horizontal="left" vertical="center" shrinkToFit="1"/>
    </xf>
    <xf numFmtId="179" fontId="4" fillId="0" borderId="25" xfId="2" applyNumberFormat="1" applyFont="1" applyBorder="1" applyAlignment="1">
      <alignment horizontal="left" vertical="center" shrinkToFit="1"/>
    </xf>
    <xf numFmtId="179" fontId="4" fillId="0" borderId="7" xfId="2" applyNumberFormat="1" applyFont="1" applyBorder="1" applyAlignment="1">
      <alignment horizontal="left" vertical="center" shrinkToFit="1"/>
    </xf>
    <xf numFmtId="179" fontId="4" fillId="0" borderId="26" xfId="2" applyNumberFormat="1" applyFont="1" applyBorder="1" applyAlignment="1">
      <alignment horizontal="left" vertical="center" shrinkToFit="1"/>
    </xf>
    <xf numFmtId="178" fontId="4" fillId="0" borderId="3" xfId="2" applyNumberFormat="1" applyFont="1" applyBorder="1" applyAlignment="1">
      <alignment horizontal="left" vertical="center" shrinkToFit="1"/>
    </xf>
    <xf numFmtId="178" fontId="4" fillId="0" borderId="33" xfId="2" applyNumberFormat="1" applyFont="1" applyBorder="1" applyAlignment="1">
      <alignment horizontal="left" vertical="center" shrinkToFit="1"/>
    </xf>
    <xf numFmtId="181" fontId="4" fillId="0" borderId="20" xfId="2" applyNumberFormat="1" applyFont="1" applyBorder="1" applyAlignment="1">
      <alignment horizontal="right" vertical="center" shrinkToFit="1"/>
    </xf>
    <xf numFmtId="181" fontId="4" fillId="0" borderId="16" xfId="2" applyNumberFormat="1" applyFont="1" applyBorder="1" applyAlignment="1">
      <alignment horizontal="right" vertical="center" shrinkToFit="1"/>
    </xf>
    <xf numFmtId="0" fontId="4" fillId="0" borderId="0" xfId="2" applyFont="1" applyAlignment="1">
      <alignment horizontal="right" vertical="center"/>
    </xf>
    <xf numFmtId="0" fontId="13" fillId="0" borderId="0" xfId="2" applyFont="1" applyAlignment="1">
      <alignment horizontal="center"/>
    </xf>
    <xf numFmtId="0" fontId="13" fillId="0" borderId="0" xfId="2" applyFont="1" applyBorder="1" applyAlignment="1">
      <alignment horizontal="center" vertical="top"/>
    </xf>
    <xf numFmtId="0" fontId="12" fillId="0" borderId="12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 shrinkToFit="1"/>
    </xf>
    <xf numFmtId="178" fontId="4" fillId="0" borderId="28" xfId="2" applyNumberFormat="1" applyFont="1" applyBorder="1" applyAlignment="1">
      <alignment horizontal="center" vertical="center" shrinkToFit="1"/>
    </xf>
    <xf numFmtId="178" fontId="4" fillId="0" borderId="9" xfId="2" applyNumberFormat="1" applyFont="1" applyBorder="1" applyAlignment="1">
      <alignment horizontal="center" vertical="center" shrinkToFit="1"/>
    </xf>
    <xf numFmtId="178" fontId="4" fillId="0" borderId="27" xfId="2" applyNumberFormat="1" applyFont="1" applyBorder="1" applyAlignment="1">
      <alignment horizontal="center" vertical="center" shrinkToFit="1"/>
    </xf>
    <xf numFmtId="178" fontId="4" fillId="0" borderId="6" xfId="2" applyNumberFormat="1" applyFont="1" applyBorder="1" applyAlignment="1">
      <alignment horizontal="center" vertical="center" shrinkToFit="1"/>
    </xf>
    <xf numFmtId="178" fontId="4" fillId="0" borderId="30" xfId="2" applyNumberFormat="1" applyFont="1" applyBorder="1" applyAlignment="1">
      <alignment horizontal="center" vertical="center" shrinkToFit="1"/>
    </xf>
    <xf numFmtId="178" fontId="4" fillId="0" borderId="35" xfId="2" applyNumberFormat="1" applyFont="1" applyBorder="1" applyAlignment="1">
      <alignment horizontal="center" vertical="center" shrinkToFit="1"/>
    </xf>
    <xf numFmtId="177" fontId="4" fillId="0" borderId="5" xfId="2" applyNumberFormat="1" applyFont="1" applyFill="1" applyBorder="1" applyAlignment="1">
      <alignment horizontal="center" shrinkToFit="1"/>
    </xf>
    <xf numFmtId="176" fontId="4" fillId="0" borderId="20" xfId="2" applyNumberFormat="1" applyFont="1" applyBorder="1" applyAlignment="1">
      <alignment horizontal="center" vertical="center" shrinkToFit="1"/>
    </xf>
    <xf numFmtId="176" fontId="4" fillId="0" borderId="13" xfId="2" applyNumberFormat="1" applyFont="1" applyBorder="1" applyAlignment="1">
      <alignment horizontal="center" vertical="center" shrinkToFit="1"/>
    </xf>
    <xf numFmtId="176" fontId="4" fillId="0" borderId="16" xfId="2" applyNumberFormat="1" applyFont="1" applyBorder="1" applyAlignment="1">
      <alignment horizontal="center" vertical="center" shrinkToFi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view="pageBreakPreview" topLeftCell="A3" zoomScale="85" zoomScaleNormal="100" zoomScaleSheetLayoutView="85" workbookViewId="0">
      <selection activeCell="B6" sqref="B6:C10"/>
    </sheetView>
  </sheetViews>
  <sheetFormatPr defaultColWidth="9" defaultRowHeight="13.5" x14ac:dyDescent="0.15"/>
  <cols>
    <col min="1" max="2" width="15.25" style="1" bestFit="1" customWidth="1"/>
    <col min="3" max="3" width="15.25" style="2" bestFit="1" customWidth="1"/>
    <col min="4" max="4" width="9.625" style="2" bestFit="1" customWidth="1"/>
    <col min="5" max="5" width="85" style="3" bestFit="1" customWidth="1"/>
    <col min="6" max="6" width="12.5" style="4" bestFit="1" customWidth="1"/>
    <col min="7" max="7" width="13.875" style="4" bestFit="1" customWidth="1"/>
    <col min="8" max="16384" width="9" style="3"/>
  </cols>
  <sheetData>
    <row r="1" spans="1:7" ht="24.95" customHeight="1" x14ac:dyDescent="0.15">
      <c r="A1" s="65" t="s">
        <v>3</v>
      </c>
      <c r="B1" s="65"/>
      <c r="C1" s="65"/>
      <c r="D1" s="65"/>
      <c r="E1" s="65"/>
      <c r="F1" s="65"/>
      <c r="G1" s="65"/>
    </row>
    <row r="2" spans="1:7" ht="45" customHeight="1" x14ac:dyDescent="0.2">
      <c r="A2" s="66" t="s">
        <v>23</v>
      </c>
      <c r="B2" s="66"/>
      <c r="C2" s="66"/>
      <c r="D2" s="66"/>
      <c r="E2" s="66"/>
      <c r="F2" s="66"/>
      <c r="G2" s="19"/>
    </row>
    <row r="3" spans="1:7" ht="45" customHeight="1" x14ac:dyDescent="0.15">
      <c r="A3" s="67" t="str">
        <f>TEXT(A6,"ggge")&amp;"年度"&amp;TEXT(A10,"yyyy")&amp;"～"&amp;TEXT(A41,"ggge")&amp;"年度"&amp;TEXT(A45,"yyyy")</f>
        <v>令和3年度(2021年度)～令和7年度(2025年度)</v>
      </c>
      <c r="B3" s="67"/>
      <c r="C3" s="67"/>
      <c r="D3" s="67"/>
      <c r="E3" s="67"/>
      <c r="F3" s="67"/>
      <c r="G3" s="18"/>
    </row>
    <row r="4" spans="1:7" ht="30" customHeight="1" thickBot="1" x14ac:dyDescent="0.2">
      <c r="A4" s="68"/>
      <c r="B4" s="68"/>
      <c r="C4" s="68"/>
      <c r="D4" s="68"/>
      <c r="E4" s="68"/>
      <c r="F4" s="68"/>
      <c r="G4" s="68"/>
    </row>
    <row r="5" spans="1:7" ht="45" customHeight="1" thickBot="1" x14ac:dyDescent="0.2">
      <c r="A5" s="20" t="s">
        <v>0</v>
      </c>
      <c r="B5" s="69" t="s">
        <v>1</v>
      </c>
      <c r="C5" s="69"/>
      <c r="D5" s="69" t="s">
        <v>2</v>
      </c>
      <c r="E5" s="69"/>
      <c r="F5" s="21" t="s">
        <v>10</v>
      </c>
      <c r="G5" s="22" t="s">
        <v>11</v>
      </c>
    </row>
    <row r="6" spans="1:7" ht="30" customHeight="1" x14ac:dyDescent="0.15">
      <c r="A6" s="76">
        <v>44286</v>
      </c>
      <c r="B6" s="70">
        <v>44414</v>
      </c>
      <c r="C6" s="71"/>
      <c r="D6" s="23" t="s">
        <v>7</v>
      </c>
      <c r="E6" s="24" t="s">
        <v>5</v>
      </c>
      <c r="F6" s="43">
        <v>158</v>
      </c>
      <c r="G6" s="46">
        <f>443505+55440</f>
        <v>498945</v>
      </c>
    </row>
    <row r="7" spans="1:7" ht="30" customHeight="1" x14ac:dyDescent="0.15">
      <c r="A7" s="38"/>
      <c r="B7" s="72"/>
      <c r="C7" s="73"/>
      <c r="D7" s="25" t="s">
        <v>8</v>
      </c>
      <c r="E7" s="26" t="s">
        <v>15</v>
      </c>
      <c r="F7" s="44"/>
      <c r="G7" s="47"/>
    </row>
    <row r="8" spans="1:7" ht="30" customHeight="1" x14ac:dyDescent="0.15">
      <c r="A8" s="38"/>
      <c r="B8" s="72"/>
      <c r="C8" s="73"/>
      <c r="D8" s="25"/>
      <c r="E8" s="27" t="s">
        <v>16</v>
      </c>
      <c r="F8" s="44"/>
      <c r="G8" s="47"/>
    </row>
    <row r="9" spans="1:7" ht="30" customHeight="1" x14ac:dyDescent="0.15">
      <c r="A9" s="39"/>
      <c r="B9" s="72"/>
      <c r="C9" s="73"/>
      <c r="D9" s="25"/>
      <c r="E9" s="27"/>
      <c r="F9" s="44"/>
      <c r="G9" s="47"/>
    </row>
    <row r="10" spans="1:7" ht="30" customHeight="1" x14ac:dyDescent="0.15">
      <c r="A10" s="49" t="str">
        <f>"("&amp;TEXT(A6,"yyyy")&amp;"年度)"</f>
        <v>(2021年度)</v>
      </c>
      <c r="B10" s="74"/>
      <c r="C10" s="75"/>
      <c r="D10" s="28" t="s">
        <v>9</v>
      </c>
      <c r="E10" s="29" t="s">
        <v>18</v>
      </c>
      <c r="F10" s="45"/>
      <c r="G10" s="47"/>
    </row>
    <row r="11" spans="1:7" ht="30" customHeight="1" x14ac:dyDescent="0.15">
      <c r="A11" s="50"/>
      <c r="B11" s="53"/>
      <c r="C11" s="57"/>
      <c r="D11" s="61" t="s">
        <v>12</v>
      </c>
      <c r="E11" s="61"/>
      <c r="F11" s="77" t="s">
        <v>13</v>
      </c>
      <c r="G11" s="47"/>
    </row>
    <row r="12" spans="1:7" ht="30" customHeight="1" x14ac:dyDescent="0.15">
      <c r="A12" s="50"/>
      <c r="B12" s="54"/>
      <c r="C12" s="58"/>
      <c r="D12" s="30"/>
      <c r="E12" s="35" t="s">
        <v>14</v>
      </c>
      <c r="F12" s="78"/>
      <c r="G12" s="47"/>
    </row>
    <row r="13" spans="1:7" ht="30" customHeight="1" thickBot="1" x14ac:dyDescent="0.2">
      <c r="A13" s="52"/>
      <c r="B13" s="56"/>
      <c r="C13" s="60"/>
      <c r="D13" s="31"/>
      <c r="E13" s="34"/>
      <c r="F13" s="79"/>
      <c r="G13" s="48"/>
    </row>
    <row r="14" spans="1:7" ht="30" customHeight="1" x14ac:dyDescent="0.15">
      <c r="A14" s="37">
        <f>A6+365</f>
        <v>44651</v>
      </c>
      <c r="B14" s="40">
        <v>44778</v>
      </c>
      <c r="C14" s="40"/>
      <c r="D14" s="23" t="s">
        <v>7</v>
      </c>
      <c r="E14" s="24" t="s">
        <v>4</v>
      </c>
      <c r="F14" s="43">
        <v>170</v>
      </c>
      <c r="G14" s="46">
        <f>417568+108900</f>
        <v>526468</v>
      </c>
    </row>
    <row r="15" spans="1:7" ht="30" customHeight="1" x14ac:dyDescent="0.15">
      <c r="A15" s="38"/>
      <c r="B15" s="41"/>
      <c r="C15" s="41"/>
      <c r="D15" s="25" t="s">
        <v>8</v>
      </c>
      <c r="E15" s="26" t="s">
        <v>17</v>
      </c>
      <c r="F15" s="44"/>
      <c r="G15" s="47"/>
    </row>
    <row r="16" spans="1:7" ht="30" customHeight="1" x14ac:dyDescent="0.15">
      <c r="A16" s="38"/>
      <c r="B16" s="41"/>
      <c r="C16" s="41"/>
      <c r="D16" s="25"/>
      <c r="E16" s="27" t="s">
        <v>6</v>
      </c>
      <c r="F16" s="44"/>
      <c r="G16" s="47"/>
    </row>
    <row r="17" spans="1:7" ht="30" customHeight="1" x14ac:dyDescent="0.15">
      <c r="A17" s="39"/>
      <c r="B17" s="41"/>
      <c r="C17" s="41"/>
      <c r="D17" s="25"/>
      <c r="E17" s="27"/>
      <c r="F17" s="44"/>
      <c r="G17" s="47"/>
    </row>
    <row r="18" spans="1:7" ht="30" customHeight="1" x14ac:dyDescent="0.15">
      <c r="A18" s="49" t="str">
        <f>"("&amp;TEXT(A14,"yyyy")&amp;"年度)"</f>
        <v>(2022年度)</v>
      </c>
      <c r="B18" s="42"/>
      <c r="C18" s="42"/>
      <c r="D18" s="28" t="s">
        <v>9</v>
      </c>
      <c r="E18" s="29" t="s">
        <v>18</v>
      </c>
      <c r="F18" s="45"/>
      <c r="G18" s="47"/>
    </row>
    <row r="19" spans="1:7" ht="30" customHeight="1" x14ac:dyDescent="0.15">
      <c r="A19" s="50"/>
      <c r="B19" s="53">
        <v>44776</v>
      </c>
      <c r="C19" s="57">
        <v>44782</v>
      </c>
      <c r="D19" s="61" t="s">
        <v>24</v>
      </c>
      <c r="E19" s="62"/>
      <c r="F19" s="63">
        <v>225</v>
      </c>
      <c r="G19" s="47"/>
    </row>
    <row r="20" spans="1:7" ht="30" customHeight="1" x14ac:dyDescent="0.15">
      <c r="A20" s="50"/>
      <c r="B20" s="54"/>
      <c r="C20" s="58"/>
      <c r="D20" s="30"/>
      <c r="E20" s="32" t="s">
        <v>21</v>
      </c>
      <c r="F20" s="44"/>
      <c r="G20" s="47"/>
    </row>
    <row r="21" spans="1:7" ht="30" customHeight="1" x14ac:dyDescent="0.15">
      <c r="A21" s="51"/>
      <c r="B21" s="55"/>
      <c r="C21" s="59"/>
      <c r="D21" s="30"/>
      <c r="E21" s="32" t="s">
        <v>20</v>
      </c>
      <c r="F21" s="45"/>
      <c r="G21" s="47"/>
    </row>
    <row r="22" spans="1:7" ht="30" customHeight="1" thickBot="1" x14ac:dyDescent="0.2">
      <c r="A22" s="52"/>
      <c r="B22" s="56"/>
      <c r="C22" s="60"/>
      <c r="D22" s="31" t="s">
        <v>9</v>
      </c>
      <c r="E22" s="33" t="s">
        <v>19</v>
      </c>
      <c r="F22" s="64"/>
      <c r="G22" s="48"/>
    </row>
    <row r="23" spans="1:7" ht="30" customHeight="1" x14ac:dyDescent="0.15">
      <c r="A23" s="37">
        <f>A14+365</f>
        <v>45016</v>
      </c>
      <c r="B23" s="40">
        <v>45142</v>
      </c>
      <c r="C23" s="40"/>
      <c r="D23" s="23" t="s">
        <v>7</v>
      </c>
      <c r="E23" s="24" t="s">
        <v>4</v>
      </c>
      <c r="F23" s="43">
        <v>219</v>
      </c>
      <c r="G23" s="46">
        <f>505918+70400</f>
        <v>576318</v>
      </c>
    </row>
    <row r="24" spans="1:7" ht="30" customHeight="1" x14ac:dyDescent="0.15">
      <c r="A24" s="38"/>
      <c r="B24" s="41"/>
      <c r="C24" s="41"/>
      <c r="D24" s="25" t="s">
        <v>8</v>
      </c>
      <c r="E24" s="26" t="s">
        <v>22</v>
      </c>
      <c r="F24" s="44"/>
      <c r="G24" s="47"/>
    </row>
    <row r="25" spans="1:7" ht="30" customHeight="1" x14ac:dyDescent="0.15">
      <c r="A25" s="38"/>
      <c r="B25" s="41"/>
      <c r="C25" s="41"/>
      <c r="D25" s="25"/>
      <c r="E25" s="27" t="s">
        <v>6</v>
      </c>
      <c r="F25" s="44"/>
      <c r="G25" s="47"/>
    </row>
    <row r="26" spans="1:7" ht="30" customHeight="1" x14ac:dyDescent="0.15">
      <c r="A26" s="39"/>
      <c r="B26" s="41"/>
      <c r="C26" s="41"/>
      <c r="D26" s="25"/>
      <c r="E26" s="27"/>
      <c r="F26" s="44"/>
      <c r="G26" s="47"/>
    </row>
    <row r="27" spans="1:7" ht="30" customHeight="1" x14ac:dyDescent="0.15">
      <c r="A27" s="49" t="str">
        <f>"("&amp;TEXT(A23,"yyyy")&amp;"年度)"</f>
        <v>(2023年度)</v>
      </c>
      <c r="B27" s="42"/>
      <c r="C27" s="42"/>
      <c r="D27" s="28" t="s">
        <v>9</v>
      </c>
      <c r="E27" s="29" t="s">
        <v>18</v>
      </c>
      <c r="F27" s="45"/>
      <c r="G27" s="47"/>
    </row>
    <row r="28" spans="1:7" ht="30" customHeight="1" x14ac:dyDescent="0.15">
      <c r="A28" s="50"/>
      <c r="B28" s="53">
        <v>45140</v>
      </c>
      <c r="C28" s="57">
        <v>45147</v>
      </c>
      <c r="D28" s="61" t="s">
        <v>24</v>
      </c>
      <c r="E28" s="62"/>
      <c r="F28" s="63">
        <v>271</v>
      </c>
      <c r="G28" s="47"/>
    </row>
    <row r="29" spans="1:7" ht="30" customHeight="1" x14ac:dyDescent="0.15">
      <c r="A29" s="50"/>
      <c r="B29" s="54"/>
      <c r="C29" s="58"/>
      <c r="D29" s="30"/>
      <c r="E29" s="32" t="s">
        <v>21</v>
      </c>
      <c r="F29" s="44"/>
      <c r="G29" s="47"/>
    </row>
    <row r="30" spans="1:7" ht="30" customHeight="1" x14ac:dyDescent="0.15">
      <c r="A30" s="51"/>
      <c r="B30" s="55"/>
      <c r="C30" s="59"/>
      <c r="D30" s="30"/>
      <c r="E30" s="32" t="s">
        <v>20</v>
      </c>
      <c r="F30" s="45"/>
      <c r="G30" s="47"/>
    </row>
    <row r="31" spans="1:7" ht="30" customHeight="1" thickBot="1" x14ac:dyDescent="0.2">
      <c r="A31" s="52"/>
      <c r="B31" s="56"/>
      <c r="C31" s="60"/>
      <c r="D31" s="31" t="s">
        <v>9</v>
      </c>
      <c r="E31" s="33" t="s">
        <v>19</v>
      </c>
      <c r="F31" s="64"/>
      <c r="G31" s="48"/>
    </row>
    <row r="32" spans="1:7" ht="30" customHeight="1" x14ac:dyDescent="0.15">
      <c r="A32" s="37">
        <f>A23+365</f>
        <v>45381</v>
      </c>
      <c r="B32" s="40">
        <v>45506</v>
      </c>
      <c r="C32" s="40"/>
      <c r="D32" s="23" t="s">
        <v>7</v>
      </c>
      <c r="E32" s="24" t="s">
        <v>5</v>
      </c>
      <c r="F32" s="43">
        <v>275</v>
      </c>
      <c r="G32" s="46">
        <f>490385+130680</f>
        <v>621065</v>
      </c>
    </row>
    <row r="33" spans="1:7" ht="30" customHeight="1" x14ac:dyDescent="0.15">
      <c r="A33" s="38"/>
      <c r="B33" s="41"/>
      <c r="C33" s="41"/>
      <c r="D33" s="25" t="s">
        <v>8</v>
      </c>
      <c r="E33" s="26" t="s">
        <v>26</v>
      </c>
      <c r="F33" s="44"/>
      <c r="G33" s="47"/>
    </row>
    <row r="34" spans="1:7" ht="30" customHeight="1" x14ac:dyDescent="0.15">
      <c r="A34" s="38"/>
      <c r="B34" s="41"/>
      <c r="C34" s="41"/>
      <c r="D34" s="25"/>
      <c r="E34" s="27" t="s">
        <v>27</v>
      </c>
      <c r="F34" s="44"/>
      <c r="G34" s="47"/>
    </row>
    <row r="35" spans="1:7" ht="30" customHeight="1" x14ac:dyDescent="0.15">
      <c r="A35" s="39"/>
      <c r="B35" s="41"/>
      <c r="C35" s="41"/>
      <c r="D35" s="25"/>
      <c r="E35" s="27"/>
      <c r="F35" s="44"/>
      <c r="G35" s="47"/>
    </row>
    <row r="36" spans="1:7" ht="30" customHeight="1" x14ac:dyDescent="0.15">
      <c r="A36" s="49" t="str">
        <f>"("&amp;TEXT(A32,"yyyy")&amp;"年度)"</f>
        <v>(2024年度)</v>
      </c>
      <c r="B36" s="42"/>
      <c r="C36" s="42"/>
      <c r="D36" s="28" t="s">
        <v>9</v>
      </c>
      <c r="E36" s="29" t="s">
        <v>18</v>
      </c>
      <c r="F36" s="45"/>
      <c r="G36" s="47"/>
    </row>
    <row r="37" spans="1:7" ht="30" customHeight="1" x14ac:dyDescent="0.15">
      <c r="A37" s="50"/>
      <c r="B37" s="53">
        <v>45506</v>
      </c>
      <c r="C37" s="57">
        <v>45512</v>
      </c>
      <c r="D37" s="61" t="s">
        <v>24</v>
      </c>
      <c r="E37" s="62"/>
      <c r="F37" s="63">
        <v>247</v>
      </c>
      <c r="G37" s="47"/>
    </row>
    <row r="38" spans="1:7" ht="30" customHeight="1" x14ac:dyDescent="0.15">
      <c r="A38" s="50"/>
      <c r="B38" s="54"/>
      <c r="C38" s="58"/>
      <c r="D38" s="30"/>
      <c r="E38" s="32" t="s">
        <v>25</v>
      </c>
      <c r="F38" s="44"/>
      <c r="G38" s="47"/>
    </row>
    <row r="39" spans="1:7" ht="30" customHeight="1" x14ac:dyDescent="0.15">
      <c r="A39" s="51"/>
      <c r="B39" s="55"/>
      <c r="C39" s="59"/>
      <c r="D39" s="30"/>
      <c r="E39" s="32" t="s">
        <v>20</v>
      </c>
      <c r="F39" s="45"/>
      <c r="G39" s="47"/>
    </row>
    <row r="40" spans="1:7" ht="30" customHeight="1" thickBot="1" x14ac:dyDescent="0.2">
      <c r="A40" s="52"/>
      <c r="B40" s="56"/>
      <c r="C40" s="60"/>
      <c r="D40" s="31" t="s">
        <v>9</v>
      </c>
      <c r="E40" s="33" t="s">
        <v>19</v>
      </c>
      <c r="F40" s="64"/>
      <c r="G40" s="48"/>
    </row>
    <row r="41" spans="1:7" ht="30" customHeight="1" x14ac:dyDescent="0.15">
      <c r="A41" s="37">
        <f>A32+365</f>
        <v>45746</v>
      </c>
      <c r="B41" s="40">
        <v>45877</v>
      </c>
      <c r="C41" s="40"/>
      <c r="D41" s="23" t="s">
        <v>7</v>
      </c>
      <c r="E41" s="36" t="s">
        <v>28</v>
      </c>
      <c r="F41" s="43">
        <v>409</v>
      </c>
      <c r="G41" s="46">
        <f>567279+787200</f>
        <v>1354479</v>
      </c>
    </row>
    <row r="42" spans="1:7" ht="30" customHeight="1" x14ac:dyDescent="0.15">
      <c r="A42" s="38"/>
      <c r="B42" s="41"/>
      <c r="C42" s="41"/>
      <c r="D42" s="25" t="s">
        <v>8</v>
      </c>
      <c r="E42" s="26" t="s">
        <v>29</v>
      </c>
      <c r="F42" s="44"/>
      <c r="G42" s="47"/>
    </row>
    <row r="43" spans="1:7" ht="30" customHeight="1" x14ac:dyDescent="0.15">
      <c r="A43" s="38"/>
      <c r="B43" s="41"/>
      <c r="C43" s="41"/>
      <c r="D43" s="25"/>
      <c r="E43" s="26" t="s">
        <v>30</v>
      </c>
      <c r="F43" s="44"/>
      <c r="G43" s="47"/>
    </row>
    <row r="44" spans="1:7" ht="30" customHeight="1" x14ac:dyDescent="0.15">
      <c r="A44" s="39"/>
      <c r="B44" s="41"/>
      <c r="C44" s="41"/>
      <c r="D44" s="25"/>
      <c r="E44" s="27"/>
      <c r="F44" s="44"/>
      <c r="G44" s="47"/>
    </row>
    <row r="45" spans="1:7" ht="30" customHeight="1" x14ac:dyDescent="0.15">
      <c r="A45" s="49" t="str">
        <f>"("&amp;TEXT(A41,"yyyy")&amp;"年度)"</f>
        <v>(2025年度)</v>
      </c>
      <c r="B45" s="42"/>
      <c r="C45" s="42"/>
      <c r="D45" s="28" t="s">
        <v>9</v>
      </c>
      <c r="E45" s="29" t="s">
        <v>18</v>
      </c>
      <c r="F45" s="45"/>
      <c r="G45" s="47"/>
    </row>
    <row r="46" spans="1:7" ht="30" customHeight="1" x14ac:dyDescent="0.15">
      <c r="A46" s="50"/>
      <c r="B46" s="53">
        <v>45874</v>
      </c>
      <c r="C46" s="57">
        <v>45881</v>
      </c>
      <c r="D46" s="61" t="s">
        <v>24</v>
      </c>
      <c r="E46" s="62"/>
      <c r="F46" s="63">
        <v>627</v>
      </c>
      <c r="G46" s="47"/>
    </row>
    <row r="47" spans="1:7" ht="30" customHeight="1" x14ac:dyDescent="0.15">
      <c r="A47" s="50"/>
      <c r="B47" s="54"/>
      <c r="C47" s="58"/>
      <c r="D47" s="30"/>
      <c r="E47" s="32" t="s">
        <v>31</v>
      </c>
      <c r="F47" s="44"/>
      <c r="G47" s="47"/>
    </row>
    <row r="48" spans="1:7" ht="30" customHeight="1" x14ac:dyDescent="0.15">
      <c r="A48" s="51"/>
      <c r="B48" s="55"/>
      <c r="C48" s="59"/>
      <c r="D48" s="30"/>
      <c r="E48" s="32" t="s">
        <v>20</v>
      </c>
      <c r="F48" s="45"/>
      <c r="G48" s="47"/>
    </row>
    <row r="49" spans="1:7" ht="30" customHeight="1" thickBot="1" x14ac:dyDescent="0.2">
      <c r="A49" s="52"/>
      <c r="B49" s="56"/>
      <c r="C49" s="60"/>
      <c r="D49" s="31" t="s">
        <v>9</v>
      </c>
      <c r="E49" s="33" t="s">
        <v>19</v>
      </c>
      <c r="F49" s="64"/>
      <c r="G49" s="48"/>
    </row>
    <row r="50" spans="1:7" ht="24.95" customHeight="1" x14ac:dyDescent="0.15">
      <c r="A50" s="9"/>
      <c r="B50" s="9"/>
      <c r="C50" s="9"/>
      <c r="D50" s="9"/>
      <c r="E50" s="9"/>
      <c r="F50" s="9"/>
      <c r="G50" s="9"/>
    </row>
    <row r="51" spans="1:7" ht="45" customHeight="1" x14ac:dyDescent="0.15">
      <c r="A51" s="10"/>
      <c r="B51" s="10"/>
      <c r="C51" s="10"/>
      <c r="D51" s="10"/>
      <c r="E51" s="10"/>
      <c r="F51" s="10"/>
      <c r="G51" s="10"/>
    </row>
    <row r="52" spans="1:7" ht="30" customHeight="1" x14ac:dyDescent="0.15">
      <c r="A52" s="11"/>
      <c r="B52" s="11"/>
      <c r="C52" s="5"/>
      <c r="D52" s="5"/>
      <c r="E52" s="11"/>
      <c r="F52" s="8"/>
      <c r="G52" s="8"/>
    </row>
    <row r="53" spans="1:7" ht="105.75" customHeight="1" x14ac:dyDescent="0.15">
      <c r="A53" s="12"/>
      <c r="B53" s="13"/>
      <c r="C53" s="6"/>
      <c r="D53" s="6"/>
      <c r="E53" s="7"/>
      <c r="F53" s="14"/>
      <c r="G53" s="15"/>
    </row>
    <row r="54" spans="1:7" ht="75" customHeight="1" x14ac:dyDescent="0.15">
      <c r="A54" s="16"/>
      <c r="B54" s="17"/>
      <c r="C54" s="6"/>
      <c r="D54" s="6"/>
      <c r="E54" s="7"/>
      <c r="F54" s="14"/>
      <c r="G54" s="15"/>
    </row>
    <row r="55" spans="1:7" ht="105.75" customHeight="1" x14ac:dyDescent="0.15">
      <c r="A55" s="12"/>
      <c r="B55" s="13"/>
      <c r="C55" s="6"/>
      <c r="D55" s="6"/>
      <c r="E55" s="7"/>
      <c r="F55" s="14"/>
      <c r="G55" s="15"/>
    </row>
    <row r="56" spans="1:7" ht="75" customHeight="1" x14ac:dyDescent="0.15">
      <c r="A56" s="16"/>
      <c r="B56" s="17"/>
      <c r="C56" s="6"/>
      <c r="D56" s="6"/>
      <c r="E56" s="7"/>
      <c r="F56" s="14"/>
      <c r="G56" s="15"/>
    </row>
  </sheetData>
  <mergeCells count="51">
    <mergeCell ref="B32:C36"/>
    <mergeCell ref="F32:F36"/>
    <mergeCell ref="G32:G40"/>
    <mergeCell ref="A36:A40"/>
    <mergeCell ref="B37:B40"/>
    <mergeCell ref="C37:C40"/>
    <mergeCell ref="D37:E37"/>
    <mergeCell ref="F37:F40"/>
    <mergeCell ref="A32:A35"/>
    <mergeCell ref="A23:A26"/>
    <mergeCell ref="B23:C27"/>
    <mergeCell ref="F23:F27"/>
    <mergeCell ref="G23:G31"/>
    <mergeCell ref="A27:A31"/>
    <mergeCell ref="B28:B31"/>
    <mergeCell ref="C28:C31"/>
    <mergeCell ref="D28:E28"/>
    <mergeCell ref="F28:F31"/>
    <mergeCell ref="A14:A17"/>
    <mergeCell ref="B14:C18"/>
    <mergeCell ref="F14:F18"/>
    <mergeCell ref="G14:G22"/>
    <mergeCell ref="A18:A22"/>
    <mergeCell ref="B19:B22"/>
    <mergeCell ref="C19:C22"/>
    <mergeCell ref="D19:E19"/>
    <mergeCell ref="F19:F22"/>
    <mergeCell ref="A6:A9"/>
    <mergeCell ref="B6:C10"/>
    <mergeCell ref="F6:F10"/>
    <mergeCell ref="G6:G13"/>
    <mergeCell ref="A10:A13"/>
    <mergeCell ref="B11:B13"/>
    <mergeCell ref="C11:C13"/>
    <mergeCell ref="D11:E11"/>
    <mergeCell ref="F11:F13"/>
    <mergeCell ref="A1:G1"/>
    <mergeCell ref="A2:F2"/>
    <mergeCell ref="A3:F3"/>
    <mergeCell ref="A4:G4"/>
    <mergeCell ref="B5:C5"/>
    <mergeCell ref="D5:E5"/>
    <mergeCell ref="A41:A44"/>
    <mergeCell ref="B41:C45"/>
    <mergeCell ref="F41:F45"/>
    <mergeCell ref="G41:G49"/>
    <mergeCell ref="A45:A49"/>
    <mergeCell ref="B46:B49"/>
    <mergeCell ref="C46:C49"/>
    <mergeCell ref="D46:E46"/>
    <mergeCell ref="F46:F49"/>
  </mergeCells>
  <phoneticPr fontId="14"/>
  <dataValidations count="1">
    <dataValidation type="list" allowBlank="1" showInputMessage="1" showErrorMessage="1" sqref="E23 E6 E14 E32" xr:uid="{00000000-0002-0000-0000-000000000000}">
      <formula1>"浪曲,講談"</formula1>
    </dataValidation>
  </dataValidation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公開分</vt:lpstr>
      <vt:lpstr>公開分!Print_Area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2026-08-10T09:28:12Z</cp:lastPrinted>
  <dcterms:created xsi:type="dcterms:W3CDTF">2016-08-15T05:45:53Z</dcterms:created>
  <dcterms:modified xsi:type="dcterms:W3CDTF">2026-08-10T09:30:24Z</dcterms:modified>
</cp:coreProperties>
</file>