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55"/>
  </bookViews>
  <sheets>
    <sheet name="収入未済額（一般・特会）" sheetId="26" r:id="rId1"/>
  </sheets>
  <definedNames>
    <definedName name="_xlnm.Print_Area" localSheetId="0">'収入未済額（一般・特会）'!$A$1:$N$113</definedName>
  </definedNames>
  <calcPr calcId="162913"/>
</workbook>
</file>

<file path=xl/calcChain.xml><?xml version="1.0" encoding="utf-8"?>
<calcChain xmlns="http://schemas.openxmlformats.org/spreadsheetml/2006/main">
  <c r="M25" i="26" l="1"/>
  <c r="M58" i="26" l="1"/>
  <c r="M55" i="26"/>
  <c r="M54" i="26" s="1"/>
  <c r="M52" i="26"/>
  <c r="M51" i="26" s="1"/>
  <c r="M107" i="26"/>
  <c r="M104" i="26"/>
  <c r="M99" i="26"/>
  <c r="M98" i="26" s="1"/>
  <c r="M97" i="26" s="1"/>
  <c r="M87" i="26"/>
  <c r="M86" i="26" s="1"/>
  <c r="M84" i="26"/>
  <c r="M83" i="26" s="1"/>
  <c r="M80" i="26"/>
  <c r="M78" i="26"/>
  <c r="M77" i="26" s="1"/>
  <c r="M74" i="26"/>
  <c r="M73" i="26" s="1"/>
  <c r="M68" i="26"/>
  <c r="M66" i="26"/>
  <c r="M48" i="26"/>
  <c r="L48" i="26"/>
  <c r="K48" i="26"/>
  <c r="J48" i="26"/>
  <c r="I48" i="26"/>
  <c r="M103" i="26" l="1"/>
  <c r="M102" i="26" s="1"/>
  <c r="M82" i="26"/>
  <c r="M72" i="26"/>
  <c r="M71" i="26" s="1"/>
  <c r="M57" i="26"/>
  <c r="M45" i="26" l="1"/>
  <c r="M43" i="26"/>
  <c r="L45" i="26"/>
  <c r="L52" i="26"/>
  <c r="L51" i="26" s="1"/>
  <c r="L55" i="26"/>
  <c r="L54" i="26" s="1"/>
  <c r="L58" i="26"/>
  <c r="M37" i="26"/>
  <c r="M24" i="26" l="1"/>
  <c r="M23" i="26" s="1"/>
  <c r="M20" i="26"/>
  <c r="M19" i="26" s="1"/>
  <c r="M18" i="26" s="1"/>
  <c r="M9" i="26"/>
  <c r="M8" i="26" s="1"/>
  <c r="M7" i="26" l="1"/>
  <c r="M110" i="26" s="1"/>
  <c r="K107" i="26" l="1"/>
  <c r="J107" i="26"/>
  <c r="I107" i="26"/>
  <c r="K104" i="26"/>
  <c r="K103" i="26" s="1"/>
  <c r="K102" i="26" s="1"/>
  <c r="J104" i="26"/>
  <c r="J103" i="26" s="1"/>
  <c r="J102" i="26" s="1"/>
  <c r="I104" i="26"/>
  <c r="I103" i="26" s="1"/>
  <c r="I102" i="26" s="1"/>
  <c r="K99" i="26"/>
  <c r="K98" i="26" s="1"/>
  <c r="K97" i="26" s="1"/>
  <c r="J99" i="26"/>
  <c r="J98" i="26" s="1"/>
  <c r="J97" i="26" s="1"/>
  <c r="I99" i="26"/>
  <c r="I98" i="26" s="1"/>
  <c r="I97" i="26" s="1"/>
  <c r="K87" i="26"/>
  <c r="K86" i="26" s="1"/>
  <c r="J87" i="26"/>
  <c r="J86" i="26" s="1"/>
  <c r="I87" i="26"/>
  <c r="I86" i="26" s="1"/>
  <c r="K84" i="26"/>
  <c r="K83" i="26" s="1"/>
  <c r="J84" i="26"/>
  <c r="J83" i="26" s="1"/>
  <c r="I84" i="26"/>
  <c r="I83" i="26" s="1"/>
  <c r="I82" i="26" s="1"/>
  <c r="K80" i="26"/>
  <c r="J80" i="26"/>
  <c r="I80" i="26"/>
  <c r="K78" i="26"/>
  <c r="J78" i="26"/>
  <c r="J77" i="26" s="1"/>
  <c r="I78" i="26"/>
  <c r="I77" i="26" s="1"/>
  <c r="K74" i="26"/>
  <c r="K73" i="26" s="1"/>
  <c r="J74" i="26"/>
  <c r="J73" i="26" s="1"/>
  <c r="I74" i="26"/>
  <c r="I73" i="26" s="1"/>
  <c r="K68" i="26"/>
  <c r="J68" i="26"/>
  <c r="I68" i="26"/>
  <c r="K66" i="26"/>
  <c r="J66" i="26"/>
  <c r="I66" i="26"/>
  <c r="K58" i="26"/>
  <c r="J58" i="26"/>
  <c r="I58" i="26"/>
  <c r="K55" i="26"/>
  <c r="K54" i="26" s="1"/>
  <c r="J55" i="26"/>
  <c r="J54" i="26" s="1"/>
  <c r="I55" i="26"/>
  <c r="I54" i="26" s="1"/>
  <c r="K52" i="26"/>
  <c r="K51" i="26" s="1"/>
  <c r="J52" i="26"/>
  <c r="J51" i="26" s="1"/>
  <c r="I52" i="26"/>
  <c r="I51" i="26" s="1"/>
  <c r="K45" i="26"/>
  <c r="J45" i="26"/>
  <c r="I45" i="26"/>
  <c r="K43" i="26"/>
  <c r="J43" i="26"/>
  <c r="I43" i="26"/>
  <c r="K37" i="26"/>
  <c r="J37" i="26"/>
  <c r="I37" i="26"/>
  <c r="K25" i="26"/>
  <c r="J25" i="26"/>
  <c r="I25" i="26"/>
  <c r="K20" i="26"/>
  <c r="K19" i="26" s="1"/>
  <c r="K18" i="26" s="1"/>
  <c r="J20" i="26"/>
  <c r="J19" i="26" s="1"/>
  <c r="J18" i="26" s="1"/>
  <c r="I20" i="26"/>
  <c r="I19" i="26" s="1"/>
  <c r="I18" i="26" s="1"/>
  <c r="K9" i="26"/>
  <c r="K8" i="26" s="1"/>
  <c r="J9" i="26"/>
  <c r="J8" i="26" s="1"/>
  <c r="I9" i="26"/>
  <c r="I8" i="26" s="1"/>
  <c r="K77" i="26" l="1"/>
  <c r="K72" i="26"/>
  <c r="I57" i="26"/>
  <c r="J57" i="26"/>
  <c r="K24" i="26"/>
  <c r="K23" i="26" s="1"/>
  <c r="K57" i="26"/>
  <c r="I72" i="26"/>
  <c r="I71" i="26" s="1"/>
  <c r="J72" i="26"/>
  <c r="J24" i="26"/>
  <c r="J23" i="26" s="1"/>
  <c r="K82" i="26"/>
  <c r="K71" i="26" s="1"/>
  <c r="J82" i="26"/>
  <c r="I24" i="26"/>
  <c r="I23" i="26" s="1"/>
  <c r="I7" i="26" s="1"/>
  <c r="I110" i="26" l="1"/>
  <c r="J7" i="26"/>
  <c r="K7" i="26"/>
  <c r="K110" i="26" s="1"/>
  <c r="J71" i="26"/>
  <c r="J110" i="26" l="1"/>
  <c r="L99" i="26"/>
  <c r="L98" i="26" s="1"/>
  <c r="L97" i="26" s="1"/>
  <c r="L87" i="26"/>
  <c r="L86" i="26" s="1"/>
  <c r="L84" i="26"/>
  <c r="L83" i="26" s="1"/>
  <c r="L80" i="26"/>
  <c r="L78" i="26"/>
  <c r="L74" i="26"/>
  <c r="L73" i="26" s="1"/>
  <c r="L20" i="26"/>
  <c r="L19" i="26" s="1"/>
  <c r="L18" i="26" s="1"/>
  <c r="L77" i="26" l="1"/>
  <c r="L82" i="26"/>
  <c r="L72" i="26"/>
  <c r="L66" i="26"/>
  <c r="L68" i="26"/>
  <c r="L57" i="26" l="1"/>
  <c r="L104" i="26"/>
  <c r="L107" i="26"/>
  <c r="L43" i="26"/>
  <c r="L37" i="26"/>
  <c r="L25" i="26"/>
  <c r="L9" i="26"/>
  <c r="L8" i="26" s="1"/>
  <c r="L103" i="26" l="1"/>
  <c r="L102" i="26" s="1"/>
  <c r="L71" i="26" s="1"/>
  <c r="L24" i="26"/>
  <c r="L23" i="26" s="1"/>
  <c r="L7" i="26" s="1"/>
  <c r="L110" i="26" s="1"/>
</calcChain>
</file>

<file path=xl/sharedStrings.xml><?xml version="1.0" encoding="utf-8"?>
<sst xmlns="http://schemas.openxmlformats.org/spreadsheetml/2006/main" count="210" uniqueCount="119">
  <si>
    <t>固定資産税</t>
    <rPh sb="0" eb="2">
      <t>コテイ</t>
    </rPh>
    <rPh sb="2" eb="5">
      <t>シサンゼイ</t>
    </rPh>
    <phoneticPr fontId="2"/>
  </si>
  <si>
    <t>軽自動車税</t>
    <rPh sb="0" eb="4">
      <t>ケイジドウシャ</t>
    </rPh>
    <rPh sb="4" eb="5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</si>
  <si>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</si>
  <si>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</si>
  <si>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諸収入</t>
    <rPh sb="0" eb="1">
      <t>ショ</t>
    </rPh>
    <rPh sb="1" eb="3">
      <t>シュウニュウ</t>
    </rPh>
    <phoneticPr fontId="2"/>
  </si>
  <si>
    <t>雑入</t>
    <rPh sb="0" eb="1">
      <t>ザツ</t>
    </rPh>
    <rPh sb="1" eb="2">
      <t>ニュウ</t>
    </rPh>
    <phoneticPr fontId="2"/>
  </si>
  <si>
    <t>（単位：円）</t>
    <rPh sb="1" eb="3">
      <t>タンイ</t>
    </rPh>
    <rPh sb="4" eb="5">
      <t>エン</t>
    </rPh>
    <phoneticPr fontId="2"/>
  </si>
  <si>
    <t>市民税</t>
    <rPh sb="0" eb="3">
      <t>シミンゼイ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</si>
  <si>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</si>
  <si>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</si>
  <si>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使用料</t>
    <rPh sb="0" eb="2">
      <t>シヨウ</t>
    </rPh>
    <rPh sb="2" eb="3">
      <t>リョウ</t>
    </rPh>
    <phoneticPr fontId="2"/>
  </si>
  <si>
    <t>民生使用料</t>
    <rPh sb="0" eb="2">
      <t>ミンセイ</t>
    </rPh>
    <rPh sb="2" eb="4">
      <t>シヨウ</t>
    </rPh>
    <rPh sb="4" eb="5">
      <t>リョウ</t>
    </rPh>
    <phoneticPr fontId="2"/>
  </si>
  <si>
    <t>土木使用料</t>
    <rPh sb="0" eb="2">
      <t>ドボク</t>
    </rPh>
    <rPh sb="2" eb="4">
      <t>シヨウ</t>
    </rPh>
    <rPh sb="4" eb="5">
      <t>リョウ</t>
    </rPh>
    <phoneticPr fontId="2"/>
  </si>
  <si>
    <t>教育使用料</t>
    <rPh sb="0" eb="2">
      <t>キョウイク</t>
    </rPh>
    <rPh sb="2" eb="4">
      <t>シヨウ</t>
    </rPh>
    <rPh sb="4" eb="5">
      <t>リョウ</t>
    </rPh>
    <phoneticPr fontId="2"/>
  </si>
  <si>
    <t>貸付金元利収入</t>
    <rPh sb="0" eb="2">
      <t>カシツケ</t>
    </rPh>
    <rPh sb="2" eb="3">
      <t>キン</t>
    </rPh>
    <rPh sb="3" eb="5">
      <t>ガンリ</t>
    </rPh>
    <rPh sb="5" eb="7">
      <t>シュウニュウ</t>
    </rPh>
    <phoneticPr fontId="2"/>
  </si>
  <si>
    <t>地域教育部</t>
    <rPh sb="0" eb="2">
      <t>チイキ</t>
    </rPh>
    <rPh sb="2" eb="4">
      <t>キョウイク</t>
    </rPh>
    <rPh sb="4" eb="5">
      <t>ブ</t>
    </rPh>
    <phoneticPr fontId="2"/>
  </si>
  <si>
    <t>事業所税</t>
    <rPh sb="0" eb="3">
      <t>ジギョウショ</t>
    </rPh>
    <rPh sb="3" eb="4">
      <t>ゼイ</t>
    </rPh>
    <phoneticPr fontId="2"/>
  </si>
  <si>
    <t>総務使用料</t>
    <rPh sb="0" eb="2">
      <t>ソウム</t>
    </rPh>
    <rPh sb="2" eb="4">
      <t>シヨウ</t>
    </rPh>
    <rPh sb="4" eb="5">
      <t>リョウ</t>
    </rPh>
    <phoneticPr fontId="2"/>
  </si>
  <si>
    <t>文化会館使用料</t>
    <rPh sb="0" eb="2">
      <t>ブンカ</t>
    </rPh>
    <rPh sb="2" eb="4">
      <t>カイカン</t>
    </rPh>
    <rPh sb="4" eb="6">
      <t>シヨウ</t>
    </rPh>
    <rPh sb="6" eb="7">
      <t>リョウ</t>
    </rPh>
    <phoneticPr fontId="2"/>
  </si>
  <si>
    <t>障害者生活介護事業施設使用料</t>
    <rPh sb="0" eb="3">
      <t>ショウガイシャ</t>
    </rPh>
    <rPh sb="3" eb="5">
      <t>セイカツ</t>
    </rPh>
    <rPh sb="5" eb="7">
      <t>カイゴ</t>
    </rPh>
    <rPh sb="7" eb="9">
      <t>ジギョウ</t>
    </rPh>
    <rPh sb="9" eb="11">
      <t>シセツ</t>
    </rPh>
    <rPh sb="11" eb="13">
      <t>シヨウ</t>
    </rPh>
    <rPh sb="13" eb="14">
      <t>リョウ</t>
    </rPh>
    <phoneticPr fontId="2"/>
  </si>
  <si>
    <t>衛生使用料</t>
    <rPh sb="0" eb="2">
      <t>エイセイ</t>
    </rPh>
    <rPh sb="2" eb="4">
      <t>シヨウ</t>
    </rPh>
    <rPh sb="4" eb="5">
      <t>リョウ</t>
    </rPh>
    <phoneticPr fontId="2"/>
  </si>
  <si>
    <t>やすらぎ苑使用料</t>
    <rPh sb="4" eb="5">
      <t>エン</t>
    </rPh>
    <rPh sb="5" eb="7">
      <t>シヨウ</t>
    </rPh>
    <rPh sb="7" eb="8">
      <t>リョウ</t>
    </rPh>
    <phoneticPr fontId="2"/>
  </si>
  <si>
    <t>環境部</t>
    <rPh sb="0" eb="3">
      <t>カンキョウブ</t>
    </rPh>
    <phoneticPr fontId="2"/>
  </si>
  <si>
    <t>財産収入</t>
    <rPh sb="0" eb="2">
      <t>ザイサン</t>
    </rPh>
    <rPh sb="2" eb="4">
      <t>シュウニュウ</t>
    </rPh>
    <phoneticPr fontId="2"/>
  </si>
  <si>
    <t>財産運用収入</t>
    <rPh sb="0" eb="2">
      <t>ザイサン</t>
    </rPh>
    <rPh sb="2" eb="4">
      <t>ウンヨウ</t>
    </rPh>
    <rPh sb="4" eb="6">
      <t>シュウニュウ</t>
    </rPh>
    <phoneticPr fontId="2"/>
  </si>
  <si>
    <t>財産貸付収入</t>
    <rPh sb="0" eb="2">
      <t>ザイサン</t>
    </rPh>
    <rPh sb="2" eb="4">
      <t>カシツケ</t>
    </rPh>
    <rPh sb="4" eb="6">
      <t>シュウニュウ</t>
    </rPh>
    <phoneticPr fontId="2"/>
  </si>
  <si>
    <t>災害援護資金貸付金元利収入</t>
    <rPh sb="0" eb="2">
      <t>サイガイ</t>
    </rPh>
    <rPh sb="2" eb="4">
      <t>エンゴ</t>
    </rPh>
    <rPh sb="4" eb="6">
      <t>シキン</t>
    </rPh>
    <rPh sb="6" eb="8">
      <t>カシツケ</t>
    </rPh>
    <rPh sb="8" eb="9">
      <t>キン</t>
    </rPh>
    <rPh sb="9" eb="11">
      <t>ガンリ</t>
    </rPh>
    <rPh sb="11" eb="13">
      <t>シュウニュウ</t>
    </rPh>
    <phoneticPr fontId="2"/>
  </si>
  <si>
    <t>留守家庭児童育成室使用料</t>
    <rPh sb="0" eb="2">
      <t>ルス</t>
    </rPh>
    <rPh sb="2" eb="4">
      <t>カテイ</t>
    </rPh>
    <rPh sb="4" eb="6">
      <t>ジドウ</t>
    </rPh>
    <rPh sb="6" eb="8">
      <t>イクセイ</t>
    </rPh>
    <rPh sb="8" eb="9">
      <t>シツ</t>
    </rPh>
    <rPh sb="9" eb="11">
      <t>シヨウ</t>
    </rPh>
    <rPh sb="11" eb="12">
      <t>リョウ</t>
    </rPh>
    <phoneticPr fontId="2"/>
  </si>
  <si>
    <t>住宅使用料</t>
    <rPh sb="0" eb="2">
      <t>ジュウタク</t>
    </rPh>
    <rPh sb="2" eb="4">
      <t>シヨウ</t>
    </rPh>
    <rPh sb="4" eb="5">
      <t>リョウ</t>
    </rPh>
    <phoneticPr fontId="2"/>
  </si>
  <si>
    <t>スポーツグラウンド使用料</t>
    <rPh sb="9" eb="11">
      <t>シヨウ</t>
    </rPh>
    <rPh sb="11" eb="12">
      <t>リョウ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</si>
  <si>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</si>
  <si>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負担金</t>
    <rPh sb="0" eb="3">
      <t>フタンキン</t>
    </rPh>
    <phoneticPr fontId="2"/>
  </si>
  <si>
    <t>民生費負担金</t>
    <rPh sb="0" eb="2">
      <t>ミンセイ</t>
    </rPh>
    <rPh sb="2" eb="3">
      <t>ヒ</t>
    </rPh>
    <rPh sb="3" eb="6">
      <t>フタンキン</t>
    </rPh>
    <phoneticPr fontId="2"/>
  </si>
  <si>
    <t>幼稚園使用料</t>
    <rPh sb="0" eb="3">
      <t>ヨウチエン</t>
    </rPh>
    <rPh sb="3" eb="6">
      <t>シヨウリョウ</t>
    </rPh>
    <phoneticPr fontId="2"/>
  </si>
  <si>
    <t>税務部</t>
    <rPh sb="0" eb="2">
      <t>ゼイム</t>
    </rPh>
    <rPh sb="2" eb="3">
      <t>ブ</t>
    </rPh>
    <phoneticPr fontId="2"/>
  </si>
  <si>
    <t>児童部</t>
    <rPh sb="0" eb="2">
      <t>ジドウ</t>
    </rPh>
    <rPh sb="2" eb="3">
      <t>ブ</t>
    </rPh>
    <phoneticPr fontId="2"/>
  </si>
  <si>
    <t>福祉部</t>
    <rPh sb="0" eb="2">
      <t>フクシ</t>
    </rPh>
    <rPh sb="2" eb="3">
      <t>ブ</t>
    </rPh>
    <phoneticPr fontId="2"/>
  </si>
  <si>
    <t>都市計画部</t>
    <rPh sb="0" eb="2">
      <t>トシ</t>
    </rPh>
    <rPh sb="2" eb="4">
      <t>ケイカク</t>
    </rPh>
    <rPh sb="4" eb="5">
      <t>ブ</t>
    </rPh>
    <phoneticPr fontId="2"/>
  </si>
  <si>
    <t>わかたけ園施設使用料</t>
    <rPh sb="4" eb="5">
      <t>エン</t>
    </rPh>
    <rPh sb="5" eb="7">
      <t>シセツ</t>
    </rPh>
    <rPh sb="7" eb="9">
      <t>シヨウ</t>
    </rPh>
    <rPh sb="9" eb="10">
      <t>リョウ</t>
    </rPh>
    <phoneticPr fontId="2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</si>
  <si>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2"/>
  </si>
  <si>
    <t>健康医療部</t>
    <rPh sb="0" eb="2">
      <t>ケンコウ</t>
    </rPh>
    <rPh sb="2" eb="4">
      <t>イリョウ</t>
    </rPh>
    <rPh sb="4" eb="5">
      <t>ブ</t>
    </rPh>
    <phoneticPr fontId="2"/>
  </si>
  <si>
    <t>国民健康保険料</t>
    <rPh sb="0" eb="2">
      <t>コクミン</t>
    </rPh>
    <rPh sb="2" eb="4">
      <t>ケンコウ</t>
    </rPh>
    <rPh sb="4" eb="7">
      <t>ホケンリョウ</t>
    </rPh>
    <phoneticPr fontId="2"/>
  </si>
  <si>
    <t>一般被保険者国民健康保険料</t>
    <rPh sb="0" eb="2">
      <t>イッパン</t>
    </rPh>
    <rPh sb="2" eb="6">
      <t>ヒホケンシャ</t>
    </rPh>
    <rPh sb="6" eb="8">
      <t>コクミン</t>
    </rPh>
    <rPh sb="8" eb="10">
      <t>ケンコウ</t>
    </rPh>
    <rPh sb="10" eb="13">
      <t>ホケンリョウ</t>
    </rPh>
    <phoneticPr fontId="2"/>
  </si>
  <si>
    <t>退職被保険者等国民健康保険料</t>
    <rPh sb="0" eb="2">
      <t>タイショク</t>
    </rPh>
    <rPh sb="2" eb="6">
      <t>ヒホケンシャ</t>
    </rPh>
    <rPh sb="6" eb="7">
      <t>トウ</t>
    </rPh>
    <rPh sb="7" eb="9">
      <t>コクミン</t>
    </rPh>
    <rPh sb="9" eb="11">
      <t>ケンコウ</t>
    </rPh>
    <rPh sb="11" eb="14">
      <t>ホケンリョウ</t>
    </rPh>
    <phoneticPr fontId="2"/>
  </si>
  <si>
    <t>貸付金元利収入</t>
    <rPh sb="0" eb="2">
      <t>カシツケ</t>
    </rPh>
    <rPh sb="2" eb="3">
      <t>キン</t>
    </rPh>
    <rPh sb="3" eb="4">
      <t>モト</t>
    </rPh>
    <rPh sb="4" eb="5">
      <t>リ</t>
    </rPh>
    <rPh sb="5" eb="7">
      <t>シュウニュウ</t>
    </rPh>
    <phoneticPr fontId="2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</si>
  <si>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2"/>
  </si>
  <si>
    <t>介護保険料</t>
    <rPh sb="0" eb="2">
      <t>カイゴ</t>
    </rPh>
    <rPh sb="2" eb="5">
      <t>ホケンリョウ</t>
    </rPh>
    <phoneticPr fontId="2"/>
  </si>
  <si>
    <t>第１号被保険者保険料</t>
    <rPh sb="0" eb="1">
      <t>ダイ</t>
    </rPh>
    <rPh sb="2" eb="3">
      <t>ゴウ</t>
    </rPh>
    <rPh sb="3" eb="7">
      <t>ヒホケンシャ</t>
    </rPh>
    <rPh sb="7" eb="10">
      <t>ホケンリョウ</t>
    </rPh>
    <phoneticPr fontId="2"/>
  </si>
  <si>
    <t>返納金</t>
    <rPh sb="0" eb="2">
      <t>ヘンノウ</t>
    </rPh>
    <rPh sb="2" eb="3">
      <t>キン</t>
    </rPh>
    <phoneticPr fontId="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</si>
  <si>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</si>
  <si>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2"/>
  </si>
  <si>
    <t>普通徴収保険料</t>
    <rPh sb="0" eb="2">
      <t>フツウ</t>
    </rPh>
    <rPh sb="2" eb="4">
      <t>チョウシュウ</t>
    </rPh>
    <rPh sb="4" eb="7">
      <t>ホケンリョウ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</si>
  <si>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</si>
  <si>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</si>
  <si>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</si>
  <si>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</si>
  <si>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</si>
  <si>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</si>
  <si>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</si>
  <si>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税務部債権管理課</t>
    <rPh sb="0" eb="2">
      <t>ゼイム</t>
    </rPh>
    <rPh sb="2" eb="3">
      <t>ブ</t>
    </rPh>
    <rPh sb="3" eb="5">
      <t>サイケン</t>
    </rPh>
    <rPh sb="5" eb="7">
      <t>カンリ</t>
    </rPh>
    <rPh sb="7" eb="8">
      <t>カ</t>
    </rPh>
    <phoneticPr fontId="2"/>
  </si>
  <si>
    <t>児童福祉費負担金</t>
  </si>
  <si>
    <t>老人福祉費負担金</t>
  </si>
  <si>
    <t>　　</t>
    <phoneticPr fontId="2"/>
  </si>
  <si>
    <t>オ</t>
    <phoneticPr fontId="2"/>
  </si>
  <si>
    <t>市民体育館使用料</t>
    <rPh sb="0" eb="5">
      <t>シミンタイイクカン</t>
    </rPh>
    <rPh sb="5" eb="8">
      <t>シヨウリョウ</t>
    </rPh>
    <phoneticPr fontId="2"/>
  </si>
  <si>
    <t>幼保連携型認定こども園使用料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1" eb="14">
      <t>シヨウリョウ</t>
    </rPh>
    <phoneticPr fontId="2"/>
  </si>
  <si>
    <t>市たばこ税</t>
    <rPh sb="0" eb="1">
      <t>シ</t>
    </rPh>
    <rPh sb="4" eb="5">
      <t>ゼイ</t>
    </rPh>
    <phoneticPr fontId="2"/>
  </si>
  <si>
    <t>市税</t>
    <rPh sb="0" eb="1">
      <t>シ</t>
    </rPh>
    <rPh sb="1" eb="2">
      <t>ゼイ</t>
    </rPh>
    <phoneticPr fontId="2"/>
  </si>
  <si>
    <t>一般会計</t>
    <rPh sb="0" eb="1">
      <t>イチ</t>
    </rPh>
    <rPh sb="1" eb="2">
      <t>パン</t>
    </rPh>
    <rPh sb="2" eb="3">
      <t>カイ</t>
    </rPh>
    <rPh sb="3" eb="4">
      <t>ケイ</t>
    </rPh>
    <phoneticPr fontId="2"/>
  </si>
  <si>
    <t>一般会計＋特別会計</t>
    <rPh sb="0" eb="1">
      <t>イチ</t>
    </rPh>
    <rPh sb="1" eb="2">
      <t>パン</t>
    </rPh>
    <rPh sb="2" eb="3">
      <t>カイ</t>
    </rPh>
    <rPh sb="3" eb="4">
      <t>ケイ</t>
    </rPh>
    <rPh sb="5" eb="6">
      <t>トク</t>
    </rPh>
    <rPh sb="6" eb="7">
      <t>ベツ</t>
    </rPh>
    <rPh sb="7" eb="8">
      <t>カイ</t>
    </rPh>
    <rPh sb="8" eb="9">
      <t>ケイ</t>
    </rPh>
    <phoneticPr fontId="2"/>
  </si>
  <si>
    <t>特別会計</t>
    <rPh sb="0" eb="2">
      <t>トクベツ</t>
    </rPh>
    <rPh sb="2" eb="4">
      <t>カイケイ</t>
    </rPh>
    <phoneticPr fontId="2"/>
  </si>
  <si>
    <t>－</t>
  </si>
  <si>
    <t>－</t>
    <phoneticPr fontId="2"/>
  </si>
  <si>
    <t>収入未済額調（過去５年間）　№１</t>
    <rPh sb="0" eb="2">
      <t>シュウニュウ</t>
    </rPh>
    <rPh sb="2" eb="4">
      <t>ミサイ</t>
    </rPh>
    <rPh sb="4" eb="5">
      <t>ガク</t>
    </rPh>
    <rPh sb="5" eb="6">
      <t>シラ</t>
    </rPh>
    <rPh sb="7" eb="9">
      <t>カコ</t>
    </rPh>
    <rPh sb="10" eb="12">
      <t>ネンカン</t>
    </rPh>
    <phoneticPr fontId="2"/>
  </si>
  <si>
    <t>収入未済額調（過去５年間）　№２</t>
    <rPh sb="0" eb="2">
      <t>シュウニュウ</t>
    </rPh>
    <rPh sb="2" eb="4">
      <t>ミサイ</t>
    </rPh>
    <rPh sb="4" eb="5">
      <t>ガク</t>
    </rPh>
    <rPh sb="5" eb="6">
      <t>シラ</t>
    </rPh>
    <rPh sb="7" eb="9">
      <t>カコ</t>
    </rPh>
    <rPh sb="10" eb="12">
      <t>ネンカン</t>
    </rPh>
    <phoneticPr fontId="2"/>
  </si>
  <si>
    <t>収入未済額調（過去５年間）　№３</t>
    <rPh sb="0" eb="2">
      <t>シュウニュウ</t>
    </rPh>
    <rPh sb="2" eb="4">
      <t>ミサイ</t>
    </rPh>
    <rPh sb="4" eb="5">
      <t>ガク</t>
    </rPh>
    <rPh sb="5" eb="6">
      <t>シラ</t>
    </rPh>
    <rPh sb="7" eb="9">
      <t>カコ</t>
    </rPh>
    <rPh sb="10" eb="12">
      <t>ネンカン</t>
    </rPh>
    <phoneticPr fontId="2"/>
  </si>
  <si>
    <t>収入未済額調（過去５年間）　№４</t>
    <rPh sb="0" eb="2">
      <t>シュウニュウ</t>
    </rPh>
    <rPh sb="2" eb="4">
      <t>ミサイ</t>
    </rPh>
    <rPh sb="4" eb="5">
      <t>ガク</t>
    </rPh>
    <rPh sb="5" eb="6">
      <t>シラ</t>
    </rPh>
    <rPh sb="7" eb="9">
      <t>カコ</t>
    </rPh>
    <rPh sb="10" eb="12">
      <t>ネンカン</t>
    </rPh>
    <phoneticPr fontId="2"/>
  </si>
  <si>
    <t>総合運動場使用料</t>
    <phoneticPr fontId="2"/>
  </si>
  <si>
    <t>延滞金加算金及び過料</t>
    <phoneticPr fontId="2"/>
  </si>
  <si>
    <t>加算金</t>
    <phoneticPr fontId="2"/>
  </si>
  <si>
    <t>税務部</t>
    <phoneticPr fontId="2"/>
  </si>
  <si>
    <t>母子父子寡婦福祉資金貸付特別会計</t>
    <phoneticPr fontId="2"/>
  </si>
  <si>
    <t>諸収入</t>
    <phoneticPr fontId="2"/>
  </si>
  <si>
    <t>貸付金元利収入</t>
    <phoneticPr fontId="2"/>
  </si>
  <si>
    <t>母子福祉資金貸付金元利収入</t>
    <phoneticPr fontId="2"/>
  </si>
  <si>
    <t>寡婦福祉資金貸付金元利収入</t>
    <phoneticPr fontId="2"/>
  </si>
  <si>
    <t>雑入</t>
    <phoneticPr fontId="2"/>
  </si>
  <si>
    <t>違約金及び延納利息</t>
    <phoneticPr fontId="2"/>
  </si>
  <si>
    <t>入湯税</t>
    <rPh sb="0" eb="3">
      <t>ニュウトウゼイ</t>
    </rPh>
    <phoneticPr fontId="2"/>
  </si>
  <si>
    <t>弁償金</t>
    <rPh sb="0" eb="3">
      <t>ベンショウキン</t>
    </rPh>
    <phoneticPr fontId="2"/>
  </si>
  <si>
    <t>学校教育部</t>
    <rPh sb="0" eb="5">
      <t>ガッコウキョウイクブ</t>
    </rPh>
    <phoneticPr fontId="2"/>
  </si>
  <si>
    <t>国庫支出金</t>
    <rPh sb="0" eb="5">
      <t>コッコシシュツキン</t>
    </rPh>
    <phoneticPr fontId="2"/>
  </si>
  <si>
    <t>委託金</t>
    <rPh sb="0" eb="3">
      <t>イタクキン</t>
    </rPh>
    <phoneticPr fontId="2"/>
  </si>
  <si>
    <t>教育費委託金</t>
    <rPh sb="0" eb="3">
      <t>キョウイクヒ</t>
    </rPh>
    <rPh sb="3" eb="6">
      <t>イタクキン</t>
    </rPh>
    <phoneticPr fontId="2"/>
  </si>
  <si>
    <t>特別徴収保険料</t>
    <rPh sb="0" eb="2">
      <t>トクベツ</t>
    </rPh>
    <rPh sb="2" eb="4">
      <t>チョウシュウ</t>
    </rPh>
    <rPh sb="4" eb="7">
      <t>ホケンリョウ</t>
    </rPh>
    <phoneticPr fontId="2"/>
  </si>
  <si>
    <t>部名</t>
    <rPh sb="0" eb="1">
      <t>ブ</t>
    </rPh>
    <rPh sb="1" eb="2">
      <t>メイ</t>
    </rPh>
    <phoneticPr fontId="2"/>
  </si>
  <si>
    <t>※1</t>
    <phoneticPr fontId="2"/>
  </si>
  <si>
    <t>道路占用料</t>
    <rPh sb="0" eb="5">
      <t>ドウロセンヨウリョウ</t>
    </rPh>
    <phoneticPr fontId="2"/>
  </si>
  <si>
    <t>都市計画部</t>
    <rPh sb="0" eb="5">
      <t>トシケイカクブ</t>
    </rPh>
    <phoneticPr fontId="2"/>
  </si>
  <si>
    <t>土木部</t>
    <rPh sb="0" eb="3">
      <t>ドボクブ</t>
    </rPh>
    <phoneticPr fontId="2"/>
  </si>
  <si>
    <r>
      <t xml:space="preserve">　　　　　　　　　　　　　　　　　　　　　　 年度
区分
</t>
    </r>
    <r>
      <rPr>
        <sz val="8"/>
        <rFont val="UD デジタル 教科書体 N-R"/>
        <family val="1"/>
        <charset val="128"/>
      </rPr>
      <t>(会計) (款) (項) (目) (節)</t>
    </r>
    <rPh sb="23" eb="24">
      <t>ネン</t>
    </rPh>
    <rPh sb="24" eb="25">
      <t>ド</t>
    </rPh>
    <rPh sb="26" eb="27">
      <t>ク</t>
    </rPh>
    <rPh sb="27" eb="28">
      <t>ブン</t>
    </rPh>
    <rPh sb="30" eb="32">
      <t>カイケイ</t>
    </rPh>
    <rPh sb="35" eb="36">
      <t>カン</t>
    </rPh>
    <rPh sb="39" eb="40">
      <t>コウ</t>
    </rPh>
    <rPh sb="43" eb="44">
      <t>モク</t>
    </rPh>
    <rPh sb="47" eb="48">
      <t>セツ</t>
    </rPh>
    <phoneticPr fontId="2"/>
  </si>
  <si>
    <t>令和6年度</t>
    <phoneticPr fontId="2"/>
  </si>
  <si>
    <t>令和5年度</t>
    <phoneticPr fontId="2"/>
  </si>
  <si>
    <t>令和4年度</t>
    <phoneticPr fontId="2"/>
  </si>
  <si>
    <t>令和3年度</t>
    <phoneticPr fontId="2"/>
  </si>
  <si>
    <t>令和2年度</t>
    <phoneticPr fontId="2"/>
  </si>
  <si>
    <t>（2024年度）</t>
    <phoneticPr fontId="2"/>
  </si>
  <si>
    <t>（2023年度）</t>
    <phoneticPr fontId="2"/>
  </si>
  <si>
    <t>（2022年度）</t>
    <phoneticPr fontId="2"/>
  </si>
  <si>
    <t>（2021年度）</t>
    <phoneticPr fontId="2"/>
  </si>
  <si>
    <t>（2020年度）</t>
    <phoneticPr fontId="2"/>
  </si>
  <si>
    <t>男女共同参画センター使用料</t>
    <rPh sb="0" eb="4">
      <t>ダンジョキョウドウ</t>
    </rPh>
    <rPh sb="4" eb="6">
      <t>サンカク</t>
    </rPh>
    <rPh sb="10" eb="13">
      <t>シヨウリョウ</t>
    </rPh>
    <phoneticPr fontId="2"/>
  </si>
  <si>
    <t>市民部</t>
    <rPh sb="0" eb="3">
      <t>シミンブ</t>
    </rPh>
    <phoneticPr fontId="2"/>
  </si>
  <si>
    <t>都市魅力部</t>
  </si>
  <si>
    <t>留守家庭児童育成室延長使用料</t>
    <phoneticPr fontId="2"/>
  </si>
  <si>
    <t>幼稚園型認定こども園延長保育料</t>
    <phoneticPr fontId="2"/>
  </si>
  <si>
    <t>都市計画部</t>
    <rPh sb="0" eb="5">
      <t>トシケイカクブ</t>
    </rPh>
    <phoneticPr fontId="2"/>
  </si>
  <si>
    <t>※1　児童部、福祉部、健康医療部、都市計画部、学校教育部、地域教育部（令和６年度（2024年度）の債権所管部）</t>
    <rPh sb="3" eb="6">
      <t>ジドウブ</t>
    </rPh>
    <rPh sb="23" eb="25">
      <t>ガッコウ</t>
    </rPh>
    <rPh sb="25" eb="28">
      <t>キョウイクブ</t>
    </rPh>
    <phoneticPr fontId="2"/>
  </si>
  <si>
    <t>第１版　令和7年(2025年)8月15日</t>
    <rPh sb="2" eb="3">
      <t>バン</t>
    </rPh>
    <rPh sb="4" eb="6">
      <t>レイワ</t>
    </rPh>
    <rPh sb="7" eb="8">
      <t>ネン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</si>
</sst>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u/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92">
    <xf numFmtId="0" fontId="0" fillId="0" borderId="0" xfId="0">
      <alignment vertical="center"/>
    </xf>
    <xf numFmtId="38" fontId="4" fillId="0" borderId="0" xfId="1" applyFont="1" applyFill="1" applyBorder="1" applyAlignment="1">
      <alignment vertical="center" wrapText="1"/>
    </xf>
    <xf numFmtId="38" fontId="6" fillId="0" borderId="0" xfId="1" applyFont="1" applyFill="1" applyAlignment="1">
      <alignment horizontal="center" vertical="center" wrapText="1"/>
    </xf>
    <xf numFmtId="38" fontId="6" fillId="0" borderId="0" xfId="1" applyFont="1" applyFill="1" applyAlignment="1">
      <alignment vertical="center" wrapText="1"/>
    </xf>
    <xf numFmtId="38" fontId="4" fillId="0" borderId="0" xfId="1" applyFont="1" applyFill="1" applyAlignment="1">
      <alignment vertical="center" wrapText="1"/>
    </xf>
    <xf numFmtId="38" fontId="6" fillId="0" borderId="0" xfId="1" applyFont="1" applyFill="1" applyAlignment="1">
      <alignment horizontal="right" vertical="center" wrapText="1"/>
    </xf>
    <xf numFmtId="38" fontId="4" fillId="0" borderId="0" xfId="1" applyFont="1" applyFill="1" applyAlignment="1">
      <alignment horizontal="center" vertical="center" wrapText="1"/>
    </xf>
    <xf numFmtId="38" fontId="9" fillId="0" borderId="5" xfId="1" applyFont="1" applyFill="1" applyBorder="1" applyAlignment="1">
      <alignment horizontal="center" vertical="center" wrapText="1"/>
    </xf>
    <xf numFmtId="38" fontId="9" fillId="0" borderId="7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vertical="center" wrapText="1"/>
    </xf>
    <xf numFmtId="38" fontId="6" fillId="0" borderId="1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vertical="center" wrapText="1"/>
    </xf>
    <xf numFmtId="38" fontId="6" fillId="0" borderId="9" xfId="1" applyFont="1" applyFill="1" applyBorder="1" applyAlignment="1">
      <alignment vertical="center" wrapText="1"/>
    </xf>
    <xf numFmtId="38" fontId="6" fillId="0" borderId="6" xfId="1" applyFont="1" applyFill="1" applyBorder="1" applyAlignment="1">
      <alignment vertical="center" wrapText="1"/>
    </xf>
    <xf numFmtId="38" fontId="6" fillId="0" borderId="0" xfId="1" applyFont="1" applyFill="1" applyBorder="1" applyAlignment="1">
      <alignment vertical="center" wrapText="1"/>
    </xf>
    <xf numFmtId="38" fontId="6" fillId="0" borderId="7" xfId="1" applyFont="1" applyFill="1" applyBorder="1" applyAlignment="1">
      <alignment vertical="center" wrapText="1"/>
    </xf>
    <xf numFmtId="38" fontId="6" fillId="0" borderId="7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vertical="center" wrapText="1"/>
    </xf>
    <xf numFmtId="38" fontId="6" fillId="0" borderId="21" xfId="1" applyFont="1" applyFill="1" applyBorder="1" applyAlignment="1">
      <alignment vertical="center" wrapText="1"/>
    </xf>
    <xf numFmtId="38" fontId="6" fillId="0" borderId="8" xfId="1" applyFont="1" applyFill="1" applyBorder="1" applyAlignment="1">
      <alignment vertical="center" wrapText="1"/>
    </xf>
    <xf numFmtId="38" fontId="5" fillId="0" borderId="0" xfId="1" applyFont="1" applyFill="1" applyBorder="1" applyAlignment="1">
      <alignment vertical="center" wrapText="1"/>
    </xf>
    <xf numFmtId="38" fontId="6" fillId="0" borderId="0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center" vertical="center" wrapText="1"/>
    </xf>
    <xf numFmtId="38" fontId="5" fillId="0" borderId="1" xfId="1" applyFont="1" applyFill="1" applyBorder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1" xfId="1" applyFont="1" applyFill="1" applyBorder="1">
      <alignment vertical="center"/>
    </xf>
    <xf numFmtId="38" fontId="6" fillId="0" borderId="4" xfId="1" applyFont="1" applyFill="1" applyBorder="1" applyAlignment="1">
      <alignment vertical="center"/>
    </xf>
    <xf numFmtId="38" fontId="6" fillId="0" borderId="6" xfId="1" applyFont="1" applyFill="1" applyBorder="1">
      <alignment vertical="center"/>
    </xf>
    <xf numFmtId="38" fontId="6" fillId="0" borderId="0" xfId="1" applyFont="1" applyFill="1" applyBorder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4" fillId="0" borderId="0" xfId="1" applyFont="1" applyFill="1">
      <alignment vertical="center"/>
    </xf>
    <xf numFmtId="38" fontId="10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>
      <alignment vertical="center"/>
    </xf>
    <xf numFmtId="38" fontId="8" fillId="0" borderId="0" xfId="1" applyFont="1" applyFill="1" applyAlignment="1">
      <alignment horizontal="center" vertical="center"/>
    </xf>
    <xf numFmtId="38" fontId="9" fillId="0" borderId="0" xfId="1" applyFont="1" applyFill="1">
      <alignment vertical="center"/>
    </xf>
    <xf numFmtId="38" fontId="6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horizontal="center" vertical="center"/>
    </xf>
    <xf numFmtId="38" fontId="6" fillId="0" borderId="5" xfId="1" applyFont="1" applyFill="1" applyBorder="1">
      <alignment vertical="center"/>
    </xf>
    <xf numFmtId="38" fontId="11" fillId="0" borderId="0" xfId="1" applyFont="1" applyFill="1">
      <alignment vertical="center"/>
    </xf>
    <xf numFmtId="38" fontId="6" fillId="0" borderId="0" xfId="1" applyFont="1" applyFill="1" applyAlignment="1">
      <alignment vertical="center"/>
    </xf>
    <xf numFmtId="38" fontId="6" fillId="0" borderId="5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right" vertical="center" wrapText="1"/>
    </xf>
    <xf numFmtId="38" fontId="8" fillId="0" borderId="0" xfId="1" applyFont="1" applyFill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 wrapText="1"/>
    </xf>
    <xf numFmtId="38" fontId="6" fillId="0" borderId="18" xfId="1" applyFont="1" applyFill="1" applyBorder="1" applyAlignment="1">
      <alignment vertical="center" wrapText="1"/>
    </xf>
    <xf numFmtId="38" fontId="6" fillId="0" borderId="19" xfId="1" applyFont="1" applyFill="1" applyBorder="1" applyAlignment="1">
      <alignment vertical="center" wrapText="1"/>
    </xf>
    <xf numFmtId="38" fontId="6" fillId="0" borderId="20" xfId="1" applyFont="1" applyFill="1" applyBorder="1" applyAlignment="1">
      <alignment vertical="center" wrapText="1"/>
    </xf>
    <xf numFmtId="38" fontId="6" fillId="0" borderId="17" xfId="1" applyFont="1" applyFill="1" applyBorder="1" applyAlignment="1">
      <alignment vertical="center" wrapText="1"/>
    </xf>
    <xf numFmtId="38" fontId="6" fillId="0" borderId="10" xfId="1" applyFont="1" applyFill="1" applyBorder="1" applyAlignment="1">
      <alignment vertical="center" wrapText="1"/>
    </xf>
    <xf numFmtId="38" fontId="6" fillId="0" borderId="2" xfId="1" applyFont="1" applyFill="1" applyBorder="1" applyAlignment="1">
      <alignment vertical="center" wrapText="1"/>
    </xf>
    <xf numFmtId="38" fontId="6" fillId="0" borderId="6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  <xf numFmtId="38" fontId="6" fillId="0" borderId="7" xfId="1" applyFont="1" applyFill="1" applyBorder="1" applyAlignment="1">
      <alignment horizontal="center" vertical="center" wrapText="1"/>
    </xf>
    <xf numFmtId="38" fontId="9" fillId="0" borderId="11" xfId="1" applyFont="1" applyFill="1" applyBorder="1" applyAlignment="1">
      <alignment vertical="distributed" wrapText="1"/>
    </xf>
    <xf numFmtId="38" fontId="9" fillId="0" borderId="12" xfId="1" applyFont="1" applyFill="1" applyBorder="1" applyAlignment="1">
      <alignment vertical="distributed" wrapText="1"/>
    </xf>
    <xf numFmtId="38" fontId="9" fillId="0" borderId="13" xfId="1" applyFont="1" applyFill="1" applyBorder="1" applyAlignment="1">
      <alignment vertical="distributed" wrapText="1"/>
    </xf>
    <xf numFmtId="38" fontId="9" fillId="0" borderId="14" xfId="1" applyFont="1" applyFill="1" applyBorder="1" applyAlignment="1">
      <alignment vertical="distributed" wrapText="1"/>
    </xf>
    <xf numFmtId="38" fontId="9" fillId="0" borderId="15" xfId="1" applyFont="1" applyFill="1" applyBorder="1" applyAlignment="1">
      <alignment vertical="distributed" wrapText="1"/>
    </xf>
    <xf numFmtId="38" fontId="9" fillId="0" borderId="16" xfId="1" applyFont="1" applyFill="1" applyBorder="1" applyAlignment="1">
      <alignment vertical="distributed" wrapText="1"/>
    </xf>
    <xf numFmtId="38" fontId="4" fillId="0" borderId="8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8" fontId="7" fillId="0" borderId="0" xfId="1" applyFont="1" applyFill="1" applyAlignment="1">
      <alignment horizontal="right" vertical="center" wrapText="1"/>
    </xf>
    <xf numFmtId="38" fontId="6" fillId="0" borderId="18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center" vertical="center" wrapText="1"/>
    </xf>
    <xf numFmtId="38" fontId="6" fillId="0" borderId="18" xfId="1" applyFont="1" applyFill="1" applyBorder="1" applyAlignment="1">
      <alignment vertical="distributed" wrapText="1"/>
    </xf>
    <xf numFmtId="38" fontId="6" fillId="0" borderId="19" xfId="1" applyFont="1" applyFill="1" applyBorder="1" applyAlignment="1">
      <alignment vertical="distributed" wrapText="1"/>
    </xf>
    <xf numFmtId="38" fontId="6" fillId="0" borderId="20" xfId="1" applyFont="1" applyFill="1" applyBorder="1" applyAlignment="1">
      <alignment vertical="distributed" wrapText="1"/>
    </xf>
    <xf numFmtId="38" fontId="6" fillId="0" borderId="2" xfId="1" applyFont="1" applyFill="1" applyBorder="1" applyAlignment="1">
      <alignment horizontal="left" vertical="center" wrapText="1"/>
    </xf>
    <xf numFmtId="38" fontId="6" fillId="0" borderId="17" xfId="1" applyFont="1" applyFill="1" applyBorder="1" applyAlignment="1">
      <alignment horizontal="left" vertical="center" wrapText="1"/>
    </xf>
    <xf numFmtId="38" fontId="6" fillId="0" borderId="10" xfId="1" applyFont="1" applyFill="1" applyBorder="1" applyAlignment="1">
      <alignment horizontal="left" vertical="center" wrapText="1"/>
    </xf>
    <xf numFmtId="38" fontId="5" fillId="0" borderId="0" xfId="1" applyFont="1" applyFill="1" applyAlignment="1">
      <alignment vertical="center" wrapText="1"/>
    </xf>
    <xf numFmtId="38" fontId="9" fillId="0" borderId="2" xfId="1" applyFont="1" applyFill="1" applyBorder="1" applyAlignment="1">
      <alignment horizontal="center" vertical="center"/>
    </xf>
    <xf numFmtId="38" fontId="9" fillId="0" borderId="17" xfId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13"/>
  <sheetViews>
    <sheetView tabSelected="1" zoomScale="96" zoomScaleNormal="96" zoomScaleSheetLayoutView="85" workbookViewId="0">
      <selection activeCell="B2" sqref="B2:N2"/>
    </sheetView>
  </sheetViews>
  <sheetFormatPr defaultColWidth="9" defaultRowHeight="13.5" x14ac:dyDescent="0.15"/>
  <cols>
    <col min="1" max="1" width="3.125" style="4" bestFit="1" customWidth="1"/>
    <col min="2" max="3" width="2.5" style="3" customWidth="1"/>
    <col min="4" max="7" width="3.75" style="3" customWidth="1"/>
    <col min="8" max="8" width="30" style="3" customWidth="1"/>
    <col min="9" max="13" width="13.5" style="3" customWidth="1"/>
    <col min="14" max="14" width="13.75" style="3" customWidth="1"/>
    <col min="15" max="15" width="9" style="3"/>
    <col min="16" max="16" width="9.75" style="3" bestFit="1" customWidth="1"/>
    <col min="17" max="16384" width="9" style="3"/>
  </cols>
  <sheetData>
    <row r="1" spans="1:14" ht="18.75" customHeight="1" x14ac:dyDescent="0.15">
      <c r="A1" s="1" t="s">
        <v>62</v>
      </c>
      <c r="B1" s="85" t="s">
        <v>118</v>
      </c>
      <c r="C1" s="85"/>
      <c r="D1" s="85"/>
      <c r="E1" s="85"/>
      <c r="F1" s="85"/>
      <c r="G1" s="85"/>
      <c r="H1" s="85"/>
      <c r="I1" s="2"/>
      <c r="J1" s="2"/>
      <c r="K1" s="2"/>
      <c r="L1" s="2"/>
      <c r="M1" s="71" t="s">
        <v>59</v>
      </c>
      <c r="N1" s="71"/>
    </row>
    <row r="2" spans="1:14" ht="22.5" customHeight="1" x14ac:dyDescent="0.15">
      <c r="B2" s="51" t="s">
        <v>73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3.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" t="s">
        <v>6</v>
      </c>
    </row>
    <row r="4" spans="1:14" ht="13.5" customHeight="1" x14ac:dyDescent="0.15">
      <c r="B4" s="68" t="s">
        <v>52</v>
      </c>
      <c r="C4" s="68"/>
      <c r="D4" s="68"/>
      <c r="E4" s="68"/>
      <c r="F4" s="68"/>
      <c r="G4" s="68"/>
      <c r="H4" s="68"/>
      <c r="I4" s="6" t="s">
        <v>53</v>
      </c>
      <c r="J4" s="6" t="s">
        <v>54</v>
      </c>
      <c r="K4" s="6" t="s">
        <v>55</v>
      </c>
      <c r="L4" s="6" t="s">
        <v>63</v>
      </c>
      <c r="M4" s="6" t="s">
        <v>57</v>
      </c>
      <c r="N4" s="6" t="s">
        <v>58</v>
      </c>
    </row>
    <row r="5" spans="1:14" ht="19.899999999999999" customHeight="1" x14ac:dyDescent="0.15">
      <c r="B5" s="62" t="s">
        <v>100</v>
      </c>
      <c r="C5" s="63"/>
      <c r="D5" s="63"/>
      <c r="E5" s="63"/>
      <c r="F5" s="63"/>
      <c r="G5" s="63"/>
      <c r="H5" s="64"/>
      <c r="I5" s="7" t="s">
        <v>105</v>
      </c>
      <c r="J5" s="7" t="s">
        <v>104</v>
      </c>
      <c r="K5" s="7" t="s">
        <v>103</v>
      </c>
      <c r="L5" s="7" t="s">
        <v>102</v>
      </c>
      <c r="M5" s="7" t="s">
        <v>101</v>
      </c>
      <c r="N5" s="52" t="s">
        <v>95</v>
      </c>
    </row>
    <row r="6" spans="1:14" ht="19.899999999999999" customHeight="1" x14ac:dyDescent="0.15">
      <c r="B6" s="65"/>
      <c r="C6" s="66"/>
      <c r="D6" s="66"/>
      <c r="E6" s="66"/>
      <c r="F6" s="66"/>
      <c r="G6" s="66"/>
      <c r="H6" s="67"/>
      <c r="I6" s="8" t="s">
        <v>110</v>
      </c>
      <c r="J6" s="8" t="s">
        <v>109</v>
      </c>
      <c r="K6" s="8" t="s">
        <v>108</v>
      </c>
      <c r="L6" s="8" t="s">
        <v>107</v>
      </c>
      <c r="M6" s="8" t="s">
        <v>106</v>
      </c>
      <c r="N6" s="52"/>
    </row>
    <row r="7" spans="1:14" ht="18" customHeight="1" x14ac:dyDescent="0.15">
      <c r="A7" s="4">
        <v>1</v>
      </c>
      <c r="B7" s="53" t="s">
        <v>68</v>
      </c>
      <c r="C7" s="54"/>
      <c r="D7" s="56"/>
      <c r="E7" s="56"/>
      <c r="F7" s="56"/>
      <c r="G7" s="56"/>
      <c r="H7" s="57"/>
      <c r="I7" s="9">
        <f>SUM(I8,I18,I23,I51,I54,I57)</f>
        <v>2529404308</v>
      </c>
      <c r="J7" s="9">
        <f>SUM(J8,J18,J23,J51,J54,J57)</f>
        <v>1243443379</v>
      </c>
      <c r="K7" s="9">
        <f>SUM(K8,K18,K23,K51,K54,K57)</f>
        <v>1191936168</v>
      </c>
      <c r="L7" s="9">
        <f>SUM(L8,L18,L23,L51,L54,L57)</f>
        <v>1116901097</v>
      </c>
      <c r="M7" s="9">
        <f>SUM(M8,M18,M23,M51,M54,M57)</f>
        <v>1080711923</v>
      </c>
      <c r="N7" s="10" t="s">
        <v>72</v>
      </c>
    </row>
    <row r="8" spans="1:14" ht="18" customHeight="1" x14ac:dyDescent="0.15">
      <c r="A8" s="4">
        <v>2</v>
      </c>
      <c r="B8" s="11"/>
      <c r="C8" s="12"/>
      <c r="D8" s="53" t="s">
        <v>67</v>
      </c>
      <c r="E8" s="56"/>
      <c r="F8" s="56"/>
      <c r="G8" s="56"/>
      <c r="H8" s="57"/>
      <c r="I8" s="9">
        <f>SUM(I9,I12:I17)</f>
        <v>2038285674</v>
      </c>
      <c r="J8" s="9">
        <f>SUM(J9,J12:J17)</f>
        <v>793665632</v>
      </c>
      <c r="K8" s="9">
        <f>SUM(K9,K12:K17)</f>
        <v>752652203</v>
      </c>
      <c r="L8" s="9">
        <f>SUM(L9,L12:L17)</f>
        <v>683880480</v>
      </c>
      <c r="M8" s="9">
        <f>SUM(M9,M12:M17)</f>
        <v>626642623</v>
      </c>
      <c r="N8" s="60" t="s">
        <v>34</v>
      </c>
    </row>
    <row r="9" spans="1:14" ht="18" customHeight="1" x14ac:dyDescent="0.15">
      <c r="A9" s="4">
        <v>3</v>
      </c>
      <c r="B9" s="11"/>
      <c r="C9" s="12"/>
      <c r="D9" s="13"/>
      <c r="E9" s="53" t="s">
        <v>7</v>
      </c>
      <c r="F9" s="54"/>
      <c r="G9" s="54"/>
      <c r="H9" s="55"/>
      <c r="I9" s="9">
        <f>SUM(I10:I11)</f>
        <v>627703826</v>
      </c>
      <c r="J9" s="9">
        <f>SUM(J10:J11)</f>
        <v>494500937</v>
      </c>
      <c r="K9" s="9">
        <f>SUM(K10:K11)</f>
        <v>477552773</v>
      </c>
      <c r="L9" s="9">
        <f>SUM(L10:L11)</f>
        <v>456330796</v>
      </c>
      <c r="M9" s="9">
        <f>SUM(M10:M11)</f>
        <v>437061352</v>
      </c>
      <c r="N9" s="59"/>
    </row>
    <row r="10" spans="1:14" ht="18" customHeight="1" x14ac:dyDescent="0.15">
      <c r="A10" s="4">
        <v>4</v>
      </c>
      <c r="B10" s="11"/>
      <c r="C10" s="12"/>
      <c r="D10" s="13"/>
      <c r="E10" s="13"/>
      <c r="F10" s="58" t="s">
        <v>8</v>
      </c>
      <c r="G10" s="56"/>
      <c r="H10" s="57"/>
      <c r="I10" s="9">
        <v>540748149</v>
      </c>
      <c r="J10" s="9">
        <v>470438126</v>
      </c>
      <c r="K10" s="9">
        <v>454629801</v>
      </c>
      <c r="L10" s="9">
        <v>434146639</v>
      </c>
      <c r="M10" s="9">
        <v>409057502</v>
      </c>
      <c r="N10" s="59"/>
    </row>
    <row r="11" spans="1:14" ht="18" customHeight="1" x14ac:dyDescent="0.15">
      <c r="A11" s="4">
        <v>5</v>
      </c>
      <c r="B11" s="11"/>
      <c r="C11" s="12"/>
      <c r="D11" s="13"/>
      <c r="E11" s="14"/>
      <c r="F11" s="58" t="s">
        <v>9</v>
      </c>
      <c r="G11" s="56"/>
      <c r="H11" s="57"/>
      <c r="I11" s="9">
        <v>86955677</v>
      </c>
      <c r="J11" s="9">
        <v>24062811</v>
      </c>
      <c r="K11" s="9">
        <v>22922972</v>
      </c>
      <c r="L11" s="9">
        <v>22184157</v>
      </c>
      <c r="M11" s="9">
        <v>28003850</v>
      </c>
      <c r="N11" s="59"/>
    </row>
    <row r="12" spans="1:14" ht="18" customHeight="1" x14ac:dyDescent="0.15">
      <c r="A12" s="4">
        <v>6</v>
      </c>
      <c r="B12" s="11"/>
      <c r="C12" s="12"/>
      <c r="D12" s="13"/>
      <c r="E12" s="58" t="s">
        <v>0</v>
      </c>
      <c r="F12" s="56"/>
      <c r="G12" s="56"/>
      <c r="H12" s="57"/>
      <c r="I12" s="9">
        <v>1161187347</v>
      </c>
      <c r="J12" s="9">
        <v>219237805</v>
      </c>
      <c r="K12" s="9">
        <v>204291375</v>
      </c>
      <c r="L12" s="9">
        <v>167887893</v>
      </c>
      <c r="M12" s="9">
        <v>141236669</v>
      </c>
      <c r="N12" s="59"/>
    </row>
    <row r="13" spans="1:14" ht="18" customHeight="1" x14ac:dyDescent="0.15">
      <c r="A13" s="4">
        <v>7</v>
      </c>
      <c r="B13" s="11"/>
      <c r="C13" s="12"/>
      <c r="D13" s="13"/>
      <c r="E13" s="58" t="s">
        <v>1</v>
      </c>
      <c r="F13" s="56"/>
      <c r="G13" s="56"/>
      <c r="H13" s="57"/>
      <c r="I13" s="9">
        <v>18675558</v>
      </c>
      <c r="J13" s="9">
        <v>16253665</v>
      </c>
      <c r="K13" s="9">
        <v>15925172</v>
      </c>
      <c r="L13" s="9">
        <v>13860182</v>
      </c>
      <c r="M13" s="9">
        <v>12363483</v>
      </c>
      <c r="N13" s="59"/>
    </row>
    <row r="14" spans="1:14" ht="18" customHeight="1" x14ac:dyDescent="0.15">
      <c r="A14" s="4">
        <v>8</v>
      </c>
      <c r="B14" s="11"/>
      <c r="C14" s="12"/>
      <c r="D14" s="13"/>
      <c r="E14" s="58" t="s">
        <v>66</v>
      </c>
      <c r="F14" s="56"/>
      <c r="G14" s="56"/>
      <c r="H14" s="57"/>
      <c r="I14" s="9">
        <v>32786</v>
      </c>
      <c r="J14" s="9">
        <v>31785</v>
      </c>
      <c r="K14" s="9">
        <v>31785</v>
      </c>
      <c r="L14" s="9">
        <v>0</v>
      </c>
      <c r="M14" s="9">
        <v>0</v>
      </c>
      <c r="N14" s="59"/>
    </row>
    <row r="15" spans="1:14" ht="18" customHeight="1" x14ac:dyDescent="0.15">
      <c r="A15" s="4">
        <v>9</v>
      </c>
      <c r="B15" s="11"/>
      <c r="C15" s="12"/>
      <c r="D15" s="13"/>
      <c r="E15" s="82" t="s">
        <v>88</v>
      </c>
      <c r="F15" s="83"/>
      <c r="G15" s="83"/>
      <c r="H15" s="84"/>
      <c r="I15" s="9">
        <v>0</v>
      </c>
      <c r="J15" s="9">
        <v>5056075</v>
      </c>
      <c r="K15" s="9">
        <v>0</v>
      </c>
      <c r="L15" s="9">
        <v>0</v>
      </c>
      <c r="M15" s="9">
        <v>0</v>
      </c>
      <c r="N15" s="59"/>
    </row>
    <row r="16" spans="1:14" ht="18" customHeight="1" x14ac:dyDescent="0.15">
      <c r="A16" s="4">
        <v>10</v>
      </c>
      <c r="B16" s="11"/>
      <c r="C16" s="12"/>
      <c r="D16" s="13"/>
      <c r="E16" s="58" t="s">
        <v>16</v>
      </c>
      <c r="F16" s="56"/>
      <c r="G16" s="56"/>
      <c r="H16" s="57"/>
      <c r="I16" s="9">
        <v>15300600</v>
      </c>
      <c r="J16" s="9">
        <v>3128000</v>
      </c>
      <c r="K16" s="9">
        <v>2914400</v>
      </c>
      <c r="L16" s="9">
        <v>2960900</v>
      </c>
      <c r="M16" s="9">
        <v>0</v>
      </c>
      <c r="N16" s="59"/>
    </row>
    <row r="17" spans="1:14" ht="18" customHeight="1" x14ac:dyDescent="0.15">
      <c r="A17" s="4">
        <v>11</v>
      </c>
      <c r="B17" s="11"/>
      <c r="C17" s="12"/>
      <c r="D17" s="15"/>
      <c r="E17" s="58" t="s">
        <v>2</v>
      </c>
      <c r="F17" s="56"/>
      <c r="G17" s="56"/>
      <c r="H17" s="57"/>
      <c r="I17" s="9">
        <v>215385557</v>
      </c>
      <c r="J17" s="9">
        <v>55457365</v>
      </c>
      <c r="K17" s="9">
        <v>51936698</v>
      </c>
      <c r="L17" s="9">
        <v>42840709</v>
      </c>
      <c r="M17" s="9">
        <v>35981119</v>
      </c>
      <c r="N17" s="61"/>
    </row>
    <row r="18" spans="1:14" ht="18" customHeight="1" x14ac:dyDescent="0.15">
      <c r="A18" s="4">
        <v>12</v>
      </c>
      <c r="B18" s="11"/>
      <c r="C18" s="12"/>
      <c r="D18" s="53" t="s">
        <v>30</v>
      </c>
      <c r="E18" s="56"/>
      <c r="F18" s="56"/>
      <c r="G18" s="56"/>
      <c r="H18" s="57"/>
      <c r="I18" s="9">
        <f t="shared" ref="I18:M19" si="0">I19</f>
        <v>61066190</v>
      </c>
      <c r="J18" s="9">
        <f t="shared" si="0"/>
        <v>51545380</v>
      </c>
      <c r="K18" s="9">
        <f t="shared" si="0"/>
        <v>38692240</v>
      </c>
      <c r="L18" s="9">
        <f t="shared" si="0"/>
        <v>26912770</v>
      </c>
      <c r="M18" s="9">
        <f t="shared" si="0"/>
        <v>18705593</v>
      </c>
      <c r="N18" s="10" t="s">
        <v>71</v>
      </c>
    </row>
    <row r="19" spans="1:14" ht="18" customHeight="1" x14ac:dyDescent="0.15">
      <c r="A19" s="4">
        <v>13</v>
      </c>
      <c r="B19" s="11"/>
      <c r="C19" s="12"/>
      <c r="D19" s="13"/>
      <c r="E19" s="53" t="s">
        <v>31</v>
      </c>
      <c r="F19" s="54"/>
      <c r="G19" s="54"/>
      <c r="H19" s="55"/>
      <c r="I19" s="9">
        <f t="shared" si="0"/>
        <v>61066190</v>
      </c>
      <c r="J19" s="9">
        <f t="shared" si="0"/>
        <v>51545380</v>
      </c>
      <c r="K19" s="9">
        <f t="shared" si="0"/>
        <v>38692240</v>
      </c>
      <c r="L19" s="9">
        <f t="shared" si="0"/>
        <v>26912770</v>
      </c>
      <c r="M19" s="9">
        <f t="shared" si="0"/>
        <v>18705593</v>
      </c>
      <c r="N19" s="10" t="s">
        <v>71</v>
      </c>
    </row>
    <row r="20" spans="1:14" ht="18" customHeight="1" x14ac:dyDescent="0.15">
      <c r="A20" s="4">
        <v>14</v>
      </c>
      <c r="B20" s="11"/>
      <c r="C20" s="12"/>
      <c r="D20" s="11"/>
      <c r="E20" s="13"/>
      <c r="F20" s="53" t="s">
        <v>32</v>
      </c>
      <c r="G20" s="54"/>
      <c r="H20" s="55"/>
      <c r="I20" s="9">
        <f>SUM(I21:I22)</f>
        <v>61066190</v>
      </c>
      <c r="J20" s="9">
        <f>SUM(J21:J22)</f>
        <v>51545380</v>
      </c>
      <c r="K20" s="9">
        <f>SUM(K21:K22)</f>
        <v>38692240</v>
      </c>
      <c r="L20" s="9">
        <f>SUM(L21:L22)</f>
        <v>26912770</v>
      </c>
      <c r="M20" s="9">
        <f>SUM(M21:M22)</f>
        <v>18705593</v>
      </c>
      <c r="N20" s="10" t="s">
        <v>71</v>
      </c>
    </row>
    <row r="21" spans="1:14" ht="18" customHeight="1" x14ac:dyDescent="0.15">
      <c r="A21" s="4">
        <v>15</v>
      </c>
      <c r="B21" s="11"/>
      <c r="C21" s="12"/>
      <c r="D21" s="11"/>
      <c r="E21" s="13"/>
      <c r="F21" s="11"/>
      <c r="G21" s="58" t="s">
        <v>61</v>
      </c>
      <c r="H21" s="57"/>
      <c r="I21" s="15">
        <v>409000</v>
      </c>
      <c r="J21" s="15">
        <v>218200</v>
      </c>
      <c r="K21" s="15">
        <v>0</v>
      </c>
      <c r="L21" s="15">
        <v>0</v>
      </c>
      <c r="M21" s="9">
        <v>0</v>
      </c>
      <c r="N21" s="16" t="s">
        <v>36</v>
      </c>
    </row>
    <row r="22" spans="1:14" ht="18" customHeight="1" x14ac:dyDescent="0.15">
      <c r="A22" s="4">
        <v>16</v>
      </c>
      <c r="B22" s="11"/>
      <c r="C22" s="12"/>
      <c r="D22" s="17"/>
      <c r="E22" s="15"/>
      <c r="F22" s="15"/>
      <c r="G22" s="58" t="s">
        <v>60</v>
      </c>
      <c r="H22" s="57"/>
      <c r="I22" s="15">
        <v>60657190</v>
      </c>
      <c r="J22" s="15">
        <v>51327180</v>
      </c>
      <c r="K22" s="15">
        <v>38692240</v>
      </c>
      <c r="L22" s="15">
        <v>26912770</v>
      </c>
      <c r="M22" s="9">
        <v>18705593</v>
      </c>
      <c r="N22" s="16" t="s">
        <v>35</v>
      </c>
    </row>
    <row r="23" spans="1:14" ht="18" customHeight="1" x14ac:dyDescent="0.15">
      <c r="A23" s="4">
        <v>17</v>
      </c>
      <c r="B23" s="11"/>
      <c r="C23" s="12"/>
      <c r="D23" s="53" t="s">
        <v>3</v>
      </c>
      <c r="E23" s="54"/>
      <c r="F23" s="54"/>
      <c r="G23" s="54"/>
      <c r="H23" s="55"/>
      <c r="I23" s="9">
        <f>I24</f>
        <v>54433504</v>
      </c>
      <c r="J23" s="9">
        <f>J24</f>
        <v>42823070</v>
      </c>
      <c r="K23" s="9">
        <f>K24</f>
        <v>41086275</v>
      </c>
      <c r="L23" s="9">
        <f>L24</f>
        <v>39096690</v>
      </c>
      <c r="M23" s="9">
        <f>M24</f>
        <v>35774520</v>
      </c>
      <c r="N23" s="10" t="s">
        <v>71</v>
      </c>
    </row>
    <row r="24" spans="1:14" ht="18" customHeight="1" x14ac:dyDescent="0.15">
      <c r="A24" s="4">
        <v>18</v>
      </c>
      <c r="B24" s="11"/>
      <c r="C24" s="12"/>
      <c r="D24" s="13"/>
      <c r="E24" s="53" t="s">
        <v>10</v>
      </c>
      <c r="F24" s="54"/>
      <c r="G24" s="54"/>
      <c r="H24" s="55"/>
      <c r="I24" s="9">
        <f>I25+I37+I43+I45+I48</f>
        <v>54433504</v>
      </c>
      <c r="J24" s="9">
        <f>J25+J37+J43+J45+J48</f>
        <v>42823070</v>
      </c>
      <c r="K24" s="9">
        <f>K25+K37+K43+K45+K48</f>
        <v>41086275</v>
      </c>
      <c r="L24" s="9">
        <f>L25+L37+L43+L45+L48</f>
        <v>39096690</v>
      </c>
      <c r="M24" s="9">
        <f>M25+M37+M43+M45+M48</f>
        <v>35774520</v>
      </c>
      <c r="N24" s="10" t="s">
        <v>71</v>
      </c>
    </row>
    <row r="25" spans="1:14" ht="18" customHeight="1" x14ac:dyDescent="0.15">
      <c r="A25" s="4">
        <v>19</v>
      </c>
      <c r="B25" s="11"/>
      <c r="C25" s="12"/>
      <c r="D25" s="13"/>
      <c r="E25" s="13"/>
      <c r="F25" s="53" t="s">
        <v>17</v>
      </c>
      <c r="G25" s="54"/>
      <c r="H25" s="55"/>
      <c r="I25" s="9">
        <f>SUM(I27:I30)</f>
        <v>188200</v>
      </c>
      <c r="J25" s="9">
        <f>SUM(J27:J30)</f>
        <v>119250</v>
      </c>
      <c r="K25" s="9">
        <f>SUM(K27:K30)</f>
        <v>155900</v>
      </c>
      <c r="L25" s="9">
        <f>SUM(L27:L30)</f>
        <v>120534</v>
      </c>
      <c r="M25" s="9">
        <f>SUM(M26:M30)</f>
        <v>132700</v>
      </c>
      <c r="N25" s="49"/>
    </row>
    <row r="26" spans="1:14" ht="18" customHeight="1" x14ac:dyDescent="0.15">
      <c r="A26" s="4">
        <v>20</v>
      </c>
      <c r="B26" s="11"/>
      <c r="C26" s="12"/>
      <c r="D26" s="13"/>
      <c r="E26" s="14"/>
      <c r="F26" s="11"/>
      <c r="G26" s="58" t="s">
        <v>111</v>
      </c>
      <c r="H26" s="57"/>
      <c r="I26" s="9">
        <v>0</v>
      </c>
      <c r="J26" s="9">
        <v>0</v>
      </c>
      <c r="K26" s="9">
        <v>0</v>
      </c>
      <c r="L26" s="9">
        <v>0</v>
      </c>
      <c r="M26" s="9">
        <v>41100</v>
      </c>
      <c r="N26" s="10" t="s">
        <v>112</v>
      </c>
    </row>
    <row r="27" spans="1:14" ht="18" customHeight="1" x14ac:dyDescent="0.15">
      <c r="A27" s="4">
        <v>21</v>
      </c>
      <c r="B27" s="11"/>
      <c r="C27" s="12"/>
      <c r="D27" s="13"/>
      <c r="E27" s="14"/>
      <c r="F27" s="11"/>
      <c r="G27" s="58" t="s">
        <v>29</v>
      </c>
      <c r="H27" s="57"/>
      <c r="I27" s="9">
        <v>73150</v>
      </c>
      <c r="J27" s="9">
        <v>1200</v>
      </c>
      <c r="K27" s="9">
        <v>61100</v>
      </c>
      <c r="L27" s="9">
        <v>52500</v>
      </c>
      <c r="M27" s="9">
        <v>91600</v>
      </c>
      <c r="N27" s="60" t="s">
        <v>113</v>
      </c>
    </row>
    <row r="28" spans="1:14" ht="18" customHeight="1" x14ac:dyDescent="0.15">
      <c r="A28" s="4">
        <v>22</v>
      </c>
      <c r="B28" s="11"/>
      <c r="C28" s="12"/>
      <c r="D28" s="13"/>
      <c r="E28" s="14"/>
      <c r="F28" s="11"/>
      <c r="G28" s="58" t="s">
        <v>18</v>
      </c>
      <c r="H28" s="57"/>
      <c r="I28" s="9">
        <v>107050</v>
      </c>
      <c r="J28" s="9">
        <v>107050</v>
      </c>
      <c r="K28" s="9">
        <v>94800</v>
      </c>
      <c r="L28" s="9">
        <v>61834</v>
      </c>
      <c r="M28" s="9">
        <v>0</v>
      </c>
      <c r="N28" s="69"/>
    </row>
    <row r="29" spans="1:14" ht="18" customHeight="1" x14ac:dyDescent="0.15">
      <c r="A29" s="4">
        <v>23</v>
      </c>
      <c r="B29" s="11"/>
      <c r="C29" s="12"/>
      <c r="D29" s="13"/>
      <c r="E29" s="14"/>
      <c r="F29" s="11"/>
      <c r="G29" s="58" t="s">
        <v>64</v>
      </c>
      <c r="H29" s="57"/>
      <c r="I29" s="9">
        <v>0</v>
      </c>
      <c r="J29" s="9">
        <v>0</v>
      </c>
      <c r="K29" s="9">
        <v>0</v>
      </c>
      <c r="L29" s="9">
        <v>6200</v>
      </c>
      <c r="M29" s="9">
        <v>0</v>
      </c>
      <c r="N29" s="69"/>
    </row>
    <row r="30" spans="1:14" ht="18" customHeight="1" x14ac:dyDescent="0.15">
      <c r="A30" s="4">
        <v>24</v>
      </c>
      <c r="B30" s="17"/>
      <c r="C30" s="18"/>
      <c r="D30" s="15"/>
      <c r="E30" s="19"/>
      <c r="F30" s="15"/>
      <c r="G30" s="58" t="s">
        <v>77</v>
      </c>
      <c r="H30" s="57"/>
      <c r="I30" s="9">
        <v>8000</v>
      </c>
      <c r="J30" s="9">
        <v>11000</v>
      </c>
      <c r="K30" s="9">
        <v>0</v>
      </c>
      <c r="L30" s="9">
        <v>0</v>
      </c>
      <c r="M30" s="9">
        <v>0</v>
      </c>
      <c r="N30" s="70"/>
    </row>
    <row r="31" spans="1:14" ht="18.75" customHeight="1" x14ac:dyDescent="0.15">
      <c r="A31" s="1" t="s">
        <v>62</v>
      </c>
      <c r="B31" s="20"/>
      <c r="C31" s="20"/>
      <c r="D31" s="20"/>
      <c r="E31" s="20"/>
      <c r="F31" s="20"/>
      <c r="G31" s="20"/>
      <c r="H31" s="20"/>
      <c r="I31" s="21"/>
      <c r="J31" s="21"/>
      <c r="K31" s="21"/>
      <c r="L31" s="21"/>
      <c r="M31" s="50" t="s">
        <v>59</v>
      </c>
      <c r="N31" s="50"/>
    </row>
    <row r="32" spans="1:14" ht="22.5" customHeight="1" x14ac:dyDescent="0.15">
      <c r="A32" s="1"/>
      <c r="B32" s="78" t="s">
        <v>74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3.5" customHeight="1" x14ac:dyDescent="0.15">
      <c r="A33" s="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 t="s">
        <v>6</v>
      </c>
    </row>
    <row r="34" spans="1:14" ht="13.5" customHeight="1" x14ac:dyDescent="0.15">
      <c r="A34" s="1"/>
      <c r="B34" s="68" t="s">
        <v>52</v>
      </c>
      <c r="C34" s="68"/>
      <c r="D34" s="68"/>
      <c r="E34" s="68"/>
      <c r="F34" s="68"/>
      <c r="G34" s="68"/>
      <c r="H34" s="68"/>
      <c r="I34" s="23" t="s">
        <v>53</v>
      </c>
      <c r="J34" s="23" t="s">
        <v>54</v>
      </c>
      <c r="K34" s="23" t="s">
        <v>55</v>
      </c>
      <c r="L34" s="23" t="s">
        <v>56</v>
      </c>
      <c r="M34" s="23" t="s">
        <v>57</v>
      </c>
      <c r="N34" s="23" t="s">
        <v>58</v>
      </c>
    </row>
    <row r="35" spans="1:14" ht="19.899999999999999" customHeight="1" x14ac:dyDescent="0.15">
      <c r="B35" s="62" t="s">
        <v>100</v>
      </c>
      <c r="C35" s="63"/>
      <c r="D35" s="63"/>
      <c r="E35" s="63"/>
      <c r="F35" s="63"/>
      <c r="G35" s="63"/>
      <c r="H35" s="64"/>
      <c r="I35" s="7" t="s">
        <v>105</v>
      </c>
      <c r="J35" s="7" t="s">
        <v>104</v>
      </c>
      <c r="K35" s="7" t="s">
        <v>103</v>
      </c>
      <c r="L35" s="7" t="s">
        <v>102</v>
      </c>
      <c r="M35" s="7" t="s">
        <v>101</v>
      </c>
      <c r="N35" s="52" t="s">
        <v>95</v>
      </c>
    </row>
    <row r="36" spans="1:14" ht="19.899999999999999" customHeight="1" x14ac:dyDescent="0.15">
      <c r="B36" s="65"/>
      <c r="C36" s="66"/>
      <c r="D36" s="66"/>
      <c r="E36" s="66"/>
      <c r="F36" s="66"/>
      <c r="G36" s="66"/>
      <c r="H36" s="67"/>
      <c r="I36" s="8" t="s">
        <v>110</v>
      </c>
      <c r="J36" s="8" t="s">
        <v>109</v>
      </c>
      <c r="K36" s="8" t="s">
        <v>108</v>
      </c>
      <c r="L36" s="8" t="s">
        <v>107</v>
      </c>
      <c r="M36" s="8" t="s">
        <v>106</v>
      </c>
      <c r="N36" s="52"/>
    </row>
    <row r="37" spans="1:14" ht="18" customHeight="1" x14ac:dyDescent="0.15">
      <c r="A37" s="4">
        <v>25</v>
      </c>
      <c r="B37" s="11"/>
      <c r="C37" s="12"/>
      <c r="D37" s="13"/>
      <c r="E37" s="13"/>
      <c r="F37" s="53" t="s">
        <v>11</v>
      </c>
      <c r="G37" s="54"/>
      <c r="H37" s="55"/>
      <c r="I37" s="9">
        <f>SUM(I38:I42)</f>
        <v>1544504</v>
      </c>
      <c r="J37" s="9">
        <f>SUM(J38:J42)</f>
        <v>1658000</v>
      </c>
      <c r="K37" s="9">
        <f>SUM(K38:K42)</f>
        <v>1628995</v>
      </c>
      <c r="L37" s="9">
        <f>SUM(L38:L42)</f>
        <v>1549767</v>
      </c>
      <c r="M37" s="9">
        <f>SUM(M38:M42)</f>
        <v>1739200</v>
      </c>
      <c r="N37" s="10" t="s">
        <v>71</v>
      </c>
    </row>
    <row r="38" spans="1:14" ht="18" customHeight="1" x14ac:dyDescent="0.15">
      <c r="A38" s="4">
        <v>26</v>
      </c>
      <c r="B38" s="11"/>
      <c r="C38" s="12"/>
      <c r="D38" s="13"/>
      <c r="E38" s="14"/>
      <c r="F38" s="13"/>
      <c r="G38" s="58" t="s">
        <v>27</v>
      </c>
      <c r="H38" s="57"/>
      <c r="I38" s="9">
        <v>1525550</v>
      </c>
      <c r="J38" s="9">
        <v>1655400</v>
      </c>
      <c r="K38" s="9">
        <v>1615350</v>
      </c>
      <c r="L38" s="9">
        <v>1540950</v>
      </c>
      <c r="M38" s="9">
        <v>1608900</v>
      </c>
      <c r="N38" s="60" t="s">
        <v>15</v>
      </c>
    </row>
    <row r="39" spans="1:14" ht="18" customHeight="1" x14ac:dyDescent="0.15">
      <c r="A39" s="4">
        <v>27</v>
      </c>
      <c r="B39" s="11"/>
      <c r="C39" s="12"/>
      <c r="D39" s="13"/>
      <c r="E39" s="14"/>
      <c r="F39" s="13"/>
      <c r="G39" s="58" t="s">
        <v>114</v>
      </c>
      <c r="H39" s="57"/>
      <c r="I39" s="9">
        <v>0</v>
      </c>
      <c r="J39" s="9">
        <v>0</v>
      </c>
      <c r="K39" s="9">
        <v>0</v>
      </c>
      <c r="L39" s="9">
        <v>0</v>
      </c>
      <c r="M39" s="9">
        <v>127500</v>
      </c>
      <c r="N39" s="70"/>
    </row>
    <row r="40" spans="1:14" ht="18" customHeight="1" x14ac:dyDescent="0.15">
      <c r="A40" s="4">
        <v>28</v>
      </c>
      <c r="B40" s="11"/>
      <c r="C40" s="12"/>
      <c r="D40" s="13"/>
      <c r="E40" s="13"/>
      <c r="F40" s="13"/>
      <c r="G40" s="58" t="s">
        <v>19</v>
      </c>
      <c r="H40" s="57"/>
      <c r="I40" s="9">
        <v>4554</v>
      </c>
      <c r="J40" s="9">
        <v>0</v>
      </c>
      <c r="K40" s="9">
        <v>11245</v>
      </c>
      <c r="L40" s="9">
        <v>0</v>
      </c>
      <c r="M40" s="9">
        <v>0</v>
      </c>
      <c r="N40" s="10" t="s">
        <v>36</v>
      </c>
    </row>
    <row r="41" spans="1:14" ht="18" customHeight="1" x14ac:dyDescent="0.15">
      <c r="A41" s="4">
        <v>29</v>
      </c>
      <c r="B41" s="11"/>
      <c r="C41" s="12"/>
      <c r="D41" s="13"/>
      <c r="E41" s="14"/>
      <c r="F41" s="13"/>
      <c r="G41" s="58" t="s">
        <v>65</v>
      </c>
      <c r="H41" s="57"/>
      <c r="I41" s="9">
        <v>14400</v>
      </c>
      <c r="J41" s="9">
        <v>2600</v>
      </c>
      <c r="K41" s="9">
        <v>2400</v>
      </c>
      <c r="L41" s="9">
        <v>2800</v>
      </c>
      <c r="M41" s="9">
        <v>2800</v>
      </c>
      <c r="N41" s="59" t="s">
        <v>35</v>
      </c>
    </row>
    <row r="42" spans="1:14" ht="18" customHeight="1" x14ac:dyDescent="0.15">
      <c r="A42" s="4">
        <v>30</v>
      </c>
      <c r="B42" s="11"/>
      <c r="C42" s="12"/>
      <c r="D42" s="13"/>
      <c r="E42" s="14"/>
      <c r="F42" s="13"/>
      <c r="G42" s="58" t="s">
        <v>38</v>
      </c>
      <c r="H42" s="57"/>
      <c r="I42" s="9">
        <v>0</v>
      </c>
      <c r="J42" s="9">
        <v>0</v>
      </c>
      <c r="K42" s="9">
        <v>0</v>
      </c>
      <c r="L42" s="9">
        <v>6017</v>
      </c>
      <c r="M42" s="9">
        <v>0</v>
      </c>
      <c r="N42" s="59"/>
    </row>
    <row r="43" spans="1:14" ht="18" customHeight="1" x14ac:dyDescent="0.15">
      <c r="A43" s="4">
        <v>31</v>
      </c>
      <c r="B43" s="11"/>
      <c r="C43" s="12"/>
      <c r="D43" s="13"/>
      <c r="E43" s="12"/>
      <c r="F43" s="53" t="s">
        <v>20</v>
      </c>
      <c r="G43" s="54"/>
      <c r="H43" s="55"/>
      <c r="I43" s="9">
        <f>SUM(I44:I44)</f>
        <v>74000</v>
      </c>
      <c r="J43" s="9">
        <f>SUM(J44:J44)</f>
        <v>0</v>
      </c>
      <c r="K43" s="9">
        <f>SUM(K44:K44)</f>
        <v>0</v>
      </c>
      <c r="L43" s="9">
        <f>SUM(L44:L44)</f>
        <v>0</v>
      </c>
      <c r="M43" s="9">
        <f>SUM(M44:M44)</f>
        <v>0</v>
      </c>
      <c r="N43" s="60" t="s">
        <v>22</v>
      </c>
    </row>
    <row r="44" spans="1:14" ht="18" customHeight="1" x14ac:dyDescent="0.15">
      <c r="A44" s="4">
        <v>32</v>
      </c>
      <c r="B44" s="11"/>
      <c r="C44" s="12"/>
      <c r="D44" s="13"/>
      <c r="E44" s="14"/>
      <c r="F44" s="15"/>
      <c r="G44" s="58" t="s">
        <v>21</v>
      </c>
      <c r="H44" s="57"/>
      <c r="I44" s="9">
        <v>74000</v>
      </c>
      <c r="J44" s="9">
        <v>0</v>
      </c>
      <c r="K44" s="9">
        <v>0</v>
      </c>
      <c r="L44" s="9">
        <v>0</v>
      </c>
      <c r="M44" s="9">
        <v>0</v>
      </c>
      <c r="N44" s="61"/>
    </row>
    <row r="45" spans="1:14" ht="18" customHeight="1" x14ac:dyDescent="0.15">
      <c r="A45" s="4">
        <v>33</v>
      </c>
      <c r="B45" s="11"/>
      <c r="C45" s="12"/>
      <c r="D45" s="13"/>
      <c r="E45" s="13"/>
      <c r="F45" s="53" t="s">
        <v>12</v>
      </c>
      <c r="G45" s="54"/>
      <c r="H45" s="55"/>
      <c r="I45" s="9">
        <f>I46</f>
        <v>51378420</v>
      </c>
      <c r="J45" s="9">
        <f>J46</f>
        <v>39938100</v>
      </c>
      <c r="K45" s="9">
        <f>K46</f>
        <v>38471260</v>
      </c>
      <c r="L45" s="9">
        <f>L46+L47</f>
        <v>37046969</v>
      </c>
      <c r="M45" s="9">
        <f>M46+M47</f>
        <v>33807800</v>
      </c>
      <c r="N45" s="10" t="s">
        <v>71</v>
      </c>
    </row>
    <row r="46" spans="1:14" ht="18" customHeight="1" x14ac:dyDescent="0.15">
      <c r="A46" s="4">
        <v>34</v>
      </c>
      <c r="B46" s="11"/>
      <c r="C46" s="12"/>
      <c r="D46" s="13"/>
      <c r="E46" s="13"/>
      <c r="F46" s="13"/>
      <c r="G46" s="58" t="s">
        <v>28</v>
      </c>
      <c r="H46" s="57"/>
      <c r="I46" s="9">
        <v>51378420</v>
      </c>
      <c r="J46" s="9">
        <v>39938100</v>
      </c>
      <c r="K46" s="9">
        <v>38471260</v>
      </c>
      <c r="L46" s="9">
        <v>37004540</v>
      </c>
      <c r="M46" s="9">
        <v>33807800</v>
      </c>
      <c r="N46" s="16" t="s">
        <v>98</v>
      </c>
    </row>
    <row r="47" spans="1:14" ht="18" customHeight="1" x14ac:dyDescent="0.15">
      <c r="A47" s="4">
        <v>35</v>
      </c>
      <c r="B47" s="11"/>
      <c r="C47" s="12"/>
      <c r="D47" s="13"/>
      <c r="E47" s="13"/>
      <c r="F47" s="15"/>
      <c r="G47" s="58" t="s">
        <v>97</v>
      </c>
      <c r="H47" s="57"/>
      <c r="I47" s="9">
        <v>0</v>
      </c>
      <c r="J47" s="9">
        <v>0</v>
      </c>
      <c r="K47" s="9">
        <v>0</v>
      </c>
      <c r="L47" s="9">
        <v>42429</v>
      </c>
      <c r="M47" s="9">
        <v>0</v>
      </c>
      <c r="N47" s="25" t="s">
        <v>99</v>
      </c>
    </row>
    <row r="48" spans="1:14" ht="18" customHeight="1" x14ac:dyDescent="0.15">
      <c r="A48" s="4">
        <v>36</v>
      </c>
      <c r="B48" s="11"/>
      <c r="C48" s="12"/>
      <c r="D48" s="13"/>
      <c r="E48" s="14"/>
      <c r="F48" s="53" t="s">
        <v>13</v>
      </c>
      <c r="G48" s="54"/>
      <c r="H48" s="55"/>
      <c r="I48" s="9">
        <f>I49</f>
        <v>1248380</v>
      </c>
      <c r="J48" s="9">
        <f>J49</f>
        <v>1107720</v>
      </c>
      <c r="K48" s="9">
        <f>K49</f>
        <v>830120</v>
      </c>
      <c r="L48" s="9">
        <f>L49+L50</f>
        <v>379420</v>
      </c>
      <c r="M48" s="9">
        <f>M49+M50</f>
        <v>94820</v>
      </c>
      <c r="N48" s="60" t="s">
        <v>35</v>
      </c>
    </row>
    <row r="49" spans="1:14" ht="18" customHeight="1" x14ac:dyDescent="0.15">
      <c r="A49" s="4">
        <v>37</v>
      </c>
      <c r="B49" s="11"/>
      <c r="C49" s="12"/>
      <c r="D49" s="13"/>
      <c r="E49" s="14"/>
      <c r="F49" s="11"/>
      <c r="G49" s="58" t="s">
        <v>33</v>
      </c>
      <c r="H49" s="57"/>
      <c r="I49" s="9">
        <v>1248380</v>
      </c>
      <c r="J49" s="9">
        <v>1107720</v>
      </c>
      <c r="K49" s="9">
        <v>830120</v>
      </c>
      <c r="L49" s="9">
        <v>379420</v>
      </c>
      <c r="M49" s="9">
        <v>91820</v>
      </c>
      <c r="N49" s="59"/>
    </row>
    <row r="50" spans="1:14" ht="18" customHeight="1" x14ac:dyDescent="0.15">
      <c r="A50" s="4">
        <v>38</v>
      </c>
      <c r="B50" s="11"/>
      <c r="C50" s="12"/>
      <c r="D50" s="15"/>
      <c r="E50" s="17"/>
      <c r="F50" s="15"/>
      <c r="G50" s="58" t="s">
        <v>115</v>
      </c>
      <c r="H50" s="57"/>
      <c r="I50" s="9">
        <v>0</v>
      </c>
      <c r="J50" s="9">
        <v>0</v>
      </c>
      <c r="K50" s="9">
        <v>0</v>
      </c>
      <c r="L50" s="9">
        <v>0</v>
      </c>
      <c r="M50" s="9">
        <v>3000</v>
      </c>
      <c r="N50" s="61"/>
    </row>
    <row r="51" spans="1:14" ht="18" customHeight="1" x14ac:dyDescent="0.15">
      <c r="A51" s="4">
        <v>39</v>
      </c>
      <c r="B51" s="11"/>
      <c r="C51" s="12"/>
      <c r="D51" s="53" t="s">
        <v>91</v>
      </c>
      <c r="E51" s="54"/>
      <c r="F51" s="54"/>
      <c r="G51" s="54"/>
      <c r="H51" s="55"/>
      <c r="I51" s="15">
        <f t="shared" ref="I51:M52" si="1">I52</f>
        <v>0</v>
      </c>
      <c r="J51" s="15">
        <f t="shared" si="1"/>
        <v>785289</v>
      </c>
      <c r="K51" s="15">
        <f t="shared" si="1"/>
        <v>0</v>
      </c>
      <c r="L51" s="15">
        <f t="shared" si="1"/>
        <v>0</v>
      </c>
      <c r="M51" s="15">
        <f t="shared" si="1"/>
        <v>0</v>
      </c>
      <c r="N51" s="60" t="s">
        <v>90</v>
      </c>
    </row>
    <row r="52" spans="1:14" ht="18" customHeight="1" x14ac:dyDescent="0.15">
      <c r="A52" s="4">
        <v>40</v>
      </c>
      <c r="B52" s="11"/>
      <c r="C52" s="12"/>
      <c r="D52" s="11"/>
      <c r="E52" s="53" t="s">
        <v>92</v>
      </c>
      <c r="F52" s="56"/>
      <c r="G52" s="56"/>
      <c r="H52" s="57"/>
      <c r="I52" s="15">
        <f t="shared" si="1"/>
        <v>0</v>
      </c>
      <c r="J52" s="15">
        <f t="shared" si="1"/>
        <v>785289</v>
      </c>
      <c r="K52" s="15">
        <f t="shared" si="1"/>
        <v>0</v>
      </c>
      <c r="L52" s="15">
        <f t="shared" si="1"/>
        <v>0</v>
      </c>
      <c r="M52" s="15">
        <f t="shared" si="1"/>
        <v>0</v>
      </c>
      <c r="N52" s="59"/>
    </row>
    <row r="53" spans="1:14" ht="18" customHeight="1" x14ac:dyDescent="0.15">
      <c r="A53" s="4">
        <v>41</v>
      </c>
      <c r="B53" s="11"/>
      <c r="C53" s="12"/>
      <c r="D53" s="11"/>
      <c r="E53" s="15"/>
      <c r="F53" s="56" t="s">
        <v>93</v>
      </c>
      <c r="G53" s="56"/>
      <c r="H53" s="57"/>
      <c r="I53" s="9">
        <v>0</v>
      </c>
      <c r="J53" s="9">
        <v>785289</v>
      </c>
      <c r="K53" s="9">
        <v>0</v>
      </c>
      <c r="L53" s="9">
        <v>0</v>
      </c>
      <c r="M53" s="9">
        <v>0</v>
      </c>
      <c r="N53" s="61"/>
    </row>
    <row r="54" spans="1:14" ht="18" customHeight="1" x14ac:dyDescent="0.15">
      <c r="A54" s="4">
        <v>42</v>
      </c>
      <c r="B54" s="11"/>
      <c r="C54" s="12"/>
      <c r="D54" s="53" t="s">
        <v>23</v>
      </c>
      <c r="E54" s="56"/>
      <c r="F54" s="56"/>
      <c r="G54" s="56"/>
      <c r="H54" s="57"/>
      <c r="I54" s="9">
        <f t="shared" ref="I54:M55" si="2">I55</f>
        <v>240585</v>
      </c>
      <c r="J54" s="9">
        <f t="shared" si="2"/>
        <v>120585</v>
      </c>
      <c r="K54" s="9">
        <f t="shared" si="2"/>
        <v>0</v>
      </c>
      <c r="L54" s="9">
        <f t="shared" si="2"/>
        <v>0</v>
      </c>
      <c r="M54" s="9">
        <f t="shared" si="2"/>
        <v>0</v>
      </c>
      <c r="N54" s="60" t="s">
        <v>37</v>
      </c>
    </row>
    <row r="55" spans="1:14" ht="18" customHeight="1" x14ac:dyDescent="0.15">
      <c r="A55" s="4">
        <v>43</v>
      </c>
      <c r="B55" s="11"/>
      <c r="C55" s="12"/>
      <c r="D55" s="13"/>
      <c r="E55" s="53" t="s">
        <v>24</v>
      </c>
      <c r="F55" s="54"/>
      <c r="G55" s="54"/>
      <c r="H55" s="55"/>
      <c r="I55" s="9">
        <f t="shared" si="2"/>
        <v>240585</v>
      </c>
      <c r="J55" s="9">
        <f t="shared" si="2"/>
        <v>120585</v>
      </c>
      <c r="K55" s="9">
        <f t="shared" si="2"/>
        <v>0</v>
      </c>
      <c r="L55" s="9">
        <f t="shared" si="2"/>
        <v>0</v>
      </c>
      <c r="M55" s="9">
        <f t="shared" si="2"/>
        <v>0</v>
      </c>
      <c r="N55" s="59"/>
    </row>
    <row r="56" spans="1:14" ht="18" customHeight="1" x14ac:dyDescent="0.15">
      <c r="A56" s="4">
        <v>44</v>
      </c>
      <c r="B56" s="11"/>
      <c r="C56" s="12"/>
      <c r="D56" s="15"/>
      <c r="E56" s="15"/>
      <c r="F56" s="58" t="s">
        <v>25</v>
      </c>
      <c r="G56" s="56"/>
      <c r="H56" s="57"/>
      <c r="I56" s="9">
        <v>240585</v>
      </c>
      <c r="J56" s="9">
        <v>120585</v>
      </c>
      <c r="K56" s="9">
        <v>0</v>
      </c>
      <c r="L56" s="9">
        <v>0</v>
      </c>
      <c r="M56" s="9">
        <v>0</v>
      </c>
      <c r="N56" s="61"/>
    </row>
    <row r="57" spans="1:14" ht="18" customHeight="1" x14ac:dyDescent="0.15">
      <c r="A57" s="4">
        <v>45</v>
      </c>
      <c r="B57" s="11"/>
      <c r="C57" s="12"/>
      <c r="D57" s="53" t="s">
        <v>4</v>
      </c>
      <c r="E57" s="54"/>
      <c r="F57" s="54"/>
      <c r="G57" s="54"/>
      <c r="H57" s="55"/>
      <c r="I57" s="9">
        <f>I58+I66+I68</f>
        <v>375378355</v>
      </c>
      <c r="J57" s="9">
        <f>J58+J66+J68</f>
        <v>354503423</v>
      </c>
      <c r="K57" s="9">
        <f>K58+K66+K68</f>
        <v>359505450</v>
      </c>
      <c r="L57" s="9">
        <f>L58+L66+L68</f>
        <v>367011157</v>
      </c>
      <c r="M57" s="9">
        <f>M58+M66+M68</f>
        <v>399589187</v>
      </c>
      <c r="N57" s="10" t="s">
        <v>71</v>
      </c>
    </row>
    <row r="58" spans="1:14" ht="18" customHeight="1" x14ac:dyDescent="0.15">
      <c r="A58" s="4">
        <v>46</v>
      </c>
      <c r="B58" s="11"/>
      <c r="C58" s="12"/>
      <c r="D58" s="11"/>
      <c r="E58" s="53" t="s">
        <v>78</v>
      </c>
      <c r="F58" s="54"/>
      <c r="G58" s="54"/>
      <c r="H58" s="55"/>
      <c r="I58" s="9">
        <f>I59</f>
        <v>1200</v>
      </c>
      <c r="J58" s="9">
        <f>J59</f>
        <v>2400</v>
      </c>
      <c r="K58" s="9">
        <f>K59</f>
        <v>1200</v>
      </c>
      <c r="L58" s="9">
        <f>L59</f>
        <v>0</v>
      </c>
      <c r="M58" s="9">
        <f>M59</f>
        <v>0</v>
      </c>
      <c r="N58" s="60" t="s">
        <v>80</v>
      </c>
    </row>
    <row r="59" spans="1:14" ht="18" customHeight="1" x14ac:dyDescent="0.15">
      <c r="A59" s="4">
        <v>47</v>
      </c>
      <c r="B59" s="17"/>
      <c r="C59" s="18"/>
      <c r="D59" s="17"/>
      <c r="E59" s="15"/>
      <c r="F59" s="58" t="s">
        <v>79</v>
      </c>
      <c r="G59" s="56"/>
      <c r="H59" s="57"/>
      <c r="I59" s="9">
        <v>1200</v>
      </c>
      <c r="J59" s="9">
        <v>2400</v>
      </c>
      <c r="K59" s="9">
        <v>1200</v>
      </c>
      <c r="L59" s="9">
        <v>0</v>
      </c>
      <c r="M59" s="9">
        <v>0</v>
      </c>
      <c r="N59" s="61"/>
    </row>
    <row r="60" spans="1:14" ht="18.75" customHeight="1" x14ac:dyDescent="0.15">
      <c r="A60" s="1"/>
      <c r="B60" s="20"/>
      <c r="C60" s="20"/>
      <c r="D60" s="20"/>
      <c r="E60" s="20"/>
      <c r="F60" s="20"/>
      <c r="G60" s="20"/>
      <c r="H60" s="20"/>
      <c r="I60" s="21"/>
      <c r="J60" s="21"/>
      <c r="K60" s="21"/>
      <c r="L60" s="21"/>
      <c r="M60" s="50" t="s">
        <v>59</v>
      </c>
      <c r="N60" s="50"/>
    </row>
    <row r="61" spans="1:14" ht="22.5" customHeight="1" x14ac:dyDescent="0.15">
      <c r="A61" s="1"/>
      <c r="B61" s="78" t="s">
        <v>75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</row>
    <row r="62" spans="1:14" ht="13.5" customHeight="1" x14ac:dyDescent="0.15">
      <c r="A62" s="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2" t="s">
        <v>6</v>
      </c>
    </row>
    <row r="63" spans="1:14" ht="13.5" customHeight="1" x14ac:dyDescent="0.15">
      <c r="A63" s="1"/>
      <c r="B63" s="68" t="s">
        <v>52</v>
      </c>
      <c r="C63" s="68"/>
      <c r="D63" s="68"/>
      <c r="E63" s="68"/>
      <c r="F63" s="68"/>
      <c r="G63" s="68"/>
      <c r="H63" s="68"/>
      <c r="I63" s="23" t="s">
        <v>53</v>
      </c>
      <c r="J63" s="23" t="s">
        <v>54</v>
      </c>
      <c r="K63" s="23" t="s">
        <v>55</v>
      </c>
      <c r="L63" s="23" t="s">
        <v>56</v>
      </c>
      <c r="M63" s="23" t="s">
        <v>57</v>
      </c>
      <c r="N63" s="23" t="s">
        <v>58</v>
      </c>
    </row>
    <row r="64" spans="1:14" ht="19.899999999999999" customHeight="1" x14ac:dyDescent="0.15">
      <c r="B64" s="62" t="s">
        <v>100</v>
      </c>
      <c r="C64" s="63"/>
      <c r="D64" s="63"/>
      <c r="E64" s="63"/>
      <c r="F64" s="63"/>
      <c r="G64" s="63"/>
      <c r="H64" s="64"/>
      <c r="I64" s="7" t="s">
        <v>105</v>
      </c>
      <c r="J64" s="7" t="s">
        <v>104</v>
      </c>
      <c r="K64" s="7" t="s">
        <v>103</v>
      </c>
      <c r="L64" s="7" t="s">
        <v>102</v>
      </c>
      <c r="M64" s="7" t="s">
        <v>101</v>
      </c>
      <c r="N64" s="52" t="s">
        <v>95</v>
      </c>
    </row>
    <row r="65" spans="1:14" ht="19.899999999999999" customHeight="1" x14ac:dyDescent="0.15">
      <c r="B65" s="65"/>
      <c r="C65" s="66"/>
      <c r="D65" s="66"/>
      <c r="E65" s="66"/>
      <c r="F65" s="66"/>
      <c r="G65" s="66"/>
      <c r="H65" s="67"/>
      <c r="I65" s="8" t="s">
        <v>110</v>
      </c>
      <c r="J65" s="8" t="s">
        <v>109</v>
      </c>
      <c r="K65" s="8" t="s">
        <v>108</v>
      </c>
      <c r="L65" s="8" t="s">
        <v>107</v>
      </c>
      <c r="M65" s="8" t="s">
        <v>106</v>
      </c>
      <c r="N65" s="52"/>
    </row>
    <row r="66" spans="1:14" ht="18" customHeight="1" x14ac:dyDescent="0.15">
      <c r="A66" s="4">
        <v>48</v>
      </c>
      <c r="B66" s="11"/>
      <c r="C66" s="12"/>
      <c r="D66" s="13"/>
      <c r="E66" s="53" t="s">
        <v>14</v>
      </c>
      <c r="F66" s="54"/>
      <c r="G66" s="54"/>
      <c r="H66" s="55"/>
      <c r="I66" s="9">
        <f>I67</f>
        <v>3265250</v>
      </c>
      <c r="J66" s="9">
        <f>J67</f>
        <v>2905250</v>
      </c>
      <c r="K66" s="9">
        <f>K67</f>
        <v>812250</v>
      </c>
      <c r="L66" s="9">
        <f>L67</f>
        <v>572250</v>
      </c>
      <c r="M66" s="9">
        <f>M67</f>
        <v>172250</v>
      </c>
      <c r="N66" s="60" t="s">
        <v>36</v>
      </c>
    </row>
    <row r="67" spans="1:14" ht="18" customHeight="1" x14ac:dyDescent="0.15">
      <c r="A67" s="4">
        <v>49</v>
      </c>
      <c r="B67" s="11"/>
      <c r="C67" s="12"/>
      <c r="D67" s="13"/>
      <c r="E67" s="13"/>
      <c r="F67" s="58" t="s">
        <v>26</v>
      </c>
      <c r="G67" s="56"/>
      <c r="H67" s="57"/>
      <c r="I67" s="9">
        <v>3265250</v>
      </c>
      <c r="J67" s="9">
        <v>2905250</v>
      </c>
      <c r="K67" s="9">
        <v>812250</v>
      </c>
      <c r="L67" s="9">
        <v>572250</v>
      </c>
      <c r="M67" s="9">
        <v>172250</v>
      </c>
      <c r="N67" s="61"/>
    </row>
    <row r="68" spans="1:14" ht="18" customHeight="1" x14ac:dyDescent="0.15">
      <c r="A68" s="4">
        <v>50</v>
      </c>
      <c r="B68" s="11"/>
      <c r="C68" s="12"/>
      <c r="D68" s="13"/>
      <c r="E68" s="53" t="s">
        <v>5</v>
      </c>
      <c r="F68" s="54"/>
      <c r="G68" s="54"/>
      <c r="H68" s="55"/>
      <c r="I68" s="9">
        <f>SUM(I69:I70)</f>
        <v>372111905</v>
      </c>
      <c r="J68" s="9">
        <f>SUM(J69:J70)</f>
        <v>351595773</v>
      </c>
      <c r="K68" s="9">
        <f>SUM(K69:K70)</f>
        <v>358692000</v>
      </c>
      <c r="L68" s="9">
        <f>SUM(L69:L70)</f>
        <v>366438907</v>
      </c>
      <c r="M68" s="9">
        <f>SUM(M69:M70)</f>
        <v>399416937</v>
      </c>
      <c r="N68" s="24" t="s">
        <v>72</v>
      </c>
    </row>
    <row r="69" spans="1:14" ht="18" customHeight="1" x14ac:dyDescent="0.15">
      <c r="A69" s="4">
        <v>51</v>
      </c>
      <c r="B69" s="11"/>
      <c r="C69" s="12"/>
      <c r="D69" s="13"/>
      <c r="E69" s="11"/>
      <c r="F69" s="58" t="s">
        <v>89</v>
      </c>
      <c r="G69" s="56"/>
      <c r="H69" s="57"/>
      <c r="I69" s="9">
        <v>0</v>
      </c>
      <c r="J69" s="9">
        <v>9900</v>
      </c>
      <c r="K69" s="9">
        <v>5069900</v>
      </c>
      <c r="L69" s="9">
        <v>5060000</v>
      </c>
      <c r="M69" s="9">
        <v>5060000</v>
      </c>
      <c r="N69" s="10" t="s">
        <v>116</v>
      </c>
    </row>
    <row r="70" spans="1:14" ht="18" customHeight="1" x14ac:dyDescent="0.15">
      <c r="A70" s="4">
        <v>52</v>
      </c>
      <c r="B70" s="17"/>
      <c r="C70" s="18"/>
      <c r="D70" s="15"/>
      <c r="E70" s="15"/>
      <c r="F70" s="58" t="s">
        <v>5</v>
      </c>
      <c r="G70" s="56"/>
      <c r="H70" s="57"/>
      <c r="I70" s="9">
        <v>372111905</v>
      </c>
      <c r="J70" s="9">
        <v>351585873</v>
      </c>
      <c r="K70" s="9">
        <v>353622100</v>
      </c>
      <c r="L70" s="9">
        <v>361378907</v>
      </c>
      <c r="M70" s="9">
        <v>394356937</v>
      </c>
      <c r="N70" s="16" t="s">
        <v>96</v>
      </c>
    </row>
    <row r="71" spans="1:14" s="28" customFormat="1" ht="18" customHeight="1" x14ac:dyDescent="0.15">
      <c r="A71" s="4">
        <v>53</v>
      </c>
      <c r="B71" s="79" t="s">
        <v>70</v>
      </c>
      <c r="C71" s="80"/>
      <c r="D71" s="80"/>
      <c r="E71" s="80"/>
      <c r="F71" s="80"/>
      <c r="G71" s="80"/>
      <c r="H71" s="81"/>
      <c r="I71" s="15">
        <f>SUM(I72,I82,I97,I102)</f>
        <v>3011844262</v>
      </c>
      <c r="J71" s="15">
        <f>SUM(J72,J82,J97,J102)</f>
        <v>2661357849</v>
      </c>
      <c r="K71" s="15">
        <f>SUM(K72,K82,K97,K102)</f>
        <v>2484664029</v>
      </c>
      <c r="L71" s="15">
        <f>SUM(L72,L82,L97,L102)</f>
        <v>2207279423</v>
      </c>
      <c r="M71" s="15">
        <f>SUM(M72,M82,M97,M102)</f>
        <v>2049155059</v>
      </c>
      <c r="N71" s="27" t="s">
        <v>71</v>
      </c>
    </row>
    <row r="72" spans="1:14" s="28" customFormat="1" ht="18" customHeight="1" x14ac:dyDescent="0.15">
      <c r="A72" s="4">
        <v>54</v>
      </c>
      <c r="B72" s="29"/>
      <c r="C72" s="72" t="s">
        <v>39</v>
      </c>
      <c r="D72" s="73"/>
      <c r="E72" s="73"/>
      <c r="F72" s="73"/>
      <c r="G72" s="73"/>
      <c r="H72" s="74"/>
      <c r="I72" s="30">
        <f>SUM(I73,I77)</f>
        <v>2820355992</v>
      </c>
      <c r="J72" s="30">
        <f>SUM(J73,J77)</f>
        <v>2485080966</v>
      </c>
      <c r="K72" s="30">
        <f>SUM(K73,K77)</f>
        <v>2304554021</v>
      </c>
      <c r="L72" s="30">
        <f>SUM(L73,L77)</f>
        <v>2024701450</v>
      </c>
      <c r="M72" s="30">
        <f>SUM(M73,M77)</f>
        <v>1804532337</v>
      </c>
      <c r="N72" s="60" t="s">
        <v>40</v>
      </c>
    </row>
    <row r="73" spans="1:14" s="28" customFormat="1" ht="18" customHeight="1" x14ac:dyDescent="0.15">
      <c r="A73" s="4">
        <v>55</v>
      </c>
      <c r="B73" s="29"/>
      <c r="C73" s="31"/>
      <c r="D73" s="72" t="s">
        <v>41</v>
      </c>
      <c r="E73" s="73"/>
      <c r="F73" s="73"/>
      <c r="G73" s="73"/>
      <c r="H73" s="74"/>
      <c r="I73" s="30">
        <f>I74</f>
        <v>2805668921</v>
      </c>
      <c r="J73" s="30">
        <f>J74</f>
        <v>2473084674</v>
      </c>
      <c r="K73" s="30">
        <f>K74</f>
        <v>2291485787</v>
      </c>
      <c r="L73" s="30">
        <f>L74</f>
        <v>2014666073</v>
      </c>
      <c r="M73" s="30">
        <f>M74</f>
        <v>1795286064</v>
      </c>
      <c r="N73" s="59"/>
    </row>
    <row r="74" spans="1:14" s="28" customFormat="1" ht="18" customHeight="1" x14ac:dyDescent="0.15">
      <c r="A74" s="4">
        <v>56</v>
      </c>
      <c r="B74" s="29"/>
      <c r="C74" s="29"/>
      <c r="D74" s="29"/>
      <c r="E74" s="72" t="s">
        <v>41</v>
      </c>
      <c r="F74" s="73"/>
      <c r="G74" s="73"/>
      <c r="H74" s="74"/>
      <c r="I74" s="30">
        <f>SUM(I75:I76)</f>
        <v>2805668921</v>
      </c>
      <c r="J74" s="30">
        <f>SUM(J75:J76)</f>
        <v>2473084674</v>
      </c>
      <c r="K74" s="30">
        <f>SUM(K75:K76)</f>
        <v>2291485787</v>
      </c>
      <c r="L74" s="30">
        <f>SUM(L75:L76)</f>
        <v>2014666073</v>
      </c>
      <c r="M74" s="30">
        <f>SUM(M75:M76)</f>
        <v>1795286064</v>
      </c>
      <c r="N74" s="59"/>
    </row>
    <row r="75" spans="1:14" s="28" customFormat="1" ht="18" customHeight="1" x14ac:dyDescent="0.15">
      <c r="A75" s="4">
        <v>57</v>
      </c>
      <c r="B75" s="29"/>
      <c r="C75" s="29"/>
      <c r="D75" s="29"/>
      <c r="E75" s="32"/>
      <c r="F75" s="75" t="s">
        <v>42</v>
      </c>
      <c r="G75" s="76"/>
      <c r="H75" s="77"/>
      <c r="I75" s="30">
        <v>2772225653</v>
      </c>
      <c r="J75" s="30">
        <v>2447012247</v>
      </c>
      <c r="K75" s="30">
        <v>2271927764</v>
      </c>
      <c r="L75" s="30">
        <v>2000629339</v>
      </c>
      <c r="M75" s="30">
        <v>1784144982</v>
      </c>
      <c r="N75" s="59"/>
    </row>
    <row r="76" spans="1:14" s="28" customFormat="1" ht="18" customHeight="1" x14ac:dyDescent="0.15">
      <c r="A76" s="4">
        <v>58</v>
      </c>
      <c r="B76" s="29"/>
      <c r="C76" s="29"/>
      <c r="D76" s="29"/>
      <c r="E76" s="33"/>
      <c r="F76" s="75" t="s">
        <v>43</v>
      </c>
      <c r="G76" s="76"/>
      <c r="H76" s="77"/>
      <c r="I76" s="30">
        <v>33443268</v>
      </c>
      <c r="J76" s="30">
        <v>26072427</v>
      </c>
      <c r="K76" s="30">
        <v>19558023</v>
      </c>
      <c r="L76" s="30">
        <v>14036734</v>
      </c>
      <c r="M76" s="30">
        <v>11141082</v>
      </c>
      <c r="N76" s="59"/>
    </row>
    <row r="77" spans="1:14" s="28" customFormat="1" ht="18" customHeight="1" x14ac:dyDescent="0.15">
      <c r="A77" s="4">
        <v>59</v>
      </c>
      <c r="B77" s="29"/>
      <c r="C77" s="31"/>
      <c r="D77" s="72" t="s">
        <v>4</v>
      </c>
      <c r="E77" s="73"/>
      <c r="F77" s="73"/>
      <c r="G77" s="73"/>
      <c r="H77" s="74"/>
      <c r="I77" s="30">
        <f>SUM(I78,I80)</f>
        <v>14687071</v>
      </c>
      <c r="J77" s="30">
        <f>SUM(J78,J80)</f>
        <v>11996292</v>
      </c>
      <c r="K77" s="30">
        <f>SUM(K78,K80)</f>
        <v>13068234</v>
      </c>
      <c r="L77" s="30">
        <f>SUM(L78,L80)</f>
        <v>10035377</v>
      </c>
      <c r="M77" s="30">
        <f>SUM(M78,M80)</f>
        <v>9246273</v>
      </c>
      <c r="N77" s="59"/>
    </row>
    <row r="78" spans="1:14" s="28" customFormat="1" ht="18" customHeight="1" x14ac:dyDescent="0.15">
      <c r="A78" s="4">
        <v>60</v>
      </c>
      <c r="B78" s="29"/>
      <c r="C78" s="29"/>
      <c r="D78" s="29"/>
      <c r="E78" s="72" t="s">
        <v>5</v>
      </c>
      <c r="F78" s="73"/>
      <c r="G78" s="73"/>
      <c r="H78" s="74"/>
      <c r="I78" s="30">
        <f>I79</f>
        <v>14058071</v>
      </c>
      <c r="J78" s="30">
        <f>J79</f>
        <v>11370292</v>
      </c>
      <c r="K78" s="30">
        <f>K79</f>
        <v>12442234</v>
      </c>
      <c r="L78" s="30">
        <f>L79</f>
        <v>9699377</v>
      </c>
      <c r="M78" s="30">
        <f>M79</f>
        <v>8910273</v>
      </c>
      <c r="N78" s="59"/>
    </row>
    <row r="79" spans="1:14" s="28" customFormat="1" ht="18" customHeight="1" x14ac:dyDescent="0.15">
      <c r="A79" s="4">
        <v>61</v>
      </c>
      <c r="B79" s="29"/>
      <c r="C79" s="29"/>
      <c r="D79" s="29"/>
      <c r="E79" s="29"/>
      <c r="F79" s="75" t="s">
        <v>5</v>
      </c>
      <c r="G79" s="76"/>
      <c r="H79" s="77"/>
      <c r="I79" s="30">
        <v>14058071</v>
      </c>
      <c r="J79" s="30">
        <v>11370292</v>
      </c>
      <c r="K79" s="30">
        <v>12442234</v>
      </c>
      <c r="L79" s="30">
        <v>9699377</v>
      </c>
      <c r="M79" s="30">
        <v>8910273</v>
      </c>
      <c r="N79" s="59"/>
    </row>
    <row r="80" spans="1:14" s="28" customFormat="1" ht="18" customHeight="1" x14ac:dyDescent="0.15">
      <c r="A80" s="4">
        <v>62</v>
      </c>
      <c r="B80" s="29"/>
      <c r="C80" s="31"/>
      <c r="D80" s="31"/>
      <c r="E80" s="72" t="s">
        <v>44</v>
      </c>
      <c r="F80" s="73"/>
      <c r="G80" s="73"/>
      <c r="H80" s="74"/>
      <c r="I80" s="30">
        <f>I81</f>
        <v>629000</v>
      </c>
      <c r="J80" s="30">
        <f>J81</f>
        <v>626000</v>
      </c>
      <c r="K80" s="30">
        <f>K81</f>
        <v>626000</v>
      </c>
      <c r="L80" s="30">
        <f>L81</f>
        <v>336000</v>
      </c>
      <c r="M80" s="30">
        <f>M81</f>
        <v>336000</v>
      </c>
      <c r="N80" s="59"/>
    </row>
    <row r="81" spans="1:14" s="28" customFormat="1" ht="18" customHeight="1" x14ac:dyDescent="0.15">
      <c r="A81" s="4">
        <v>63</v>
      </c>
      <c r="B81" s="31"/>
      <c r="C81" s="34"/>
      <c r="D81" s="35"/>
      <c r="E81" s="35"/>
      <c r="F81" s="75" t="s">
        <v>44</v>
      </c>
      <c r="G81" s="76"/>
      <c r="H81" s="77"/>
      <c r="I81" s="30">
        <v>629000</v>
      </c>
      <c r="J81" s="30">
        <v>626000</v>
      </c>
      <c r="K81" s="30">
        <v>626000</v>
      </c>
      <c r="L81" s="30">
        <v>336000</v>
      </c>
      <c r="M81" s="30">
        <v>336000</v>
      </c>
      <c r="N81" s="61"/>
    </row>
    <row r="82" spans="1:14" s="28" customFormat="1" ht="18" customHeight="1" x14ac:dyDescent="0.15">
      <c r="A82" s="4">
        <v>64</v>
      </c>
      <c r="B82" s="29"/>
      <c r="C82" s="72" t="s">
        <v>45</v>
      </c>
      <c r="D82" s="73"/>
      <c r="E82" s="73"/>
      <c r="F82" s="73"/>
      <c r="G82" s="73"/>
      <c r="H82" s="74"/>
      <c r="I82" s="30">
        <f>SUM(I83,I86)</f>
        <v>114501055</v>
      </c>
      <c r="J82" s="30">
        <f>SUM(J83,J86)</f>
        <v>104602596</v>
      </c>
      <c r="K82" s="30">
        <f>SUM(K83,K86)</f>
        <v>107907235</v>
      </c>
      <c r="L82" s="30">
        <f>SUM(L83,L86)</f>
        <v>103664381</v>
      </c>
      <c r="M82" s="30">
        <f>SUM(M83,M86)</f>
        <v>155790351</v>
      </c>
      <c r="N82" s="60" t="s">
        <v>36</v>
      </c>
    </row>
    <row r="83" spans="1:14" s="28" customFormat="1" ht="18" customHeight="1" x14ac:dyDescent="0.15">
      <c r="A83" s="4">
        <v>65</v>
      </c>
      <c r="B83" s="29"/>
      <c r="C83" s="31"/>
      <c r="D83" s="72" t="s">
        <v>46</v>
      </c>
      <c r="E83" s="73"/>
      <c r="F83" s="73"/>
      <c r="G83" s="73"/>
      <c r="H83" s="74"/>
      <c r="I83" s="30">
        <f t="shared" ref="I83:M84" si="3">I84</f>
        <v>110258259</v>
      </c>
      <c r="J83" s="30">
        <f t="shared" si="3"/>
        <v>101325890</v>
      </c>
      <c r="K83" s="30">
        <f t="shared" si="3"/>
        <v>105966045</v>
      </c>
      <c r="L83" s="30">
        <f t="shared" si="3"/>
        <v>101722391</v>
      </c>
      <c r="M83" s="30">
        <f t="shared" si="3"/>
        <v>97352763</v>
      </c>
      <c r="N83" s="59"/>
    </row>
    <row r="84" spans="1:14" s="28" customFormat="1" ht="18" customHeight="1" x14ac:dyDescent="0.15">
      <c r="A84" s="4">
        <v>66</v>
      </c>
      <c r="B84" s="29"/>
      <c r="C84" s="29"/>
      <c r="D84" s="29"/>
      <c r="E84" s="72" t="s">
        <v>46</v>
      </c>
      <c r="F84" s="73"/>
      <c r="G84" s="73"/>
      <c r="H84" s="74"/>
      <c r="I84" s="30">
        <f t="shared" si="3"/>
        <v>110258259</v>
      </c>
      <c r="J84" s="30">
        <f t="shared" si="3"/>
        <v>101325890</v>
      </c>
      <c r="K84" s="30">
        <f t="shared" si="3"/>
        <v>105966045</v>
      </c>
      <c r="L84" s="30">
        <f t="shared" si="3"/>
        <v>101722391</v>
      </c>
      <c r="M84" s="30">
        <f t="shared" si="3"/>
        <v>97352763</v>
      </c>
      <c r="N84" s="59"/>
    </row>
    <row r="85" spans="1:14" s="28" customFormat="1" ht="18" customHeight="1" x14ac:dyDescent="0.15">
      <c r="A85" s="4">
        <v>67</v>
      </c>
      <c r="B85" s="29"/>
      <c r="C85" s="29"/>
      <c r="D85" s="29"/>
      <c r="E85" s="29"/>
      <c r="F85" s="75" t="s">
        <v>47</v>
      </c>
      <c r="G85" s="76"/>
      <c r="H85" s="77"/>
      <c r="I85" s="30">
        <v>110258259</v>
      </c>
      <c r="J85" s="30">
        <v>101325890</v>
      </c>
      <c r="K85" s="30">
        <v>105966045</v>
      </c>
      <c r="L85" s="30">
        <v>101722391</v>
      </c>
      <c r="M85" s="30">
        <v>97352763</v>
      </c>
      <c r="N85" s="59"/>
    </row>
    <row r="86" spans="1:14" s="28" customFormat="1" ht="18" customHeight="1" x14ac:dyDescent="0.15">
      <c r="A86" s="4">
        <v>68</v>
      </c>
      <c r="B86" s="29"/>
      <c r="C86" s="31"/>
      <c r="D86" s="72" t="s">
        <v>4</v>
      </c>
      <c r="E86" s="73"/>
      <c r="F86" s="73"/>
      <c r="G86" s="73"/>
      <c r="H86" s="74"/>
      <c r="I86" s="30">
        <f>I87</f>
        <v>4242796</v>
      </c>
      <c r="J86" s="30">
        <f>J87</f>
        <v>3276706</v>
      </c>
      <c r="K86" s="30">
        <f>K87</f>
        <v>1941190</v>
      </c>
      <c r="L86" s="30">
        <f>L87</f>
        <v>1941990</v>
      </c>
      <c r="M86" s="30">
        <f>M87</f>
        <v>58437588</v>
      </c>
      <c r="N86" s="59"/>
    </row>
    <row r="87" spans="1:14" s="28" customFormat="1" ht="18" customHeight="1" x14ac:dyDescent="0.15">
      <c r="A87" s="4">
        <v>69</v>
      </c>
      <c r="B87" s="29"/>
      <c r="C87" s="29"/>
      <c r="D87" s="29"/>
      <c r="E87" s="72" t="s">
        <v>5</v>
      </c>
      <c r="F87" s="73"/>
      <c r="G87" s="73"/>
      <c r="H87" s="74"/>
      <c r="I87" s="30">
        <f>SUM(I88:I89)</f>
        <v>4242796</v>
      </c>
      <c r="J87" s="30">
        <f>SUM(J88:J89)</f>
        <v>3276706</v>
      </c>
      <c r="K87" s="30">
        <f>SUM(K88:K89)</f>
        <v>1941190</v>
      </c>
      <c r="L87" s="30">
        <f>SUM(L88:L89)</f>
        <v>1941990</v>
      </c>
      <c r="M87" s="30">
        <f>SUM(M88:M89)</f>
        <v>58437588</v>
      </c>
      <c r="N87" s="59"/>
    </row>
    <row r="88" spans="1:14" s="28" customFormat="1" ht="18" customHeight="1" x14ac:dyDescent="0.15">
      <c r="A88" s="4">
        <v>70</v>
      </c>
      <c r="B88" s="29"/>
      <c r="C88" s="29"/>
      <c r="D88" s="29"/>
      <c r="E88" s="29"/>
      <c r="F88" s="75" t="s">
        <v>48</v>
      </c>
      <c r="G88" s="76"/>
      <c r="H88" s="77"/>
      <c r="I88" s="30">
        <v>4242796</v>
      </c>
      <c r="J88" s="30">
        <v>3276706</v>
      </c>
      <c r="K88" s="30">
        <v>1937790</v>
      </c>
      <c r="L88" s="30">
        <v>1937790</v>
      </c>
      <c r="M88" s="30">
        <v>58433388</v>
      </c>
      <c r="N88" s="59"/>
    </row>
    <row r="89" spans="1:14" s="28" customFormat="1" ht="18" customHeight="1" x14ac:dyDescent="0.15">
      <c r="A89" s="4">
        <v>71</v>
      </c>
      <c r="B89" s="35"/>
      <c r="C89" s="35"/>
      <c r="D89" s="35"/>
      <c r="E89" s="35"/>
      <c r="F89" s="75" t="s">
        <v>5</v>
      </c>
      <c r="G89" s="76"/>
      <c r="H89" s="77"/>
      <c r="I89" s="30">
        <v>0</v>
      </c>
      <c r="J89" s="30">
        <v>0</v>
      </c>
      <c r="K89" s="30">
        <v>3400</v>
      </c>
      <c r="L89" s="30">
        <v>4200</v>
      </c>
      <c r="M89" s="30">
        <v>4200</v>
      </c>
      <c r="N89" s="61"/>
    </row>
    <row r="90" spans="1:14" s="28" customFormat="1" ht="12" customHeight="1" x14ac:dyDescent="0.15">
      <c r="A90" s="36"/>
      <c r="B90" s="37"/>
      <c r="C90" s="38"/>
      <c r="D90" s="38"/>
      <c r="E90" s="38"/>
      <c r="F90" s="38"/>
      <c r="G90" s="38"/>
      <c r="H90" s="38"/>
      <c r="I90" s="33"/>
      <c r="J90" s="33"/>
      <c r="K90" s="33"/>
      <c r="L90" s="33"/>
      <c r="M90" s="33"/>
      <c r="N90" s="39"/>
    </row>
    <row r="91" spans="1:14" s="43" customFormat="1" ht="18.75" customHeight="1" x14ac:dyDescent="0.15">
      <c r="A91" s="40"/>
      <c r="B91" s="40"/>
      <c r="C91" s="40"/>
      <c r="D91" s="41"/>
      <c r="E91" s="42"/>
      <c r="F91" s="42"/>
      <c r="G91" s="42"/>
      <c r="H91" s="42"/>
      <c r="I91" s="42"/>
      <c r="J91" s="42"/>
      <c r="K91" s="42"/>
      <c r="L91" s="42"/>
      <c r="M91" s="50" t="s">
        <v>59</v>
      </c>
      <c r="N91" s="50"/>
    </row>
    <row r="92" spans="1:14" s="43" customFormat="1" ht="24" customHeight="1" x14ac:dyDescent="0.15">
      <c r="A92" s="36"/>
      <c r="B92" s="51" t="s">
        <v>76</v>
      </c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s="43" customFormat="1" ht="13.5" customHeight="1" x14ac:dyDescent="0.15">
      <c r="A93" s="36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4" t="s">
        <v>6</v>
      </c>
    </row>
    <row r="94" spans="1:14" s="28" customFormat="1" ht="13.5" customHeight="1" x14ac:dyDescent="0.15">
      <c r="A94" s="36"/>
      <c r="B94" s="89" t="s">
        <v>52</v>
      </c>
      <c r="C94" s="89"/>
      <c r="D94" s="89"/>
      <c r="E94" s="89"/>
      <c r="F94" s="89"/>
      <c r="G94" s="89"/>
      <c r="H94" s="89"/>
      <c r="I94" s="45" t="s">
        <v>53</v>
      </c>
      <c r="J94" s="45" t="s">
        <v>54</v>
      </c>
      <c r="K94" s="45" t="s">
        <v>55</v>
      </c>
      <c r="L94" s="45" t="s">
        <v>56</v>
      </c>
      <c r="M94" s="45" t="s">
        <v>57</v>
      </c>
      <c r="N94" s="45" t="s">
        <v>58</v>
      </c>
    </row>
    <row r="95" spans="1:14" ht="19.899999999999999" customHeight="1" x14ac:dyDescent="0.15">
      <c r="B95" s="62" t="s">
        <v>100</v>
      </c>
      <c r="C95" s="63"/>
      <c r="D95" s="63"/>
      <c r="E95" s="63"/>
      <c r="F95" s="63"/>
      <c r="G95" s="63"/>
      <c r="H95" s="64"/>
      <c r="I95" s="7" t="s">
        <v>105</v>
      </c>
      <c r="J95" s="7" t="s">
        <v>104</v>
      </c>
      <c r="K95" s="7" t="s">
        <v>103</v>
      </c>
      <c r="L95" s="7" t="s">
        <v>102</v>
      </c>
      <c r="M95" s="7" t="s">
        <v>101</v>
      </c>
      <c r="N95" s="52" t="s">
        <v>95</v>
      </c>
    </row>
    <row r="96" spans="1:14" ht="19.899999999999999" customHeight="1" x14ac:dyDescent="0.15">
      <c r="B96" s="65"/>
      <c r="C96" s="66"/>
      <c r="D96" s="66"/>
      <c r="E96" s="66"/>
      <c r="F96" s="66"/>
      <c r="G96" s="66"/>
      <c r="H96" s="67"/>
      <c r="I96" s="8" t="s">
        <v>110</v>
      </c>
      <c r="J96" s="8" t="s">
        <v>109</v>
      </c>
      <c r="K96" s="8" t="s">
        <v>108</v>
      </c>
      <c r="L96" s="8" t="s">
        <v>107</v>
      </c>
      <c r="M96" s="8" t="s">
        <v>106</v>
      </c>
      <c r="N96" s="52"/>
    </row>
    <row r="97" spans="1:15" s="28" customFormat="1" ht="18" customHeight="1" x14ac:dyDescent="0.15">
      <c r="A97" s="36">
        <v>72</v>
      </c>
      <c r="B97" s="29"/>
      <c r="C97" s="72" t="s">
        <v>49</v>
      </c>
      <c r="D97" s="73"/>
      <c r="E97" s="73"/>
      <c r="F97" s="73"/>
      <c r="G97" s="73"/>
      <c r="H97" s="74"/>
      <c r="I97" s="30">
        <f t="shared" ref="I97:M98" si="4">I98</f>
        <v>62729680</v>
      </c>
      <c r="J97" s="30">
        <f t="shared" si="4"/>
        <v>57681644</v>
      </c>
      <c r="K97" s="30">
        <f t="shared" si="4"/>
        <v>57282548</v>
      </c>
      <c r="L97" s="30">
        <f t="shared" si="4"/>
        <v>62703091</v>
      </c>
      <c r="M97" s="30">
        <f t="shared" si="4"/>
        <v>71718293</v>
      </c>
      <c r="N97" s="60" t="s">
        <v>40</v>
      </c>
    </row>
    <row r="98" spans="1:15" s="28" customFormat="1" ht="18" customHeight="1" x14ac:dyDescent="0.15">
      <c r="A98" s="36">
        <v>73</v>
      </c>
      <c r="B98" s="29"/>
      <c r="C98" s="31"/>
      <c r="D98" s="72" t="s">
        <v>50</v>
      </c>
      <c r="E98" s="73"/>
      <c r="F98" s="73"/>
      <c r="G98" s="73"/>
      <c r="H98" s="74"/>
      <c r="I98" s="30">
        <f t="shared" si="4"/>
        <v>62729680</v>
      </c>
      <c r="J98" s="30">
        <f t="shared" si="4"/>
        <v>57681644</v>
      </c>
      <c r="K98" s="30">
        <f t="shared" si="4"/>
        <v>57282548</v>
      </c>
      <c r="L98" s="30">
        <f t="shared" si="4"/>
        <v>62703091</v>
      </c>
      <c r="M98" s="30">
        <f t="shared" si="4"/>
        <v>71718293</v>
      </c>
      <c r="N98" s="59"/>
    </row>
    <row r="99" spans="1:15" s="28" customFormat="1" ht="18" customHeight="1" x14ac:dyDescent="0.15">
      <c r="A99" s="36">
        <v>74</v>
      </c>
      <c r="B99" s="29"/>
      <c r="C99" s="29"/>
      <c r="D99" s="29"/>
      <c r="E99" s="72" t="s">
        <v>50</v>
      </c>
      <c r="F99" s="73"/>
      <c r="G99" s="73"/>
      <c r="H99" s="74"/>
      <c r="I99" s="30">
        <f>SUM(I100:I101)</f>
        <v>62729680</v>
      </c>
      <c r="J99" s="30">
        <f>SUM(J100:J101)</f>
        <v>57681644</v>
      </c>
      <c r="K99" s="30">
        <f>SUM(K100:K101)</f>
        <v>57282548</v>
      </c>
      <c r="L99" s="30">
        <f>SUM(L100:L101)</f>
        <v>62703091</v>
      </c>
      <c r="M99" s="30">
        <f>SUM(M100:M101)</f>
        <v>71718293</v>
      </c>
      <c r="N99" s="59"/>
    </row>
    <row r="100" spans="1:15" s="28" customFormat="1" ht="18" customHeight="1" x14ac:dyDescent="0.15">
      <c r="A100" s="36">
        <v>75</v>
      </c>
      <c r="B100" s="29"/>
      <c r="C100" s="29"/>
      <c r="D100" s="29"/>
      <c r="E100" s="29"/>
      <c r="F100" s="75" t="s">
        <v>94</v>
      </c>
      <c r="G100" s="76"/>
      <c r="H100" s="77"/>
      <c r="I100" s="30">
        <v>2500</v>
      </c>
      <c r="J100" s="30">
        <v>0</v>
      </c>
      <c r="K100" s="30">
        <v>0</v>
      </c>
      <c r="L100" s="30">
        <v>0</v>
      </c>
      <c r="M100" s="26">
        <v>0</v>
      </c>
      <c r="N100" s="59"/>
    </row>
    <row r="101" spans="1:15" s="28" customFormat="1" ht="18" customHeight="1" x14ac:dyDescent="0.15">
      <c r="A101" s="36">
        <v>76</v>
      </c>
      <c r="B101" s="29"/>
      <c r="C101" s="35"/>
      <c r="D101" s="35"/>
      <c r="E101" s="35"/>
      <c r="F101" s="75" t="s">
        <v>51</v>
      </c>
      <c r="G101" s="76"/>
      <c r="H101" s="77"/>
      <c r="I101" s="30">
        <v>62727180</v>
      </c>
      <c r="J101" s="30">
        <v>57681644</v>
      </c>
      <c r="K101" s="30">
        <v>57282548</v>
      </c>
      <c r="L101" s="30">
        <v>62703091</v>
      </c>
      <c r="M101" s="30">
        <v>71718293</v>
      </c>
      <c r="N101" s="61"/>
    </row>
    <row r="102" spans="1:15" s="28" customFormat="1" ht="18" customHeight="1" x14ac:dyDescent="0.15">
      <c r="A102" s="36">
        <v>77</v>
      </c>
      <c r="B102" s="29"/>
      <c r="C102" s="72" t="s">
        <v>81</v>
      </c>
      <c r="D102" s="73"/>
      <c r="E102" s="73"/>
      <c r="F102" s="73"/>
      <c r="G102" s="73"/>
      <c r="H102" s="74"/>
      <c r="I102" s="30">
        <f>I103</f>
        <v>14257535</v>
      </c>
      <c r="J102" s="30">
        <f>J103</f>
        <v>13992643</v>
      </c>
      <c r="K102" s="30">
        <f>K103</f>
        <v>14920225</v>
      </c>
      <c r="L102" s="30">
        <f>L103</f>
        <v>16210501</v>
      </c>
      <c r="M102" s="30">
        <f>M103</f>
        <v>17114078</v>
      </c>
      <c r="N102" s="60" t="s">
        <v>35</v>
      </c>
    </row>
    <row r="103" spans="1:15" s="28" customFormat="1" ht="18" customHeight="1" x14ac:dyDescent="0.15">
      <c r="A103" s="36">
        <v>78</v>
      </c>
      <c r="B103" s="29"/>
      <c r="C103" s="31"/>
      <c r="D103" s="72" t="s">
        <v>82</v>
      </c>
      <c r="E103" s="73"/>
      <c r="F103" s="73"/>
      <c r="G103" s="73"/>
      <c r="H103" s="74"/>
      <c r="I103" s="30">
        <f>I104+I107</f>
        <v>14257535</v>
      </c>
      <c r="J103" s="30">
        <f>J104+J107</f>
        <v>13992643</v>
      </c>
      <c r="K103" s="30">
        <f>K104+K107</f>
        <v>14920225</v>
      </c>
      <c r="L103" s="30">
        <f>L104+L107</f>
        <v>16210501</v>
      </c>
      <c r="M103" s="30">
        <f>M104+M107</f>
        <v>17114078</v>
      </c>
      <c r="N103" s="90"/>
    </row>
    <row r="104" spans="1:15" s="28" customFormat="1" ht="18" customHeight="1" x14ac:dyDescent="0.15">
      <c r="A104" s="36">
        <v>79</v>
      </c>
      <c r="B104" s="29"/>
      <c r="C104" s="29"/>
      <c r="D104" s="29"/>
      <c r="E104" s="72" t="s">
        <v>83</v>
      </c>
      <c r="F104" s="73"/>
      <c r="G104" s="73"/>
      <c r="H104" s="74"/>
      <c r="I104" s="30">
        <f>SUM(I105:I106)</f>
        <v>13508207</v>
      </c>
      <c r="J104" s="30">
        <f>SUM(J105:J106)</f>
        <v>13057315</v>
      </c>
      <c r="K104" s="30">
        <f>SUM(K105:K106)</f>
        <v>12852247</v>
      </c>
      <c r="L104" s="30">
        <f>SUM(L105:L106)</f>
        <v>14493573</v>
      </c>
      <c r="M104" s="30">
        <f>SUM(M105:M106)</f>
        <v>15331750</v>
      </c>
      <c r="N104" s="90"/>
    </row>
    <row r="105" spans="1:15" s="28" customFormat="1" ht="18" customHeight="1" x14ac:dyDescent="0.15">
      <c r="A105" s="36">
        <v>80</v>
      </c>
      <c r="B105" s="29"/>
      <c r="C105" s="29"/>
      <c r="D105" s="29"/>
      <c r="E105" s="31"/>
      <c r="F105" s="75" t="s">
        <v>84</v>
      </c>
      <c r="G105" s="76"/>
      <c r="H105" s="77"/>
      <c r="I105" s="30">
        <v>12707271</v>
      </c>
      <c r="J105" s="30">
        <v>12308340</v>
      </c>
      <c r="K105" s="30">
        <v>12018070</v>
      </c>
      <c r="L105" s="30">
        <v>13404398</v>
      </c>
      <c r="M105" s="30">
        <v>13963125</v>
      </c>
      <c r="N105" s="90"/>
    </row>
    <row r="106" spans="1:15" s="28" customFormat="1" ht="18" customHeight="1" x14ac:dyDescent="0.15">
      <c r="A106" s="36">
        <v>81</v>
      </c>
      <c r="B106" s="29"/>
      <c r="C106" s="29"/>
      <c r="D106" s="29"/>
      <c r="E106" s="31"/>
      <c r="F106" s="72" t="s">
        <v>85</v>
      </c>
      <c r="G106" s="73"/>
      <c r="H106" s="74"/>
      <c r="I106" s="30">
        <v>800936</v>
      </c>
      <c r="J106" s="30">
        <v>748975</v>
      </c>
      <c r="K106" s="46">
        <v>834177</v>
      </c>
      <c r="L106" s="46">
        <v>1089175</v>
      </c>
      <c r="M106" s="30">
        <v>1368625</v>
      </c>
      <c r="N106" s="90"/>
    </row>
    <row r="107" spans="1:15" s="28" customFormat="1" ht="18" customHeight="1" x14ac:dyDescent="0.15">
      <c r="A107" s="36">
        <v>82</v>
      </c>
      <c r="B107" s="29"/>
      <c r="C107" s="29"/>
      <c r="D107" s="29"/>
      <c r="E107" s="72" t="s">
        <v>86</v>
      </c>
      <c r="F107" s="73"/>
      <c r="G107" s="73"/>
      <c r="H107" s="74"/>
      <c r="I107" s="30">
        <f>I108</f>
        <v>749328</v>
      </c>
      <c r="J107" s="30">
        <f>J108</f>
        <v>935328</v>
      </c>
      <c r="K107" s="30">
        <f>K108</f>
        <v>2067978</v>
      </c>
      <c r="L107" s="30">
        <f>L108</f>
        <v>1716928</v>
      </c>
      <c r="M107" s="30">
        <f>M108</f>
        <v>1782328</v>
      </c>
      <c r="N107" s="90"/>
    </row>
    <row r="108" spans="1:15" s="28" customFormat="1" ht="18" customHeight="1" x14ac:dyDescent="0.15">
      <c r="A108" s="36">
        <v>83</v>
      </c>
      <c r="B108" s="35"/>
      <c r="C108" s="35"/>
      <c r="D108" s="35"/>
      <c r="E108" s="35"/>
      <c r="F108" s="75" t="s">
        <v>87</v>
      </c>
      <c r="G108" s="76"/>
      <c r="H108" s="77"/>
      <c r="I108" s="30">
        <v>749328</v>
      </c>
      <c r="J108" s="30">
        <v>935328</v>
      </c>
      <c r="K108" s="30">
        <v>2067978</v>
      </c>
      <c r="L108" s="30">
        <v>1716928</v>
      </c>
      <c r="M108" s="30">
        <v>1782328</v>
      </c>
      <c r="N108" s="91"/>
      <c r="O108" s="47"/>
    </row>
    <row r="109" spans="1:15" s="43" customFormat="1" ht="30" customHeight="1" x14ac:dyDescent="0.15">
      <c r="A109" s="36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1:15" s="28" customFormat="1" ht="30" customHeight="1" x14ac:dyDescent="0.15">
      <c r="A110" s="36">
        <v>84</v>
      </c>
      <c r="B110" s="86" t="s">
        <v>69</v>
      </c>
      <c r="C110" s="87"/>
      <c r="D110" s="87"/>
      <c r="E110" s="87"/>
      <c r="F110" s="87"/>
      <c r="G110" s="87"/>
      <c r="H110" s="88"/>
      <c r="I110" s="30">
        <f>SUM(I7,I71)</f>
        <v>5541248570</v>
      </c>
      <c r="J110" s="30">
        <f>SUM(J7,J71)</f>
        <v>3904801228</v>
      </c>
      <c r="K110" s="30">
        <f>SUM(K7,K71)</f>
        <v>3676600197</v>
      </c>
      <c r="L110" s="30">
        <f>SUM(L7,L71)</f>
        <v>3324180520</v>
      </c>
      <c r="M110" s="30">
        <f>SUM(M7,M71)</f>
        <v>3129866982</v>
      </c>
      <c r="N110" s="27" t="s">
        <v>71</v>
      </c>
    </row>
    <row r="112" spans="1:15" x14ac:dyDescent="0.15">
      <c r="B112" s="48" t="s">
        <v>117</v>
      </c>
    </row>
    <row r="113" spans="2:2" x14ac:dyDescent="0.15">
      <c r="B113" s="48"/>
    </row>
  </sheetData>
  <mergeCells count="119">
    <mergeCell ref="G39:H39"/>
    <mergeCell ref="N38:N39"/>
    <mergeCell ref="G49:H49"/>
    <mergeCell ref="N97:N101"/>
    <mergeCell ref="D98:H98"/>
    <mergeCell ref="E99:H99"/>
    <mergeCell ref="F100:H100"/>
    <mergeCell ref="C102:H102"/>
    <mergeCell ref="C97:H97"/>
    <mergeCell ref="M60:N60"/>
    <mergeCell ref="B61:N61"/>
    <mergeCell ref="B63:H63"/>
    <mergeCell ref="B64:H65"/>
    <mergeCell ref="N64:N65"/>
    <mergeCell ref="M91:N91"/>
    <mergeCell ref="B92:N92"/>
    <mergeCell ref="B94:H94"/>
    <mergeCell ref="B95:H96"/>
    <mergeCell ref="N95:N96"/>
    <mergeCell ref="N102:N108"/>
    <mergeCell ref="E104:H104"/>
    <mergeCell ref="F108:H108"/>
    <mergeCell ref="F105:H105"/>
    <mergeCell ref="F106:H106"/>
    <mergeCell ref="C72:H72"/>
    <mergeCell ref="C82:H82"/>
    <mergeCell ref="N82:N89"/>
    <mergeCell ref="N66:N67"/>
    <mergeCell ref="G50:H50"/>
    <mergeCell ref="F45:H45"/>
    <mergeCell ref="F89:H89"/>
    <mergeCell ref="F43:H43"/>
    <mergeCell ref="D83:H83"/>
    <mergeCell ref="N48:N50"/>
    <mergeCell ref="E66:H66"/>
    <mergeCell ref="F56:H56"/>
    <mergeCell ref="E55:H55"/>
    <mergeCell ref="F67:H67"/>
    <mergeCell ref="E68:H68"/>
    <mergeCell ref="N51:N53"/>
    <mergeCell ref="F70:H70"/>
    <mergeCell ref="D51:H51"/>
    <mergeCell ref="E52:H52"/>
    <mergeCell ref="F53:H53"/>
    <mergeCell ref="G47:H47"/>
    <mergeCell ref="B110:H110"/>
    <mergeCell ref="D77:H77"/>
    <mergeCell ref="E78:H78"/>
    <mergeCell ref="F79:H79"/>
    <mergeCell ref="E80:H80"/>
    <mergeCell ref="F81:H81"/>
    <mergeCell ref="E84:H84"/>
    <mergeCell ref="F85:H85"/>
    <mergeCell ref="D86:H86"/>
    <mergeCell ref="E87:H87"/>
    <mergeCell ref="F88:H88"/>
    <mergeCell ref="D103:H103"/>
    <mergeCell ref="F101:H101"/>
    <mergeCell ref="E107:H107"/>
    <mergeCell ref="M1:N1"/>
    <mergeCell ref="B7:H7"/>
    <mergeCell ref="N8:N17"/>
    <mergeCell ref="B5:H6"/>
    <mergeCell ref="D8:H8"/>
    <mergeCell ref="E17:H17"/>
    <mergeCell ref="E16:H16"/>
    <mergeCell ref="N72:N81"/>
    <mergeCell ref="D73:H73"/>
    <mergeCell ref="E74:H74"/>
    <mergeCell ref="F75:H75"/>
    <mergeCell ref="F76:H76"/>
    <mergeCell ref="E19:H19"/>
    <mergeCell ref="B32:N32"/>
    <mergeCell ref="N35:N36"/>
    <mergeCell ref="G21:H21"/>
    <mergeCell ref="F37:H37"/>
    <mergeCell ref="E58:H58"/>
    <mergeCell ref="F59:H59"/>
    <mergeCell ref="N58:N59"/>
    <mergeCell ref="B71:H71"/>
    <mergeCell ref="E15:H15"/>
    <mergeCell ref="F69:H69"/>
    <mergeCell ref="B1:H1"/>
    <mergeCell ref="E12:H12"/>
    <mergeCell ref="F11:H11"/>
    <mergeCell ref="F10:H10"/>
    <mergeCell ref="E9:H9"/>
    <mergeCell ref="B4:H4"/>
    <mergeCell ref="G38:H38"/>
    <mergeCell ref="G22:H22"/>
    <mergeCell ref="F20:H20"/>
    <mergeCell ref="D23:H23"/>
    <mergeCell ref="E24:H24"/>
    <mergeCell ref="F25:H25"/>
    <mergeCell ref="G26:H26"/>
    <mergeCell ref="M31:N31"/>
    <mergeCell ref="B2:N2"/>
    <mergeCell ref="N5:N6"/>
    <mergeCell ref="D57:H57"/>
    <mergeCell ref="D54:H54"/>
    <mergeCell ref="G40:H40"/>
    <mergeCell ref="G41:H41"/>
    <mergeCell ref="F48:H48"/>
    <mergeCell ref="N41:N42"/>
    <mergeCell ref="N54:N56"/>
    <mergeCell ref="N43:N44"/>
    <mergeCell ref="G46:H46"/>
    <mergeCell ref="G44:H44"/>
    <mergeCell ref="G42:H42"/>
    <mergeCell ref="D18:H18"/>
    <mergeCell ref="G27:H27"/>
    <mergeCell ref="G28:H28"/>
    <mergeCell ref="G30:H30"/>
    <mergeCell ref="B35:H36"/>
    <mergeCell ref="G29:H29"/>
    <mergeCell ref="B34:H34"/>
    <mergeCell ref="N27:N30"/>
    <mergeCell ref="E14:H14"/>
    <mergeCell ref="E13:H13"/>
  </mergeCells>
  <phoneticPr fontId="2"/>
  <printOptions horizontalCentered="1"/>
  <pageMargins left="0.78740157480314965" right="0.78740157480314965" top="0.78740157480314965" bottom="0.78740157480314965" header="0" footer="0"/>
  <pageSetup paperSize="9" scale="93" fitToHeight="3" orientation="landscape" r:id="rId1"/>
  <headerFooter alignWithMargins="0"/>
  <rowBreaks count="3" manualBreakCount="3">
    <brk id="30" max="13" man="1"/>
    <brk id="59" max="13" man="1"/>
    <brk id="9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収入未済額（一般・特会）</vt:lpstr>
      <vt:lpstr>'収入未済額（一般・特会）'!Print_Area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2022-09-06T00:43:13Z</dcterms:created>
  <dcterms:modified xsi:type="dcterms:W3CDTF">2025-08-14T08:48:08Z</dcterms:modified>
</cp:coreProperties>
</file>