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滞納整理状況の推移（移管分）" sheetId="1" r:id="rId1"/>
  </sheets>
  <definedNames>
    <definedName name="_xlnm.Print_Area" localSheetId="0">'滞納整理状況の推移（移管分）'!$A$1:$I$42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6" i="1"/>
  <c r="I38" i="1" s="1"/>
  <c r="H36" i="1"/>
  <c r="H38" i="1" s="1"/>
  <c r="G36" i="1"/>
  <c r="G38" i="1" s="1"/>
  <c r="F36" i="1"/>
  <c r="E36" i="1"/>
  <c r="E38" i="1" s="1"/>
  <c r="I34" i="1"/>
  <c r="I40" i="1" s="1"/>
  <c r="H34" i="1"/>
  <c r="H40" i="1" s="1"/>
  <c r="G34" i="1"/>
  <c r="G40" i="1" s="1"/>
  <c r="F34" i="1"/>
  <c r="E34" i="1"/>
  <c r="E40" i="1" s="1"/>
  <c r="I33" i="1"/>
  <c r="I39" i="1" s="1"/>
  <c r="H33" i="1"/>
  <c r="H39" i="1" s="1"/>
  <c r="G33" i="1"/>
  <c r="F33" i="1"/>
  <c r="F39" i="1" s="1"/>
  <c r="E33" i="1"/>
  <c r="E39" i="1" s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26" i="1"/>
  <c r="I32" i="1" s="1"/>
  <c r="H26" i="1"/>
  <c r="H32" i="1" s="1"/>
  <c r="G26" i="1"/>
  <c r="G32" i="1" s="1"/>
  <c r="F26" i="1"/>
  <c r="F32" i="1" s="1"/>
  <c r="E26" i="1"/>
  <c r="E32" i="1" s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7" i="1"/>
  <c r="I23" i="1" s="1"/>
  <c r="H17" i="1"/>
  <c r="H23" i="1" s="1"/>
  <c r="G17" i="1"/>
  <c r="G23" i="1" s="1"/>
  <c r="F17" i="1"/>
  <c r="F23" i="1" s="1"/>
  <c r="E17" i="1"/>
  <c r="E23" i="1" s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8" i="1"/>
  <c r="H8" i="1"/>
  <c r="H14" i="1" s="1"/>
  <c r="G8" i="1"/>
  <c r="G14" i="1" s="1"/>
  <c r="F8" i="1"/>
  <c r="F14" i="1" s="1"/>
  <c r="E8" i="1"/>
  <c r="G39" i="1" l="1"/>
  <c r="F40" i="1"/>
  <c r="E14" i="1"/>
  <c r="I14" i="1"/>
  <c r="F38" i="1"/>
  <c r="F35" i="1"/>
  <c r="F41" i="1" s="1"/>
  <c r="G35" i="1"/>
  <c r="G41" i="1" s="1"/>
  <c r="H35" i="1"/>
  <c r="H41" i="1" s="1"/>
  <c r="E35" i="1"/>
  <c r="E41" i="1" s="1"/>
  <c r="I35" i="1"/>
  <c r="I41" i="1" s="1"/>
</calcChain>
</file>

<file path=xl/sharedStrings.xml><?xml version="1.0" encoding="utf-8"?>
<sst xmlns="http://schemas.openxmlformats.org/spreadsheetml/2006/main" count="74" uniqueCount="32">
  <si>
    <t>第1版　令和5年(2023年)8月31日</t>
    <rPh sb="0" eb="1">
      <t>ダイ</t>
    </rPh>
    <rPh sb="2" eb="3">
      <t>バン</t>
    </rPh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phoneticPr fontId="2"/>
  </si>
  <si>
    <t>税務部債権管理課</t>
    <rPh sb="0" eb="3">
      <t>ゼイムブ</t>
    </rPh>
    <rPh sb="3" eb="8">
      <t>サイケンカンリカ</t>
    </rPh>
    <phoneticPr fontId="2"/>
  </si>
  <si>
    <t>滞納整理状況の推移（移管分）</t>
    <rPh sb="10" eb="12">
      <t>イカン</t>
    </rPh>
    <rPh sb="12" eb="13">
      <t>ブン</t>
    </rPh>
    <phoneticPr fontId="2"/>
  </si>
  <si>
    <t>内容</t>
    <phoneticPr fontId="6"/>
  </si>
  <si>
    <t>平成30年度
（2018年度）</t>
    <rPh sb="0" eb="2">
      <t>ヘイセイ</t>
    </rPh>
    <rPh sb="4" eb="6">
      <t>ネンド</t>
    </rPh>
    <rPh sb="12" eb="14">
      <t>ネンド</t>
    </rPh>
    <phoneticPr fontId="6"/>
  </si>
  <si>
    <t>令和元年度
（2019年度）</t>
    <rPh sb="0" eb="1">
      <t>レイ</t>
    </rPh>
    <rPh sb="1" eb="2">
      <t>ワ</t>
    </rPh>
    <rPh sb="2" eb="4">
      <t>ガンネン</t>
    </rPh>
    <rPh sb="3" eb="5">
      <t>ネンド</t>
    </rPh>
    <rPh sb="11" eb="13">
      <t>ネンド</t>
    </rPh>
    <phoneticPr fontId="6"/>
  </si>
  <si>
    <t>令和２年度
（2020年度）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</si>
  <si>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（2021年度）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</si>
  <si>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（2022年度）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</si>
  <si>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①</t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</si>
  <si>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</si>
  <si>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r>
      <t xml:space="preserve">調定額
</t>
    </r>
    <r>
      <rPr>
        <sz val="8"/>
        <color theme="1"/>
        <rFont val="BIZ UD明朝 Medium"/>
        <family val="1"/>
        <charset val="128"/>
      </rPr>
      <t>(a)</t>
    </r>
    <rPh sb="0" eb="2">
      <t>チョウテイ</t>
    </rPh>
    <rPh sb="2" eb="3">
      <t>ガク</t>
    </rPh>
    <phoneticPr fontId="6"/>
  </si>
  <si>
    <t>現年度</t>
  </si>
  <si>
    <t>滞納分</t>
  </si>
  <si>
    <t>計</t>
  </si>
  <si>
    <t>②</t>
    <phoneticPr fontId="2"/>
  </si>
  <si>
    <r>
      <t xml:space="preserve">収入額
</t>
    </r>
    <r>
      <rPr>
        <sz val="8"/>
        <color theme="1"/>
        <rFont val="BIZ UD明朝 Medium"/>
        <family val="1"/>
        <charset val="128"/>
      </rPr>
      <t>(b)</t>
    </r>
    <rPh sb="0" eb="2">
      <t>シュウニュウ</t>
    </rPh>
    <rPh sb="2" eb="3">
      <t>ガク</t>
    </rPh>
    <phoneticPr fontId="6"/>
  </si>
  <si>
    <t>③</t>
    <phoneticPr fontId="2"/>
  </si>
  <si>
    <r>
      <t>収納率</t>
    </r>
    <r>
      <rPr>
        <sz val="11"/>
        <color theme="1"/>
        <rFont val="BIZ UD明朝 Medium"/>
        <family val="1"/>
        <charset val="128"/>
      </rPr>
      <t xml:space="preserve">
</t>
    </r>
    <r>
      <rPr>
        <sz val="8"/>
        <color theme="1"/>
        <rFont val="BIZ UD明朝 Medium"/>
        <family val="1"/>
        <charset val="128"/>
      </rPr>
      <t>[(b)/(a)]</t>
    </r>
    <phoneticPr fontId="2"/>
  </si>
  <si>
    <t>④</t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</si>
  <si>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</si>
  <si>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⑤</t>
    <phoneticPr fontId="2"/>
  </si>
  <si>
    <t>⑥</t>
    <phoneticPr fontId="2"/>
  </si>
  <si>
    <t>⑦</t>
    <phoneticPr fontId="2"/>
  </si>
  <si>
    <t>介護保険料</t>
    <rPh sb="0" eb="2">
      <t>カイゴ</t>
    </rPh>
    <rPh sb="2" eb="5">
      <t>ホケンリョウ</t>
    </rPh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</si>
  <si>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</si>
  <si>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</si>
  <si>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</si>
  <si>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</si>
  <si>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⑪</t>
    <phoneticPr fontId="2"/>
  </si>
  <si>
    <t>⑫</t>
    <phoneticPr fontId="2"/>
  </si>
  <si>
    <t>※ 保育所保育料及び未熟児養育医療自己負担納入金については、移管対象の債権が無かったため、省略しています。
※ 後期高齢者医療保険料及び介護保険料については、令和４年度より移管しています。</t>
    <rPh sb="2" eb="4">
      <t>ホイク</t>
    </rPh>
    <rPh sb="4" eb="5">
      <t>ショ</t>
    </rPh>
    <rPh sb="5" eb="8">
      <t>ホイクリョウ</t>
    </rPh>
    <rPh sb="8" eb="9">
      <t>オヨ</t>
    </rPh>
    <rPh sb="30" eb="32">
      <t>イカン</t>
    </rPh>
    <rPh sb="32" eb="34">
      <t>タイショウ</t>
    </rPh>
    <rPh sb="35" eb="37">
      <t>サイケン</t>
    </rPh>
    <rPh sb="38" eb="39">
      <t>ナ</t>
    </rPh>
    <rPh sb="45" eb="47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</si>
</sst>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#,###&quot;円&quot;"/>
    <numFmt numFmtId="178" formatCode="0.0%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6" fontId="1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vertical="center" shrinkToFit="1"/>
    </xf>
    <xf numFmtId="177" fontId="9" fillId="0" borderId="15" xfId="1" applyNumberFormat="1" applyFont="1" applyFill="1" applyBorder="1" applyAlignment="1">
      <alignment vertical="center" shrinkToFit="1"/>
    </xf>
    <xf numFmtId="176" fontId="1" fillId="0" borderId="17" xfId="1" applyNumberFormat="1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vertical="center" shrinkToFit="1"/>
    </xf>
    <xf numFmtId="177" fontId="9" fillId="0" borderId="19" xfId="1" applyNumberFormat="1" applyFont="1" applyFill="1" applyBorder="1" applyAlignment="1">
      <alignment vertical="center" shrinkToFit="1"/>
    </xf>
    <xf numFmtId="176" fontId="1" fillId="0" borderId="21" xfId="1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vertical="center" shrinkToFit="1"/>
    </xf>
    <xf numFmtId="177" fontId="9" fillId="0" borderId="23" xfId="1" applyNumberFormat="1" applyFont="1" applyFill="1" applyBorder="1" applyAlignment="1">
      <alignment vertical="center" shrinkToFit="1"/>
    </xf>
    <xf numFmtId="177" fontId="9" fillId="0" borderId="24" xfId="1" applyNumberFormat="1" applyFont="1" applyFill="1" applyBorder="1" applyAlignment="1">
      <alignment vertical="center" shrinkToFit="1"/>
    </xf>
    <xf numFmtId="177" fontId="9" fillId="0" borderId="25" xfId="1" applyNumberFormat="1" applyFont="1" applyFill="1" applyBorder="1" applyAlignment="1">
      <alignment vertical="center" shrinkToFit="1"/>
    </xf>
    <xf numFmtId="178" fontId="10" fillId="0" borderId="22" xfId="1" applyNumberFormat="1" applyFont="1" applyFill="1" applyBorder="1" applyAlignment="1">
      <alignment vertical="center" shrinkToFit="1"/>
    </xf>
    <xf numFmtId="178" fontId="10" fillId="0" borderId="23" xfId="1" applyNumberFormat="1" applyFont="1" applyFill="1" applyBorder="1" applyAlignment="1">
      <alignment vertical="center" shrinkToFit="1"/>
    </xf>
    <xf numFmtId="178" fontId="10" fillId="0" borderId="14" xfId="1" applyNumberFormat="1" applyFont="1" applyFill="1" applyBorder="1" applyAlignment="1">
      <alignment vertical="center" shrinkToFit="1"/>
    </xf>
    <xf numFmtId="178" fontId="10" fillId="0" borderId="15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/>
    </xf>
    <xf numFmtId="178" fontId="10" fillId="0" borderId="29" xfId="1" applyNumberFormat="1" applyFont="1" applyFill="1" applyBorder="1" applyAlignment="1">
      <alignment vertical="center" shrinkToFit="1"/>
    </xf>
    <xf numFmtId="178" fontId="10" fillId="0" borderId="30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 wrapText="1"/>
    </xf>
    <xf numFmtId="0" fontId="1" fillId="0" borderId="11" xfId="1" applyFont="1" applyFill="1" applyBorder="1" applyAlignment="1">
      <alignment horizontal="center" vertical="center" textRotation="255" wrapText="1"/>
    </xf>
    <xf numFmtId="0" fontId="1" fillId="0" borderId="26" xfId="1" applyFont="1" applyFill="1" applyBorder="1" applyAlignment="1">
      <alignment horizontal="center" vertical="center" textRotation="255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3" xfId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activeCell="B1" sqref="B1:E1"/>
    </sheetView>
  </sheetViews>
  <sheetFormatPr defaultRowHeight="15" customHeight="1" x14ac:dyDescent="0.15"/>
  <cols>
    <col min="1" max="1" width="2.5" style="1" customWidth="1"/>
    <col min="2" max="2" width="3.75" style="1" customWidth="1"/>
    <col min="3" max="3" width="8.125" style="1" customWidth="1"/>
    <col min="4" max="4" width="6.875" style="1" customWidth="1"/>
    <col min="5" max="5" width="12.625" style="1" customWidth="1"/>
    <col min="6" max="10" width="14.625" style="1" customWidth="1"/>
    <col min="11" max="15" width="9" style="1"/>
    <col min="16" max="16" width="9.5" style="1" bestFit="1" customWidth="1"/>
    <col min="17" max="16384" width="9" style="1"/>
  </cols>
  <sheetData>
    <row r="1" spans="1:9" ht="18" customHeight="1" x14ac:dyDescent="0.15">
      <c r="B1" s="29" t="s">
        <v>0</v>
      </c>
      <c r="C1" s="29"/>
      <c r="D1" s="29"/>
      <c r="E1" s="29"/>
      <c r="H1" s="30" t="s">
        <v>1</v>
      </c>
      <c r="I1" s="30"/>
    </row>
    <row r="2" spans="1:9" ht="9.9499999999999993" customHeight="1" x14ac:dyDescent="0.15">
      <c r="B2" s="2"/>
      <c r="C2" s="2"/>
      <c r="D2" s="2"/>
      <c r="E2" s="2"/>
      <c r="H2" s="3"/>
      <c r="I2" s="3"/>
    </row>
    <row r="3" spans="1:9" ht="24" customHeight="1" x14ac:dyDescent="0.1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9" ht="9.9499999999999993" customHeight="1" thickBo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33.75" customHeight="1" thickBot="1" x14ac:dyDescent="0.2">
      <c r="B5" s="32" t="s">
        <v>3</v>
      </c>
      <c r="C5" s="33"/>
      <c r="D5" s="34"/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</row>
    <row r="6" spans="1:9" ht="21" customHeight="1" x14ac:dyDescent="0.15">
      <c r="A6" s="35" t="s">
        <v>9</v>
      </c>
      <c r="B6" s="36" t="s">
        <v>10</v>
      </c>
      <c r="C6" s="39" t="s">
        <v>11</v>
      </c>
      <c r="D6" s="7" t="s">
        <v>12</v>
      </c>
      <c r="E6" s="8">
        <v>4492720</v>
      </c>
      <c r="F6" s="8">
        <v>5007180</v>
      </c>
      <c r="G6" s="8">
        <v>8642220</v>
      </c>
      <c r="H6" s="8">
        <v>4880830</v>
      </c>
      <c r="I6" s="9">
        <v>5715520</v>
      </c>
    </row>
    <row r="7" spans="1:9" ht="21" customHeight="1" x14ac:dyDescent="0.15">
      <c r="A7" s="35"/>
      <c r="B7" s="37"/>
      <c r="C7" s="40"/>
      <c r="D7" s="10" t="s">
        <v>13</v>
      </c>
      <c r="E7" s="11">
        <v>15315355</v>
      </c>
      <c r="F7" s="11">
        <v>18588793</v>
      </c>
      <c r="G7" s="11">
        <v>27031618</v>
      </c>
      <c r="H7" s="11">
        <v>18108439</v>
      </c>
      <c r="I7" s="12">
        <v>9917150</v>
      </c>
    </row>
    <row r="8" spans="1:9" ht="21" customHeight="1" x14ac:dyDescent="0.15">
      <c r="A8" s="35"/>
      <c r="B8" s="37"/>
      <c r="C8" s="41"/>
      <c r="D8" s="13" t="s">
        <v>14</v>
      </c>
      <c r="E8" s="14">
        <f>IF(SUM(E6:E7)&gt;0,SUM(E6:E7),"")</f>
        <v>19808075</v>
      </c>
      <c r="F8" s="14">
        <f t="shared" ref="F8:I8" si="0">IF(SUM(F6:F7)&gt;0,SUM(F6:F7),"")</f>
        <v>23595973</v>
      </c>
      <c r="G8" s="14">
        <f t="shared" si="0"/>
        <v>35673838</v>
      </c>
      <c r="H8" s="14">
        <f t="shared" si="0"/>
        <v>22989269</v>
      </c>
      <c r="I8" s="15">
        <f t="shared" si="0"/>
        <v>15632670</v>
      </c>
    </row>
    <row r="9" spans="1:9" ht="21" customHeight="1" x14ac:dyDescent="0.15">
      <c r="A9" s="35" t="s">
        <v>15</v>
      </c>
      <c r="B9" s="37"/>
      <c r="C9" s="42" t="s">
        <v>16</v>
      </c>
      <c r="D9" s="16" t="s">
        <v>12</v>
      </c>
      <c r="E9" s="17">
        <v>3189580</v>
      </c>
      <c r="F9" s="17">
        <v>4071530</v>
      </c>
      <c r="G9" s="17">
        <v>5576066</v>
      </c>
      <c r="H9" s="17">
        <v>3360260</v>
      </c>
      <c r="I9" s="18">
        <v>1436600</v>
      </c>
    </row>
    <row r="10" spans="1:9" ht="21" customHeight="1" x14ac:dyDescent="0.15">
      <c r="A10" s="35"/>
      <c r="B10" s="37"/>
      <c r="C10" s="40"/>
      <c r="D10" s="10" t="s">
        <v>13</v>
      </c>
      <c r="E10" s="11">
        <v>10966468</v>
      </c>
      <c r="F10" s="11">
        <v>11069685</v>
      </c>
      <c r="G10" s="11">
        <v>20119649</v>
      </c>
      <c r="H10" s="11">
        <v>7826528</v>
      </c>
      <c r="I10" s="12">
        <v>5753231</v>
      </c>
    </row>
    <row r="11" spans="1:9" ht="21" customHeight="1" x14ac:dyDescent="0.15">
      <c r="A11" s="35"/>
      <c r="B11" s="37"/>
      <c r="C11" s="40"/>
      <c r="D11" s="13" t="s">
        <v>14</v>
      </c>
      <c r="E11" s="19">
        <f>IF(SUM(E9:E10)&gt;0,SUM(E9:E10),"")</f>
        <v>14156048</v>
      </c>
      <c r="F11" s="19">
        <f t="shared" ref="F11:I11" si="1">IF(SUM(F9:F10)&gt;0,SUM(F9:F10),"")</f>
        <v>15141215</v>
      </c>
      <c r="G11" s="19">
        <f t="shared" si="1"/>
        <v>25695715</v>
      </c>
      <c r="H11" s="19">
        <f t="shared" si="1"/>
        <v>11186788</v>
      </c>
      <c r="I11" s="20">
        <f t="shared" si="1"/>
        <v>7189831</v>
      </c>
    </row>
    <row r="12" spans="1:9" ht="21" customHeight="1" x14ac:dyDescent="0.15">
      <c r="A12" s="35" t="s">
        <v>17</v>
      </c>
      <c r="B12" s="37"/>
      <c r="C12" s="42" t="s">
        <v>18</v>
      </c>
      <c r="D12" s="16" t="s">
        <v>12</v>
      </c>
      <c r="E12" s="21">
        <f t="shared" ref="E12:I13" si="2">IF(E6=0,"",E9/E6)</f>
        <v>0.70994408732349223</v>
      </c>
      <c r="F12" s="21">
        <f t="shared" si="2"/>
        <v>0.81313833335330465</v>
      </c>
      <c r="G12" s="21">
        <f t="shared" si="2"/>
        <v>0.64521222556241331</v>
      </c>
      <c r="H12" s="21">
        <f t="shared" si="2"/>
        <v>0.68846077408965278</v>
      </c>
      <c r="I12" s="22">
        <f t="shared" si="2"/>
        <v>0.25135070824701866</v>
      </c>
    </row>
    <row r="13" spans="1:9" ht="21" customHeight="1" x14ac:dyDescent="0.15">
      <c r="A13" s="35"/>
      <c r="B13" s="37"/>
      <c r="C13" s="40"/>
      <c r="D13" s="10" t="s">
        <v>13</v>
      </c>
      <c r="E13" s="23">
        <f t="shared" si="2"/>
        <v>0.71604399636835059</v>
      </c>
      <c r="F13" s="23">
        <f t="shared" si="2"/>
        <v>0.59550316150166394</v>
      </c>
      <c r="G13" s="23">
        <f t="shared" si="2"/>
        <v>0.74430058163739954</v>
      </c>
      <c r="H13" s="23">
        <f t="shared" si="2"/>
        <v>0.43220335005132138</v>
      </c>
      <c r="I13" s="24">
        <f t="shared" si="2"/>
        <v>0.58012947268116344</v>
      </c>
    </row>
    <row r="14" spans="1:9" ht="21" customHeight="1" thickBot="1" x14ac:dyDescent="0.2">
      <c r="A14" s="35"/>
      <c r="B14" s="38"/>
      <c r="C14" s="43"/>
      <c r="D14" s="25" t="s">
        <v>14</v>
      </c>
      <c r="E14" s="26">
        <f>IF(E8="","",E11/E8)</f>
        <v>0.71466046044353126</v>
      </c>
      <c r="F14" s="26">
        <f t="shared" ref="F14:H14" si="3">IF(F8="","",F11/F8)</f>
        <v>0.64168640131941157</v>
      </c>
      <c r="G14" s="26">
        <f t="shared" si="3"/>
        <v>0.72029578090252022</v>
      </c>
      <c r="H14" s="26">
        <f t="shared" si="3"/>
        <v>0.48660912184724098</v>
      </c>
      <c r="I14" s="27">
        <f>IF(I8="","",I11/I8)</f>
        <v>0.45992341679316456</v>
      </c>
    </row>
    <row r="15" spans="1:9" ht="21" customHeight="1" x14ac:dyDescent="0.15">
      <c r="A15" s="35" t="s">
        <v>19</v>
      </c>
      <c r="B15" s="36" t="s">
        <v>20</v>
      </c>
      <c r="C15" s="39" t="s">
        <v>11</v>
      </c>
      <c r="D15" s="7" t="s">
        <v>12</v>
      </c>
      <c r="E15" s="8"/>
      <c r="F15" s="8"/>
      <c r="G15" s="8"/>
      <c r="H15" s="8"/>
      <c r="I15" s="9">
        <v>586400</v>
      </c>
    </row>
    <row r="16" spans="1:9" ht="21" customHeight="1" x14ac:dyDescent="0.15">
      <c r="A16" s="35"/>
      <c r="B16" s="37"/>
      <c r="C16" s="40"/>
      <c r="D16" s="10" t="s">
        <v>13</v>
      </c>
      <c r="E16" s="11"/>
      <c r="F16" s="11"/>
      <c r="G16" s="11"/>
      <c r="H16" s="11"/>
      <c r="I16" s="12">
        <v>313446</v>
      </c>
    </row>
    <row r="17" spans="1:9" ht="21" customHeight="1" x14ac:dyDescent="0.15">
      <c r="A17" s="35"/>
      <c r="B17" s="37"/>
      <c r="C17" s="41"/>
      <c r="D17" s="13" t="s">
        <v>14</v>
      </c>
      <c r="E17" s="14" t="str">
        <f>IF(SUM(E15:E16)&gt;0,SUM(E15:E16),"")</f>
        <v/>
      </c>
      <c r="F17" s="14" t="str">
        <f t="shared" ref="F17:I17" si="4">IF(SUM(F15:F16)&gt;0,SUM(F15:F16),"")</f>
        <v/>
      </c>
      <c r="G17" s="14" t="str">
        <f t="shared" si="4"/>
        <v/>
      </c>
      <c r="H17" s="14" t="str">
        <f t="shared" si="4"/>
        <v/>
      </c>
      <c r="I17" s="15">
        <f t="shared" si="4"/>
        <v>899846</v>
      </c>
    </row>
    <row r="18" spans="1:9" ht="21" customHeight="1" x14ac:dyDescent="0.15">
      <c r="A18" s="35" t="s">
        <v>21</v>
      </c>
      <c r="B18" s="37"/>
      <c r="C18" s="42" t="s">
        <v>16</v>
      </c>
      <c r="D18" s="16" t="s">
        <v>12</v>
      </c>
      <c r="E18" s="17"/>
      <c r="F18" s="17"/>
      <c r="G18" s="17"/>
      <c r="H18" s="17"/>
      <c r="I18" s="18">
        <v>293200</v>
      </c>
    </row>
    <row r="19" spans="1:9" ht="21" customHeight="1" x14ac:dyDescent="0.15">
      <c r="A19" s="35"/>
      <c r="B19" s="37"/>
      <c r="C19" s="40"/>
      <c r="D19" s="10" t="s">
        <v>13</v>
      </c>
      <c r="E19" s="11"/>
      <c r="F19" s="11"/>
      <c r="G19" s="11"/>
      <c r="H19" s="11"/>
      <c r="I19" s="12">
        <v>142200</v>
      </c>
    </row>
    <row r="20" spans="1:9" ht="21" customHeight="1" x14ac:dyDescent="0.15">
      <c r="A20" s="35"/>
      <c r="B20" s="37"/>
      <c r="C20" s="40"/>
      <c r="D20" s="13" t="s">
        <v>14</v>
      </c>
      <c r="E20" s="19" t="str">
        <f>IF(SUM(E18:E19)&gt;0,SUM(E18:E19),"")</f>
        <v/>
      </c>
      <c r="F20" s="19" t="str">
        <f t="shared" ref="F20:I20" si="5">IF(SUM(F18:F19)&gt;0,SUM(F18:F19),"")</f>
        <v/>
      </c>
      <c r="G20" s="19" t="str">
        <f t="shared" si="5"/>
        <v/>
      </c>
      <c r="H20" s="19" t="str">
        <f t="shared" si="5"/>
        <v/>
      </c>
      <c r="I20" s="20">
        <f t="shared" si="5"/>
        <v>435400</v>
      </c>
    </row>
    <row r="21" spans="1:9" ht="21" customHeight="1" x14ac:dyDescent="0.15">
      <c r="A21" s="35" t="s">
        <v>22</v>
      </c>
      <c r="B21" s="37"/>
      <c r="C21" s="42" t="s">
        <v>18</v>
      </c>
      <c r="D21" s="16" t="s">
        <v>12</v>
      </c>
      <c r="E21" s="21" t="str">
        <f t="shared" ref="E21:I22" si="6">IF(E15=0,"",E18/E15)</f>
        <v/>
      </c>
      <c r="F21" s="21" t="str">
        <f t="shared" si="6"/>
        <v/>
      </c>
      <c r="G21" s="21" t="str">
        <f t="shared" si="6"/>
        <v/>
      </c>
      <c r="H21" s="21" t="str">
        <f t="shared" si="6"/>
        <v/>
      </c>
      <c r="I21" s="22">
        <f t="shared" si="6"/>
        <v>0.5</v>
      </c>
    </row>
    <row r="22" spans="1:9" ht="21" customHeight="1" x14ac:dyDescent="0.15">
      <c r="A22" s="35"/>
      <c r="B22" s="37"/>
      <c r="C22" s="40"/>
      <c r="D22" s="10" t="s">
        <v>13</v>
      </c>
      <c r="E22" s="23" t="str">
        <f t="shared" si="6"/>
        <v/>
      </c>
      <c r="F22" s="23" t="str">
        <f t="shared" si="6"/>
        <v/>
      </c>
      <c r="G22" s="23" t="str">
        <f t="shared" si="6"/>
        <v/>
      </c>
      <c r="H22" s="23" t="str">
        <f t="shared" si="6"/>
        <v/>
      </c>
      <c r="I22" s="24">
        <f t="shared" si="6"/>
        <v>0.45366666028598229</v>
      </c>
    </row>
    <row r="23" spans="1:9" ht="21" customHeight="1" thickBot="1" x14ac:dyDescent="0.2">
      <c r="A23" s="35"/>
      <c r="B23" s="38"/>
      <c r="C23" s="43"/>
      <c r="D23" s="25" t="s">
        <v>14</v>
      </c>
      <c r="E23" s="26" t="str">
        <f>IF(E17="","",E20/E17)</f>
        <v/>
      </c>
      <c r="F23" s="26" t="str">
        <f t="shared" ref="F23:H23" si="7">IF(F17="","",F20/F17)</f>
        <v/>
      </c>
      <c r="G23" s="26" t="str">
        <f t="shared" si="7"/>
        <v/>
      </c>
      <c r="H23" s="26" t="str">
        <f t="shared" si="7"/>
        <v/>
      </c>
      <c r="I23" s="27">
        <f>IF(I17="","",I20/I17)</f>
        <v>0.48386057169782387</v>
      </c>
    </row>
    <row r="24" spans="1:9" ht="21" customHeight="1" x14ac:dyDescent="0.15">
      <c r="A24" s="35" t="s">
        <v>23</v>
      </c>
      <c r="B24" s="44" t="s">
        <v>24</v>
      </c>
      <c r="C24" s="39" t="s">
        <v>11</v>
      </c>
      <c r="D24" s="7" t="s">
        <v>12</v>
      </c>
      <c r="E24" s="8"/>
      <c r="F24" s="8"/>
      <c r="G24" s="8"/>
      <c r="H24" s="8"/>
      <c r="I24" s="9">
        <v>2041571</v>
      </c>
    </row>
    <row r="25" spans="1:9" ht="21" customHeight="1" x14ac:dyDescent="0.15">
      <c r="A25" s="35"/>
      <c r="B25" s="45"/>
      <c r="C25" s="40"/>
      <c r="D25" s="10" t="s">
        <v>13</v>
      </c>
      <c r="E25" s="11"/>
      <c r="F25" s="11"/>
      <c r="G25" s="11"/>
      <c r="H25" s="11"/>
      <c r="I25" s="12">
        <v>4365555</v>
      </c>
    </row>
    <row r="26" spans="1:9" ht="21" customHeight="1" x14ac:dyDescent="0.15">
      <c r="A26" s="35"/>
      <c r="B26" s="45"/>
      <c r="C26" s="41"/>
      <c r="D26" s="13" t="s">
        <v>14</v>
      </c>
      <c r="E26" s="14" t="str">
        <f>IF(SUM(E24:E25)&gt;0,SUM(E24:E25),"")</f>
        <v/>
      </c>
      <c r="F26" s="14" t="str">
        <f t="shared" ref="F26:I26" si="8">IF(SUM(F24:F25)&gt;0,SUM(F24:F25),"")</f>
        <v/>
      </c>
      <c r="G26" s="14" t="str">
        <f t="shared" si="8"/>
        <v/>
      </c>
      <c r="H26" s="14" t="str">
        <f t="shared" si="8"/>
        <v/>
      </c>
      <c r="I26" s="15">
        <f t="shared" si="8"/>
        <v>6407126</v>
      </c>
    </row>
    <row r="27" spans="1:9" ht="21" customHeight="1" x14ac:dyDescent="0.15">
      <c r="A27" s="35" t="s">
        <v>25</v>
      </c>
      <c r="B27" s="45"/>
      <c r="C27" s="42" t="s">
        <v>16</v>
      </c>
      <c r="D27" s="16" t="s">
        <v>12</v>
      </c>
      <c r="E27" s="17"/>
      <c r="F27" s="17"/>
      <c r="G27" s="17"/>
      <c r="H27" s="17"/>
      <c r="I27" s="18">
        <v>1377498</v>
      </c>
    </row>
    <row r="28" spans="1:9" ht="21" customHeight="1" x14ac:dyDescent="0.15">
      <c r="A28" s="35"/>
      <c r="B28" s="45"/>
      <c r="C28" s="40"/>
      <c r="D28" s="10" t="s">
        <v>13</v>
      </c>
      <c r="E28" s="11"/>
      <c r="F28" s="11"/>
      <c r="G28" s="11"/>
      <c r="H28" s="11"/>
      <c r="I28" s="12">
        <v>3676508</v>
      </c>
    </row>
    <row r="29" spans="1:9" ht="21" customHeight="1" x14ac:dyDescent="0.15">
      <c r="A29" s="35"/>
      <c r="B29" s="45"/>
      <c r="C29" s="40"/>
      <c r="D29" s="13" t="s">
        <v>14</v>
      </c>
      <c r="E29" s="19" t="str">
        <f>IF(SUM(E27:E28)&gt;0,SUM(E27:E28),"")</f>
        <v/>
      </c>
      <c r="F29" s="19" t="str">
        <f t="shared" ref="F29:I29" si="9">IF(SUM(F27:F28)&gt;0,SUM(F27:F28),"")</f>
        <v/>
      </c>
      <c r="G29" s="19" t="str">
        <f t="shared" si="9"/>
        <v/>
      </c>
      <c r="H29" s="19" t="str">
        <f t="shared" si="9"/>
        <v/>
      </c>
      <c r="I29" s="20">
        <f t="shared" si="9"/>
        <v>5054006</v>
      </c>
    </row>
    <row r="30" spans="1:9" ht="21" customHeight="1" x14ac:dyDescent="0.15">
      <c r="A30" s="47" t="s">
        <v>26</v>
      </c>
      <c r="B30" s="45"/>
      <c r="C30" s="42" t="s">
        <v>18</v>
      </c>
      <c r="D30" s="16" t="s">
        <v>12</v>
      </c>
      <c r="E30" s="21" t="str">
        <f t="shared" ref="E30:I31" si="10">IF(E24=0,"",E27/E24)</f>
        <v/>
      </c>
      <c r="F30" s="21" t="str">
        <f t="shared" si="10"/>
        <v/>
      </c>
      <c r="G30" s="21" t="str">
        <f t="shared" si="10"/>
        <v/>
      </c>
      <c r="H30" s="21" t="str">
        <f t="shared" si="10"/>
        <v/>
      </c>
      <c r="I30" s="22">
        <f t="shared" si="10"/>
        <v>0.67472451362210772</v>
      </c>
    </row>
    <row r="31" spans="1:9" ht="21" customHeight="1" x14ac:dyDescent="0.15">
      <c r="A31" s="47"/>
      <c r="B31" s="45"/>
      <c r="C31" s="40"/>
      <c r="D31" s="10" t="s">
        <v>13</v>
      </c>
      <c r="E31" s="23" t="str">
        <f t="shared" si="10"/>
        <v/>
      </c>
      <c r="F31" s="23" t="str">
        <f t="shared" si="10"/>
        <v/>
      </c>
      <c r="G31" s="23" t="str">
        <f t="shared" si="10"/>
        <v/>
      </c>
      <c r="H31" s="23" t="str">
        <f t="shared" si="10"/>
        <v/>
      </c>
      <c r="I31" s="24">
        <f t="shared" si="10"/>
        <v>0.84216279487945978</v>
      </c>
    </row>
    <row r="32" spans="1:9" ht="21" customHeight="1" thickBot="1" x14ac:dyDescent="0.2">
      <c r="A32" s="47"/>
      <c r="B32" s="46"/>
      <c r="C32" s="43"/>
      <c r="D32" s="25" t="s">
        <v>14</v>
      </c>
      <c r="E32" s="26" t="str">
        <f>IF(E26="","",E29/E26)</f>
        <v/>
      </c>
      <c r="F32" s="26" t="str">
        <f t="shared" ref="F32:H32" si="11">IF(F26="","",F29/F26)</f>
        <v/>
      </c>
      <c r="G32" s="26" t="str">
        <f t="shared" si="11"/>
        <v/>
      </c>
      <c r="H32" s="26" t="str">
        <f t="shared" si="11"/>
        <v/>
      </c>
      <c r="I32" s="27">
        <f>IF(I26="","",I29/I26)</f>
        <v>0.78881014670228122</v>
      </c>
    </row>
    <row r="33" spans="1:9" ht="21" customHeight="1" x14ac:dyDescent="0.15">
      <c r="A33" s="35" t="s">
        <v>27</v>
      </c>
      <c r="B33" s="49" t="s">
        <v>28</v>
      </c>
      <c r="C33" s="39" t="s">
        <v>11</v>
      </c>
      <c r="D33" s="7" t="s">
        <v>12</v>
      </c>
      <c r="E33" s="8">
        <f t="shared" ref="E33:I34" si="12">SUM(E6,E15,E24)</f>
        <v>4492720</v>
      </c>
      <c r="F33" s="8">
        <f t="shared" si="12"/>
        <v>5007180</v>
      </c>
      <c r="G33" s="8">
        <f t="shared" si="12"/>
        <v>8642220</v>
      </c>
      <c r="H33" s="8">
        <f t="shared" si="12"/>
        <v>4880830</v>
      </c>
      <c r="I33" s="9">
        <f t="shared" si="12"/>
        <v>8343491</v>
      </c>
    </row>
    <row r="34" spans="1:9" ht="21" customHeight="1" x14ac:dyDescent="0.15">
      <c r="A34" s="35"/>
      <c r="B34" s="50"/>
      <c r="C34" s="40"/>
      <c r="D34" s="10" t="s">
        <v>13</v>
      </c>
      <c r="E34" s="11">
        <f t="shared" si="12"/>
        <v>15315355</v>
      </c>
      <c r="F34" s="11">
        <f t="shared" si="12"/>
        <v>18588793</v>
      </c>
      <c r="G34" s="11">
        <f t="shared" si="12"/>
        <v>27031618</v>
      </c>
      <c r="H34" s="11">
        <f t="shared" si="12"/>
        <v>18108439</v>
      </c>
      <c r="I34" s="12">
        <f t="shared" si="12"/>
        <v>14596151</v>
      </c>
    </row>
    <row r="35" spans="1:9" ht="21" customHeight="1" x14ac:dyDescent="0.15">
      <c r="A35" s="35"/>
      <c r="B35" s="50"/>
      <c r="C35" s="41"/>
      <c r="D35" s="13" t="s">
        <v>14</v>
      </c>
      <c r="E35" s="14">
        <f>IF(SUM(E33:E34)&gt;0,SUM(E33:E34),"")</f>
        <v>19808075</v>
      </c>
      <c r="F35" s="14">
        <f t="shared" ref="F35:I35" si="13">IF(SUM(F33:F34)&gt;0,SUM(F33:F34),"")</f>
        <v>23595973</v>
      </c>
      <c r="G35" s="14">
        <f t="shared" si="13"/>
        <v>35673838</v>
      </c>
      <c r="H35" s="14">
        <f t="shared" si="13"/>
        <v>22989269</v>
      </c>
      <c r="I35" s="15">
        <f t="shared" si="13"/>
        <v>22939642</v>
      </c>
    </row>
    <row r="36" spans="1:9" ht="21" customHeight="1" x14ac:dyDescent="0.15">
      <c r="A36" s="35" t="s">
        <v>29</v>
      </c>
      <c r="B36" s="50"/>
      <c r="C36" s="42" t="s">
        <v>16</v>
      </c>
      <c r="D36" s="16" t="s">
        <v>12</v>
      </c>
      <c r="E36" s="17">
        <f t="shared" ref="E36:I37" si="14">SUM(E9,E18,E27)</f>
        <v>3189580</v>
      </c>
      <c r="F36" s="17">
        <f t="shared" si="14"/>
        <v>4071530</v>
      </c>
      <c r="G36" s="17">
        <f t="shared" si="14"/>
        <v>5576066</v>
      </c>
      <c r="H36" s="17">
        <f t="shared" si="14"/>
        <v>3360260</v>
      </c>
      <c r="I36" s="18">
        <f t="shared" si="14"/>
        <v>3107298</v>
      </c>
    </row>
    <row r="37" spans="1:9" ht="21" customHeight="1" x14ac:dyDescent="0.15">
      <c r="A37" s="35"/>
      <c r="B37" s="50"/>
      <c r="C37" s="40"/>
      <c r="D37" s="10" t="s">
        <v>13</v>
      </c>
      <c r="E37" s="11">
        <f t="shared" si="14"/>
        <v>10966468</v>
      </c>
      <c r="F37" s="11">
        <f t="shared" si="14"/>
        <v>11069685</v>
      </c>
      <c r="G37" s="11">
        <f t="shared" si="14"/>
        <v>20119649</v>
      </c>
      <c r="H37" s="11">
        <f t="shared" si="14"/>
        <v>7826528</v>
      </c>
      <c r="I37" s="12">
        <f t="shared" si="14"/>
        <v>9571939</v>
      </c>
    </row>
    <row r="38" spans="1:9" ht="21" customHeight="1" x14ac:dyDescent="0.15">
      <c r="A38" s="35"/>
      <c r="B38" s="50"/>
      <c r="C38" s="40"/>
      <c r="D38" s="13" t="s">
        <v>14</v>
      </c>
      <c r="E38" s="19">
        <f>IF(SUM(E36:E37)&gt;0,SUM(E36:E37),"")</f>
        <v>14156048</v>
      </c>
      <c r="F38" s="19">
        <f t="shared" ref="F38:I38" si="15">IF(SUM(F36:F37)&gt;0,SUM(F36:F37),"")</f>
        <v>15141215</v>
      </c>
      <c r="G38" s="19">
        <f t="shared" si="15"/>
        <v>25695715</v>
      </c>
      <c r="H38" s="19">
        <f t="shared" si="15"/>
        <v>11186788</v>
      </c>
      <c r="I38" s="20">
        <f t="shared" si="15"/>
        <v>12679237</v>
      </c>
    </row>
    <row r="39" spans="1:9" ht="21" customHeight="1" x14ac:dyDescent="0.15">
      <c r="A39" s="47" t="s">
        <v>30</v>
      </c>
      <c r="B39" s="50"/>
      <c r="C39" s="42" t="s">
        <v>18</v>
      </c>
      <c r="D39" s="16" t="s">
        <v>12</v>
      </c>
      <c r="E39" s="21">
        <f t="shared" ref="E39:I40" si="16">IF(E33=0,"",E36/E33)</f>
        <v>0.70994408732349223</v>
      </c>
      <c r="F39" s="21">
        <f t="shared" si="16"/>
        <v>0.81313833335330465</v>
      </c>
      <c r="G39" s="21">
        <f t="shared" si="16"/>
        <v>0.64521222556241331</v>
      </c>
      <c r="H39" s="21">
        <f t="shared" si="16"/>
        <v>0.68846077408965278</v>
      </c>
      <c r="I39" s="22">
        <f t="shared" si="16"/>
        <v>0.37242180761026772</v>
      </c>
    </row>
    <row r="40" spans="1:9" ht="21" customHeight="1" x14ac:dyDescent="0.15">
      <c r="A40" s="47"/>
      <c r="B40" s="50"/>
      <c r="C40" s="40"/>
      <c r="D40" s="10" t="s">
        <v>13</v>
      </c>
      <c r="E40" s="23">
        <f t="shared" si="16"/>
        <v>0.71604399636835059</v>
      </c>
      <c r="F40" s="23">
        <f t="shared" si="16"/>
        <v>0.59550316150166394</v>
      </c>
      <c r="G40" s="23">
        <f t="shared" si="16"/>
        <v>0.74430058163739954</v>
      </c>
      <c r="H40" s="23">
        <f t="shared" si="16"/>
        <v>0.43220335005132138</v>
      </c>
      <c r="I40" s="24">
        <f t="shared" si="16"/>
        <v>0.65578514500158291</v>
      </c>
    </row>
    <row r="41" spans="1:9" ht="21" customHeight="1" thickBot="1" x14ac:dyDescent="0.2">
      <c r="A41" s="47"/>
      <c r="B41" s="51"/>
      <c r="C41" s="43"/>
      <c r="D41" s="25" t="s">
        <v>14</v>
      </c>
      <c r="E41" s="26">
        <f>IF(E35="","",E38/E35)</f>
        <v>0.71466046044353126</v>
      </c>
      <c r="F41" s="26">
        <f t="shared" ref="F41:H41" si="17">IF(F35="","",F38/F35)</f>
        <v>0.64168640131941157</v>
      </c>
      <c r="G41" s="26">
        <f t="shared" si="17"/>
        <v>0.72029578090252022</v>
      </c>
      <c r="H41" s="26">
        <f t="shared" si="17"/>
        <v>0.48660912184724098</v>
      </c>
      <c r="I41" s="27">
        <f>IF(I35="","",I38/I35)</f>
        <v>0.55272165973645093</v>
      </c>
    </row>
    <row r="42" spans="1:9" ht="27.75" customHeight="1" x14ac:dyDescent="0.15">
      <c r="A42" s="28"/>
      <c r="B42" s="48" t="s">
        <v>31</v>
      </c>
      <c r="C42" s="48"/>
      <c r="D42" s="48"/>
      <c r="E42" s="48"/>
      <c r="F42" s="48"/>
      <c r="G42" s="48"/>
      <c r="H42" s="48"/>
      <c r="I42" s="48"/>
    </row>
  </sheetData>
  <mergeCells count="33">
    <mergeCell ref="B42:I42"/>
    <mergeCell ref="A33:A35"/>
    <mergeCell ref="B33:B41"/>
    <mergeCell ref="C33:C35"/>
    <mergeCell ref="A36:A38"/>
    <mergeCell ref="C36:C38"/>
    <mergeCell ref="A39:A41"/>
    <mergeCell ref="C39:C41"/>
    <mergeCell ref="A24:A26"/>
    <mergeCell ref="B24:B32"/>
    <mergeCell ref="C24:C26"/>
    <mergeCell ref="A27:A29"/>
    <mergeCell ref="C27:C29"/>
    <mergeCell ref="A30:A32"/>
    <mergeCell ref="C30:C32"/>
    <mergeCell ref="A15:A17"/>
    <mergeCell ref="B15:B23"/>
    <mergeCell ref="C15:C17"/>
    <mergeCell ref="A18:A20"/>
    <mergeCell ref="C18:C20"/>
    <mergeCell ref="A21:A23"/>
    <mergeCell ref="C21:C23"/>
    <mergeCell ref="B1:E1"/>
    <mergeCell ref="H1:I1"/>
    <mergeCell ref="A3:I3"/>
    <mergeCell ref="B5:D5"/>
    <mergeCell ref="A6:A8"/>
    <mergeCell ref="B6:B14"/>
    <mergeCell ref="C6:C8"/>
    <mergeCell ref="A9:A11"/>
    <mergeCell ref="C9:C11"/>
    <mergeCell ref="A12:A14"/>
    <mergeCell ref="C12:C14"/>
  </mergeCells>
  <phoneticPr fontId="2"/>
  <pageMargins left="0.78740157480314965" right="0.78740157480314965" top="0.78740157480314965" bottom="0.59055118110236227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滞納整理状況の推移（移管分）</vt:lpstr>
      <vt:lpstr>'滞納整理状況の推移（移管分）'!Print_Area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2023-09-04T02:39:09Z</dcterms:created>
  <dcterms:modified xsi:type="dcterms:W3CDTF">2023-09-04T04:38:32Z</dcterms:modified>
</cp:coreProperties>
</file>