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90" windowWidth="14850" windowHeight="7875"/>
  </bookViews>
  <sheets>
    <sheet name="Sheet1" sheetId="1" r:id="rId1"/>
  </sheets>
  <calcPr calcId="162913" refMode="R1C1"/>
</workbook>
</file>

<file path=xl/calcChain.xml><?xml version="1.0" encoding="utf-8"?>
<calcChain xmlns="http://schemas.openxmlformats.org/spreadsheetml/2006/main">
  <c r="L30" i="1" l="1"/>
  <c r="L27" i="1" s="1"/>
  <c r="J30" i="1"/>
  <c r="J29" i="1" s="1"/>
  <c r="I30" i="1"/>
  <c r="I27" i="1" s="1"/>
  <c r="H30" i="1"/>
  <c r="H29" i="1" s="1"/>
  <c r="G30" i="1"/>
  <c r="F30" i="1"/>
  <c r="F29" i="1" s="1"/>
  <c r="E30" i="1"/>
  <c r="E27" i="1" s="1"/>
  <c r="D30" i="1"/>
  <c r="D29" i="1" s="1"/>
  <c r="G29" i="1"/>
  <c r="C28" i="1"/>
  <c r="J27" i="1"/>
  <c r="G27" i="1"/>
  <c r="C26" i="1"/>
  <c r="L29" i="1" l="1"/>
  <c r="I29" i="1"/>
  <c r="F27" i="1"/>
  <c r="C30" i="1"/>
  <c r="C27" i="1" s="1"/>
  <c r="E29" i="1"/>
  <c r="H27" i="1"/>
  <c r="D27" i="1"/>
  <c r="L20" i="1"/>
  <c r="J20" i="1"/>
  <c r="I20" i="1"/>
  <c r="I17" i="1" s="1"/>
  <c r="H20" i="1"/>
  <c r="H19" i="1" s="1"/>
  <c r="G20" i="1"/>
  <c r="F20" i="1"/>
  <c r="E20" i="1"/>
  <c r="E17" i="1" s="1"/>
  <c r="D20" i="1"/>
  <c r="D19" i="1" s="1"/>
  <c r="L19" i="1"/>
  <c r="J19" i="1"/>
  <c r="I19" i="1"/>
  <c r="G19" i="1"/>
  <c r="F19" i="1"/>
  <c r="C18" i="1"/>
  <c r="L17" i="1"/>
  <c r="J17" i="1"/>
  <c r="G17" i="1"/>
  <c r="F17" i="1"/>
  <c r="C16" i="1"/>
  <c r="L15" i="1"/>
  <c r="L12" i="1" s="1"/>
  <c r="J15" i="1"/>
  <c r="I15" i="1"/>
  <c r="I14" i="1" s="1"/>
  <c r="H15" i="1"/>
  <c r="G15" i="1"/>
  <c r="G12" i="1" s="1"/>
  <c r="F15" i="1"/>
  <c r="E15" i="1"/>
  <c r="E14" i="1" s="1"/>
  <c r="D15" i="1"/>
  <c r="D14" i="1" s="1"/>
  <c r="L14" i="1"/>
  <c r="J14" i="1"/>
  <c r="H14" i="1"/>
  <c r="F14" i="1"/>
  <c r="C13" i="1"/>
  <c r="J12" i="1"/>
  <c r="H12" i="1"/>
  <c r="F12" i="1"/>
  <c r="D12" i="1"/>
  <c r="C11" i="1"/>
  <c r="K10" i="1"/>
  <c r="J10" i="1"/>
  <c r="J9" i="1" s="1"/>
  <c r="I10" i="1"/>
  <c r="H10" i="1"/>
  <c r="G10" i="1"/>
  <c r="F10" i="1"/>
  <c r="F9" i="1" s="1"/>
  <c r="E10" i="1"/>
  <c r="E9" i="1" s="1"/>
  <c r="D10" i="1"/>
  <c r="K9" i="1"/>
  <c r="I9" i="1"/>
  <c r="H9" i="1"/>
  <c r="G9" i="1"/>
  <c r="D9" i="1"/>
  <c r="C8" i="1"/>
  <c r="K7" i="1"/>
  <c r="I7" i="1"/>
  <c r="H7" i="1"/>
  <c r="G7" i="1"/>
  <c r="E7" i="1"/>
  <c r="D7" i="1"/>
  <c r="C6" i="1"/>
  <c r="C10" i="1" s="1"/>
  <c r="C29" i="1" l="1"/>
  <c r="C19" i="1"/>
  <c r="G14" i="1"/>
  <c r="C20" i="1"/>
  <c r="C17" i="1" s="1"/>
  <c r="E19" i="1"/>
  <c r="C7" i="1"/>
  <c r="C9" i="1"/>
  <c r="F7" i="1"/>
  <c r="J7" i="1"/>
  <c r="E12" i="1"/>
  <c r="I12" i="1"/>
  <c r="D17" i="1"/>
  <c r="H17" i="1"/>
  <c r="C15" i="1"/>
  <c r="C12" i="1" s="1"/>
  <c r="C21" i="1"/>
  <c r="C23" i="1"/>
  <c r="D25" i="1"/>
  <c r="D24" i="1" s="1"/>
  <c r="E25" i="1"/>
  <c r="E24" i="1" s="1"/>
  <c r="F25" i="1"/>
  <c r="F22" i="1" s="1"/>
  <c r="G25" i="1"/>
  <c r="G22" i="1" s="1"/>
  <c r="H25" i="1"/>
  <c r="H24" i="1" s="1"/>
  <c r="I25" i="1"/>
  <c r="I24" i="1" s="1"/>
  <c r="J25" i="1"/>
  <c r="L25" i="1"/>
  <c r="C14" i="1" l="1"/>
  <c r="L24" i="1"/>
  <c r="L22" i="1"/>
  <c r="J22" i="1"/>
  <c r="J24" i="1"/>
  <c r="G24" i="1"/>
  <c r="C25" i="1"/>
  <c r="C24" i="1" s="1"/>
  <c r="I22" i="1"/>
  <c r="E22" i="1"/>
  <c r="F24" i="1"/>
  <c r="H22" i="1"/>
  <c r="D22" i="1"/>
  <c r="C22" i="1" l="1"/>
</calcChain>
</file>

<file path=xl/sharedStrings.xml><?xml version="1.0" encoding="utf-8"?>
<sst xmlns="http://schemas.openxmlformats.org/spreadsheetml/2006/main" count="72" uniqueCount="27">
  <si>
    <t>年度</t>
    <rPh sb="0" eb="2">
      <t>ネンド</t>
    </rPh>
    <phoneticPr fontId="3"/>
  </si>
  <si>
    <t>部長級</t>
    <rPh sb="0" eb="3">
      <t>ブチョウキュウ</t>
    </rPh>
    <phoneticPr fontId="3"/>
  </si>
  <si>
    <t>次長級</t>
    <rPh sb="0" eb="2">
      <t>ジチョウ</t>
    </rPh>
    <rPh sb="2" eb="3">
      <t>キュウ</t>
    </rPh>
    <phoneticPr fontId="3"/>
  </si>
  <si>
    <t>課長級</t>
    <rPh sb="0" eb="3">
      <t>カチョウキュウ</t>
    </rPh>
    <phoneticPr fontId="3"/>
  </si>
  <si>
    <t>課長代理級</t>
    <rPh sb="0" eb="2">
      <t>カチョウ</t>
    </rPh>
    <rPh sb="2" eb="4">
      <t>ダイリ</t>
    </rPh>
    <rPh sb="4" eb="5">
      <t>キュウ</t>
    </rPh>
    <phoneticPr fontId="3"/>
  </si>
  <si>
    <t>係員</t>
    <rPh sb="0" eb="2">
      <t>カカリイン</t>
    </rPh>
    <phoneticPr fontId="3"/>
  </si>
  <si>
    <t>非常勤職員</t>
    <rPh sb="0" eb="3">
      <t>ヒジョウキン</t>
    </rPh>
    <rPh sb="3" eb="5">
      <t>ショクイン</t>
    </rPh>
    <phoneticPr fontId="3"/>
  </si>
  <si>
    <t>計</t>
    <rPh sb="0" eb="1">
      <t>ケイ</t>
    </rPh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</si>
  <si>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</si>
  <si>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</si>
  <si>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（比率）</t>
    <rPh sb="1" eb="3">
      <t>ヒリツ</t>
    </rPh>
    <phoneticPr fontId="3"/>
  </si>
  <si>
    <t>総務部人事室</t>
    <rPh sb="0" eb="2">
      <t>ソウム</t>
    </rPh>
    <rPh sb="2" eb="3">
      <t>ブ</t>
    </rPh>
    <rPh sb="3" eb="5">
      <t>ジンジ</t>
    </rPh>
    <rPh sb="5" eb="6">
      <t>シツ</t>
    </rPh>
    <phoneticPr fontId="3"/>
  </si>
  <si>
    <t>総括主任
・主任級</t>
    <rPh sb="0" eb="2">
      <t>ソウカツ</t>
    </rPh>
    <rPh sb="2" eb="3">
      <t>シュ</t>
    </rPh>
    <rPh sb="3" eb="4">
      <t>ニン</t>
    </rPh>
    <rPh sb="6" eb="7">
      <t>シュ</t>
    </rPh>
    <rPh sb="7" eb="8">
      <t>ニン</t>
    </rPh>
    <rPh sb="8" eb="9">
      <t>キュウ</t>
    </rPh>
    <phoneticPr fontId="3"/>
  </si>
  <si>
    <t>（単位：人）</t>
    <rPh sb="1" eb="3">
      <t>タンイ</t>
    </rPh>
    <rPh sb="4" eb="5">
      <t>ニン</t>
    </rPh>
    <phoneticPr fontId="3"/>
  </si>
  <si>
    <t>職員数
（非常勤職員除く）</t>
    <rPh sb="0" eb="2">
      <t>ショクイン</t>
    </rPh>
    <rPh sb="2" eb="3">
      <t>スウ</t>
    </rPh>
    <rPh sb="5" eb="8">
      <t>ヒジョウキン</t>
    </rPh>
    <rPh sb="8" eb="10">
      <t>ショクイン</t>
    </rPh>
    <rPh sb="10" eb="11">
      <t>ノゾ</t>
    </rPh>
    <phoneticPr fontId="3"/>
  </si>
  <si>
    <t>※　職員数は、各年度４月１日現在</t>
    <rPh sb="2" eb="5">
      <t>ショクインスウ</t>
    </rPh>
    <rPh sb="7" eb="10">
      <t>カクネンド</t>
    </rPh>
    <rPh sb="11" eb="12">
      <t>ガツ</t>
    </rPh>
    <rPh sb="13" eb="14">
      <t>ニチ</t>
    </rPh>
    <rPh sb="14" eb="16">
      <t>ゲンザイ</t>
    </rPh>
    <phoneticPr fontId="3"/>
  </si>
  <si>
    <t>※　再任用職員を含む。</t>
    <rPh sb="2" eb="5">
      <t>サイニンヨウ</t>
    </rPh>
    <rPh sb="5" eb="7">
      <t>ショクイン</t>
    </rPh>
    <rPh sb="8" eb="9">
      <t>フク</t>
    </rPh>
    <phoneticPr fontId="3"/>
  </si>
  <si>
    <t>主査級</t>
    <rPh sb="0" eb="3">
      <t>シュサキュウ</t>
    </rPh>
    <phoneticPr fontId="3"/>
  </si>
  <si>
    <t>令和
元年度
(2019年度）</t>
    <rPh sb="0" eb="2">
      <t>レイワ</t>
    </rPh>
    <rPh sb="3" eb="4">
      <t>ガン</t>
    </rPh>
    <rPh sb="4" eb="6">
      <t>ネンド</t>
    </rPh>
    <rPh sb="12" eb="14">
      <t>ネンド</t>
    </rPh>
    <phoneticPr fontId="3"/>
  </si>
  <si>
    <t>令和
2年度
(2020年度）</t>
    <rPh sb="0" eb="2">
      <t>レイワ</t>
    </rPh>
    <rPh sb="4" eb="6">
      <t>ネンド</t>
    </rPh>
    <rPh sb="12" eb="14">
      <t>ネンド</t>
    </rPh>
    <phoneticPr fontId="3"/>
  </si>
  <si>
    <t>-</t>
  </si>
  <si>
    <t>会計年度
任用職員</t>
    <rPh sb="0" eb="2">
      <t>カイケイ</t>
    </rPh>
    <rPh sb="2" eb="4">
      <t>ネンド</t>
    </rPh>
    <rPh sb="5" eb="7">
      <t>ニンヨウ</t>
    </rPh>
    <rPh sb="7" eb="9">
      <t>ショクイン</t>
    </rPh>
    <phoneticPr fontId="3"/>
  </si>
  <si>
    <t>令和
3年度
(2021年度）</t>
    <rPh sb="0" eb="2">
      <t>レイワ</t>
    </rPh>
    <rPh sb="4" eb="6">
      <t>ネンド</t>
    </rPh>
    <rPh sb="12" eb="14">
      <t>ネンド</t>
    </rPh>
    <phoneticPr fontId="3"/>
  </si>
  <si>
    <t>令和
4年度
(2022年度）</t>
    <rPh sb="0" eb="2">
      <t>レイワ</t>
    </rPh>
    <rPh sb="4" eb="6">
      <t>ネンド</t>
    </rPh>
    <rPh sb="12" eb="14">
      <t>ネンド</t>
    </rPh>
    <phoneticPr fontId="3"/>
  </si>
  <si>
    <t>令和
5年度
(2023年度）</t>
    <rPh sb="0" eb="2">
      <t>レイワ</t>
    </rPh>
    <rPh sb="4" eb="6">
      <t>ネンド</t>
    </rPh>
    <rPh sb="12" eb="14">
      <t>ネンド</t>
    </rPh>
    <phoneticPr fontId="3"/>
  </si>
  <si>
    <t>人事（3）　第2版　令和6年（2024年）5月1日</t>
    <phoneticPr fontId="3"/>
  </si>
  <si>
    <t>令和元年度（2019年度）～令和5年度（2023年度）　補職別男女別 職員数及び比率（全部局）</t>
    <rPh sb="0" eb="2">
      <t>レイワ</t>
    </rPh>
    <rPh sb="2" eb="4">
      <t>ガンネン</t>
    </rPh>
    <rPh sb="3" eb="5">
      <t>ネンド</t>
    </rPh>
    <rPh sb="10" eb="12">
      <t>ネンド</t>
    </rPh>
    <rPh sb="14" eb="16">
      <t>レイワ</t>
    </rPh>
    <rPh sb="17" eb="19">
      <t>ネンド</t>
    </rPh>
    <rPh sb="18" eb="19">
      <t>ド</t>
    </rPh>
    <rPh sb="19" eb="21">
      <t>ヘイネンド</t>
    </rPh>
    <rPh sb="24" eb="26">
      <t>ネンド</t>
    </rPh>
    <rPh sb="28" eb="30">
      <t>ホショク</t>
    </rPh>
    <rPh sb="30" eb="31">
      <t>ベツ</t>
    </rPh>
    <rPh sb="31" eb="33">
      <t>ダンジョ</t>
    </rPh>
    <rPh sb="33" eb="34">
      <t>ベツ</t>
    </rPh>
    <rPh sb="35" eb="37">
      <t>ショクイン</t>
    </rPh>
    <rPh sb="37" eb="38">
      <t>スウ</t>
    </rPh>
    <rPh sb="38" eb="39">
      <t>オヨ</t>
    </rPh>
    <rPh sb="40" eb="42">
      <t>ヒリツ</t>
    </rPh>
    <rPh sb="43" eb="45">
      <t>ゼンブ</t>
    </rPh>
    <rPh sb="45" eb="46">
      <t>キョク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</si>
</sst>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\(0.0%\)"/>
    <numFmt numFmtId="177" formatCode="0_ "/>
    <numFmt numFmtId="178" formatCode="0_);[Red]\(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u/>
      <sz val="12"/>
      <name val="ＭＳ Ｐ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1" fontId="2" fillId="0" borderId="7" xfId="0" applyNumberFormat="1" applyFont="1" applyBorder="1" applyAlignment="1">
      <alignment horizontal="right" vertical="center"/>
    </xf>
    <xf numFmtId="176" fontId="2" fillId="0" borderId="8" xfId="1" applyNumberFormat="1" applyFont="1" applyBorder="1" applyAlignment="1">
      <alignment horizontal="right" vertical="center"/>
    </xf>
    <xf numFmtId="176" fontId="2" fillId="0" borderId="1" xfId="1" applyNumberFormat="1" applyFont="1" applyBorder="1" applyAlignment="1">
      <alignment horizontal="right" vertical="center"/>
    </xf>
    <xf numFmtId="41" fontId="2" fillId="0" borderId="9" xfId="0" applyNumberFormat="1" applyFont="1" applyBorder="1" applyAlignment="1">
      <alignment horizontal="right" vertical="center"/>
    </xf>
    <xf numFmtId="41" fontId="2" fillId="0" borderId="10" xfId="0" applyNumberFormat="1" applyFont="1" applyBorder="1" applyAlignment="1">
      <alignment horizontal="right" vertical="center"/>
    </xf>
    <xf numFmtId="41" fontId="2" fillId="0" borderId="11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176" fontId="2" fillId="0" borderId="12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177" fontId="2" fillId="0" borderId="13" xfId="0" applyNumberFormat="1" applyFont="1" applyBorder="1" applyAlignment="1">
      <alignment horizontal="right" vertical="center"/>
    </xf>
    <xf numFmtId="177" fontId="2" fillId="0" borderId="14" xfId="0" applyNumberFormat="1" applyFont="1" applyBorder="1" applyAlignment="1">
      <alignment horizontal="right" vertical="center"/>
    </xf>
    <xf numFmtId="177" fontId="2" fillId="0" borderId="15" xfId="0" applyNumberFormat="1" applyFont="1" applyBorder="1" applyAlignment="1">
      <alignment horizontal="right" vertical="center"/>
    </xf>
    <xf numFmtId="178" fontId="2" fillId="0" borderId="3" xfId="0" applyNumberFormat="1" applyFont="1" applyBorder="1" applyAlignment="1">
      <alignment horizontal="right" vertical="center"/>
    </xf>
    <xf numFmtId="178" fontId="2" fillId="0" borderId="7" xfId="0" applyNumberFormat="1" applyFont="1" applyBorder="1" applyAlignment="1">
      <alignment horizontal="right" vertical="center"/>
    </xf>
    <xf numFmtId="178" fontId="2" fillId="0" borderId="4" xfId="0" applyNumberFormat="1" applyFont="1" applyBorder="1" applyAlignment="1">
      <alignment horizontal="right" vertical="center"/>
    </xf>
    <xf numFmtId="178" fontId="2" fillId="0" borderId="9" xfId="0" applyNumberFormat="1" applyFont="1" applyBorder="1" applyAlignment="1">
      <alignment horizontal="right" vertical="center"/>
    </xf>
    <xf numFmtId="0" fontId="4" fillId="0" borderId="21" xfId="0" applyFont="1" applyBorder="1" applyAlignment="1">
      <alignment horizontal="center" vertical="center"/>
    </xf>
    <xf numFmtId="177" fontId="2" fillId="0" borderId="22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4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8" fontId="2" fillId="0" borderId="22" xfId="0" applyNumberFormat="1" applyFont="1" applyBorder="1" applyAlignment="1">
      <alignment horizontal="right" vertical="center"/>
    </xf>
    <xf numFmtId="176" fontId="2" fillId="0" borderId="23" xfId="1" applyNumberFormat="1" applyFont="1" applyBorder="1" applyAlignment="1">
      <alignment horizontal="right" vertical="center"/>
    </xf>
    <xf numFmtId="178" fontId="2" fillId="0" borderId="27" xfId="0" applyNumberFormat="1" applyFont="1" applyBorder="1" applyAlignment="1">
      <alignment horizontal="right" vertical="center"/>
    </xf>
    <xf numFmtId="41" fontId="2" fillId="0" borderId="25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 wrapText="1"/>
    </xf>
    <xf numFmtId="177" fontId="2" fillId="0" borderId="28" xfId="0" applyNumberFormat="1" applyFont="1" applyBorder="1" applyAlignment="1">
      <alignment horizontal="right" vertical="center"/>
    </xf>
    <xf numFmtId="176" fontId="2" fillId="0" borderId="29" xfId="1" applyNumberFormat="1" applyFont="1" applyBorder="1" applyAlignment="1">
      <alignment horizontal="right" vertical="center"/>
    </xf>
    <xf numFmtId="177" fontId="2" fillId="0" borderId="30" xfId="0" applyNumberFormat="1" applyFont="1" applyBorder="1" applyAlignment="1">
      <alignment horizontal="right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6" fillId="0" borderId="0" xfId="0" applyFont="1">
      <alignment vertical="center"/>
    </xf>
    <xf numFmtId="177" fontId="2" fillId="0" borderId="28" xfId="0" applyNumberFormat="1" applyFont="1" applyFill="1" applyBorder="1" applyAlignment="1">
      <alignment horizontal="right" vertical="center"/>
    </xf>
    <xf numFmtId="177" fontId="2" fillId="0" borderId="30" xfId="0" applyNumberFormat="1" applyFont="1" applyFill="1" applyBorder="1" applyAlignment="1">
      <alignment horizontal="right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5"/>
  <sheetViews>
    <sheetView tabSelected="1" view="pageLayout" zoomScaleNormal="71" workbookViewId="0">
      <selection activeCell="F31" sqref="F31"/>
    </sheetView>
  </sheetViews>
  <sheetFormatPr defaultColWidth="9" defaultRowHeight="13.5" x14ac:dyDescent="0.15"/>
  <cols>
    <col min="1" max="1" width="11.625" style="1" customWidth="1"/>
    <col min="2" max="2" width="9" style="1"/>
    <col min="3" max="3" width="16.375" style="1" customWidth="1"/>
    <col min="4" max="11" width="10.625" style="2" customWidth="1"/>
    <col min="12" max="12" width="11" style="2" bestFit="1" customWidth="1"/>
    <col min="13" max="15" width="10.625" style="2" customWidth="1"/>
    <col min="16" max="16384" width="9" style="1"/>
  </cols>
  <sheetData>
    <row r="1" spans="1:12" ht="20.100000000000001" customHeight="1" x14ac:dyDescent="0.15">
      <c r="A1" s="42" t="s">
        <v>25</v>
      </c>
      <c r="L1" s="6" t="s">
        <v>11</v>
      </c>
    </row>
    <row r="2" spans="1:12" ht="9.9499999999999993" customHeight="1" x14ac:dyDescent="0.15">
      <c r="L2" s="6"/>
    </row>
    <row r="3" spans="1:12" ht="20.100000000000001" customHeight="1" x14ac:dyDescent="0.15">
      <c r="A3" s="49" t="s">
        <v>26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20.100000000000001" customHeight="1" thickBot="1" x14ac:dyDescent="0.2">
      <c r="L4" s="17" t="s">
        <v>13</v>
      </c>
    </row>
    <row r="5" spans="1:12" ht="50.1" customHeight="1" thickBot="1" x14ac:dyDescent="0.2">
      <c r="A5" s="50" t="s">
        <v>0</v>
      </c>
      <c r="B5" s="51"/>
      <c r="C5" s="10" t="s">
        <v>14</v>
      </c>
      <c r="D5" s="4" t="s">
        <v>1</v>
      </c>
      <c r="E5" s="4" t="s">
        <v>2</v>
      </c>
      <c r="F5" s="4" t="s">
        <v>3</v>
      </c>
      <c r="G5" s="5" t="s">
        <v>4</v>
      </c>
      <c r="H5" s="4" t="s">
        <v>17</v>
      </c>
      <c r="I5" s="9" t="s">
        <v>12</v>
      </c>
      <c r="J5" s="19" t="s">
        <v>5</v>
      </c>
      <c r="K5" s="27" t="s">
        <v>6</v>
      </c>
      <c r="L5" s="36" t="s">
        <v>21</v>
      </c>
    </row>
    <row r="6" spans="1:12" ht="18" customHeight="1" thickTop="1" x14ac:dyDescent="0.15">
      <c r="A6" s="45" t="s">
        <v>18</v>
      </c>
      <c r="B6" s="7" t="s">
        <v>8</v>
      </c>
      <c r="C6" s="11">
        <f>SUM(D6:J6)</f>
        <v>1710</v>
      </c>
      <c r="D6" s="23">
        <v>29</v>
      </c>
      <c r="E6" s="23">
        <v>65</v>
      </c>
      <c r="F6" s="23">
        <v>167</v>
      </c>
      <c r="G6" s="23">
        <v>232</v>
      </c>
      <c r="H6" s="23">
        <v>365</v>
      </c>
      <c r="I6" s="23">
        <v>477</v>
      </c>
      <c r="J6" s="24">
        <v>375</v>
      </c>
      <c r="K6" s="28">
        <v>83</v>
      </c>
      <c r="L6" s="20" t="s">
        <v>20</v>
      </c>
    </row>
    <row r="7" spans="1:12" ht="18" customHeight="1" x14ac:dyDescent="0.15">
      <c r="A7" s="46"/>
      <c r="B7" s="3" t="s">
        <v>10</v>
      </c>
      <c r="C7" s="12">
        <f t="shared" ref="C7:J7" si="0">C6/C10</f>
        <v>0.61071428571428577</v>
      </c>
      <c r="D7" s="13">
        <f t="shared" si="0"/>
        <v>0.87878787878787878</v>
      </c>
      <c r="E7" s="13">
        <f t="shared" si="0"/>
        <v>0.85526315789473684</v>
      </c>
      <c r="F7" s="13">
        <f t="shared" si="0"/>
        <v>0.79523809523809519</v>
      </c>
      <c r="G7" s="13">
        <f t="shared" si="0"/>
        <v>0.69047619047619047</v>
      </c>
      <c r="H7" s="13">
        <f t="shared" si="0"/>
        <v>0.64373897707231043</v>
      </c>
      <c r="I7" s="13">
        <f t="shared" si="0"/>
        <v>0.5317725752508361</v>
      </c>
      <c r="J7" s="12">
        <f t="shared" si="0"/>
        <v>0.5506607929515418</v>
      </c>
      <c r="K7" s="29">
        <f>K6/K10</f>
        <v>0.16869918699186992</v>
      </c>
      <c r="L7" s="18" t="s">
        <v>20</v>
      </c>
    </row>
    <row r="8" spans="1:12" ht="18" customHeight="1" x14ac:dyDescent="0.15">
      <c r="A8" s="46"/>
      <c r="B8" s="8" t="s">
        <v>9</v>
      </c>
      <c r="C8" s="14">
        <f>SUM(D8:J8)</f>
        <v>1090</v>
      </c>
      <c r="D8" s="25">
        <v>4</v>
      </c>
      <c r="E8" s="25">
        <v>11</v>
      </c>
      <c r="F8" s="25">
        <v>43</v>
      </c>
      <c r="G8" s="25">
        <v>104</v>
      </c>
      <c r="H8" s="25">
        <v>202</v>
      </c>
      <c r="I8" s="25">
        <v>420</v>
      </c>
      <c r="J8" s="26">
        <v>306</v>
      </c>
      <c r="K8" s="30">
        <v>409</v>
      </c>
      <c r="L8" s="21" t="s">
        <v>20</v>
      </c>
    </row>
    <row r="9" spans="1:12" ht="18" customHeight="1" x14ac:dyDescent="0.15">
      <c r="A9" s="46"/>
      <c r="B9" s="3" t="s">
        <v>10</v>
      </c>
      <c r="C9" s="12">
        <f t="shared" ref="C9:J9" si="1">C8/C10</f>
        <v>0.38928571428571429</v>
      </c>
      <c r="D9" s="13">
        <f t="shared" si="1"/>
        <v>0.12121212121212122</v>
      </c>
      <c r="E9" s="13">
        <f t="shared" si="1"/>
        <v>0.14473684210526316</v>
      </c>
      <c r="F9" s="13">
        <f t="shared" si="1"/>
        <v>0.20476190476190476</v>
      </c>
      <c r="G9" s="13">
        <f t="shared" si="1"/>
        <v>0.30952380952380953</v>
      </c>
      <c r="H9" s="13">
        <f t="shared" si="1"/>
        <v>0.35626102292768957</v>
      </c>
      <c r="I9" s="13">
        <f t="shared" si="1"/>
        <v>0.4682274247491639</v>
      </c>
      <c r="J9" s="12">
        <f t="shared" si="1"/>
        <v>0.44933920704845814</v>
      </c>
      <c r="K9" s="29">
        <f>K8/K10</f>
        <v>0.83130081300813008</v>
      </c>
      <c r="L9" s="18" t="s">
        <v>20</v>
      </c>
    </row>
    <row r="10" spans="1:12" ht="18" customHeight="1" thickBot="1" x14ac:dyDescent="0.2">
      <c r="A10" s="40" t="s">
        <v>7</v>
      </c>
      <c r="B10" s="41"/>
      <c r="C10" s="15">
        <f t="shared" ref="C10:J10" si="2">SUM(C6,C8)</f>
        <v>2800</v>
      </c>
      <c r="D10" s="16">
        <f t="shared" si="2"/>
        <v>33</v>
      </c>
      <c r="E10" s="16">
        <f t="shared" si="2"/>
        <v>76</v>
      </c>
      <c r="F10" s="16">
        <f t="shared" si="2"/>
        <v>210</v>
      </c>
      <c r="G10" s="16">
        <f t="shared" si="2"/>
        <v>336</v>
      </c>
      <c r="H10" s="16">
        <f t="shared" si="2"/>
        <v>567</v>
      </c>
      <c r="I10" s="16">
        <f t="shared" si="2"/>
        <v>897</v>
      </c>
      <c r="J10" s="15">
        <f t="shared" si="2"/>
        <v>681</v>
      </c>
      <c r="K10" s="31">
        <f>SUM(K6,K8)</f>
        <v>492</v>
      </c>
      <c r="L10" s="22" t="s">
        <v>20</v>
      </c>
    </row>
    <row r="11" spans="1:12" ht="18" customHeight="1" thickTop="1" x14ac:dyDescent="0.15">
      <c r="A11" s="45" t="s">
        <v>19</v>
      </c>
      <c r="B11" s="7" t="s">
        <v>8</v>
      </c>
      <c r="C11" s="11">
        <f>SUM(D11:J11)</f>
        <v>1726</v>
      </c>
      <c r="D11" s="23">
        <v>29</v>
      </c>
      <c r="E11" s="23">
        <v>65</v>
      </c>
      <c r="F11" s="23">
        <v>168</v>
      </c>
      <c r="G11" s="23">
        <v>249</v>
      </c>
      <c r="H11" s="23">
        <v>366</v>
      </c>
      <c r="I11" s="23">
        <v>468</v>
      </c>
      <c r="J11" s="24">
        <v>381</v>
      </c>
      <c r="K11" s="32" t="s">
        <v>20</v>
      </c>
      <c r="L11" s="37">
        <v>280</v>
      </c>
    </row>
    <row r="12" spans="1:12" ht="18" customHeight="1" x14ac:dyDescent="0.15">
      <c r="A12" s="46"/>
      <c r="B12" s="3" t="s">
        <v>10</v>
      </c>
      <c r="C12" s="12">
        <f t="shared" ref="C12:J12" si="3">C11/C15</f>
        <v>0.60667838312829525</v>
      </c>
      <c r="D12" s="13">
        <f t="shared" si="3"/>
        <v>0.93548387096774188</v>
      </c>
      <c r="E12" s="13">
        <f t="shared" si="3"/>
        <v>0.85526315789473684</v>
      </c>
      <c r="F12" s="13">
        <f t="shared" si="3"/>
        <v>0.76363636363636367</v>
      </c>
      <c r="G12" s="13">
        <f t="shared" si="3"/>
        <v>0.70338983050847459</v>
      </c>
      <c r="H12" s="13">
        <f t="shared" si="3"/>
        <v>0.64098073555166379</v>
      </c>
      <c r="I12" s="13">
        <f t="shared" si="3"/>
        <v>0.52702702702702697</v>
      </c>
      <c r="J12" s="12">
        <f t="shared" si="3"/>
        <v>0.54042553191489362</v>
      </c>
      <c r="K12" s="33" t="s">
        <v>20</v>
      </c>
      <c r="L12" s="38">
        <f t="shared" ref="L12" si="4">L11/L15</f>
        <v>0.13930348258706468</v>
      </c>
    </row>
    <row r="13" spans="1:12" ht="18" customHeight="1" x14ac:dyDescent="0.15">
      <c r="A13" s="46"/>
      <c r="B13" s="8" t="s">
        <v>9</v>
      </c>
      <c r="C13" s="14">
        <f>SUM(D13:J13)</f>
        <v>1119</v>
      </c>
      <c r="D13" s="25">
        <v>2</v>
      </c>
      <c r="E13" s="25">
        <v>11</v>
      </c>
      <c r="F13" s="25">
        <v>52</v>
      </c>
      <c r="G13" s="25">
        <v>105</v>
      </c>
      <c r="H13" s="25">
        <v>205</v>
      </c>
      <c r="I13" s="25">
        <v>420</v>
      </c>
      <c r="J13" s="26">
        <v>324</v>
      </c>
      <c r="K13" s="34" t="s">
        <v>20</v>
      </c>
      <c r="L13" s="39">
        <v>1730</v>
      </c>
    </row>
    <row r="14" spans="1:12" ht="18" customHeight="1" x14ac:dyDescent="0.15">
      <c r="A14" s="46"/>
      <c r="B14" s="3" t="s">
        <v>10</v>
      </c>
      <c r="C14" s="12">
        <f t="shared" ref="C14:J14" si="5">C13/C15</f>
        <v>0.39332161687170475</v>
      </c>
      <c r="D14" s="13">
        <f t="shared" si="5"/>
        <v>6.4516129032258063E-2</v>
      </c>
      <c r="E14" s="13">
        <f t="shared" si="5"/>
        <v>0.14473684210526316</v>
      </c>
      <c r="F14" s="13">
        <f t="shared" si="5"/>
        <v>0.23636363636363636</v>
      </c>
      <c r="G14" s="13">
        <f t="shared" si="5"/>
        <v>0.29661016949152541</v>
      </c>
      <c r="H14" s="13">
        <f t="shared" si="5"/>
        <v>0.35901926444833626</v>
      </c>
      <c r="I14" s="13">
        <f t="shared" si="5"/>
        <v>0.47297297297297297</v>
      </c>
      <c r="J14" s="12">
        <f t="shared" si="5"/>
        <v>0.45957446808510638</v>
      </c>
      <c r="K14" s="33" t="s">
        <v>20</v>
      </c>
      <c r="L14" s="38">
        <f t="shared" ref="L14" si="6">L13/L15</f>
        <v>0.86069651741293529</v>
      </c>
    </row>
    <row r="15" spans="1:12" ht="18" customHeight="1" thickBot="1" x14ac:dyDescent="0.2">
      <c r="A15" s="40" t="s">
        <v>7</v>
      </c>
      <c r="B15" s="41"/>
      <c r="C15" s="15">
        <f t="shared" ref="C15:J15" si="7">SUM(C11,C13)</f>
        <v>2845</v>
      </c>
      <c r="D15" s="16">
        <f t="shared" si="7"/>
        <v>31</v>
      </c>
      <c r="E15" s="16">
        <f t="shared" si="7"/>
        <v>76</v>
      </c>
      <c r="F15" s="16">
        <f t="shared" si="7"/>
        <v>220</v>
      </c>
      <c r="G15" s="16">
        <f t="shared" si="7"/>
        <v>354</v>
      </c>
      <c r="H15" s="16">
        <f t="shared" si="7"/>
        <v>571</v>
      </c>
      <c r="I15" s="16">
        <f t="shared" si="7"/>
        <v>888</v>
      </c>
      <c r="J15" s="15">
        <f t="shared" si="7"/>
        <v>705</v>
      </c>
      <c r="K15" s="35" t="s">
        <v>20</v>
      </c>
      <c r="L15" s="22">
        <f t="shared" ref="L15" si="8">SUM(L11,L13)</f>
        <v>2010</v>
      </c>
    </row>
    <row r="16" spans="1:12" ht="18" customHeight="1" thickTop="1" x14ac:dyDescent="0.15">
      <c r="A16" s="45" t="s">
        <v>22</v>
      </c>
      <c r="B16" s="7" t="s">
        <v>8</v>
      </c>
      <c r="C16" s="11">
        <f>SUM(D16:J16)</f>
        <v>1737</v>
      </c>
      <c r="D16" s="23">
        <v>29</v>
      </c>
      <c r="E16" s="23">
        <v>62</v>
      </c>
      <c r="F16" s="23">
        <v>174</v>
      </c>
      <c r="G16" s="23">
        <v>246</v>
      </c>
      <c r="H16" s="23">
        <v>369</v>
      </c>
      <c r="I16" s="23">
        <v>453</v>
      </c>
      <c r="J16" s="24">
        <v>404</v>
      </c>
      <c r="K16" s="32" t="s">
        <v>20</v>
      </c>
      <c r="L16" s="37">
        <v>266</v>
      </c>
    </row>
    <row r="17" spans="1:12" ht="18" customHeight="1" x14ac:dyDescent="0.15">
      <c r="A17" s="46"/>
      <c r="B17" s="3" t="s">
        <v>10</v>
      </c>
      <c r="C17" s="12">
        <f t="shared" ref="C17:J17" si="9">C16/C20</f>
        <v>0.59588336192109781</v>
      </c>
      <c r="D17" s="13">
        <f t="shared" si="9"/>
        <v>0.8529411764705882</v>
      </c>
      <c r="E17" s="13">
        <f t="shared" si="9"/>
        <v>0.84931506849315064</v>
      </c>
      <c r="F17" s="13">
        <f t="shared" si="9"/>
        <v>0.76991150442477874</v>
      </c>
      <c r="G17" s="13">
        <f t="shared" si="9"/>
        <v>0.68333333333333335</v>
      </c>
      <c r="H17" s="13">
        <f t="shared" si="9"/>
        <v>0.6542553191489362</v>
      </c>
      <c r="I17" s="13">
        <f t="shared" si="9"/>
        <v>0.51949541284403666</v>
      </c>
      <c r="J17" s="12">
        <f t="shared" si="9"/>
        <v>0.51399491094147587</v>
      </c>
      <c r="K17" s="33" t="s">
        <v>20</v>
      </c>
      <c r="L17" s="38">
        <f t="shared" ref="L17" si="10">L16/L20</f>
        <v>0.12553091080698442</v>
      </c>
    </row>
    <row r="18" spans="1:12" ht="18" customHeight="1" x14ac:dyDescent="0.15">
      <c r="A18" s="46"/>
      <c r="B18" s="8" t="s">
        <v>9</v>
      </c>
      <c r="C18" s="14">
        <f>SUM(D18:J18)</f>
        <v>1178</v>
      </c>
      <c r="D18" s="25">
        <v>5</v>
      </c>
      <c r="E18" s="25">
        <v>11</v>
      </c>
      <c r="F18" s="25">
        <v>52</v>
      </c>
      <c r="G18" s="25">
        <v>114</v>
      </c>
      <c r="H18" s="25">
        <v>195</v>
      </c>
      <c r="I18" s="25">
        <v>419</v>
      </c>
      <c r="J18" s="26">
        <v>382</v>
      </c>
      <c r="K18" s="34" t="s">
        <v>20</v>
      </c>
      <c r="L18" s="39">
        <v>1853</v>
      </c>
    </row>
    <row r="19" spans="1:12" ht="18" customHeight="1" x14ac:dyDescent="0.15">
      <c r="A19" s="46"/>
      <c r="B19" s="3" t="s">
        <v>10</v>
      </c>
      <c r="C19" s="12">
        <f t="shared" ref="C19:J19" si="11">C18/C20</f>
        <v>0.40411663807890225</v>
      </c>
      <c r="D19" s="13">
        <f t="shared" si="11"/>
        <v>0.14705882352941177</v>
      </c>
      <c r="E19" s="13">
        <f t="shared" si="11"/>
        <v>0.15068493150684931</v>
      </c>
      <c r="F19" s="13">
        <f t="shared" si="11"/>
        <v>0.23008849557522124</v>
      </c>
      <c r="G19" s="13">
        <f t="shared" si="11"/>
        <v>0.31666666666666665</v>
      </c>
      <c r="H19" s="13">
        <f t="shared" si="11"/>
        <v>0.34574468085106386</v>
      </c>
      <c r="I19" s="13">
        <f t="shared" si="11"/>
        <v>0.48050458715596328</v>
      </c>
      <c r="J19" s="12">
        <f t="shared" si="11"/>
        <v>0.48600508905852419</v>
      </c>
      <c r="K19" s="33" t="s">
        <v>20</v>
      </c>
      <c r="L19" s="38">
        <f t="shared" ref="L19" si="12">L18/L20</f>
        <v>0.87446908919301558</v>
      </c>
    </row>
    <row r="20" spans="1:12" ht="18" customHeight="1" thickBot="1" x14ac:dyDescent="0.2">
      <c r="A20" s="47" t="s">
        <v>7</v>
      </c>
      <c r="B20" s="48"/>
      <c r="C20" s="15">
        <f t="shared" ref="C20:J20" si="13">SUM(C16,C18)</f>
        <v>2915</v>
      </c>
      <c r="D20" s="16">
        <f t="shared" si="13"/>
        <v>34</v>
      </c>
      <c r="E20" s="16">
        <f t="shared" si="13"/>
        <v>73</v>
      </c>
      <c r="F20" s="16">
        <f t="shared" si="13"/>
        <v>226</v>
      </c>
      <c r="G20" s="16">
        <f t="shared" si="13"/>
        <v>360</v>
      </c>
      <c r="H20" s="16">
        <f t="shared" si="13"/>
        <v>564</v>
      </c>
      <c r="I20" s="16">
        <f t="shared" si="13"/>
        <v>872</v>
      </c>
      <c r="J20" s="15">
        <f t="shared" si="13"/>
        <v>786</v>
      </c>
      <c r="K20" s="35" t="s">
        <v>20</v>
      </c>
      <c r="L20" s="22">
        <f t="shared" ref="L20" si="14">SUM(L16,L18)</f>
        <v>2119</v>
      </c>
    </row>
    <row r="21" spans="1:12" ht="18" customHeight="1" thickTop="1" x14ac:dyDescent="0.15">
      <c r="A21" s="45" t="s">
        <v>23</v>
      </c>
      <c r="B21" s="7" t="s">
        <v>8</v>
      </c>
      <c r="C21" s="11">
        <f>SUM(D21:J21)</f>
        <v>1729</v>
      </c>
      <c r="D21" s="23">
        <v>28</v>
      </c>
      <c r="E21" s="23">
        <v>65</v>
      </c>
      <c r="F21" s="23">
        <v>171</v>
      </c>
      <c r="G21" s="23">
        <v>255</v>
      </c>
      <c r="H21" s="23">
        <v>364</v>
      </c>
      <c r="I21" s="23">
        <v>452</v>
      </c>
      <c r="J21" s="24">
        <v>394</v>
      </c>
      <c r="K21" s="32" t="s">
        <v>20</v>
      </c>
      <c r="L21" s="43">
        <v>279</v>
      </c>
    </row>
    <row r="22" spans="1:12" ht="18" customHeight="1" x14ac:dyDescent="0.15">
      <c r="A22" s="46"/>
      <c r="B22" s="3" t="s">
        <v>10</v>
      </c>
      <c r="C22" s="12">
        <f t="shared" ref="C22" si="15">C21/C25</f>
        <v>0.59395396770869113</v>
      </c>
      <c r="D22" s="13">
        <f t="shared" ref="D22:L22" si="16">D21/D25</f>
        <v>0.84848484848484851</v>
      </c>
      <c r="E22" s="13">
        <f t="shared" si="16"/>
        <v>0.85526315789473684</v>
      </c>
      <c r="F22" s="13">
        <f t="shared" si="16"/>
        <v>0.76681614349775784</v>
      </c>
      <c r="G22" s="13">
        <f t="shared" si="16"/>
        <v>0.69863013698630139</v>
      </c>
      <c r="H22" s="13">
        <f t="shared" si="16"/>
        <v>0.64768683274021355</v>
      </c>
      <c r="I22" s="13">
        <f t="shared" si="16"/>
        <v>0.50900900900900903</v>
      </c>
      <c r="J22" s="12">
        <f t="shared" si="16"/>
        <v>0.51570680628272247</v>
      </c>
      <c r="K22" s="33" t="s">
        <v>20</v>
      </c>
      <c r="L22" s="38">
        <f t="shared" si="16"/>
        <v>0.12845303867403315</v>
      </c>
    </row>
    <row r="23" spans="1:12" ht="18" customHeight="1" x14ac:dyDescent="0.15">
      <c r="A23" s="46"/>
      <c r="B23" s="8" t="s">
        <v>9</v>
      </c>
      <c r="C23" s="14">
        <f>SUM(D23:J23)</f>
        <v>1182</v>
      </c>
      <c r="D23" s="25">
        <v>5</v>
      </c>
      <c r="E23" s="25">
        <v>11</v>
      </c>
      <c r="F23" s="25">
        <v>52</v>
      </c>
      <c r="G23" s="25">
        <v>110</v>
      </c>
      <c r="H23" s="25">
        <v>198</v>
      </c>
      <c r="I23" s="25">
        <v>436</v>
      </c>
      <c r="J23" s="26">
        <v>370</v>
      </c>
      <c r="K23" s="34" t="s">
        <v>20</v>
      </c>
      <c r="L23" s="44">
        <v>1893</v>
      </c>
    </row>
    <row r="24" spans="1:12" ht="18" customHeight="1" x14ac:dyDescent="0.15">
      <c r="A24" s="46"/>
      <c r="B24" s="3" t="s">
        <v>10</v>
      </c>
      <c r="C24" s="12">
        <f t="shared" ref="C24" si="17">C23/C25</f>
        <v>0.40604603229130881</v>
      </c>
      <c r="D24" s="13">
        <f t="shared" ref="D24:L24" si="18">D23/D25</f>
        <v>0.15151515151515152</v>
      </c>
      <c r="E24" s="13">
        <f t="shared" si="18"/>
        <v>0.14473684210526316</v>
      </c>
      <c r="F24" s="13">
        <f t="shared" si="18"/>
        <v>0.23318385650224216</v>
      </c>
      <c r="G24" s="13">
        <f t="shared" si="18"/>
        <v>0.30136986301369861</v>
      </c>
      <c r="H24" s="13">
        <f t="shared" si="18"/>
        <v>0.35231316725978645</v>
      </c>
      <c r="I24" s="13">
        <f t="shared" si="18"/>
        <v>0.49099099099099097</v>
      </c>
      <c r="J24" s="12">
        <f t="shared" si="18"/>
        <v>0.48429319371727747</v>
      </c>
      <c r="K24" s="33" t="s">
        <v>20</v>
      </c>
      <c r="L24" s="38">
        <f t="shared" si="18"/>
        <v>0.87154696132596687</v>
      </c>
    </row>
    <row r="25" spans="1:12" ht="18" customHeight="1" thickBot="1" x14ac:dyDescent="0.2">
      <c r="A25" s="47" t="s">
        <v>7</v>
      </c>
      <c r="B25" s="48"/>
      <c r="C25" s="15">
        <f t="shared" ref="C25:L25" si="19">SUM(C21,C23)</f>
        <v>2911</v>
      </c>
      <c r="D25" s="16">
        <f t="shared" si="19"/>
        <v>33</v>
      </c>
      <c r="E25" s="16">
        <f t="shared" si="19"/>
        <v>76</v>
      </c>
      <c r="F25" s="16">
        <f t="shared" si="19"/>
        <v>223</v>
      </c>
      <c r="G25" s="16">
        <f t="shared" si="19"/>
        <v>365</v>
      </c>
      <c r="H25" s="16">
        <f t="shared" si="19"/>
        <v>562</v>
      </c>
      <c r="I25" s="16">
        <f t="shared" si="19"/>
        <v>888</v>
      </c>
      <c r="J25" s="15">
        <f t="shared" si="19"/>
        <v>764</v>
      </c>
      <c r="K25" s="35" t="s">
        <v>20</v>
      </c>
      <c r="L25" s="22">
        <f t="shared" si="19"/>
        <v>2172</v>
      </c>
    </row>
    <row r="26" spans="1:12" ht="18" customHeight="1" thickTop="1" x14ac:dyDescent="0.15">
      <c r="A26" s="45" t="s">
        <v>24</v>
      </c>
      <c r="B26" s="7" t="s">
        <v>8</v>
      </c>
      <c r="C26" s="11">
        <f>SUM(D26:J26)</f>
        <v>1718</v>
      </c>
      <c r="D26" s="23">
        <v>23</v>
      </c>
      <c r="E26" s="23">
        <v>65</v>
      </c>
      <c r="F26" s="23">
        <v>173</v>
      </c>
      <c r="G26" s="23">
        <v>255</v>
      </c>
      <c r="H26" s="23">
        <v>368</v>
      </c>
      <c r="I26" s="23">
        <v>550</v>
      </c>
      <c r="J26" s="24">
        <v>284</v>
      </c>
      <c r="K26" s="32" t="s">
        <v>20</v>
      </c>
      <c r="L26" s="43">
        <v>294</v>
      </c>
    </row>
    <row r="27" spans="1:12" ht="18" customHeight="1" x14ac:dyDescent="0.15">
      <c r="A27" s="46"/>
      <c r="B27" s="3" t="s">
        <v>10</v>
      </c>
      <c r="C27" s="12">
        <f t="shared" ref="C27:J27" si="20">C26/C30</f>
        <v>0.59302726958923024</v>
      </c>
      <c r="D27" s="13">
        <f t="shared" si="20"/>
        <v>0.7931034482758621</v>
      </c>
      <c r="E27" s="13">
        <f t="shared" si="20"/>
        <v>0.8441558441558441</v>
      </c>
      <c r="F27" s="13">
        <f t="shared" si="20"/>
        <v>0.76211453744493396</v>
      </c>
      <c r="G27" s="13">
        <f t="shared" si="20"/>
        <v>0.70441988950276246</v>
      </c>
      <c r="H27" s="13">
        <f t="shared" si="20"/>
        <v>0.64448336252189142</v>
      </c>
      <c r="I27" s="13">
        <f t="shared" si="20"/>
        <v>0.53658536585365857</v>
      </c>
      <c r="J27" s="12">
        <f t="shared" si="20"/>
        <v>0.46864686468646866</v>
      </c>
      <c r="K27" s="33" t="s">
        <v>20</v>
      </c>
      <c r="L27" s="38">
        <f t="shared" ref="L27:T27" si="21">L26/L30</f>
        <v>0.13560885608856088</v>
      </c>
    </row>
    <row r="28" spans="1:12" ht="18" customHeight="1" x14ac:dyDescent="0.15">
      <c r="A28" s="46"/>
      <c r="B28" s="8" t="s">
        <v>9</v>
      </c>
      <c r="C28" s="14">
        <f>SUM(D28:J28)</f>
        <v>1179</v>
      </c>
      <c r="D28" s="25">
        <v>6</v>
      </c>
      <c r="E28" s="25">
        <v>12</v>
      </c>
      <c r="F28" s="25">
        <v>54</v>
      </c>
      <c r="G28" s="25">
        <v>107</v>
      </c>
      <c r="H28" s="25">
        <v>203</v>
      </c>
      <c r="I28" s="25">
        <v>475</v>
      </c>
      <c r="J28" s="26">
        <v>322</v>
      </c>
      <c r="K28" s="34" t="s">
        <v>20</v>
      </c>
      <c r="L28" s="44">
        <v>1874</v>
      </c>
    </row>
    <row r="29" spans="1:12" ht="18" customHeight="1" x14ac:dyDescent="0.15">
      <c r="A29" s="46"/>
      <c r="B29" s="3" t="s">
        <v>10</v>
      </c>
      <c r="C29" s="12">
        <f t="shared" ref="C29:J29" si="22">C28/C30</f>
        <v>0.40697273041076976</v>
      </c>
      <c r="D29" s="13">
        <f t="shared" si="22"/>
        <v>0.20689655172413793</v>
      </c>
      <c r="E29" s="13">
        <f t="shared" si="22"/>
        <v>0.15584415584415584</v>
      </c>
      <c r="F29" s="13">
        <f t="shared" si="22"/>
        <v>0.23788546255506607</v>
      </c>
      <c r="G29" s="13">
        <f t="shared" si="22"/>
        <v>0.29558011049723759</v>
      </c>
      <c r="H29" s="13">
        <f t="shared" si="22"/>
        <v>0.35551663747810858</v>
      </c>
      <c r="I29" s="13">
        <f t="shared" si="22"/>
        <v>0.46341463414634149</v>
      </c>
      <c r="J29" s="12">
        <f t="shared" si="22"/>
        <v>0.53135313531353134</v>
      </c>
      <c r="K29" s="33" t="s">
        <v>20</v>
      </c>
      <c r="L29" s="38">
        <f t="shared" ref="L29:T29" si="23">L28/L30</f>
        <v>0.86439114391143912</v>
      </c>
    </row>
    <row r="30" spans="1:12" ht="18" customHeight="1" thickBot="1" x14ac:dyDescent="0.2">
      <c r="A30" s="47" t="s">
        <v>7</v>
      </c>
      <c r="B30" s="48"/>
      <c r="C30" s="15">
        <f t="shared" ref="C30:L30" si="24">SUM(C26,C28)</f>
        <v>2897</v>
      </c>
      <c r="D30" s="16">
        <f t="shared" si="24"/>
        <v>29</v>
      </c>
      <c r="E30" s="16">
        <f t="shared" si="24"/>
        <v>77</v>
      </c>
      <c r="F30" s="16">
        <f t="shared" si="24"/>
        <v>227</v>
      </c>
      <c r="G30" s="16">
        <f t="shared" si="24"/>
        <v>362</v>
      </c>
      <c r="H30" s="16">
        <f t="shared" si="24"/>
        <v>571</v>
      </c>
      <c r="I30" s="16">
        <f t="shared" si="24"/>
        <v>1025</v>
      </c>
      <c r="J30" s="15">
        <f t="shared" si="24"/>
        <v>606</v>
      </c>
      <c r="K30" s="35" t="s">
        <v>20</v>
      </c>
      <c r="L30" s="22">
        <f t="shared" ref="L30:U30" si="25">SUM(L26,L28)</f>
        <v>2168</v>
      </c>
    </row>
    <row r="31" spans="1:12" ht="18" customHeight="1" x14ac:dyDescent="0.15">
      <c r="A31" s="1" t="s">
        <v>15</v>
      </c>
    </row>
    <row r="32" spans="1:12" ht="18" customHeight="1" x14ac:dyDescent="0.15">
      <c r="A32" s="1" t="s">
        <v>16</v>
      </c>
    </row>
    <row r="33" ht="18" customHeight="1" x14ac:dyDescent="0.15"/>
    <row r="34" ht="18" customHeight="1" x14ac:dyDescent="0.15"/>
    <row r="35" ht="18" customHeight="1" x14ac:dyDescent="0.15"/>
    <row r="36" ht="18" customHeight="1" x14ac:dyDescent="0.15"/>
    <row r="37" ht="18" customHeight="1" x14ac:dyDescent="0.15"/>
    <row r="38" ht="18" customHeight="1" x14ac:dyDescent="0.15"/>
    <row r="39" ht="18" customHeight="1" x14ac:dyDescent="0.15"/>
    <row r="40" ht="18" customHeight="1" x14ac:dyDescent="0.15"/>
    <row r="41" ht="18" customHeight="1" x14ac:dyDescent="0.15"/>
    <row r="42" ht="18" customHeight="1" x14ac:dyDescent="0.15"/>
    <row r="43" ht="18" customHeight="1" x14ac:dyDescent="0.15"/>
    <row r="44" ht="18" customHeight="1" x14ac:dyDescent="0.15"/>
    <row r="45" ht="18" customHeight="1" x14ac:dyDescent="0.15"/>
    <row r="46" ht="18" customHeight="1" x14ac:dyDescent="0.15"/>
    <row r="47" ht="18" customHeight="1" x14ac:dyDescent="0.15"/>
    <row r="48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</sheetData>
  <mergeCells count="10">
    <mergeCell ref="A26:A29"/>
    <mergeCell ref="A30:B30"/>
    <mergeCell ref="A21:A24"/>
    <mergeCell ref="A25:B25"/>
    <mergeCell ref="A3:L3"/>
    <mergeCell ref="A5:B5"/>
    <mergeCell ref="A6:A9"/>
    <mergeCell ref="A11:A14"/>
    <mergeCell ref="A20:B20"/>
    <mergeCell ref="A16:A19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2020-08-19T00:30:59Z</dcterms:created>
  <dcterms:modified xsi:type="dcterms:W3CDTF">2024-05-09T07:57:51Z</dcterms:modified>
</cp:coreProperties>
</file>