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65C1FD38-0AB7-423F-8EC9-6E1003882187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Sheet1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0" i="1" l="1"/>
  <c r="K27" i="1" s="1"/>
  <c r="J30" i="1"/>
  <c r="J27" i="1" s="1"/>
  <c r="I30" i="1"/>
  <c r="I27" i="1" s="1"/>
  <c r="H30" i="1"/>
  <c r="H29" i="1" s="1"/>
  <c r="G30" i="1"/>
  <c r="G29" i="1" s="1"/>
  <c r="F30" i="1"/>
  <c r="F27" i="1" s="1"/>
  <c r="E30" i="1"/>
  <c r="E27" i="1" s="1"/>
  <c r="D30" i="1"/>
  <c r="D27" i="1" s="1"/>
  <c r="C28" i="1"/>
  <c r="C26" i="1"/>
  <c r="K20" i="1"/>
  <c r="K17" i="1" s="1"/>
  <c r="J20" i="1"/>
  <c r="J19" i="1" s="1"/>
  <c r="I20" i="1"/>
  <c r="I19" i="1" s="1"/>
  <c r="H20" i="1"/>
  <c r="H19" i="1" s="1"/>
  <c r="G20" i="1"/>
  <c r="G17" i="1" s="1"/>
  <c r="F20" i="1"/>
  <c r="F19" i="1" s="1"/>
  <c r="E20" i="1"/>
  <c r="E17" i="1" s="1"/>
  <c r="D20" i="1"/>
  <c r="D19" i="1" s="1"/>
  <c r="C18" i="1"/>
  <c r="J17" i="1"/>
  <c r="I17" i="1"/>
  <c r="C16" i="1"/>
  <c r="C6" i="1"/>
  <c r="C8" i="1"/>
  <c r="D10" i="1"/>
  <c r="D7" i="1" s="1"/>
  <c r="E10" i="1"/>
  <c r="E7" i="1" s="1"/>
  <c r="F10" i="1"/>
  <c r="F9" i="1" s="1"/>
  <c r="G10" i="1"/>
  <c r="G9" i="1" s="1"/>
  <c r="H10" i="1"/>
  <c r="H7" i="1" s="1"/>
  <c r="I10" i="1"/>
  <c r="I7" i="1" s="1"/>
  <c r="J10" i="1"/>
  <c r="J9" i="1" s="1"/>
  <c r="K10" i="1"/>
  <c r="K9" i="1" s="1"/>
  <c r="C11" i="1"/>
  <c r="C13" i="1"/>
  <c r="K29" i="1" l="1"/>
  <c r="C10" i="1"/>
  <c r="C7" i="1" s="1"/>
  <c r="G27" i="1"/>
  <c r="J29" i="1"/>
  <c r="I29" i="1"/>
  <c r="C30" i="1"/>
  <c r="C27" i="1" s="1"/>
  <c r="D29" i="1"/>
  <c r="E29" i="1"/>
  <c r="F29" i="1"/>
  <c r="H27" i="1"/>
  <c r="K19" i="1"/>
  <c r="E19" i="1"/>
  <c r="G19" i="1"/>
  <c r="C20" i="1"/>
  <c r="C17" i="1" s="1"/>
  <c r="F17" i="1"/>
  <c r="K7" i="1"/>
  <c r="I9" i="1"/>
  <c r="J7" i="1"/>
  <c r="E9" i="1"/>
  <c r="G7" i="1"/>
  <c r="C9" i="1"/>
  <c r="F7" i="1"/>
  <c r="D17" i="1"/>
  <c r="H17" i="1"/>
  <c r="D9" i="1"/>
  <c r="H9" i="1"/>
  <c r="C29" i="1" l="1"/>
  <c r="C19" i="1"/>
  <c r="K25" i="1" l="1"/>
  <c r="K22" i="1" s="1"/>
  <c r="J25" i="1"/>
  <c r="J24" i="1" s="1"/>
  <c r="I25" i="1"/>
  <c r="I22" i="1" s="1"/>
  <c r="H25" i="1"/>
  <c r="H24" i="1" s="1"/>
  <c r="G25" i="1"/>
  <c r="G22" i="1" s="1"/>
  <c r="F25" i="1"/>
  <c r="F24" i="1" s="1"/>
  <c r="E25" i="1"/>
  <c r="E22" i="1" s="1"/>
  <c r="D25" i="1"/>
  <c r="D24" i="1" s="1"/>
  <c r="C23" i="1"/>
  <c r="C21" i="1"/>
  <c r="G24" i="1" l="1"/>
  <c r="J22" i="1"/>
  <c r="K24" i="1"/>
  <c r="I24" i="1"/>
  <c r="F22" i="1"/>
  <c r="C25" i="1"/>
  <c r="C22" i="1" s="1"/>
  <c r="E24" i="1"/>
  <c r="H22" i="1"/>
  <c r="D22" i="1"/>
  <c r="C24" i="1" l="1"/>
  <c r="D15" i="1"/>
  <c r="E15" i="1"/>
  <c r="F15" i="1"/>
  <c r="G15" i="1"/>
  <c r="H15" i="1"/>
  <c r="I15" i="1"/>
  <c r="J15" i="1"/>
  <c r="K15" i="1"/>
  <c r="I14" i="1" l="1"/>
  <c r="I12" i="1"/>
  <c r="J12" i="1"/>
  <c r="J14" i="1"/>
  <c r="F12" i="1"/>
  <c r="F14" i="1"/>
  <c r="E14" i="1"/>
  <c r="E12" i="1"/>
  <c r="H14" i="1"/>
  <c r="H12" i="1"/>
  <c r="D14" i="1"/>
  <c r="D12" i="1"/>
  <c r="K12" i="1"/>
  <c r="K14" i="1"/>
  <c r="G12" i="1"/>
  <c r="G14" i="1"/>
  <c r="C15" i="1"/>
  <c r="C14" i="1" l="1"/>
  <c r="C12" i="1"/>
</calcChain>
</file>

<file path=xl/sharedStrings.xml><?xml version="1.0" encoding="utf-8"?>
<sst xmlns="http://schemas.openxmlformats.org/spreadsheetml/2006/main" count="46" uniqueCount="25">
  <si>
    <t>年度</t>
    <rPh sb="0" eb="2">
      <t>ネンド</t>
    </rPh>
    <phoneticPr fontId="3"/>
  </si>
  <si>
    <t>部長級</t>
    <rPh sb="0" eb="3">
      <t>ブチョウキュウ</t>
    </rPh>
    <phoneticPr fontId="3"/>
  </si>
  <si>
    <t>次長級</t>
    <rPh sb="0" eb="2">
      <t>ジチョウ</t>
    </rPh>
    <rPh sb="2" eb="3">
      <t>キュウ</t>
    </rPh>
    <phoneticPr fontId="3"/>
  </si>
  <si>
    <t>課長級</t>
    <rPh sb="0" eb="3">
      <t>カチョウキュウ</t>
    </rPh>
    <phoneticPr fontId="3"/>
  </si>
  <si>
    <t>課長代理級</t>
    <rPh sb="0" eb="2">
      <t>カチョウ</t>
    </rPh>
    <rPh sb="2" eb="4">
      <t>ダイリ</t>
    </rPh>
    <rPh sb="4" eb="5">
      <t>キュウ</t>
    </rPh>
    <phoneticPr fontId="3"/>
  </si>
  <si>
    <t>係員</t>
    <rPh sb="0" eb="2">
      <t>カカリイン</t>
    </rPh>
    <phoneticPr fontId="3"/>
  </si>
  <si>
    <t>計</t>
    <rPh sb="0" eb="1">
      <t>ケイ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</si>
  <si>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</si>
  <si>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</si>
  <si>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（比率）</t>
    <rPh sb="1" eb="3">
      <t>ヒリツ</t>
    </rPh>
    <phoneticPr fontId="3"/>
  </si>
  <si>
    <t>総務部人事室</t>
    <rPh sb="0" eb="2">
      <t>ソウム</t>
    </rPh>
    <rPh sb="2" eb="3">
      <t>ブ</t>
    </rPh>
    <rPh sb="3" eb="5">
      <t>ジンジ</t>
    </rPh>
    <rPh sb="5" eb="6">
      <t>シツ</t>
    </rPh>
    <phoneticPr fontId="3"/>
  </si>
  <si>
    <t>総括主任
・主任級</t>
    <rPh sb="0" eb="2">
      <t>ソウカツ</t>
    </rPh>
    <rPh sb="2" eb="3">
      <t>シュ</t>
    </rPh>
    <rPh sb="3" eb="4">
      <t>ニン</t>
    </rPh>
    <rPh sb="6" eb="7">
      <t>シュ</t>
    </rPh>
    <rPh sb="7" eb="8">
      <t>ニン</t>
    </rPh>
    <rPh sb="8" eb="9">
      <t>キュウ</t>
    </rPh>
    <phoneticPr fontId="3"/>
  </si>
  <si>
    <t>（単位：人）</t>
    <rPh sb="1" eb="3">
      <t>タンイ</t>
    </rPh>
    <rPh sb="4" eb="5">
      <t>ニン</t>
    </rPh>
    <phoneticPr fontId="3"/>
  </si>
  <si>
    <t>※　職員数は、各年度４月１日現在</t>
    <rPh sb="2" eb="5">
      <t>ショクインスウ</t>
    </rPh>
    <rPh sb="7" eb="10">
      <t>カクネンド</t>
    </rPh>
    <rPh sb="11" eb="12">
      <t>ガツ</t>
    </rPh>
    <rPh sb="13" eb="14">
      <t>ニチ</t>
    </rPh>
    <rPh sb="14" eb="16">
      <t>ゲンザイ</t>
    </rPh>
    <phoneticPr fontId="3"/>
  </si>
  <si>
    <t>※　再任用職員を含む。</t>
    <rPh sb="2" eb="5">
      <t>サイニンヨウ</t>
    </rPh>
    <rPh sb="5" eb="7">
      <t>ショクイン</t>
    </rPh>
    <rPh sb="8" eb="9">
      <t>フク</t>
    </rPh>
    <phoneticPr fontId="3"/>
  </si>
  <si>
    <t>主査級</t>
    <rPh sb="0" eb="3">
      <t>シュサキュウ</t>
    </rPh>
    <phoneticPr fontId="3"/>
  </si>
  <si>
    <t>会計年度
任用職員</t>
    <rPh sb="0" eb="2">
      <t>カイケイ</t>
    </rPh>
    <rPh sb="2" eb="4">
      <t>ネンド</t>
    </rPh>
    <rPh sb="5" eb="7">
      <t>ニンヨウ</t>
    </rPh>
    <rPh sb="7" eb="9">
      <t>ショクイン</t>
    </rPh>
    <phoneticPr fontId="3"/>
  </si>
  <si>
    <t>令和
3年度
(2021年度）</t>
    <rPh sb="0" eb="2">
      <t>レイワ</t>
    </rPh>
    <rPh sb="4" eb="6">
      <t>ネンド</t>
    </rPh>
    <rPh sb="12" eb="14">
      <t>ネンド</t>
    </rPh>
    <phoneticPr fontId="3"/>
  </si>
  <si>
    <t>令和
4年度
(2022年度）</t>
    <rPh sb="0" eb="2">
      <t>レイワ</t>
    </rPh>
    <rPh sb="4" eb="6">
      <t>ネンド</t>
    </rPh>
    <rPh sb="12" eb="14">
      <t>ネンド</t>
    </rPh>
    <phoneticPr fontId="3"/>
  </si>
  <si>
    <t>令和
5年度
(2023年度）</t>
    <rPh sb="0" eb="2">
      <t>レイワ</t>
    </rPh>
    <rPh sb="4" eb="6">
      <t>ネンド</t>
    </rPh>
    <rPh sb="12" eb="14">
      <t>ネンド</t>
    </rPh>
    <phoneticPr fontId="3"/>
  </si>
  <si>
    <t>令和
6年度
(2024年度）</t>
    <rPh sb="0" eb="2">
      <t>レイワ</t>
    </rPh>
    <rPh sb="4" eb="6">
      <t>ネンド</t>
    </rPh>
    <rPh sb="12" eb="14">
      <t>ネンド</t>
    </rPh>
    <phoneticPr fontId="3"/>
  </si>
  <si>
    <t>人事（3）　第1版　令和8年（2026年）5月1日</t>
    <phoneticPr fontId="3"/>
  </si>
  <si>
    <t>令和３年度（2021年度）～令和７年度（2025年度）　補職別男女別 職員数及び比率（全部局）</t>
    <rPh sb="0" eb="2">
      <t>レイワ</t>
    </rPh>
    <rPh sb="3" eb="5">
      <t>ネンド</t>
    </rPh>
    <rPh sb="10" eb="12">
      <t>ネンド</t>
    </rPh>
    <rPh sb="14" eb="16">
      <t>レイワ</t>
    </rPh>
    <rPh sb="17" eb="19">
      <t>ネンド</t>
    </rPh>
    <rPh sb="18" eb="19">
      <t>ド</t>
    </rPh>
    <rPh sb="19" eb="21">
      <t>ヘイネンド</t>
    </rPh>
    <rPh sb="24" eb="26">
      <t>ネンド</t>
    </rPh>
    <rPh sb="28" eb="30">
      <t>ホショク</t>
    </rPh>
    <rPh sb="30" eb="31">
      <t>ベツ</t>
    </rPh>
    <rPh sb="31" eb="33">
      <t>ダンジョ</t>
    </rPh>
    <rPh sb="33" eb="34">
      <t>ベツ</t>
    </rPh>
    <rPh sb="35" eb="37">
      <t>ショクイン</t>
    </rPh>
    <rPh sb="37" eb="38">
      <t>スウ</t>
    </rPh>
    <rPh sb="38" eb="39">
      <t>オヨ</t>
    </rPh>
    <rPh sb="40" eb="42">
      <t>ヒリツ</t>
    </rPh>
    <rPh sb="43" eb="45">
      <t>ゼンブ</t>
    </rPh>
    <rPh sb="45" eb="46">
      <t>キョク</t>
    </rPh>
    <phoneticPr fontId="3"/>
  </si>
  <si>
    <t>令和
7年度
(2025年度）</t>
    <rPh sb="0" eb="2">
      <t>レイワ</t>
    </rPh>
    <rPh sb="4" eb="6">
      <t>ネンド</t>
    </rPh>
    <rPh sb="12" eb="14">
      <t>ネンド</t>
    </rPh>
    <phoneticPr fontId="3"/>
  </si>
  <si>
    <t>職員数</t>
    <rPh sb="0" eb="2">
      <t>ショクイン</t>
    </rPh>
    <rPh sb="2" eb="3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</si>
</sst>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0.0%\)"/>
    <numFmt numFmtId="177" formatCode="0_ "/>
    <numFmt numFmtId="178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1" fontId="2" fillId="0" borderId="7" xfId="0" applyNumberFormat="1" applyFont="1" applyBorder="1" applyAlignment="1">
      <alignment horizontal="right" vertical="center"/>
    </xf>
    <xf numFmtId="176" fontId="2" fillId="0" borderId="8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41" fontId="2" fillId="0" borderId="9" xfId="0" applyNumberFormat="1" applyFont="1" applyBorder="1" applyAlignment="1">
      <alignment horizontal="right" vertical="center"/>
    </xf>
    <xf numFmtId="41" fontId="2" fillId="0" borderId="10" xfId="0" applyNumberFormat="1" applyFont="1" applyBorder="1" applyAlignment="1">
      <alignment horizontal="right" vertical="center"/>
    </xf>
    <xf numFmtId="41" fontId="2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178" fontId="2" fillId="0" borderId="7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9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177" fontId="2" fillId="0" borderId="18" xfId="0" applyNumberFormat="1" applyFont="1" applyBorder="1" applyAlignment="1">
      <alignment horizontal="right" vertical="center"/>
    </xf>
    <xf numFmtId="176" fontId="2" fillId="0" borderId="19" xfId="1" applyNumberFormat="1" applyFont="1" applyBorder="1" applyAlignment="1">
      <alignment horizontal="right" vertical="center"/>
    </xf>
    <xf numFmtId="177" fontId="2" fillId="0" borderId="20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177" fontId="2" fillId="0" borderId="18" xfId="0" applyNumberFormat="1" applyFont="1" applyFill="1" applyBorder="1" applyAlignment="1">
      <alignment horizontal="right" vertical="center"/>
    </xf>
    <xf numFmtId="177" fontId="2" fillId="0" borderId="20" xfId="0" applyNumberFormat="1" applyFont="1" applyFill="1" applyBorder="1" applyAlignment="1">
      <alignment horizontal="right" vertical="center"/>
    </xf>
    <xf numFmtId="176" fontId="2" fillId="0" borderId="19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tabSelected="1" zoomScaleNormal="100" zoomScalePageLayoutView="85" workbookViewId="0">
      <selection activeCell="L26" sqref="L26"/>
    </sheetView>
  </sheetViews>
  <sheetFormatPr defaultColWidth="9" defaultRowHeight="13.2" x14ac:dyDescent="0.2"/>
  <cols>
    <col min="1" max="1" width="11.6640625" style="1" customWidth="1"/>
    <col min="2" max="2" width="9" style="1"/>
    <col min="3" max="3" width="16.33203125" style="1" customWidth="1"/>
    <col min="4" max="10" width="10.6640625" style="2" customWidth="1"/>
    <col min="11" max="11" width="11" style="2" bestFit="1" customWidth="1"/>
    <col min="12" max="14" width="10.6640625" style="2" customWidth="1"/>
    <col min="15" max="16384" width="9" style="1"/>
  </cols>
  <sheetData>
    <row r="1" spans="1:11" ht="20.100000000000001" customHeight="1" x14ac:dyDescent="0.2">
      <c r="A1" s="28" t="s">
        <v>21</v>
      </c>
      <c r="K1" s="6" t="s">
        <v>10</v>
      </c>
    </row>
    <row r="2" spans="1:11" ht="9.9" customHeight="1" x14ac:dyDescent="0.2">
      <c r="K2" s="6"/>
    </row>
    <row r="3" spans="1:11" ht="20.100000000000001" customHeight="1" x14ac:dyDescent="0.2">
      <c r="A3" s="32" t="s">
        <v>22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20.100000000000001" customHeight="1" thickBot="1" x14ac:dyDescent="0.25">
      <c r="K4" s="17" t="s">
        <v>12</v>
      </c>
    </row>
    <row r="5" spans="1:11" ht="50.1" customHeight="1" thickBot="1" x14ac:dyDescent="0.25">
      <c r="A5" s="33" t="s">
        <v>0</v>
      </c>
      <c r="B5" s="34"/>
      <c r="C5" s="10" t="s">
        <v>24</v>
      </c>
      <c r="D5" s="4" t="s">
        <v>1</v>
      </c>
      <c r="E5" s="4" t="s">
        <v>2</v>
      </c>
      <c r="F5" s="4" t="s">
        <v>3</v>
      </c>
      <c r="G5" s="5" t="s">
        <v>4</v>
      </c>
      <c r="H5" s="4" t="s">
        <v>15</v>
      </c>
      <c r="I5" s="9" t="s">
        <v>11</v>
      </c>
      <c r="J5" s="18" t="s">
        <v>5</v>
      </c>
      <c r="K5" s="24" t="s">
        <v>16</v>
      </c>
    </row>
    <row r="6" spans="1:11" ht="18" customHeight="1" thickTop="1" x14ac:dyDescent="0.2">
      <c r="A6" s="37" t="s">
        <v>17</v>
      </c>
      <c r="B6" s="7" t="s">
        <v>7</v>
      </c>
      <c r="C6" s="11">
        <f>SUM(D6:J6)</f>
        <v>1737</v>
      </c>
      <c r="D6" s="20">
        <v>29</v>
      </c>
      <c r="E6" s="20">
        <v>62</v>
      </c>
      <c r="F6" s="20">
        <v>174</v>
      </c>
      <c r="G6" s="20">
        <v>246</v>
      </c>
      <c r="H6" s="20">
        <v>369</v>
      </c>
      <c r="I6" s="20">
        <v>453</v>
      </c>
      <c r="J6" s="21">
        <v>404</v>
      </c>
      <c r="K6" s="25">
        <v>266</v>
      </c>
    </row>
    <row r="7" spans="1:11" ht="18" customHeight="1" x14ac:dyDescent="0.2">
      <c r="A7" s="38"/>
      <c r="B7" s="3" t="s">
        <v>9</v>
      </c>
      <c r="C7" s="12">
        <f t="shared" ref="C7:J7" si="0">C6/C10</f>
        <v>0.59588336192109781</v>
      </c>
      <c r="D7" s="13">
        <f t="shared" si="0"/>
        <v>0.8529411764705882</v>
      </c>
      <c r="E7" s="13">
        <f t="shared" si="0"/>
        <v>0.84931506849315064</v>
      </c>
      <c r="F7" s="13">
        <f t="shared" si="0"/>
        <v>0.76991150442477874</v>
      </c>
      <c r="G7" s="13">
        <f t="shared" si="0"/>
        <v>0.68333333333333335</v>
      </c>
      <c r="H7" s="13">
        <f t="shared" si="0"/>
        <v>0.6542553191489362</v>
      </c>
      <c r="I7" s="13">
        <f t="shared" si="0"/>
        <v>0.51949541284403666</v>
      </c>
      <c r="J7" s="12">
        <f t="shared" si="0"/>
        <v>0.51399491094147587</v>
      </c>
      <c r="K7" s="26">
        <f t="shared" ref="K7" si="1">K6/K10</f>
        <v>0.12553091080698442</v>
      </c>
    </row>
    <row r="8" spans="1:11" ht="18" customHeight="1" x14ac:dyDescent="0.2">
      <c r="A8" s="38"/>
      <c r="B8" s="8" t="s">
        <v>8</v>
      </c>
      <c r="C8" s="14">
        <f>SUM(D8:J8)</f>
        <v>1178</v>
      </c>
      <c r="D8" s="22">
        <v>5</v>
      </c>
      <c r="E8" s="22">
        <v>11</v>
      </c>
      <c r="F8" s="22">
        <v>52</v>
      </c>
      <c r="G8" s="22">
        <v>114</v>
      </c>
      <c r="H8" s="22">
        <v>195</v>
      </c>
      <c r="I8" s="22">
        <v>419</v>
      </c>
      <c r="J8" s="23">
        <v>382</v>
      </c>
      <c r="K8" s="27">
        <v>1853</v>
      </c>
    </row>
    <row r="9" spans="1:11" ht="18" customHeight="1" x14ac:dyDescent="0.2">
      <c r="A9" s="38"/>
      <c r="B9" s="3" t="s">
        <v>9</v>
      </c>
      <c r="C9" s="12">
        <f t="shared" ref="C9:J9" si="2">C8/C10</f>
        <v>0.40411663807890225</v>
      </c>
      <c r="D9" s="13">
        <f t="shared" si="2"/>
        <v>0.14705882352941177</v>
      </c>
      <c r="E9" s="13">
        <f t="shared" si="2"/>
        <v>0.15068493150684931</v>
      </c>
      <c r="F9" s="13">
        <f t="shared" si="2"/>
        <v>0.23008849557522124</v>
      </c>
      <c r="G9" s="13">
        <f t="shared" si="2"/>
        <v>0.31666666666666665</v>
      </c>
      <c r="H9" s="13">
        <f t="shared" si="2"/>
        <v>0.34574468085106386</v>
      </c>
      <c r="I9" s="13">
        <f t="shared" si="2"/>
        <v>0.48050458715596328</v>
      </c>
      <c r="J9" s="12">
        <f t="shared" si="2"/>
        <v>0.48600508905852419</v>
      </c>
      <c r="K9" s="26">
        <f t="shared" ref="K9" si="3">K8/K10</f>
        <v>0.87446908919301558</v>
      </c>
    </row>
    <row r="10" spans="1:11" ht="18" customHeight="1" thickBot="1" x14ac:dyDescent="0.25">
      <c r="A10" s="35" t="s">
        <v>6</v>
      </c>
      <c r="B10" s="36"/>
      <c r="C10" s="15">
        <f t="shared" ref="C10:J10" si="4">SUM(C6,C8)</f>
        <v>2915</v>
      </c>
      <c r="D10" s="16">
        <f t="shared" si="4"/>
        <v>34</v>
      </c>
      <c r="E10" s="16">
        <f t="shared" si="4"/>
        <v>73</v>
      </c>
      <c r="F10" s="16">
        <f t="shared" si="4"/>
        <v>226</v>
      </c>
      <c r="G10" s="16">
        <f t="shared" si="4"/>
        <v>360</v>
      </c>
      <c r="H10" s="16">
        <f t="shared" si="4"/>
        <v>564</v>
      </c>
      <c r="I10" s="16">
        <f t="shared" si="4"/>
        <v>872</v>
      </c>
      <c r="J10" s="15">
        <f t="shared" si="4"/>
        <v>786</v>
      </c>
      <c r="K10" s="19">
        <f t="shared" ref="K10" si="5">SUM(K6,K8)</f>
        <v>2119</v>
      </c>
    </row>
    <row r="11" spans="1:11" ht="18" customHeight="1" thickTop="1" x14ac:dyDescent="0.2">
      <c r="A11" s="37" t="s">
        <v>18</v>
      </c>
      <c r="B11" s="7" t="s">
        <v>7</v>
      </c>
      <c r="C11" s="11">
        <f>SUM(D11:J11)</f>
        <v>1729</v>
      </c>
      <c r="D11" s="20">
        <v>28</v>
      </c>
      <c r="E11" s="20">
        <v>65</v>
      </c>
      <c r="F11" s="20">
        <v>171</v>
      </c>
      <c r="G11" s="20">
        <v>255</v>
      </c>
      <c r="H11" s="20">
        <v>364</v>
      </c>
      <c r="I11" s="20">
        <v>452</v>
      </c>
      <c r="J11" s="21">
        <v>394</v>
      </c>
      <c r="K11" s="29">
        <v>279</v>
      </c>
    </row>
    <row r="12" spans="1:11" ht="18" customHeight="1" x14ac:dyDescent="0.2">
      <c r="A12" s="38"/>
      <c r="B12" s="3" t="s">
        <v>9</v>
      </c>
      <c r="C12" s="12">
        <f t="shared" ref="C12" si="6">C11/C15</f>
        <v>0.59395396770869113</v>
      </c>
      <c r="D12" s="13">
        <f t="shared" ref="D12:K12" si="7">D11/D15</f>
        <v>0.84848484848484851</v>
      </c>
      <c r="E12" s="13">
        <f t="shared" si="7"/>
        <v>0.85526315789473684</v>
      </c>
      <c r="F12" s="13">
        <f t="shared" si="7"/>
        <v>0.76681614349775784</v>
      </c>
      <c r="G12" s="13">
        <f t="shared" si="7"/>
        <v>0.69863013698630139</v>
      </c>
      <c r="H12" s="13">
        <f t="shared" si="7"/>
        <v>0.64768683274021355</v>
      </c>
      <c r="I12" s="13">
        <f t="shared" si="7"/>
        <v>0.50900900900900903</v>
      </c>
      <c r="J12" s="12">
        <f t="shared" si="7"/>
        <v>0.51570680628272247</v>
      </c>
      <c r="K12" s="26">
        <f t="shared" si="7"/>
        <v>0.12845303867403315</v>
      </c>
    </row>
    <row r="13" spans="1:11" ht="18" customHeight="1" x14ac:dyDescent="0.2">
      <c r="A13" s="38"/>
      <c r="B13" s="8" t="s">
        <v>8</v>
      </c>
      <c r="C13" s="14">
        <f>SUM(D13:J13)</f>
        <v>1182</v>
      </c>
      <c r="D13" s="22">
        <v>5</v>
      </c>
      <c r="E13" s="22">
        <v>11</v>
      </c>
      <c r="F13" s="22">
        <v>52</v>
      </c>
      <c r="G13" s="22">
        <v>110</v>
      </c>
      <c r="H13" s="22">
        <v>198</v>
      </c>
      <c r="I13" s="22">
        <v>436</v>
      </c>
      <c r="J13" s="23">
        <v>370</v>
      </c>
      <c r="K13" s="30">
        <v>1893</v>
      </c>
    </row>
    <row r="14" spans="1:11" ht="18" customHeight="1" x14ac:dyDescent="0.2">
      <c r="A14" s="38"/>
      <c r="B14" s="3" t="s">
        <v>9</v>
      </c>
      <c r="C14" s="12">
        <f t="shared" ref="C14" si="8">C13/C15</f>
        <v>0.40604603229130881</v>
      </c>
      <c r="D14" s="13">
        <f t="shared" ref="D14:K14" si="9">D13/D15</f>
        <v>0.15151515151515152</v>
      </c>
      <c r="E14" s="13">
        <f t="shared" si="9"/>
        <v>0.14473684210526316</v>
      </c>
      <c r="F14" s="13">
        <f t="shared" si="9"/>
        <v>0.23318385650224216</v>
      </c>
      <c r="G14" s="13">
        <f t="shared" si="9"/>
        <v>0.30136986301369861</v>
      </c>
      <c r="H14" s="13">
        <f t="shared" si="9"/>
        <v>0.35231316725978645</v>
      </c>
      <c r="I14" s="13">
        <f t="shared" si="9"/>
        <v>0.49099099099099097</v>
      </c>
      <c r="J14" s="12">
        <f t="shared" si="9"/>
        <v>0.48429319371727747</v>
      </c>
      <c r="K14" s="26">
        <f t="shared" si="9"/>
        <v>0.87154696132596687</v>
      </c>
    </row>
    <row r="15" spans="1:11" ht="18" customHeight="1" thickBot="1" x14ac:dyDescent="0.25">
      <c r="A15" s="39" t="s">
        <v>6</v>
      </c>
      <c r="B15" s="40"/>
      <c r="C15" s="15">
        <f t="shared" ref="C15:K15" si="10">SUM(C11,C13)</f>
        <v>2911</v>
      </c>
      <c r="D15" s="16">
        <f t="shared" si="10"/>
        <v>33</v>
      </c>
      <c r="E15" s="16">
        <f t="shared" si="10"/>
        <v>76</v>
      </c>
      <c r="F15" s="16">
        <f t="shared" si="10"/>
        <v>223</v>
      </c>
      <c r="G15" s="16">
        <f t="shared" si="10"/>
        <v>365</v>
      </c>
      <c r="H15" s="16">
        <f t="shared" si="10"/>
        <v>562</v>
      </c>
      <c r="I15" s="16">
        <f t="shared" si="10"/>
        <v>888</v>
      </c>
      <c r="J15" s="15">
        <f t="shared" si="10"/>
        <v>764</v>
      </c>
      <c r="K15" s="19">
        <f t="shared" si="10"/>
        <v>2172</v>
      </c>
    </row>
    <row r="16" spans="1:11" ht="18" customHeight="1" thickTop="1" x14ac:dyDescent="0.2">
      <c r="A16" s="37" t="s">
        <v>19</v>
      </c>
      <c r="B16" s="7" t="s">
        <v>7</v>
      </c>
      <c r="C16" s="11">
        <f>SUM(D16:J16)</f>
        <v>1718</v>
      </c>
      <c r="D16" s="20">
        <v>23</v>
      </c>
      <c r="E16" s="20">
        <v>65</v>
      </c>
      <c r="F16" s="20">
        <v>173</v>
      </c>
      <c r="G16" s="20">
        <v>255</v>
      </c>
      <c r="H16" s="20">
        <v>368</v>
      </c>
      <c r="I16" s="20">
        <v>550</v>
      </c>
      <c r="J16" s="21">
        <v>284</v>
      </c>
      <c r="K16" s="29">
        <v>294</v>
      </c>
    </row>
    <row r="17" spans="1:11" ht="18" customHeight="1" x14ac:dyDescent="0.2">
      <c r="A17" s="38"/>
      <c r="B17" s="3" t="s">
        <v>9</v>
      </c>
      <c r="C17" s="12">
        <f t="shared" ref="C17:J17" si="11">C16/C20</f>
        <v>0.59302726958923024</v>
      </c>
      <c r="D17" s="13">
        <f t="shared" si="11"/>
        <v>0.7931034482758621</v>
      </c>
      <c r="E17" s="13">
        <f t="shared" si="11"/>
        <v>0.8441558441558441</v>
      </c>
      <c r="F17" s="13">
        <f t="shared" si="11"/>
        <v>0.76211453744493396</v>
      </c>
      <c r="G17" s="13">
        <f t="shared" si="11"/>
        <v>0.70441988950276246</v>
      </c>
      <c r="H17" s="13">
        <f t="shared" si="11"/>
        <v>0.64448336252189142</v>
      </c>
      <c r="I17" s="13">
        <f t="shared" si="11"/>
        <v>0.53658536585365857</v>
      </c>
      <c r="J17" s="12">
        <f t="shared" si="11"/>
        <v>0.46864686468646866</v>
      </c>
      <c r="K17" s="26">
        <f t="shared" ref="K17" si="12">K16/K20</f>
        <v>0.13560885608856088</v>
      </c>
    </row>
    <row r="18" spans="1:11" ht="18" customHeight="1" x14ac:dyDescent="0.2">
      <c r="A18" s="38"/>
      <c r="B18" s="8" t="s">
        <v>8</v>
      </c>
      <c r="C18" s="14">
        <f>SUM(D18:J18)</f>
        <v>1179</v>
      </c>
      <c r="D18" s="22">
        <v>6</v>
      </c>
      <c r="E18" s="22">
        <v>12</v>
      </c>
      <c r="F18" s="22">
        <v>54</v>
      </c>
      <c r="G18" s="22">
        <v>107</v>
      </c>
      <c r="H18" s="22">
        <v>203</v>
      </c>
      <c r="I18" s="22">
        <v>475</v>
      </c>
      <c r="J18" s="23">
        <v>322</v>
      </c>
      <c r="K18" s="30">
        <v>1874</v>
      </c>
    </row>
    <row r="19" spans="1:11" ht="18" customHeight="1" x14ac:dyDescent="0.2">
      <c r="A19" s="38"/>
      <c r="B19" s="3" t="s">
        <v>9</v>
      </c>
      <c r="C19" s="12">
        <f t="shared" ref="C19:J19" si="13">C18/C20</f>
        <v>0.40697273041076976</v>
      </c>
      <c r="D19" s="13">
        <f t="shared" si="13"/>
        <v>0.20689655172413793</v>
      </c>
      <c r="E19" s="13">
        <f t="shared" si="13"/>
        <v>0.15584415584415584</v>
      </c>
      <c r="F19" s="13">
        <f t="shared" si="13"/>
        <v>0.23788546255506607</v>
      </c>
      <c r="G19" s="13">
        <f t="shared" si="13"/>
        <v>0.29558011049723759</v>
      </c>
      <c r="H19" s="13">
        <f t="shared" si="13"/>
        <v>0.35551663747810858</v>
      </c>
      <c r="I19" s="13">
        <f t="shared" si="13"/>
        <v>0.46341463414634149</v>
      </c>
      <c r="J19" s="12">
        <f t="shared" si="13"/>
        <v>0.53135313531353134</v>
      </c>
      <c r="K19" s="26">
        <f t="shared" ref="K19" si="14">K18/K20</f>
        <v>0.86439114391143912</v>
      </c>
    </row>
    <row r="20" spans="1:11" ht="18" customHeight="1" thickBot="1" x14ac:dyDescent="0.25">
      <c r="A20" s="39" t="s">
        <v>6</v>
      </c>
      <c r="B20" s="40"/>
      <c r="C20" s="15">
        <f t="shared" ref="C20:J20" si="15">SUM(C16,C18)</f>
        <v>2897</v>
      </c>
      <c r="D20" s="16">
        <f t="shared" si="15"/>
        <v>29</v>
      </c>
      <c r="E20" s="16">
        <f t="shared" si="15"/>
        <v>77</v>
      </c>
      <c r="F20" s="16">
        <f t="shared" si="15"/>
        <v>227</v>
      </c>
      <c r="G20" s="16">
        <f t="shared" si="15"/>
        <v>362</v>
      </c>
      <c r="H20" s="16">
        <f t="shared" si="15"/>
        <v>571</v>
      </c>
      <c r="I20" s="16">
        <f t="shared" si="15"/>
        <v>1025</v>
      </c>
      <c r="J20" s="15">
        <f t="shared" si="15"/>
        <v>606</v>
      </c>
      <c r="K20" s="19">
        <f t="shared" ref="K20" si="16">SUM(K16,K18)</f>
        <v>2168</v>
      </c>
    </row>
    <row r="21" spans="1:11" ht="18" customHeight="1" thickTop="1" x14ac:dyDescent="0.2">
      <c r="A21" s="37" t="s">
        <v>20</v>
      </c>
      <c r="B21" s="7" t="s">
        <v>7</v>
      </c>
      <c r="C21" s="11">
        <f>SUM(D21:J21)</f>
        <v>1714</v>
      </c>
      <c r="D21" s="20">
        <v>20</v>
      </c>
      <c r="E21" s="20">
        <v>62</v>
      </c>
      <c r="F21" s="20">
        <v>169</v>
      </c>
      <c r="G21" s="20">
        <v>256</v>
      </c>
      <c r="H21" s="20">
        <v>371</v>
      </c>
      <c r="I21" s="20">
        <v>561</v>
      </c>
      <c r="J21" s="21">
        <v>275</v>
      </c>
      <c r="K21" s="29">
        <v>282</v>
      </c>
    </row>
    <row r="22" spans="1:11" ht="18" customHeight="1" x14ac:dyDescent="0.2">
      <c r="A22" s="38"/>
      <c r="B22" s="3" t="s">
        <v>9</v>
      </c>
      <c r="C22" s="12">
        <f t="shared" ref="C22:J22" si="17">C21/C25</f>
        <v>0.58799313893653515</v>
      </c>
      <c r="D22" s="13">
        <f t="shared" si="17"/>
        <v>0.7142857142857143</v>
      </c>
      <c r="E22" s="13">
        <f t="shared" si="17"/>
        <v>0.84931506849315064</v>
      </c>
      <c r="F22" s="13">
        <f t="shared" si="17"/>
        <v>0.76818181818181819</v>
      </c>
      <c r="G22" s="13">
        <f t="shared" si="17"/>
        <v>0.69376693766937669</v>
      </c>
      <c r="H22" s="13">
        <f t="shared" si="17"/>
        <v>0.64075993091537131</v>
      </c>
      <c r="I22" s="13">
        <f t="shared" si="17"/>
        <v>0.5252808988764045</v>
      </c>
      <c r="J22" s="12">
        <f t="shared" si="17"/>
        <v>0.47577854671280279</v>
      </c>
      <c r="K22" s="31">
        <f t="shared" ref="K22" si="18">K21/K25</f>
        <v>0.1296551724137931</v>
      </c>
    </row>
    <row r="23" spans="1:11" ht="18" customHeight="1" x14ac:dyDescent="0.2">
      <c r="A23" s="38"/>
      <c r="B23" s="8" t="s">
        <v>8</v>
      </c>
      <c r="C23" s="14">
        <f>SUM(D23:J23)</f>
        <v>1201</v>
      </c>
      <c r="D23" s="22">
        <v>8</v>
      </c>
      <c r="E23" s="22">
        <v>11</v>
      </c>
      <c r="F23" s="22">
        <v>51</v>
      </c>
      <c r="G23" s="22">
        <v>113</v>
      </c>
      <c r="H23" s="22">
        <v>208</v>
      </c>
      <c r="I23" s="22">
        <v>507</v>
      </c>
      <c r="J23" s="23">
        <v>303</v>
      </c>
      <c r="K23" s="30">
        <v>1893</v>
      </c>
    </row>
    <row r="24" spans="1:11" ht="18" customHeight="1" x14ac:dyDescent="0.2">
      <c r="A24" s="38"/>
      <c r="B24" s="3" t="s">
        <v>9</v>
      </c>
      <c r="C24" s="12">
        <f t="shared" ref="C24:J24" si="19">C23/C25</f>
        <v>0.41200686106346485</v>
      </c>
      <c r="D24" s="13">
        <f t="shared" si="19"/>
        <v>0.2857142857142857</v>
      </c>
      <c r="E24" s="13">
        <f t="shared" si="19"/>
        <v>0.15068493150684931</v>
      </c>
      <c r="F24" s="13">
        <f t="shared" si="19"/>
        <v>0.23181818181818181</v>
      </c>
      <c r="G24" s="13">
        <f t="shared" si="19"/>
        <v>0.30623306233062331</v>
      </c>
      <c r="H24" s="13">
        <f t="shared" si="19"/>
        <v>0.35924006908462869</v>
      </c>
      <c r="I24" s="13">
        <f t="shared" si="19"/>
        <v>0.4747191011235955</v>
      </c>
      <c r="J24" s="12">
        <f t="shared" si="19"/>
        <v>0.52422145328719727</v>
      </c>
      <c r="K24" s="26">
        <f t="shared" ref="K24" si="20">K23/K25</f>
        <v>0.8703448275862069</v>
      </c>
    </row>
    <row r="25" spans="1:11" ht="18" customHeight="1" thickBot="1" x14ac:dyDescent="0.25">
      <c r="A25" s="39" t="s">
        <v>6</v>
      </c>
      <c r="B25" s="40"/>
      <c r="C25" s="15">
        <f t="shared" ref="C25:J25" si="21">SUM(C21,C23)</f>
        <v>2915</v>
      </c>
      <c r="D25" s="16">
        <f t="shared" si="21"/>
        <v>28</v>
      </c>
      <c r="E25" s="16">
        <f t="shared" si="21"/>
        <v>73</v>
      </c>
      <c r="F25" s="16">
        <f t="shared" si="21"/>
        <v>220</v>
      </c>
      <c r="G25" s="16">
        <f t="shared" si="21"/>
        <v>369</v>
      </c>
      <c r="H25" s="16">
        <f t="shared" si="21"/>
        <v>579</v>
      </c>
      <c r="I25" s="16">
        <f t="shared" si="21"/>
        <v>1068</v>
      </c>
      <c r="J25" s="15">
        <f t="shared" si="21"/>
        <v>578</v>
      </c>
      <c r="K25" s="19">
        <f t="shared" ref="K25" si="22">SUM(K21,K23)</f>
        <v>2175</v>
      </c>
    </row>
    <row r="26" spans="1:11" ht="18" customHeight="1" thickTop="1" x14ac:dyDescent="0.2">
      <c r="A26" s="37" t="s">
        <v>23</v>
      </c>
      <c r="B26" s="7" t="s">
        <v>7</v>
      </c>
      <c r="C26" s="11">
        <f>SUM(D26:J26)</f>
        <v>1692</v>
      </c>
      <c r="D26" s="20">
        <v>21</v>
      </c>
      <c r="E26" s="20">
        <v>59</v>
      </c>
      <c r="F26" s="20">
        <v>169</v>
      </c>
      <c r="G26" s="20">
        <v>263</v>
      </c>
      <c r="H26" s="20">
        <v>380</v>
      </c>
      <c r="I26" s="20">
        <v>549</v>
      </c>
      <c r="J26" s="21">
        <v>251</v>
      </c>
      <c r="K26" s="29">
        <v>260</v>
      </c>
    </row>
    <row r="27" spans="1:11" ht="18" customHeight="1" x14ac:dyDescent="0.2">
      <c r="A27" s="38"/>
      <c r="B27" s="3" t="s">
        <v>9</v>
      </c>
      <c r="C27" s="12">
        <f t="shared" ref="C27:J27" si="23">C26/C30</f>
        <v>0.58364953432218003</v>
      </c>
      <c r="D27" s="13">
        <f t="shared" si="23"/>
        <v>0.80769230769230771</v>
      </c>
      <c r="E27" s="13">
        <f t="shared" si="23"/>
        <v>0.78666666666666663</v>
      </c>
      <c r="F27" s="13">
        <f t="shared" si="23"/>
        <v>0.76126126126126126</v>
      </c>
      <c r="G27" s="13">
        <f t="shared" si="23"/>
        <v>0.69946808510638303</v>
      </c>
      <c r="H27" s="13">
        <f t="shared" si="23"/>
        <v>0.64189189189189189</v>
      </c>
      <c r="I27" s="13">
        <f t="shared" si="23"/>
        <v>0.51452671040299902</v>
      </c>
      <c r="J27" s="12">
        <f t="shared" si="23"/>
        <v>0.46395563770794823</v>
      </c>
      <c r="K27" s="26">
        <f t="shared" ref="K27" si="24">K26/K30</f>
        <v>0.12020342117429496</v>
      </c>
    </row>
    <row r="28" spans="1:11" ht="18" customHeight="1" x14ac:dyDescent="0.2">
      <c r="A28" s="38"/>
      <c r="B28" s="8" t="s">
        <v>8</v>
      </c>
      <c r="C28" s="14">
        <f>SUM(D28:J28)</f>
        <v>1207</v>
      </c>
      <c r="D28" s="22">
        <v>5</v>
      </c>
      <c r="E28" s="22">
        <v>16</v>
      </c>
      <c r="F28" s="22">
        <v>53</v>
      </c>
      <c r="G28" s="22">
        <v>113</v>
      </c>
      <c r="H28" s="22">
        <v>212</v>
      </c>
      <c r="I28" s="22">
        <v>518</v>
      </c>
      <c r="J28" s="23">
        <v>290</v>
      </c>
      <c r="K28" s="30">
        <v>1903</v>
      </c>
    </row>
    <row r="29" spans="1:11" ht="18" customHeight="1" x14ac:dyDescent="0.2">
      <c r="A29" s="38"/>
      <c r="B29" s="3" t="s">
        <v>9</v>
      </c>
      <c r="C29" s="12">
        <f t="shared" ref="C29:J29" si="25">C28/C30</f>
        <v>0.41635046567781991</v>
      </c>
      <c r="D29" s="13">
        <f t="shared" si="25"/>
        <v>0.19230769230769232</v>
      </c>
      <c r="E29" s="13">
        <f t="shared" si="25"/>
        <v>0.21333333333333335</v>
      </c>
      <c r="F29" s="13">
        <f t="shared" si="25"/>
        <v>0.23873873873873874</v>
      </c>
      <c r="G29" s="13">
        <f t="shared" si="25"/>
        <v>0.30053191489361702</v>
      </c>
      <c r="H29" s="13">
        <f t="shared" si="25"/>
        <v>0.35810810810810811</v>
      </c>
      <c r="I29" s="13">
        <f t="shared" si="25"/>
        <v>0.48547328959700092</v>
      </c>
      <c r="J29" s="12">
        <f t="shared" si="25"/>
        <v>0.53604436229205177</v>
      </c>
      <c r="K29" s="26">
        <f t="shared" ref="K29" si="26">K28/K30</f>
        <v>0.87979657882570506</v>
      </c>
    </row>
    <row r="30" spans="1:11" ht="18" customHeight="1" thickBot="1" x14ac:dyDescent="0.25">
      <c r="A30" s="39" t="s">
        <v>6</v>
      </c>
      <c r="B30" s="40"/>
      <c r="C30" s="15">
        <f t="shared" ref="C30:J30" si="27">SUM(C26,C28)</f>
        <v>2899</v>
      </c>
      <c r="D30" s="16">
        <f t="shared" si="27"/>
        <v>26</v>
      </c>
      <c r="E30" s="16">
        <f t="shared" si="27"/>
        <v>75</v>
      </c>
      <c r="F30" s="16">
        <f t="shared" si="27"/>
        <v>222</v>
      </c>
      <c r="G30" s="16">
        <f t="shared" si="27"/>
        <v>376</v>
      </c>
      <c r="H30" s="16">
        <f t="shared" si="27"/>
        <v>592</v>
      </c>
      <c r="I30" s="16">
        <f t="shared" si="27"/>
        <v>1067</v>
      </c>
      <c r="J30" s="15">
        <f t="shared" si="27"/>
        <v>541</v>
      </c>
      <c r="K30" s="19">
        <f t="shared" ref="K30" si="28">SUM(K26,K28)</f>
        <v>2163</v>
      </c>
    </row>
    <row r="31" spans="1:11" ht="18" customHeight="1" x14ac:dyDescent="0.2">
      <c r="A31" s="1" t="s">
        <v>13</v>
      </c>
    </row>
    <row r="32" spans="1:11" ht="18" customHeight="1" x14ac:dyDescent="0.2">
      <c r="A32" s="1" t="s">
        <v>14</v>
      </c>
    </row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</sheetData>
  <mergeCells count="12">
    <mergeCell ref="A26:A29"/>
    <mergeCell ref="A30:B30"/>
    <mergeCell ref="A21:A24"/>
    <mergeCell ref="A25:B25"/>
    <mergeCell ref="A11:A14"/>
    <mergeCell ref="A15:B15"/>
    <mergeCell ref="A20:B20"/>
    <mergeCell ref="A3:K3"/>
    <mergeCell ref="A5:B5"/>
    <mergeCell ref="A10:B10"/>
    <mergeCell ref="A6:A9"/>
    <mergeCell ref="A16:A19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2020-08-19T00:30:59Z</dcterms:created>
  <dcterms:modified xsi:type="dcterms:W3CDTF">2026-07-15T12:02:11Z</dcterms:modified>
</cp:coreProperties>
</file>