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027\室課専用\40　実計・財政G\02 決算\02-02　決算統計\01　普通会計\01主担当\04　その他照会\R4\財政状況資料集\R4.3\04　府への回答\20220315修正\"/>
    </mc:Choice>
  </mc:AlternateContent>
  <bookViews>
    <workbookView xWindow="0" yWindow="0" windowWidth="13515" windowHeight="6720" tabRatio="8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CO34" i="10" s="1"/>
  <c r="CO35" i="10" s="1"/>
  <c r="CO36" i="10" s="1"/>
  <c r="CO37" i="10" s="1"/>
  <c r="CO38" i="10" s="1"/>
  <c r="CO39" i="10" s="1"/>
  <c r="CO40" i="10" s="1"/>
  <c r="CO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<sst xmlns="http://schemas.openxmlformats.org/spreadsheetml/2006/main" count="1134" uniqueCount="615">
  <si>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</si>
  <si>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</si>
  <si>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</si>
  <si>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</si>
  <si>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</si>
  <si>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</si>
  <si>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</si>
  <si>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</si>
  <si>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</si>
  <si>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</si>
  <si>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</si>
  <si>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</si>
  <si>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</si>
  <si>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</si>
  <si>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</si>
  <si>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</si>
  <si>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</si>
  <si>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</si>
  <si>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</si>
  <si>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</si>
  <si>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</si>
  <si>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</si>
  <si>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</si>
  <si>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</si>
  <si>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</si>
  <si>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</si>
  <si>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</si>
  <si>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</si>
  <si>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</si>
  <si>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</si>
  <si>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</si>
  <si>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</si>
  <si>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</si>
  <si>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</si>
  <si>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</si>
  <si>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</si>
  <si>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</si>
  <si>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</si>
  <si>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</si>
  <si>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</si>
  <si>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</si>
  <si>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</si>
  <si>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</si>
  <si>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</si>
  <si>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</si>
  <si>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</si>
  <si>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</si>
  <si>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</si>
  <si>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</si>
  <si>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</si>
  <si>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</si>
  <si>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</si>
  <si>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</si>
  <si>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</si>
  <si>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</si>
  <si>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</si>
  <si>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</si>
  <si>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</si>
  <si>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</si>
  <si>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</si>
  <si>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</si>
  <si>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</si>
  <si>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</si>
  <si>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</si>
  <si>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</si>
  <si>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</si>
  <si>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</si>
  <si>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</si>
  <si>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</si>
  <si>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</si>
  <si>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</si>
  <si>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</si>
  <si>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</si>
  <si>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</si>
  <si>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</si>
  <si>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</si>
  <si>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</si>
  <si>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</si>
  <si>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</si>
  <si>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</si>
  <si>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</si>
  <si>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</si>
  <si>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</si>
  <si>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</si>
  <si>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</si>
  <si>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</si>
  <si>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</si>
  <si>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</si>
  <si>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</si>
  <si>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</si>
  <si>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</si>
  <si>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</si>
  <si>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</si>
  <si>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</si>
  <si>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</si>
  <si>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</si>
  <si>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</si>
  <si>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吹田市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</si>
  <si>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</si>
  <si>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</si>
  <si>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</si>
  <si>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</si>
  <si>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</si>
  <si>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</si>
  <si>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</si>
  <si>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</si>
  <si>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</si>
  <si>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</si>
  <si>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</si>
  <si>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</si>
  <si>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</si>
  <si>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</si>
  <si>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</si>
  <si>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</si>
  <si>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</si>
  <si>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</si>
  <si>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</si>
  <si>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</si>
  <si>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</si>
  <si>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</si>
  <si>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</si>
  <si>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</si>
  <si>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</si>
  <si>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</si>
  <si>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</si>
  <si>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</si>
  <si>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</si>
  <si>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</si>
  <si>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</si>
  <si>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</si>
  <si>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</si>
  <si>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</si>
  <si>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</si>
  <si>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</si>
  <si>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</si>
  <si>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</si>
  <si>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</si>
  <si>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</si>
  <si>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</si>
  <si>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</si>
  <si>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</si>
  <si>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</si>
  <si>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</si>
  <si>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</si>
  <si>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</si>
  <si>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</si>
  <si>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</si>
  <si>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</si>
  <si>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</si>
  <si>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</si>
  <si>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</si>
  <si>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</si>
  <si>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</si>
  <si>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</si>
  <si>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</si>
  <si>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</si>
  <si>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</si>
  <si>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</si>
  <si>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</si>
  <si>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</si>
  <si>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</si>
  <si>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</si>
  <si>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</si>
  <si>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</si>
  <si>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</si>
  <si>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</si>
  <si>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</si>
  <si>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</si>
  <si>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</si>
  <si>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</si>
  <si>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</si>
  <si>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</si>
  <si>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</si>
  <si>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</si>
  <si>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</si>
  <si>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</si>
  <si>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</si>
  <si>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</si>
  <si>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</si>
  <si>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</si>
  <si>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</si>
  <si>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</si>
  <si>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</si>
  <si>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</si>
  <si>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</si>
  <si>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</si>
  <si>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</si>
  <si>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</si>
  <si>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</si>
  <si>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</si>
  <si>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</si>
  <si>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</si>
  <si>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</si>
  <si>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</si>
  <si>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</si>
  <si>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</si>
  <si>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</si>
  <si>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</si>
  <si>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</si>
  <si>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</si>
  <si>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</si>
  <si>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</si>
  <si>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</si>
  <si>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</si>
  <si>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</si>
  <si>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</si>
  <si>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</si>
  <si>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</si>
  <si>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</si>
  <si>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</si>
  <si>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</si>
  <si>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</si>
  <si>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</si>
  <si>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</si>
  <si>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</si>
  <si>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</si>
  <si>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大阪府吹田市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</si>
  <si>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</si>
  <si>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</si>
  <si>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</si>
  <si>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</si>
  <si>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</si>
  <si>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</si>
  <si>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</si>
  <si>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</si>
  <si>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</si>
  <si>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</si>
  <si>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</si>
  <si>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</si>
  <si>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</si>
  <si>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</si>
  <si>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</si>
  <si>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</si>
  <si>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</si>
  <si>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</si>
  <si>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</si>
  <si>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</si>
  <si>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</si>
  <si>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</si>
  <si>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</si>
  <si>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</si>
  <si>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</si>
  <si>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</si>
  <si>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</si>
  <si>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</si>
  <si>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</si>
  <si>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</si>
  <si>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</si>
  <si>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</si>
  <si>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</si>
  <si>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</si>
  <si>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</si>
  <si>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</si>
  <si>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</si>
  <si>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</si>
  <si>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</si>
  <si>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</si>
  <si>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</si>
  <si>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</si>
  <si>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</si>
  <si>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</si>
  <si>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</si>
  <si>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</si>
  <si>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</si>
  <si>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</si>
  <si>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</si>
  <si>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</si>
  <si>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</si>
  <si>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</si>
  <si>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</si>
  <si>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</si>
  <si>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</si>
  <si>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</si>
  <si>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</si>
  <si>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</si>
  <si>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</si>
  <si>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</si>
  <si>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</si>
  <si>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</si>
  <si>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</si>
  <si>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</si>
  <si>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</si>
  <si>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</si>
  <si>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</si>
  <si>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</si>
  <si>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</si>
  <si>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</si>
  <si>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</si>
  <si>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</si>
  <si>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</si>
  <si>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</si>
  <si>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</si>
  <si>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</si>
  <si>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</si>
  <si>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</si>
  <si>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</si>
  <si>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</si>
  <si>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</si>
  <si>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</si>
  <si>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</si>
  <si>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</si>
  <si>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</si>
  <si>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</si>
  <si>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</si>
  <si>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</si>
  <si>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</si>
  <si>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</si>
  <si>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</si>
  <si>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</si>
  <si>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</si>
  <si>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</si>
  <si>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</si>
  <si>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</si>
  <si>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</si>
  <si>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</si>
  <si>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</si>
  <si>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</si>
  <si>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</si>
  <si>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</si>
  <si>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</si>
  <si>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</si>
  <si>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</si>
  <si>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</si>
  <si>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</si>
  <si>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</si>
  <si>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</si>
  <si>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</si>
  <si>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</si>
  <si>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</si>
  <si>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</si>
  <si>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</si>
  <si>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</si>
  <si>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</si>
  <si>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</si>
  <si>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</si>
  <si>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</si>
  <si>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</si>
  <si>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</si>
  <si>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</si>
  <si>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</si>
  <si>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</si>
  <si>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</si>
  <si>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</si>
  <si>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</si>
  <si>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</si>
  <si>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</si>
  <si>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</si>
  <si>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</si>
  <si>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</si>
  <si>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</si>
  <si>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</si>
  <si>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</si>
  <si>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</si>
  <si>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</si>
  <si>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</si>
  <si>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</si>
  <si>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</si>
  <si>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</si>
  <si>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</si>
  <si>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</si>
  <si>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</si>
  <si>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</si>
  <si>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</si>
  <si>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</si>
  <si>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</si>
  <si>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</si>
  <si>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</si>
  <si>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</si>
  <si>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</si>
  <si>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大阪府吹田市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</si>
  <si>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</si>
  <si>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</si>
  <si>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</si>
  <si>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</si>
  <si>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</si>
  <si>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</si>
  <si>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</si>
  <si>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</si>
  <si>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</si>
  <si>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</si>
  <si>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</si>
  <si>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</si>
  <si>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</si>
  <si>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</si>
  <si>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</si>
  <si>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</si>
  <si>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</si>
  <si>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</si>
  <si>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</si>
  <si>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</si>
  <si>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部落有財産特別会計</t>
    <phoneticPr fontId="5"/>
  </si>
  <si>
    <t>勤労者福祉共済特別会計</t>
    <phoneticPr fontId="5"/>
  </si>
  <si>
    <t>公共用地先行取得特別会計</t>
    <phoneticPr fontId="5"/>
  </si>
  <si>
    <t>病院事業債管理特別会計</t>
    <phoneticPr fontId="5"/>
  </si>
  <si>
    <t>-</t>
    <phoneticPr fontId="5"/>
  </si>
  <si>
    <t>母子父子寡婦福祉資金貸付特別会計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</si>
  <si>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</si>
  <si>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</si>
  <si>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</si>
  <si>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</si>
  <si>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</si>
  <si>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</si>
  <si>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</si>
  <si>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</si>
  <si>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</si>
  <si>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</si>
  <si>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</si>
  <si>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</si>
  <si>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</si>
  <si>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</si>
  <si>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</si>
  <si>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</si>
  <si>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</si>
  <si>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</si>
  <si>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</si>
  <si>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</si>
  <si>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</si>
  <si>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</si>
  <si>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</si>
  <si>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</si>
  <si>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</si>
  <si>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</si>
  <si>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</si>
  <si>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</si>
  <si>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</si>
  <si>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</si>
  <si>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</si>
  <si>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</si>
  <si>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</si>
  <si>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</si>
  <si>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</si>
  <si>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</si>
  <si>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</si>
  <si>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</si>
  <si>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</si>
  <si>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</si>
  <si>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</si>
  <si>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</si>
  <si>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</si>
  <si>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</si>
  <si>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</si>
  <si>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</si>
  <si>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</si>
  <si>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</si>
  <si>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</si>
  <si>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</si>
  <si>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</si>
  <si>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</si>
  <si>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</si>
  <si>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</si>
  <si>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</si>
  <si>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</si>
  <si>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</si>
  <si>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</si>
  <si>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</si>
  <si>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</si>
  <si>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</si>
  <si>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</si>
  <si>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</si>
  <si>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</si>
  <si>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</si>
  <si>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</si>
  <si>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</si>
  <si>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</si>
  <si>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</si>
  <si>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</si>
  <si>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</si>
  <si>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</si>
  <si>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</si>
  <si>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</si>
  <si>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</si>
  <si>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</si>
  <si>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</si>
  <si>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</si>
  <si>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</si>
  <si>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</si>
  <si>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</si>
  <si>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</si>
  <si>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</si>
  <si>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</si>
  <si>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</si>
  <si>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</si>
  <si>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</si>
  <si>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</si>
  <si>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</si>
  <si>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</si>
  <si>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</si>
  <si>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</si>
  <si>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</si>
  <si>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</si>
  <si>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</si>
  <si>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</si>
  <si>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</si>
  <si>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</si>
  <si>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</si>
  <si>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</si>
  <si>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</si>
  <si>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</si>
  <si>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</si>
  <si>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</si>
  <si>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</si>
  <si>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</si>
  <si>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</si>
  <si>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</si>
  <si>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</si>
  <si>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</si>
  <si>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</si>
  <si>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</si>
  <si>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</si>
  <si>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</si>
  <si>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</si>
  <si>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</si>
  <si>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</si>
  <si>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</si>
  <si>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</si>
  <si>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</si>
  <si>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</si>
  <si>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</si>
  <si>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</si>
  <si>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</si>
  <si>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</si>
  <si>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</si>
  <si>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</si>
  <si>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</si>
  <si>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</si>
  <si>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</si>
  <si>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</si>
  <si>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</si>
  <si>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</si>
  <si>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</si>
  <si>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</si>
  <si>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</si>
  <si>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</si>
  <si>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</si>
  <si>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</si>
  <si>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</si>
  <si>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</si>
  <si>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</si>
  <si>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</si>
  <si>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</si>
  <si>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</si>
  <si>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</si>
  <si>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</si>
  <si>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</si>
  <si>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</si>
  <si>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</si>
  <si>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</si>
  <si>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</si>
  <si>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</si>
  <si>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</si>
  <si>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</si>
  <si>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</si>
  <si>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</si>
  <si>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</si>
  <si>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</si>
  <si>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</si>
  <si>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</si>
  <si>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</si>
  <si>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</si>
  <si>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</si>
  <si>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</si>
  <si>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</si>
  <si>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</si>
  <si>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</si>
  <si>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</si>
  <si>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</si>
  <si>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</si>
  <si>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</si>
  <si>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</si>
  <si>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</si>
  <si>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</si>
  <si>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</si>
  <si>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1.14</t>
  </si>
  <si>
    <t>▲ 0.76</t>
  </si>
  <si>
    <t>公共用地先行取得特別会計</t>
  </si>
  <si>
    <t>▲ 0.02</t>
  </si>
  <si>
    <t>水道事業会計</t>
  </si>
  <si>
    <t>下水道事業会計</t>
  </si>
  <si>
    <t>国民健康保険特別会計</t>
  </si>
  <si>
    <t>▲ 3.36</t>
  </si>
  <si>
    <t>▲ 1.72</t>
  </si>
  <si>
    <t>▲ 0.84</t>
  </si>
  <si>
    <t>介護保険特別会計</t>
  </si>
  <si>
    <t>一般会計</t>
  </si>
  <si>
    <t>後期高齢者医療特別会計</t>
  </si>
  <si>
    <t>母子父子寡婦福祉資金貸付特別会計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</si>
  <si>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</si>
  <si>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</si>
  <si>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</si>
  <si>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</si>
  <si>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</si>
  <si>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</si>
  <si>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</si>
  <si>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</si>
  <si>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</si>
  <si>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吹田市健康づくり推進事業団</t>
    <rPh sb="0" eb="3">
      <t>スイタシ</t>
    </rPh>
    <rPh sb="3" eb="5">
      <t>ケンコウ</t>
    </rPh>
    <rPh sb="8" eb="10">
      <t>スイシン</t>
    </rPh>
    <rPh sb="10" eb="13">
      <t>ジギョウダン</t>
    </rPh>
    <phoneticPr fontId="2"/>
  </si>
  <si>
    <t>吹田市介護老人保健施設事業団</t>
    <rPh sb="0" eb="3">
      <t>スイタシ</t>
    </rPh>
    <rPh sb="3" eb="5">
      <t>カイゴ</t>
    </rPh>
    <rPh sb="5" eb="7">
      <t>ロウジン</t>
    </rPh>
    <rPh sb="7" eb="9">
      <t>ホケン</t>
    </rPh>
    <rPh sb="9" eb="11">
      <t>シセツ</t>
    </rPh>
    <rPh sb="11" eb="14">
      <t>ジギョウダン</t>
    </rPh>
    <phoneticPr fontId="2"/>
  </si>
  <si>
    <t>吹田市文化振興事業団</t>
    <rPh sb="0" eb="3">
      <t>スイタシ</t>
    </rPh>
    <rPh sb="3" eb="5">
      <t>ブンカ</t>
    </rPh>
    <rPh sb="5" eb="7">
      <t>シンコウ</t>
    </rPh>
    <rPh sb="7" eb="10">
      <t>ジギョウダン</t>
    </rPh>
    <phoneticPr fontId="2"/>
  </si>
  <si>
    <t>吹田市国際交流協会</t>
    <rPh sb="0" eb="3">
      <t>スイタシ</t>
    </rPh>
    <rPh sb="3" eb="5">
      <t>コクサイ</t>
    </rPh>
    <rPh sb="5" eb="7">
      <t>コウリュウ</t>
    </rPh>
    <rPh sb="7" eb="9">
      <t>キョウカイ</t>
    </rPh>
    <phoneticPr fontId="2"/>
  </si>
  <si>
    <t>吹田市開発ビル</t>
    <rPh sb="0" eb="3">
      <t>スイタシ</t>
    </rPh>
    <rPh sb="3" eb="5">
      <t>カイハツ</t>
    </rPh>
    <phoneticPr fontId="2"/>
  </si>
  <si>
    <t>千里リサイクルプラザ</t>
    <rPh sb="0" eb="2">
      <t>センリ</t>
    </rPh>
    <phoneticPr fontId="2"/>
  </si>
  <si>
    <t>市立吹田市民病院</t>
    <rPh sb="0" eb="2">
      <t>シリツ</t>
    </rPh>
    <rPh sb="2" eb="6">
      <t>スイタシミン</t>
    </rPh>
    <rPh sb="6" eb="8">
      <t>ビョウイン</t>
    </rPh>
    <phoneticPr fontId="2"/>
  </si>
  <si>
    <t>大阪外環状鉄道</t>
    <rPh sb="0" eb="2">
      <t>オオサカ</t>
    </rPh>
    <rPh sb="2" eb="3">
      <t>ガイ</t>
    </rPh>
    <rPh sb="3" eb="5">
      <t>カンジョウ</t>
    </rPh>
    <rPh sb="5" eb="7">
      <t>テツドウ</t>
    </rPh>
    <phoneticPr fontId="2"/>
  </si>
  <si>
    <t>大阪府都市競艇組合</t>
    <rPh sb="0" eb="3">
      <t>オオサカフ</t>
    </rPh>
    <rPh sb="3" eb="5">
      <t>トシ</t>
    </rPh>
    <rPh sb="5" eb="9">
      <t>キョウテイクミアイ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</si>
  <si>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9">
      <t>イッパンカイケイ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</si>
  <si>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</si>
  <si>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淀川右岸水防事務組合</t>
    <rPh sb="0" eb="2">
      <t>ヨドガワ</t>
    </rPh>
    <rPh sb="2" eb="4">
      <t>ウガン</t>
    </rPh>
    <rPh sb="4" eb="6">
      <t>スイボウ</t>
    </rPh>
    <rPh sb="6" eb="10">
      <t>ジムクミアイ</t>
    </rPh>
    <phoneticPr fontId="2"/>
  </si>
  <si>
    <t>大阪広域水道企業団（水道事業会計）</t>
    <rPh sb="0" eb="2">
      <t>オオサカ</t>
    </rPh>
    <rPh sb="2" eb="4">
      <t>コウイキ</t>
    </rPh>
    <rPh sb="4" eb="6">
      <t>スイドウ</t>
    </rPh>
    <rPh sb="6" eb="9">
      <t>キギョウダン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</si>
  <si>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9">
      <t>キギョウダン</t>
    </rPh>
    <rPh sb="10" eb="13">
      <t>コウギョウヨウ</t>
    </rPh>
    <rPh sb="13" eb="15">
      <t>スイドウ</t>
    </rPh>
    <rPh sb="15" eb="17">
      <t>ジギョウ</t>
    </rPh>
    <rPh sb="17" eb="19">
      <t>カイケイ</t>
    </rPh>
    <phoneticPr fontId="2"/>
  </si>
  <si>
    <t>公共施設等整備基金</t>
    <phoneticPr fontId="18"/>
  </si>
  <si>
    <t>緑化推進基金</t>
    <rPh sb="0" eb="2">
      <t>リョクカ</t>
    </rPh>
    <rPh sb="2" eb="4">
      <t>スイシン</t>
    </rPh>
    <rPh sb="4" eb="6">
      <t>キキン</t>
    </rPh>
    <phoneticPr fontId="18"/>
  </si>
  <si>
    <t>地域福祉基金</t>
    <rPh sb="0" eb="2">
      <t>チイキ</t>
    </rPh>
    <rPh sb="2" eb="4">
      <t>フクシ</t>
    </rPh>
    <rPh sb="4" eb="6">
      <t>キキン</t>
    </rPh>
    <phoneticPr fontId="18"/>
  </si>
  <si>
    <t>廃棄物処理施設整備基金</t>
  </si>
  <si>
    <t>都市計画施設整備基金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</si>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</sst>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30"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52191</c:v>
                </c:pt>
              </c:numCache>
            </c:numRef>
          </c:val>
          <c:smooth val="0"/>
          <c:extLst>
            <c:ext xmlns:c16="http://schemas.microsoft.com/office/drawing/2014/chart" uri="{C3380CC4-5D6E-409C-BE32-E72D297353CC}">
              <c16:uniqueId val="{00000000-0B33-43B5-A2C4-7C17DA05DF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44081</c:v>
                </c:pt>
                <c:pt idx="1">
                  <c:v>45457</c:v>
                </c:pt>
                <c:pt idx="2">
                  <c:v>38300</c:v>
                </c:pt>
                <c:pt idx="3">
                  <c:v>35520</c:v>
                </c:pt>
                <c:pt idx="4">
                  <c:v>43019</c:v>
                </c:pt>
              </c:numCache>
            </c:numRef>
          </c:val>
          <c:smooth val="0"/>
          <c:extLst>
            <c:ext xmlns:c16="http://schemas.microsoft.com/office/drawing/2014/chart" uri="{C3380CC4-5D6E-409C-BE32-E72D297353CC}">
              <c16:uniqueId val="{00000001-0B33-43B5-A2C4-7C17DA05DF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0.76</c:v>
                </c:pt>
                <c:pt idx="1">
                  <c:v>3.59</c:v>
                </c:pt>
                <c:pt idx="2">
                  <c:v>3.44</c:v>
                </c:pt>
                <c:pt idx="3">
                  <c:v>0.57999999999999996</c:v>
                </c:pt>
                <c:pt idx="4">
                  <c:v>0.57999999999999996</c:v>
                </c:pt>
              </c:numCache>
            </c:numRef>
          </c:val>
          <c:extLst>
            <c:ext xmlns:c16="http://schemas.microsoft.com/office/drawing/2014/chart" uri="{C3380CC4-5D6E-409C-BE32-E72D297353CC}">
              <c16:uniqueId val="{00000000-4FD0-4D7F-94E8-0DDFE9C18E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15.16</c:v>
                </c:pt>
                <c:pt idx="1">
                  <c:v>15.43</c:v>
                </c:pt>
                <c:pt idx="2">
                  <c:v>17.02</c:v>
                </c:pt>
                <c:pt idx="3">
                  <c:v>18.73</c:v>
                </c:pt>
                <c:pt idx="4">
                  <c:v>17</c:v>
                </c:pt>
              </c:numCache>
            </c:numRef>
          </c:val>
          <c:extLst>
            <c:ext xmlns:c16="http://schemas.microsoft.com/office/drawing/2014/chart" uri="{C3380CC4-5D6E-409C-BE32-E72D297353CC}">
              <c16:uniqueId val="{00000001-4FD0-4D7F-94E8-0DDFE9C18EF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0.63</c:v>
                </c:pt>
                <c:pt idx="1">
                  <c:v>3.21</c:v>
                </c:pt>
                <c:pt idx="2">
                  <c:v>1.66</c:v>
                </c:pt>
                <c:pt idx="3">
                  <c:v>-1.1399999999999999</c:v>
                </c:pt>
                <c:pt idx="4">
                  <c:v>-0.76</c:v>
                </c:pt>
              </c:numCache>
            </c:numRef>
          </c:val>
          <c:smooth val="0"/>
          <c:extLst>
            <c:ext xmlns:c16="http://schemas.microsoft.com/office/drawing/2014/chart" uri="{C3380CC4-5D6E-409C-BE32-E72D297353CC}">
              <c16:uniqueId val="{00000002-4FD0-4D7F-94E8-0DDFE9C18EF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3.69</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0-99E9-4528-958C-64721BF5FE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E9-4528-958C-64721BF5FED0}"/>
            </c:ext>
          </c:extLst>
        </c:ser>
        <c:ser>
          <c:idx val="2"/>
          <c:order val="2"/>
          <c:tx>
            <c:strRef>
              <c:f>データシート!$A$29</c:f>
              <c:strCache>
                <c:ptCount val="1"/>
                <c:pt idx="0">
                  <c:v>母子父子寡婦福祉資金貸付特別会計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99E9-4528-958C-64721BF5FED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0.17</c:v>
                </c:pt>
                <c:pt idx="2">
                  <c:v>#N/A</c:v>
                </c:pt>
                <c:pt idx="3">
                  <c:v>0.19</c:v>
                </c:pt>
                <c:pt idx="4">
                  <c:v>#N/A</c:v>
                </c:pt>
                <c:pt idx="5">
                  <c:v>0.2</c:v>
                </c:pt>
                <c:pt idx="6">
                  <c:v>#N/A</c:v>
                </c:pt>
                <c:pt idx="7">
                  <c:v>0.18</c:v>
                </c:pt>
                <c:pt idx="8">
                  <c:v>#N/A</c:v>
                </c:pt>
                <c:pt idx="9">
                  <c:v>0.17</c:v>
                </c:pt>
              </c:numCache>
            </c:numRef>
          </c:val>
          <c:extLst>
            <c:ext xmlns:c16="http://schemas.microsoft.com/office/drawing/2014/chart" uri="{C3380CC4-5D6E-409C-BE32-E72D297353CC}">
              <c16:uniqueId val="{00000003-99E9-4528-958C-64721BF5FED0}"/>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0.74</c:v>
                </c:pt>
                <c:pt idx="2">
                  <c:v>#N/A</c:v>
                </c:pt>
                <c:pt idx="3">
                  <c:v>3.57</c:v>
                </c:pt>
                <c:pt idx="4">
                  <c:v>#N/A</c:v>
                </c:pt>
                <c:pt idx="5">
                  <c:v>3.43</c:v>
                </c:pt>
                <c:pt idx="6">
                  <c:v>#N/A</c:v>
                </c:pt>
                <c:pt idx="7">
                  <c:v>0.56999999999999995</c:v>
                </c:pt>
                <c:pt idx="8">
                  <c:v>#N/A</c:v>
                </c:pt>
                <c:pt idx="9">
                  <c:v>0.57999999999999996</c:v>
                </c:pt>
              </c:numCache>
            </c:numRef>
          </c:val>
          <c:extLst>
            <c:ext xmlns:c16="http://schemas.microsoft.com/office/drawing/2014/chart" uri="{C3380CC4-5D6E-409C-BE32-E72D297353CC}">
              <c16:uniqueId val="{00000004-99E9-4528-958C-64721BF5FED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0.83</c:v>
                </c:pt>
                <c:pt idx="2">
                  <c:v>#N/A</c:v>
                </c:pt>
                <c:pt idx="3">
                  <c:v>0.88</c:v>
                </c:pt>
                <c:pt idx="4">
                  <c:v>#N/A</c:v>
                </c:pt>
                <c:pt idx="5">
                  <c:v>1.0900000000000001</c:v>
                </c:pt>
                <c:pt idx="6">
                  <c:v>#N/A</c:v>
                </c:pt>
                <c:pt idx="7">
                  <c:v>0.47</c:v>
                </c:pt>
                <c:pt idx="8">
                  <c:v>#N/A</c:v>
                </c:pt>
                <c:pt idx="9">
                  <c:v>0.72</c:v>
                </c:pt>
              </c:numCache>
            </c:numRef>
          </c:val>
          <c:extLst>
            <c:ext xmlns:c16="http://schemas.microsoft.com/office/drawing/2014/chart" uri="{C3380CC4-5D6E-409C-BE32-E72D297353CC}">
              <c16:uniqueId val="{00000005-99E9-4528-958C-64721BF5FED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3.36</c:v>
                </c:pt>
                <c:pt idx="1">
                  <c:v>#N/A</c:v>
                </c:pt>
                <c:pt idx="2">
                  <c:v>1.72</c:v>
                </c:pt>
                <c:pt idx="3">
                  <c:v>#N/A</c:v>
                </c:pt>
                <c:pt idx="4">
                  <c:v>0.84</c:v>
                </c:pt>
                <c:pt idx="5">
                  <c:v>#N/A</c:v>
                </c:pt>
                <c:pt idx="6">
                  <c:v>#N/A</c:v>
                </c:pt>
                <c:pt idx="7">
                  <c:v>0.19</c:v>
                </c:pt>
                <c:pt idx="8">
                  <c:v>#N/A</c:v>
                </c:pt>
                <c:pt idx="9">
                  <c:v>1.3</c:v>
                </c:pt>
              </c:numCache>
            </c:numRef>
          </c:val>
          <c:extLst>
            <c:ext xmlns:c16="http://schemas.microsoft.com/office/drawing/2014/chart" uri="{C3380CC4-5D6E-409C-BE32-E72D297353CC}">
              <c16:uniqueId val="{00000006-99E9-4528-958C-64721BF5FED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4.37</c:v>
                </c:pt>
                <c:pt idx="4">
                  <c:v>#N/A</c:v>
                </c:pt>
                <c:pt idx="5">
                  <c:v>3.96</c:v>
                </c:pt>
                <c:pt idx="6">
                  <c:v>#N/A</c:v>
                </c:pt>
                <c:pt idx="7">
                  <c:v>3.7</c:v>
                </c:pt>
                <c:pt idx="8">
                  <c:v>#N/A</c:v>
                </c:pt>
                <c:pt idx="9">
                  <c:v>4.6100000000000003</c:v>
                </c:pt>
              </c:numCache>
            </c:numRef>
          </c:val>
          <c:extLst>
            <c:ext xmlns:c16="http://schemas.microsoft.com/office/drawing/2014/chart" uri="{C3380CC4-5D6E-409C-BE32-E72D297353CC}">
              <c16:uniqueId val="{00000007-99E9-4528-958C-64721BF5FED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5.83</c:v>
                </c:pt>
                <c:pt idx="2">
                  <c:v>#N/A</c:v>
                </c:pt>
                <c:pt idx="3">
                  <c:v>5.27</c:v>
                </c:pt>
                <c:pt idx="4">
                  <c:v>#N/A</c:v>
                </c:pt>
                <c:pt idx="5">
                  <c:v>5.61</c:v>
                </c:pt>
                <c:pt idx="6">
                  <c:v>#N/A</c:v>
                </c:pt>
                <c:pt idx="7">
                  <c:v>5.0999999999999996</c:v>
                </c:pt>
                <c:pt idx="8">
                  <c:v>#N/A</c:v>
                </c:pt>
                <c:pt idx="9">
                  <c:v>6.23</c:v>
                </c:pt>
              </c:numCache>
            </c:numRef>
          </c:val>
          <c:extLst>
            <c:ext xmlns:c16="http://schemas.microsoft.com/office/drawing/2014/chart" uri="{C3380CC4-5D6E-409C-BE32-E72D297353CC}">
              <c16:uniqueId val="{00000008-99E9-4528-958C-64721BF5FED0}"/>
            </c:ext>
          </c:extLst>
        </c:ser>
        <c:ser>
          <c:idx val="9"/>
          <c:order val="9"/>
          <c:tx>
            <c:strRef>
              <c:f>データシート!$A$36</c:f>
              <c:strCache>
                <c:ptCount val="1"/>
                <c:pt idx="0">
                  <c:v>公共用地先行取得特別会計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0.02</c:v>
                </c:pt>
                <c:pt idx="9">
                  <c:v>#N/A</c:v>
                </c:pt>
              </c:numCache>
            </c:numRef>
          </c:val>
          <c:extLst>
            <c:ext xmlns:c16="http://schemas.microsoft.com/office/drawing/2014/chart" uri="{C3380CC4-5D6E-409C-BE32-E72D297353CC}">
              <c16:uniqueId val="{00000009-99E9-4528-958C-64721BF5FE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10086</c:v>
                </c:pt>
                <c:pt idx="5">
                  <c:v>9500</c:v>
                </c:pt>
                <c:pt idx="8">
                  <c:v>9684</c:v>
                </c:pt>
                <c:pt idx="11">
                  <c:v>9533</c:v>
                </c:pt>
                <c:pt idx="14">
                  <c:v>9232</c:v>
                </c:pt>
              </c:numCache>
            </c:numRef>
          </c:val>
          <c:extLst>
            <c:ext xmlns:c16="http://schemas.microsoft.com/office/drawing/2014/chart" uri="{C3380CC4-5D6E-409C-BE32-E72D297353CC}">
              <c16:uniqueId val="{00000000-84CC-441B-A174-53FE94ACC8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4CC-441B-A174-53FE94ACC8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303</c:v>
                </c:pt>
                <c:pt idx="3">
                  <c:v>310</c:v>
                </c:pt>
                <c:pt idx="6">
                  <c:v>306</c:v>
                </c:pt>
                <c:pt idx="9">
                  <c:v>310</c:v>
                </c:pt>
                <c:pt idx="12">
                  <c:v>305</c:v>
                </c:pt>
              </c:numCache>
            </c:numRef>
          </c:val>
          <c:extLst>
            <c:ext xmlns:c16="http://schemas.microsoft.com/office/drawing/2014/chart" uri="{C3380CC4-5D6E-409C-BE32-E72D297353CC}">
              <c16:uniqueId val="{00000002-84CC-441B-A174-53FE94ACC8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CC-441B-A174-53FE94ACC8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2584</c:v>
                </c:pt>
                <c:pt idx="3">
                  <c:v>2145</c:v>
                </c:pt>
                <c:pt idx="6">
                  <c:v>1971</c:v>
                </c:pt>
                <c:pt idx="9">
                  <c:v>1832</c:v>
                </c:pt>
                <c:pt idx="12">
                  <c:v>1704</c:v>
                </c:pt>
              </c:numCache>
            </c:numRef>
          </c:val>
          <c:extLst>
            <c:ext xmlns:c16="http://schemas.microsoft.com/office/drawing/2014/chart" uri="{C3380CC4-5D6E-409C-BE32-E72D297353CC}">
              <c16:uniqueId val="{00000004-84CC-441B-A174-53FE94ACC8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CC-441B-A174-53FE94ACC8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CC-441B-A174-53FE94ACC8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5624</c:v>
                </c:pt>
                <c:pt idx="3">
                  <c:v>5351</c:v>
                </c:pt>
                <c:pt idx="6">
                  <c:v>5381</c:v>
                </c:pt>
                <c:pt idx="9">
                  <c:v>5859</c:v>
                </c:pt>
                <c:pt idx="12">
                  <c:v>6530</c:v>
                </c:pt>
              </c:numCache>
            </c:numRef>
          </c:val>
          <c:extLst>
            <c:ext xmlns:c16="http://schemas.microsoft.com/office/drawing/2014/chart" uri="{C3380CC4-5D6E-409C-BE32-E72D297353CC}">
              <c16:uniqueId val="{00000007-84CC-441B-A174-53FE94ACC80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-1575</c:v>
                </c:pt>
                <c:pt idx="2">
                  <c:v>#N/A</c:v>
                </c:pt>
                <c:pt idx="3">
                  <c:v>#N/A</c:v>
                </c:pt>
                <c:pt idx="4">
                  <c:v>-1694</c:v>
                </c:pt>
                <c:pt idx="5">
                  <c:v>#N/A</c:v>
                </c:pt>
                <c:pt idx="6">
                  <c:v>#N/A</c:v>
                </c:pt>
                <c:pt idx="7">
                  <c:v>-2026</c:v>
                </c:pt>
                <c:pt idx="8">
                  <c:v>#N/A</c:v>
                </c:pt>
                <c:pt idx="9">
                  <c:v>#N/A</c:v>
                </c:pt>
                <c:pt idx="10">
                  <c:v>-1532</c:v>
                </c:pt>
                <c:pt idx="11">
                  <c:v>#N/A</c:v>
                </c:pt>
                <c:pt idx="12">
                  <c:v>#N/A</c:v>
                </c:pt>
                <c:pt idx="13">
                  <c:v>-693</c:v>
                </c:pt>
                <c:pt idx="14">
                  <c:v>#N/A</c:v>
                </c:pt>
              </c:numCache>
            </c:numRef>
          </c:val>
          <c:smooth val="0"/>
          <c:extLst>
            <c:ext xmlns:c16="http://schemas.microsoft.com/office/drawing/2014/chart" uri="{C3380CC4-5D6E-409C-BE32-E72D297353CC}">
              <c16:uniqueId val="{00000008-84CC-441B-A174-53FE94ACC80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69561</c:v>
                </c:pt>
                <c:pt idx="5">
                  <c:v>68995</c:v>
                </c:pt>
                <c:pt idx="8">
                  <c:v>71053</c:v>
                </c:pt>
                <c:pt idx="11">
                  <c:v>68487</c:v>
                </c:pt>
                <c:pt idx="14">
                  <c:v>67097</c:v>
                </c:pt>
              </c:numCache>
            </c:numRef>
          </c:val>
          <c:extLst>
            <c:ext xmlns:c16="http://schemas.microsoft.com/office/drawing/2014/chart" uri="{C3380CC4-5D6E-409C-BE32-E72D297353CC}">
              <c16:uniqueId val="{00000000-D006-4A12-97C6-3400E8B015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31913</c:v>
                </c:pt>
                <c:pt idx="5">
                  <c:v>32661</c:v>
                </c:pt>
                <c:pt idx="8">
                  <c:v>38263</c:v>
                </c:pt>
                <c:pt idx="11">
                  <c:v>36708</c:v>
                </c:pt>
                <c:pt idx="14">
                  <c:v>34784</c:v>
                </c:pt>
              </c:numCache>
            </c:numRef>
          </c:val>
          <c:extLst>
            <c:ext xmlns:c16="http://schemas.microsoft.com/office/drawing/2014/chart" uri="{C3380CC4-5D6E-409C-BE32-E72D297353CC}">
              <c16:uniqueId val="{00000001-D006-4A12-97C6-3400E8B015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25551</c:v>
                </c:pt>
                <c:pt idx="5">
                  <c:v>24396</c:v>
                </c:pt>
                <c:pt idx="8">
                  <c:v>26409</c:v>
                </c:pt>
                <c:pt idx="11">
                  <c:v>36219</c:v>
                </c:pt>
                <c:pt idx="14">
                  <c:v>38644</c:v>
                </c:pt>
              </c:numCache>
            </c:numRef>
          </c:val>
          <c:extLst>
            <c:ext xmlns:c16="http://schemas.microsoft.com/office/drawing/2014/chart" uri="{C3380CC4-5D6E-409C-BE32-E72D297353CC}">
              <c16:uniqueId val="{00000002-D006-4A12-97C6-3400E8B015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06-4A12-97C6-3400E8B015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06-4A12-97C6-3400E8B015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5408</c:v>
                </c:pt>
                <c:pt idx="12">
                  <c:v>5573</c:v>
                </c:pt>
              </c:numCache>
            </c:numRef>
          </c:val>
          <c:extLst>
            <c:ext xmlns:c16="http://schemas.microsoft.com/office/drawing/2014/chart" uri="{C3380CC4-5D6E-409C-BE32-E72D297353CC}">
              <c16:uniqueId val="{00000005-D006-4A12-97C6-3400E8B015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17033</c:v>
                </c:pt>
                <c:pt idx="3">
                  <c:v>16671</c:v>
                </c:pt>
                <c:pt idx="6">
                  <c:v>15986</c:v>
                </c:pt>
                <c:pt idx="9">
                  <c:v>15677</c:v>
                </c:pt>
                <c:pt idx="12">
                  <c:v>15283</c:v>
                </c:pt>
              </c:numCache>
            </c:numRef>
          </c:val>
          <c:extLst>
            <c:ext xmlns:c16="http://schemas.microsoft.com/office/drawing/2014/chart" uri="{C3380CC4-5D6E-409C-BE32-E72D297353CC}">
              <c16:uniqueId val="{00000006-D006-4A12-97C6-3400E8B015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006-4A12-97C6-3400E8B015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24626</c:v>
                </c:pt>
                <c:pt idx="3">
                  <c:v>23109</c:v>
                </c:pt>
                <c:pt idx="6">
                  <c:v>18539</c:v>
                </c:pt>
                <c:pt idx="9">
                  <c:v>15565</c:v>
                </c:pt>
                <c:pt idx="12">
                  <c:v>14636</c:v>
                </c:pt>
              </c:numCache>
            </c:numRef>
          </c:val>
          <c:extLst>
            <c:ext xmlns:c16="http://schemas.microsoft.com/office/drawing/2014/chart" uri="{C3380CC4-5D6E-409C-BE32-E72D297353CC}">
              <c16:uniqueId val="{00000008-D006-4A12-97C6-3400E8B015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3720</c:v>
                </c:pt>
                <c:pt idx="3">
                  <c:v>3478</c:v>
                </c:pt>
                <c:pt idx="6">
                  <c:v>3237</c:v>
                </c:pt>
                <c:pt idx="9">
                  <c:v>2986</c:v>
                </c:pt>
                <c:pt idx="12">
                  <c:v>2736</c:v>
                </c:pt>
              </c:numCache>
            </c:numRef>
          </c:val>
          <c:extLst>
            <c:ext xmlns:c16="http://schemas.microsoft.com/office/drawing/2014/chart" uri="{C3380CC4-5D6E-409C-BE32-E72D297353CC}">
              <c16:uniqueId val="{00000009-D006-4A12-97C6-3400E8B015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50699</c:v>
                </c:pt>
                <c:pt idx="3">
                  <c:v>55158</c:v>
                </c:pt>
                <c:pt idx="6">
                  <c:v>68725</c:v>
                </c:pt>
                <c:pt idx="9">
                  <c:v>71298</c:v>
                </c:pt>
                <c:pt idx="12">
                  <c:v>74557</c:v>
                </c:pt>
              </c:numCache>
            </c:numRef>
          </c:val>
          <c:extLst>
            <c:ext xmlns:c16="http://schemas.microsoft.com/office/drawing/2014/chart" uri="{C3380CC4-5D6E-409C-BE32-E72D297353CC}">
              <c16:uniqueId val="{0000000A-D006-4A12-97C6-3400E8B0150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006-4A12-97C6-3400E8B0150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12154</c:v>
                </c:pt>
                <c:pt idx="1">
                  <c:v>13382</c:v>
                </c:pt>
                <c:pt idx="2">
                  <c:v>12786</c:v>
                </c:pt>
              </c:numCache>
            </c:numRef>
          </c:val>
          <c:extLst>
            <c:ext xmlns:c16="http://schemas.microsoft.com/office/drawing/2014/chart" uri="{C3380CC4-5D6E-409C-BE32-E72D297353CC}">
              <c16:uniqueId val="{00000000-6E14-4967-9535-65BBC3F773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E14-4967-9535-65BBC3F773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11090</c:v>
                </c:pt>
                <c:pt idx="1">
                  <c:v>18966</c:v>
                </c:pt>
                <c:pt idx="2">
                  <c:v>22224</c:v>
                </c:pt>
              </c:numCache>
            </c:numRef>
          </c:val>
          <c:extLst>
            <c:ext xmlns:c16="http://schemas.microsoft.com/office/drawing/2014/chart" uri="{C3380CC4-5D6E-409C-BE32-E72D297353CC}">
              <c16:uniqueId val="{00000002-6E14-4967-9535-65BBC3F773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年度から令和元年度まで臨時財政対策債を発行していないことなど、過去から市債発行抑制に努めてきたことや、平成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年度から下水道事業が地方公営企業法適用となったことから、「元利償還金等」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、「実質公債費比率の分子」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((A)-(B))</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年度まで減少傾向であった。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令和２年度は義務教育施設整備事業債の償還が開始したことにより、「元利償還金等」、「実質公債費比率の分子」は増加した。</a:t>
          </a:r>
          <a:b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新型コロナウイルス感染症の影響による市税収入の低下に伴い令和２年度に臨時財政対策債を発行したことや、今後大規模な普通建設事業の実施に伴う建設債の発行が見込まれることから、今後も地方債の発行を十分に精査し、適切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算定上は充当可能財源等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が将来負担額</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を上回り、現時点では地方債の現在高などが近い将来に本市の財政を圧迫する見込みは少ないと思われる。</a:t>
          </a:r>
        </a:p>
        <a:p>
          <a:r>
            <a:rPr kumimoji="1" lang="ja-JP" altLang="en-US" sz="1400">
              <a:solidFill>
                <a:sysClr val="windowText" lastClr="000000"/>
              </a:solidFill>
              <a:latin typeface="ＭＳ ゴシック" pitchFamily="49" charset="-128"/>
              <a:ea typeface="ＭＳ ゴシック" pitchFamily="49" charset="-128"/>
            </a:rPr>
            <a:t>　しかしながら、新型コロナウイルス感染症の影響による市税収入の低下等に伴い令和２年度に臨時財政対策債を発行したことや、今後大規模な普通建設事業の実施に伴う建設債の発行が見込まれていることから、将来世代への過度な負担を強いることがないよう、世代間の公平性を十分に考慮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大阪府吹田市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財政調整基金については、令和２年度の実質収支額の２分の１である約２億円を積立てたが、新型コロナウイルス感染症の影響による市税収入の低下等に伴い８億円を取り崩したことから残高が減少した。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年度から令和元年度に繰り越して実施した小・中学校改修工事費の未収入特定財源として計上していた本基金について、未充当となった分を積み立てたことなどにより、公共施設等整備基金の残高が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億円増加したことや都市計画施設整備基金の残高が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億円増加したことなどにより基金全体として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億円の増加となった。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今後も公共施設の整備等が進んでいく見込みであり、各基金の設置目的の達成のため、引き続き適切な積立て、取崩しに努める。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公共施設等整備基金：小・中学校校舎の大規模改造などの公共施設等の整備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都市計画施設整備基金：都市計画道路などの都市計画施設等の整備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廃棄物処理施設整備基金：資源循環エネルギーセンターや破砕選別工場などの廃棄物処理施設の整備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緑化推進基金：公共施設等の緑化推進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地域福祉基金：地域福祉サービスの推進</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年度から令和元年度に繰り越して実施した小・中学校改修工事費の未収入特定財源として計上していた本基金について、未充当となった分を積み立てたことなどにより、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億円の増加となった。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都市計画施設整備基金：都市計画税を積立てたことなどで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億円の増加となった。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今後も公共施設の整備等が進んでいく見込みであり、各基金の設置目的の達成のため、引き続き適切な積立て、取崩しに努める。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財政調整基金については、令和２年度の実質収支額の２分の１である約２億円を積立てたが、新型コロナウイルス感染症の影響による市税収入の低下等に伴い８億円を取り崩したことから残高が減少した。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災害への備え等のため、目標額をおおむね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億円程度と設定している。今後も事務事業を精査し、持続可能な財政運営に努める。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減債基金の積み立ては行っていない。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今後も減債基金の積み立てを行う予定はない。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376,101
370,467
36.09
181,989,429
180,666,429
434,904
75,205,927
55,555,753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年度は、市税収入が増加したことなどにより、基準財政収入額が増加したため、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年度以降も、人口増等によりさらに市税収入が増加しているが、基準財政収入額の伸び率と基準財政需要額の伸び率が同程度であるため、財政力指数は横ばいとなっている。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143328</xdr:rowOff>
    </xdr:from>
    <xdr:to>
      <xdr:col>23</xdr:col>
      <xdr:colOff>133350</xdr:colOff>
      <xdr:row>39</xdr:row>
      <xdr:rowOff>143328</xdr:rowOff>
    </xdr:to>
    <xdr:cxnSp macro="">
      <xdr:nvCxnSpPr>
        <xdr:cNvPr id="71" name="直線コネクタ 70"/>
        <xdr:cNvCxnSpPr/>
      </xdr:nvCxnSpPr>
      <xdr:spPr>
        <a:xfrm>
          <a:off x="4114800" y="68298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143328</xdr:rowOff>
    </xdr:from>
    <xdr:to>
      <xdr:col>19</xdr:col>
      <xdr:colOff>133350</xdr:colOff>
      <xdr:row>39</xdr:row>
      <xdr:rowOff>143328</xdr:rowOff>
    </xdr:to>
    <xdr:cxnSp macro="">
      <xdr:nvCxnSpPr>
        <xdr:cNvPr id="74" name="直線コネクタ 73"/>
        <xdr:cNvCxnSpPr/>
      </xdr:nvCxnSpPr>
      <xdr:spPr>
        <a:xfrm>
          <a:off x="3225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5" name="フローチャート: 判断 74"/>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6" name="テキスト ボックス 75"/>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143328</xdr:rowOff>
    </xdr:from>
    <xdr:to>
      <xdr:col>15</xdr:col>
      <xdr:colOff>82550</xdr:colOff>
      <xdr:row>39</xdr:row>
      <xdr:rowOff>143328</xdr:rowOff>
    </xdr:to>
    <xdr:cxnSp macro="">
      <xdr:nvCxnSpPr>
        <xdr:cNvPr id="77" name="直線コネクタ 76"/>
        <xdr:cNvCxnSpPr/>
      </xdr:nvCxnSpPr>
      <xdr:spPr>
        <a:xfrm>
          <a:off x="2336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25599</xdr:rowOff>
    </xdr:from>
    <xdr:ext cx="762000" cy="259045"/>
    <xdr:sp macro="" textlink="">
      <xdr:nvSpPr>
        <xdr:cNvPr id="79" name="テキスト ボックス 78"/>
        <xdr:cNvSpPr txBox="1"/>
      </xdr:nvSpPr>
      <xdr:spPr>
        <a:xfrm>
          <a:off x="2844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143328</xdr:rowOff>
    </xdr:from>
    <xdr:to>
      <xdr:col>11</xdr:col>
      <xdr:colOff>31750</xdr:colOff>
      <xdr:row>39</xdr:row>
      <xdr:rowOff>160565</xdr:rowOff>
    </xdr:to>
    <xdr:cxnSp macro="">
      <xdr:nvCxnSpPr>
        <xdr:cNvPr id="80" name="直線コネクタ 79"/>
        <xdr:cNvCxnSpPr/>
      </xdr:nvCxnSpPr>
      <xdr:spPr>
        <a:xfrm flipV="1">
          <a:off x="1447800" y="68298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145143</xdr:rowOff>
    </xdr:from>
    <xdr:to>
      <xdr:col>11</xdr:col>
      <xdr:colOff>82550</xdr:colOff>
      <xdr:row>41</xdr:row>
      <xdr:rowOff>75293</xdr:rowOff>
    </xdr:to>
    <xdr:sp macro="" textlink="">
      <xdr:nvSpPr>
        <xdr:cNvPr id="81" name="フローチャート: 判断 80"/>
        <xdr:cNvSpPr/>
      </xdr:nvSpPr>
      <xdr:spPr>
        <a:xfrm>
          <a:off x="2286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60070</xdr:rowOff>
    </xdr:from>
    <xdr:ext cx="762000" cy="259045"/>
    <xdr:sp macro="" textlink="">
      <xdr:nvSpPr>
        <xdr:cNvPr id="82" name="テキスト ボックス 81"/>
        <xdr:cNvSpPr txBox="1"/>
      </xdr:nvSpPr>
      <xdr:spPr>
        <a:xfrm>
          <a:off x="1955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83" name="フローチャート: 判断 82"/>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77305</xdr:rowOff>
    </xdr:from>
    <xdr:ext cx="762000" cy="259045"/>
    <xdr:sp macro="" textlink="">
      <xdr:nvSpPr>
        <xdr:cNvPr id="84" name="テキスト ボックス 83"/>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92528</xdr:rowOff>
    </xdr:from>
    <xdr:to>
      <xdr:col>23</xdr:col>
      <xdr:colOff>184150</xdr:colOff>
      <xdr:row>40</xdr:row>
      <xdr:rowOff>22678</xdr:rowOff>
    </xdr:to>
    <xdr:sp macro="" textlink="">
      <xdr:nvSpPr>
        <xdr:cNvPr id="90" name="楕円 89"/>
        <xdr:cNvSpPr/>
      </xdr:nvSpPr>
      <xdr:spPr>
        <a:xfrm>
          <a:off x="49022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109055</xdr:rowOff>
    </xdr:from>
    <xdr:ext cx="762000" cy="259045"/>
    <xdr:sp macro="" textlink="">
      <xdr:nvSpPr>
        <xdr:cNvPr id="91" name="財政力該当値テキスト"/>
        <xdr:cNvSpPr txBox="1"/>
      </xdr:nvSpPr>
      <xdr:spPr>
        <a:xfrm>
          <a:off x="5041900" y="662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92528</xdr:rowOff>
    </xdr:from>
    <xdr:to>
      <xdr:col>19</xdr:col>
      <xdr:colOff>184150</xdr:colOff>
      <xdr:row>40</xdr:row>
      <xdr:rowOff>22678</xdr:rowOff>
    </xdr:to>
    <xdr:sp macro="" textlink="">
      <xdr:nvSpPr>
        <xdr:cNvPr id="92" name="楕円 91"/>
        <xdr:cNvSpPr/>
      </xdr:nvSpPr>
      <xdr:spPr>
        <a:xfrm>
          <a:off x="4064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32855</xdr:rowOff>
    </xdr:from>
    <xdr:ext cx="736600" cy="259045"/>
    <xdr:sp macro="" textlink="">
      <xdr:nvSpPr>
        <xdr:cNvPr id="93" name="テキスト ボックス 92"/>
        <xdr:cNvSpPr txBox="1"/>
      </xdr:nvSpPr>
      <xdr:spPr>
        <a:xfrm>
          <a:off x="3733800" y="654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92528</xdr:rowOff>
    </xdr:from>
    <xdr:to>
      <xdr:col>15</xdr:col>
      <xdr:colOff>133350</xdr:colOff>
      <xdr:row>40</xdr:row>
      <xdr:rowOff>22678</xdr:rowOff>
    </xdr:to>
    <xdr:sp macro="" textlink="">
      <xdr:nvSpPr>
        <xdr:cNvPr id="94" name="楕円 93"/>
        <xdr:cNvSpPr/>
      </xdr:nvSpPr>
      <xdr:spPr>
        <a:xfrm>
          <a:off x="3175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32855</xdr:rowOff>
    </xdr:from>
    <xdr:ext cx="762000" cy="259045"/>
    <xdr:sp macro="" textlink="">
      <xdr:nvSpPr>
        <xdr:cNvPr id="95" name="テキスト ボックス 94"/>
        <xdr:cNvSpPr txBox="1"/>
      </xdr:nvSpPr>
      <xdr:spPr>
        <a:xfrm>
          <a:off x="2844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92528</xdr:rowOff>
    </xdr:from>
    <xdr:to>
      <xdr:col>11</xdr:col>
      <xdr:colOff>82550</xdr:colOff>
      <xdr:row>40</xdr:row>
      <xdr:rowOff>22678</xdr:rowOff>
    </xdr:to>
    <xdr:sp macro="" textlink="">
      <xdr:nvSpPr>
        <xdr:cNvPr id="96" name="楕円 95"/>
        <xdr:cNvSpPr/>
      </xdr:nvSpPr>
      <xdr:spPr>
        <a:xfrm>
          <a:off x="2286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32855</xdr:rowOff>
    </xdr:from>
    <xdr:ext cx="762000" cy="259045"/>
    <xdr:sp macro="" textlink="">
      <xdr:nvSpPr>
        <xdr:cNvPr id="97" name="テキスト ボックス 96"/>
        <xdr:cNvSpPr txBox="1"/>
      </xdr:nvSpPr>
      <xdr:spPr>
        <a:xfrm>
          <a:off x="1955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8" name="楕円 97"/>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9" name="テキスト ボックス 98"/>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令和２年度は、臨時財政対策債を発行したことにより、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依然として、類似団体内平均値を上回る状況となっていることから、財政構造の弾力性を担保すべく、今後も職員体制等の見直しや債権管理の適正化等を進め、引き続き経常経費の削減に努める。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54928</xdr:rowOff>
    </xdr:to>
    <xdr:cxnSp macro="">
      <xdr:nvCxnSpPr>
        <xdr:cNvPr id="130" name="直線コネクタ 129"/>
        <xdr:cNvCxnSpPr/>
      </xdr:nvCxnSpPr>
      <xdr:spPr>
        <a:xfrm flipV="1">
          <a:off x="4114800" y="11108690"/>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166053</xdr:rowOff>
    </xdr:from>
    <xdr:to>
      <xdr:col>19</xdr:col>
      <xdr:colOff>133350</xdr:colOff>
      <xdr:row>65</xdr:row>
      <xdr:rowOff>54928</xdr:rowOff>
    </xdr:to>
    <xdr:cxnSp macro="">
      <xdr:nvCxnSpPr>
        <xdr:cNvPr id="133" name="直線コネクタ 132"/>
        <xdr:cNvCxnSpPr/>
      </xdr:nvCxnSpPr>
      <xdr:spPr>
        <a:xfrm>
          <a:off x="3225800" y="1113885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4" name="フローチャート: 判断 133"/>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46055</xdr:rowOff>
    </xdr:from>
    <xdr:ext cx="736600" cy="259045"/>
    <xdr:sp macro="" textlink="">
      <xdr:nvSpPr>
        <xdr:cNvPr id="135" name="テキスト ボックス 134"/>
        <xdr:cNvSpPr txBox="1"/>
      </xdr:nvSpPr>
      <xdr:spPr>
        <a:xfrm>
          <a:off x="3733800" y="1067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123825</xdr:rowOff>
    </xdr:from>
    <xdr:to>
      <xdr:col>15</xdr:col>
      <xdr:colOff>82550</xdr:colOff>
      <xdr:row>64</xdr:row>
      <xdr:rowOff>166053</xdr:rowOff>
    </xdr:to>
    <xdr:cxnSp macro="">
      <xdr:nvCxnSpPr>
        <xdr:cNvPr id="136" name="直線コネクタ 135"/>
        <xdr:cNvCxnSpPr/>
      </xdr:nvCxnSpPr>
      <xdr:spPr>
        <a:xfrm>
          <a:off x="2336800" y="1109662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123825</xdr:rowOff>
    </xdr:from>
    <xdr:to>
      <xdr:col>11</xdr:col>
      <xdr:colOff>31750</xdr:colOff>
      <xdr:row>64</xdr:row>
      <xdr:rowOff>160020</xdr:rowOff>
    </xdr:to>
    <xdr:cxnSp macro="">
      <xdr:nvCxnSpPr>
        <xdr:cNvPr id="139" name="直線コネクタ 138"/>
        <xdr:cNvCxnSpPr/>
      </xdr:nvCxnSpPr>
      <xdr:spPr>
        <a:xfrm flipV="1">
          <a:off x="1447800" y="110966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40" name="フローチャート: 判断 139"/>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41" name="テキスト ボックス 140"/>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42" name="フローチャート: 判断 141"/>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46055</xdr:rowOff>
    </xdr:from>
    <xdr:ext cx="762000" cy="259045"/>
    <xdr:sp macro="" textlink="">
      <xdr:nvSpPr>
        <xdr:cNvPr id="143" name="テキスト ボックス 142"/>
        <xdr:cNvSpPr txBox="1"/>
      </xdr:nvSpPr>
      <xdr:spPr>
        <a:xfrm>
          <a:off x="1066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9" name="楕円 148"/>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0"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4128</xdr:rowOff>
    </xdr:from>
    <xdr:to>
      <xdr:col>19</xdr:col>
      <xdr:colOff>184150</xdr:colOff>
      <xdr:row>65</xdr:row>
      <xdr:rowOff>105728</xdr:rowOff>
    </xdr:to>
    <xdr:sp macro="" textlink="">
      <xdr:nvSpPr>
        <xdr:cNvPr id="151" name="楕円 150"/>
        <xdr:cNvSpPr/>
      </xdr:nvSpPr>
      <xdr:spPr>
        <a:xfrm>
          <a:off x="4064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90505</xdr:rowOff>
    </xdr:from>
    <xdr:ext cx="736600" cy="259045"/>
    <xdr:sp macro="" textlink="">
      <xdr:nvSpPr>
        <xdr:cNvPr id="152" name="テキスト ボックス 151"/>
        <xdr:cNvSpPr txBox="1"/>
      </xdr:nvSpPr>
      <xdr:spPr>
        <a:xfrm>
          <a:off x="3733800" y="1123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115253</xdr:rowOff>
    </xdr:from>
    <xdr:to>
      <xdr:col>15</xdr:col>
      <xdr:colOff>133350</xdr:colOff>
      <xdr:row>65</xdr:row>
      <xdr:rowOff>45403</xdr:rowOff>
    </xdr:to>
    <xdr:sp macro="" textlink="">
      <xdr:nvSpPr>
        <xdr:cNvPr id="153" name="楕円 152"/>
        <xdr:cNvSpPr/>
      </xdr:nvSpPr>
      <xdr:spPr>
        <a:xfrm>
          <a:off x="3175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30180</xdr:rowOff>
    </xdr:from>
    <xdr:ext cx="762000" cy="259045"/>
    <xdr:sp macro="" textlink="">
      <xdr:nvSpPr>
        <xdr:cNvPr id="154" name="テキスト ボックス 153"/>
        <xdr:cNvSpPr txBox="1"/>
      </xdr:nvSpPr>
      <xdr:spPr>
        <a:xfrm>
          <a:off x="2844800" y="111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73025</xdr:rowOff>
    </xdr:from>
    <xdr:to>
      <xdr:col>11</xdr:col>
      <xdr:colOff>82550</xdr:colOff>
      <xdr:row>65</xdr:row>
      <xdr:rowOff>3175</xdr:rowOff>
    </xdr:to>
    <xdr:sp macro="" textlink="">
      <xdr:nvSpPr>
        <xdr:cNvPr id="155" name="楕円 154"/>
        <xdr:cNvSpPr/>
      </xdr:nvSpPr>
      <xdr:spPr>
        <a:xfrm>
          <a:off x="2286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159402</xdr:rowOff>
    </xdr:from>
    <xdr:ext cx="762000" cy="259045"/>
    <xdr:sp macro="" textlink="">
      <xdr:nvSpPr>
        <xdr:cNvPr id="156" name="テキスト ボックス 155"/>
        <xdr:cNvSpPr txBox="1"/>
      </xdr:nvSpPr>
      <xdr:spPr>
        <a:xfrm>
          <a:off x="1955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7" name="楕円 156"/>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58" name="テキスト ボックス 157"/>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人件費及び物件費ともに令和元年度より増加となった。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人件費については、会計年度任用職員制度の導入や中核市移行、物件費については、ＧＩＧＡスクール構想に伴う備品購入が主な増加要因である。</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また、人口１人当たりの人件費・物件費等の決算額は、分母となる人口の増加率よりも人件費及び物件費の増加率が上回ったため、令和元年度に比べ、</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9,604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円増加となり、依然として類似団体内平均値を上回る状況となっている。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今後も職員体制等の見直し等を実施し、引き続き経費の削減に努める。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68452</xdr:rowOff>
    </xdr:from>
    <xdr:to>
      <xdr:col>23</xdr:col>
      <xdr:colOff>133350</xdr:colOff>
      <xdr:row>85</xdr:row>
      <xdr:rowOff>62533</xdr:rowOff>
    </xdr:to>
    <xdr:cxnSp macro="">
      <xdr:nvCxnSpPr>
        <xdr:cNvPr id="195" name="直線コネクタ 194"/>
        <xdr:cNvCxnSpPr/>
      </xdr:nvCxnSpPr>
      <xdr:spPr>
        <a:xfrm>
          <a:off x="4114800" y="14470252"/>
          <a:ext cx="838200" cy="16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134488</xdr:rowOff>
    </xdr:from>
    <xdr:to>
      <xdr:col>19</xdr:col>
      <xdr:colOff>133350</xdr:colOff>
      <xdr:row>84</xdr:row>
      <xdr:rowOff>68452</xdr:rowOff>
    </xdr:to>
    <xdr:cxnSp macro="">
      <xdr:nvCxnSpPr>
        <xdr:cNvPr id="198" name="直線コネクタ 197"/>
        <xdr:cNvCxnSpPr/>
      </xdr:nvCxnSpPr>
      <xdr:spPr>
        <a:xfrm>
          <a:off x="3225800" y="14364838"/>
          <a:ext cx="889000" cy="10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11919</xdr:rowOff>
    </xdr:from>
    <xdr:to>
      <xdr:col>19</xdr:col>
      <xdr:colOff>184150</xdr:colOff>
      <xdr:row>83</xdr:row>
      <xdr:rowOff>113519</xdr:rowOff>
    </xdr:to>
    <xdr:sp macro="" textlink="">
      <xdr:nvSpPr>
        <xdr:cNvPr id="199" name="フローチャート: 判断 198"/>
        <xdr:cNvSpPr/>
      </xdr:nvSpPr>
      <xdr:spPr>
        <a:xfrm>
          <a:off x="4064000" y="142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123696</xdr:rowOff>
    </xdr:from>
    <xdr:ext cx="736600" cy="259045"/>
    <xdr:sp macro="" textlink="">
      <xdr:nvSpPr>
        <xdr:cNvPr id="200" name="テキスト ボックス 199"/>
        <xdr:cNvSpPr txBox="1"/>
      </xdr:nvSpPr>
      <xdr:spPr>
        <a:xfrm>
          <a:off x="3733800" y="14011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102498</xdr:rowOff>
    </xdr:from>
    <xdr:to>
      <xdr:col>15</xdr:col>
      <xdr:colOff>82550</xdr:colOff>
      <xdr:row>83</xdr:row>
      <xdr:rowOff>134488</xdr:rowOff>
    </xdr:to>
    <xdr:cxnSp macro="">
      <xdr:nvCxnSpPr>
        <xdr:cNvPr id="201" name="直線コネクタ 200"/>
        <xdr:cNvCxnSpPr/>
      </xdr:nvCxnSpPr>
      <xdr:spPr>
        <a:xfrm>
          <a:off x="2336800" y="14332848"/>
          <a:ext cx="889000" cy="3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108530</xdr:rowOff>
    </xdr:from>
    <xdr:to>
      <xdr:col>15</xdr:col>
      <xdr:colOff>133350</xdr:colOff>
      <xdr:row>83</xdr:row>
      <xdr:rowOff>38680</xdr:rowOff>
    </xdr:to>
    <xdr:sp macro="" textlink="">
      <xdr:nvSpPr>
        <xdr:cNvPr id="202" name="フローチャート: 判断 201"/>
        <xdr:cNvSpPr/>
      </xdr:nvSpPr>
      <xdr:spPr>
        <a:xfrm>
          <a:off x="31750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48857</xdr:rowOff>
    </xdr:from>
    <xdr:ext cx="762000" cy="259045"/>
    <xdr:sp macro="" textlink="">
      <xdr:nvSpPr>
        <xdr:cNvPr id="203" name="テキスト ボックス 202"/>
        <xdr:cNvSpPr txBox="1"/>
      </xdr:nvSpPr>
      <xdr:spPr>
        <a:xfrm>
          <a:off x="2844800" y="1393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102498</xdr:rowOff>
    </xdr:from>
    <xdr:to>
      <xdr:col>11</xdr:col>
      <xdr:colOff>31750</xdr:colOff>
      <xdr:row>83</xdr:row>
      <xdr:rowOff>103860</xdr:rowOff>
    </xdr:to>
    <xdr:cxnSp macro="">
      <xdr:nvCxnSpPr>
        <xdr:cNvPr id="204" name="直線コネクタ 203"/>
        <xdr:cNvCxnSpPr/>
      </xdr:nvCxnSpPr>
      <xdr:spPr>
        <a:xfrm flipV="1">
          <a:off x="1447800" y="14332848"/>
          <a:ext cx="8890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91932</xdr:rowOff>
    </xdr:from>
    <xdr:to>
      <xdr:col>11</xdr:col>
      <xdr:colOff>82550</xdr:colOff>
      <xdr:row>83</xdr:row>
      <xdr:rowOff>22082</xdr:rowOff>
    </xdr:to>
    <xdr:sp macro="" textlink="">
      <xdr:nvSpPr>
        <xdr:cNvPr id="205" name="フローチャート: 判断 204"/>
        <xdr:cNvSpPr/>
      </xdr:nvSpPr>
      <xdr:spPr>
        <a:xfrm>
          <a:off x="2286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32259</xdr:rowOff>
    </xdr:from>
    <xdr:ext cx="762000" cy="259045"/>
    <xdr:sp macro="" textlink="">
      <xdr:nvSpPr>
        <xdr:cNvPr id="206" name="テキスト ボックス 205"/>
        <xdr:cNvSpPr txBox="1"/>
      </xdr:nvSpPr>
      <xdr:spPr>
        <a:xfrm>
          <a:off x="1955800" y="1391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58564</xdr:rowOff>
    </xdr:from>
    <xdr:to>
      <xdr:col>7</xdr:col>
      <xdr:colOff>31750</xdr:colOff>
      <xdr:row>82</xdr:row>
      <xdr:rowOff>160164</xdr:rowOff>
    </xdr:to>
    <xdr:sp macro="" textlink="">
      <xdr:nvSpPr>
        <xdr:cNvPr id="207" name="フローチャート: 判断 206"/>
        <xdr:cNvSpPr/>
      </xdr:nvSpPr>
      <xdr:spPr>
        <a:xfrm>
          <a:off x="1397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170341</xdr:rowOff>
    </xdr:from>
    <xdr:ext cx="762000" cy="259045"/>
    <xdr:sp macro="" textlink="">
      <xdr:nvSpPr>
        <xdr:cNvPr id="208" name="テキスト ボックス 207"/>
        <xdr:cNvSpPr txBox="1"/>
      </xdr:nvSpPr>
      <xdr:spPr>
        <a:xfrm>
          <a:off x="1066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11733</xdr:rowOff>
    </xdr:from>
    <xdr:to>
      <xdr:col>23</xdr:col>
      <xdr:colOff>184150</xdr:colOff>
      <xdr:row>85</xdr:row>
      <xdr:rowOff>113333</xdr:rowOff>
    </xdr:to>
    <xdr:sp macro="" textlink="">
      <xdr:nvSpPr>
        <xdr:cNvPr id="214" name="楕円 213"/>
        <xdr:cNvSpPr/>
      </xdr:nvSpPr>
      <xdr:spPr>
        <a:xfrm>
          <a:off x="4902200" y="1458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155260</xdr:rowOff>
    </xdr:from>
    <xdr:ext cx="762000" cy="259045"/>
    <xdr:sp macro="" textlink="">
      <xdr:nvSpPr>
        <xdr:cNvPr id="215" name="人件費・物件費等の状況該当値テキスト"/>
        <xdr:cNvSpPr txBox="1"/>
      </xdr:nvSpPr>
      <xdr:spPr>
        <a:xfrm>
          <a:off x="5041900" y="1455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17652</xdr:rowOff>
    </xdr:from>
    <xdr:to>
      <xdr:col>19</xdr:col>
      <xdr:colOff>184150</xdr:colOff>
      <xdr:row>84</xdr:row>
      <xdr:rowOff>119252</xdr:rowOff>
    </xdr:to>
    <xdr:sp macro="" textlink="">
      <xdr:nvSpPr>
        <xdr:cNvPr id="216" name="楕円 215"/>
        <xdr:cNvSpPr/>
      </xdr:nvSpPr>
      <xdr:spPr>
        <a:xfrm>
          <a:off x="4064000" y="1441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104029</xdr:rowOff>
    </xdr:from>
    <xdr:ext cx="736600" cy="259045"/>
    <xdr:sp macro="" textlink="">
      <xdr:nvSpPr>
        <xdr:cNvPr id="217" name="テキスト ボックス 216"/>
        <xdr:cNvSpPr txBox="1"/>
      </xdr:nvSpPr>
      <xdr:spPr>
        <a:xfrm>
          <a:off x="3733800" y="1450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83688</xdr:rowOff>
    </xdr:from>
    <xdr:to>
      <xdr:col>15</xdr:col>
      <xdr:colOff>133350</xdr:colOff>
      <xdr:row>84</xdr:row>
      <xdr:rowOff>13838</xdr:rowOff>
    </xdr:to>
    <xdr:sp macro="" textlink="">
      <xdr:nvSpPr>
        <xdr:cNvPr id="218" name="楕円 217"/>
        <xdr:cNvSpPr/>
      </xdr:nvSpPr>
      <xdr:spPr>
        <a:xfrm>
          <a:off x="3175000" y="143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170065</xdr:rowOff>
    </xdr:from>
    <xdr:ext cx="762000" cy="259045"/>
    <xdr:sp macro="" textlink="">
      <xdr:nvSpPr>
        <xdr:cNvPr id="219" name="テキスト ボックス 218"/>
        <xdr:cNvSpPr txBox="1"/>
      </xdr:nvSpPr>
      <xdr:spPr>
        <a:xfrm>
          <a:off x="2844800" y="144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51698</xdr:rowOff>
    </xdr:from>
    <xdr:to>
      <xdr:col>11</xdr:col>
      <xdr:colOff>82550</xdr:colOff>
      <xdr:row>83</xdr:row>
      <xdr:rowOff>153298</xdr:rowOff>
    </xdr:to>
    <xdr:sp macro="" textlink="">
      <xdr:nvSpPr>
        <xdr:cNvPr id="220" name="楕円 219"/>
        <xdr:cNvSpPr/>
      </xdr:nvSpPr>
      <xdr:spPr>
        <a:xfrm>
          <a:off x="2286000" y="142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138075</xdr:rowOff>
    </xdr:from>
    <xdr:ext cx="762000" cy="259045"/>
    <xdr:sp macro="" textlink="">
      <xdr:nvSpPr>
        <xdr:cNvPr id="221" name="テキスト ボックス 220"/>
        <xdr:cNvSpPr txBox="1"/>
      </xdr:nvSpPr>
      <xdr:spPr>
        <a:xfrm>
          <a:off x="1955800" y="1436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53060</xdr:rowOff>
    </xdr:from>
    <xdr:to>
      <xdr:col>7</xdr:col>
      <xdr:colOff>31750</xdr:colOff>
      <xdr:row>83</xdr:row>
      <xdr:rowOff>154660</xdr:rowOff>
    </xdr:to>
    <xdr:sp macro="" textlink="">
      <xdr:nvSpPr>
        <xdr:cNvPr id="222" name="楕円 221"/>
        <xdr:cNvSpPr/>
      </xdr:nvSpPr>
      <xdr:spPr>
        <a:xfrm>
          <a:off x="1397000" y="142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139437</xdr:rowOff>
    </xdr:from>
    <xdr:ext cx="762000" cy="259045"/>
    <xdr:sp macro="" textlink="">
      <xdr:nvSpPr>
        <xdr:cNvPr id="223" name="テキスト ボックス 222"/>
        <xdr:cNvSpPr txBox="1"/>
      </xdr:nvSpPr>
      <xdr:spPr>
        <a:xfrm>
          <a:off x="1066800" y="1436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がったものの、国家公務員及び類似団体内平均値を上回っている。本市の職員の給与制度については、国の制度に準拠しているが、引き続き、管理職員の適正な人数管理等に努め、国及び類似団体とバランスのとれた指数の達成に向けて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16329</xdr:rowOff>
    </xdr:to>
    <xdr:cxnSp macro="">
      <xdr:nvCxnSpPr>
        <xdr:cNvPr id="259" name="直線コネクタ 258"/>
        <xdr:cNvCxnSpPr/>
      </xdr:nvCxnSpPr>
      <xdr:spPr>
        <a:xfrm flipV="1">
          <a:off x="16179800" y="1489800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16329</xdr:rowOff>
    </xdr:to>
    <xdr:cxnSp macro="">
      <xdr:nvCxnSpPr>
        <xdr:cNvPr id="262" name="直線コネクタ 261"/>
        <xdr:cNvCxnSpPr/>
      </xdr:nvCxnSpPr>
      <xdr:spPr>
        <a:xfrm>
          <a:off x="15290800" y="14932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33564</xdr:rowOff>
    </xdr:to>
    <xdr:cxnSp macro="">
      <xdr:nvCxnSpPr>
        <xdr:cNvPr id="265" name="直線コネクタ 264"/>
        <xdr:cNvCxnSpPr/>
      </xdr:nvCxnSpPr>
      <xdr:spPr>
        <a:xfrm flipV="1">
          <a:off x="14401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87</xdr:row>
      <xdr:rowOff>33564</xdr:rowOff>
    </xdr:to>
    <xdr:cxnSp macro="">
      <xdr:nvCxnSpPr>
        <xdr:cNvPr id="268" name="直線コネクタ 267"/>
        <xdr:cNvCxnSpPr/>
      </xdr:nvCxnSpPr>
      <xdr:spPr>
        <a:xfrm>
          <a:off x="13512800" y="1470841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8" name="楕円 277"/>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9" name="給与水準   （国との比較）該当値テキスト"/>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0" name="楕円 279"/>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1" name="テキスト ボックス 280"/>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2" name="楕円 281"/>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3" name="テキスト ボックス 282"/>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4" name="楕円 283"/>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5" name="テキスト ボックス 284"/>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6" name="楕円 285"/>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7" name="テキスト ボックス 286"/>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ワーク・ライフ・バランスの観点から、産休、育休者等に対応するために必要な職員を段階的に採用していること、令和２年度中核市移行に伴い、保健所等の業務に必要な人員を採用したこと、新型コロナウイルス感染症への対策、その他の新たな行政課題への対応を行ったことから、</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令和２年２月に策定した第３期職員体制計画に基づき、業務プロセス改善に取り組むと同時に、業務量に応じて最適な職員体制の構築を進める。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8255</xdr:rowOff>
    </xdr:from>
    <xdr:to>
      <xdr:col>81</xdr:col>
      <xdr:colOff>44450</xdr:colOff>
      <xdr:row>62</xdr:row>
      <xdr:rowOff>76623</xdr:rowOff>
    </xdr:to>
    <xdr:cxnSp macro="">
      <xdr:nvCxnSpPr>
        <xdr:cNvPr id="322" name="直線コネクタ 321"/>
        <xdr:cNvCxnSpPr/>
      </xdr:nvCxnSpPr>
      <xdr:spPr>
        <a:xfrm>
          <a:off x="16179800" y="10638155"/>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143510</xdr:rowOff>
    </xdr:from>
    <xdr:to>
      <xdr:col>77</xdr:col>
      <xdr:colOff>44450</xdr:colOff>
      <xdr:row>62</xdr:row>
      <xdr:rowOff>8255</xdr:rowOff>
    </xdr:to>
    <xdr:cxnSp macro="">
      <xdr:nvCxnSpPr>
        <xdr:cNvPr id="325" name="直線コネクタ 324"/>
        <xdr:cNvCxnSpPr/>
      </xdr:nvCxnSpPr>
      <xdr:spPr>
        <a:xfrm>
          <a:off x="15290800" y="106019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115358</xdr:rowOff>
    </xdr:from>
    <xdr:to>
      <xdr:col>72</xdr:col>
      <xdr:colOff>203200</xdr:colOff>
      <xdr:row>61</xdr:row>
      <xdr:rowOff>143510</xdr:rowOff>
    </xdr:to>
    <xdr:cxnSp macro="">
      <xdr:nvCxnSpPr>
        <xdr:cNvPr id="328" name="直線コネクタ 327"/>
        <xdr:cNvCxnSpPr/>
      </xdr:nvCxnSpPr>
      <xdr:spPr>
        <a:xfrm>
          <a:off x="14401800" y="1057380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9" name="フローチャート: 判断 328"/>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30" name="テキスト ボックス 329"/>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55033</xdr:rowOff>
    </xdr:from>
    <xdr:to>
      <xdr:col>68</xdr:col>
      <xdr:colOff>152400</xdr:colOff>
      <xdr:row>61</xdr:row>
      <xdr:rowOff>115358</xdr:rowOff>
    </xdr:to>
    <xdr:cxnSp macro="">
      <xdr:nvCxnSpPr>
        <xdr:cNvPr id="331" name="直線コネクタ 330"/>
        <xdr:cNvCxnSpPr/>
      </xdr:nvCxnSpPr>
      <xdr:spPr>
        <a:xfrm>
          <a:off x="13512800" y="105134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2" name="フローチャート: 判断 331"/>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3" name="テキスト ボックス 332"/>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4" name="フローチャート: 判断 333"/>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5" name="テキスト ボックス 334"/>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25823</xdr:rowOff>
    </xdr:from>
    <xdr:to>
      <xdr:col>81</xdr:col>
      <xdr:colOff>95250</xdr:colOff>
      <xdr:row>62</xdr:row>
      <xdr:rowOff>127423</xdr:rowOff>
    </xdr:to>
    <xdr:sp macro="" textlink="">
      <xdr:nvSpPr>
        <xdr:cNvPr id="341" name="楕円 340"/>
        <xdr:cNvSpPr/>
      </xdr:nvSpPr>
      <xdr:spPr>
        <a:xfrm>
          <a:off x="16967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169350</xdr:rowOff>
    </xdr:from>
    <xdr:ext cx="762000" cy="259045"/>
    <xdr:sp macro="" textlink="">
      <xdr:nvSpPr>
        <xdr:cNvPr id="342" name="定員管理の状況該当値テキスト"/>
        <xdr:cNvSpPr txBox="1"/>
      </xdr:nvSpPr>
      <xdr:spPr>
        <a:xfrm>
          <a:off x="17106900" y="1062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128905</xdr:rowOff>
    </xdr:from>
    <xdr:to>
      <xdr:col>77</xdr:col>
      <xdr:colOff>95250</xdr:colOff>
      <xdr:row>62</xdr:row>
      <xdr:rowOff>59055</xdr:rowOff>
    </xdr:to>
    <xdr:sp macro="" textlink="">
      <xdr:nvSpPr>
        <xdr:cNvPr id="343" name="楕円 342"/>
        <xdr:cNvSpPr/>
      </xdr:nvSpPr>
      <xdr:spPr>
        <a:xfrm>
          <a:off x="16129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44" name="テキスト ボックス 343"/>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92710</xdr:rowOff>
    </xdr:from>
    <xdr:to>
      <xdr:col>73</xdr:col>
      <xdr:colOff>44450</xdr:colOff>
      <xdr:row>62</xdr:row>
      <xdr:rowOff>22860</xdr:rowOff>
    </xdr:to>
    <xdr:sp macro="" textlink="">
      <xdr:nvSpPr>
        <xdr:cNvPr id="345" name="楕円 344"/>
        <xdr:cNvSpPr/>
      </xdr:nvSpPr>
      <xdr:spPr>
        <a:xfrm>
          <a:off x="15240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7637</xdr:rowOff>
    </xdr:from>
    <xdr:ext cx="762000" cy="259045"/>
    <xdr:sp macro="" textlink="">
      <xdr:nvSpPr>
        <xdr:cNvPr id="346" name="テキスト ボックス 345"/>
        <xdr:cNvSpPr txBox="1"/>
      </xdr:nvSpPr>
      <xdr:spPr>
        <a:xfrm>
          <a:off x="14909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64558</xdr:rowOff>
    </xdr:from>
    <xdr:to>
      <xdr:col>68</xdr:col>
      <xdr:colOff>203200</xdr:colOff>
      <xdr:row>61</xdr:row>
      <xdr:rowOff>166158</xdr:rowOff>
    </xdr:to>
    <xdr:sp macro="" textlink="">
      <xdr:nvSpPr>
        <xdr:cNvPr id="347" name="楕円 346"/>
        <xdr:cNvSpPr/>
      </xdr:nvSpPr>
      <xdr:spPr>
        <a:xfrm>
          <a:off x="14351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150935</xdr:rowOff>
    </xdr:from>
    <xdr:ext cx="762000" cy="259045"/>
    <xdr:sp macro="" textlink="">
      <xdr:nvSpPr>
        <xdr:cNvPr id="348" name="テキスト ボックス 347"/>
        <xdr:cNvSpPr txBox="1"/>
      </xdr:nvSpPr>
      <xdr:spPr>
        <a:xfrm>
          <a:off x="14020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4233</xdr:rowOff>
    </xdr:from>
    <xdr:to>
      <xdr:col>64</xdr:col>
      <xdr:colOff>152400</xdr:colOff>
      <xdr:row>61</xdr:row>
      <xdr:rowOff>105833</xdr:rowOff>
    </xdr:to>
    <xdr:sp macro="" textlink="">
      <xdr:nvSpPr>
        <xdr:cNvPr id="349" name="楕円 348"/>
        <xdr:cNvSpPr/>
      </xdr:nvSpPr>
      <xdr:spPr>
        <a:xfrm>
          <a:off x="13462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90610</xdr:rowOff>
    </xdr:from>
    <xdr:ext cx="762000" cy="259045"/>
    <xdr:sp macro="" textlink="">
      <xdr:nvSpPr>
        <xdr:cNvPr id="350" name="テキスト ボックス 349"/>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令和２年度は新型コロナウイルス感染症の影響による市税収入の低下に伴い臨時財政対策債を発行したが、平成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令和元年度までは臨時財政対策債を発行しない財政運営を行っていた。また、過去に借り入れた地方債について、償還が完了するものも多く、地方債償還のための一般財源等を抑えることができている。ただし、新型コロナウイルス感染症の影響による市税収入の低下に伴い令和２年度に臨時財政対策債を発行したことや、今後大規模な普通建設事業の実施に伴う建設債の発行が見込まれることから、今後も地方債の発行を十分に精査し、適切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70273</xdr:rowOff>
    </xdr:to>
    <xdr:cxnSp macro="">
      <xdr:nvCxnSpPr>
        <xdr:cNvPr id="383" name="直線コネクタ 382"/>
        <xdr:cNvCxnSpPr/>
      </xdr:nvCxnSpPr>
      <xdr:spPr>
        <a:xfrm>
          <a:off x="16179800" y="636566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22013</xdr:rowOff>
    </xdr:from>
    <xdr:to>
      <xdr:col>77</xdr:col>
      <xdr:colOff>44450</xdr:colOff>
      <xdr:row>37</xdr:row>
      <xdr:rowOff>22013</xdr:rowOff>
    </xdr:to>
    <xdr:cxnSp macro="">
      <xdr:nvCxnSpPr>
        <xdr:cNvPr id="386" name="直線コネクタ 385"/>
        <xdr:cNvCxnSpPr/>
      </xdr:nvCxnSpPr>
      <xdr:spPr>
        <a:xfrm>
          <a:off x="15290800" y="6365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7" name="フローチャート: 判断 386"/>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88" name="テキスト ボックス 387"/>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62230</xdr:rowOff>
    </xdr:to>
    <xdr:cxnSp macro="">
      <xdr:nvCxnSpPr>
        <xdr:cNvPr id="389" name="直線コネクタ 388"/>
        <xdr:cNvCxnSpPr/>
      </xdr:nvCxnSpPr>
      <xdr:spPr>
        <a:xfrm flipV="1">
          <a:off x="14401800" y="63656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0" name="フローチャート: 判断 389"/>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1" name="テキスト ボックス 390"/>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62230</xdr:rowOff>
    </xdr:from>
    <xdr:to>
      <xdr:col>68</xdr:col>
      <xdr:colOff>152400</xdr:colOff>
      <xdr:row>37</xdr:row>
      <xdr:rowOff>94403</xdr:rowOff>
    </xdr:to>
    <xdr:cxnSp macro="">
      <xdr:nvCxnSpPr>
        <xdr:cNvPr id="392" name="直線コネクタ 391"/>
        <xdr:cNvCxnSpPr/>
      </xdr:nvCxnSpPr>
      <xdr:spPr>
        <a:xfrm flipV="1">
          <a:off x="13512800" y="640588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3" name="フローチャート: 判断 392"/>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4" name="テキスト ボックス 393"/>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5" name="フローチャート: 判断 394"/>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6" name="テキスト ボックス 395"/>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19473</xdr:rowOff>
    </xdr:from>
    <xdr:to>
      <xdr:col>81</xdr:col>
      <xdr:colOff>95250</xdr:colOff>
      <xdr:row>37</xdr:row>
      <xdr:rowOff>121073</xdr:rowOff>
    </xdr:to>
    <xdr:sp macro="" textlink="">
      <xdr:nvSpPr>
        <xdr:cNvPr id="402" name="楕円 401"/>
        <xdr:cNvSpPr/>
      </xdr:nvSpPr>
      <xdr:spPr>
        <a:xfrm>
          <a:off x="169672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112200</xdr:rowOff>
    </xdr:from>
    <xdr:ext cx="762000" cy="259045"/>
    <xdr:sp macro="" textlink="">
      <xdr:nvSpPr>
        <xdr:cNvPr id="403" name="公債費負担の状況該当値テキスト"/>
        <xdr:cNvSpPr txBox="1"/>
      </xdr:nvSpPr>
      <xdr:spPr>
        <a:xfrm>
          <a:off x="17106900" y="628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142663</xdr:rowOff>
    </xdr:from>
    <xdr:to>
      <xdr:col>77</xdr:col>
      <xdr:colOff>95250</xdr:colOff>
      <xdr:row>37</xdr:row>
      <xdr:rowOff>72813</xdr:rowOff>
    </xdr:to>
    <xdr:sp macro="" textlink="">
      <xdr:nvSpPr>
        <xdr:cNvPr id="404" name="楕円 403"/>
        <xdr:cNvSpPr/>
      </xdr:nvSpPr>
      <xdr:spPr>
        <a:xfrm>
          <a:off x="16129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405" name="テキスト ボックス 404"/>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142663</xdr:rowOff>
    </xdr:from>
    <xdr:to>
      <xdr:col>73</xdr:col>
      <xdr:colOff>44450</xdr:colOff>
      <xdr:row>37</xdr:row>
      <xdr:rowOff>72813</xdr:rowOff>
    </xdr:to>
    <xdr:sp macro="" textlink="">
      <xdr:nvSpPr>
        <xdr:cNvPr id="406" name="楕円 405"/>
        <xdr:cNvSpPr/>
      </xdr:nvSpPr>
      <xdr:spPr>
        <a:xfrm>
          <a:off x="15240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407" name="テキスト ボックス 406"/>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11430</xdr:rowOff>
    </xdr:from>
    <xdr:to>
      <xdr:col>68</xdr:col>
      <xdr:colOff>203200</xdr:colOff>
      <xdr:row>37</xdr:row>
      <xdr:rowOff>113030</xdr:rowOff>
    </xdr:to>
    <xdr:sp macro="" textlink="">
      <xdr:nvSpPr>
        <xdr:cNvPr id="408" name="楕円 407"/>
        <xdr:cNvSpPr/>
      </xdr:nvSpPr>
      <xdr:spPr>
        <a:xfrm>
          <a:off x="1435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123207</xdr:rowOff>
    </xdr:from>
    <xdr:ext cx="762000" cy="259045"/>
    <xdr:sp macro="" textlink="">
      <xdr:nvSpPr>
        <xdr:cNvPr id="409" name="テキスト ボックス 408"/>
        <xdr:cNvSpPr txBox="1"/>
      </xdr:nvSpPr>
      <xdr:spPr>
        <a:xfrm>
          <a:off x="14020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43603</xdr:rowOff>
    </xdr:from>
    <xdr:to>
      <xdr:col>64</xdr:col>
      <xdr:colOff>152400</xdr:colOff>
      <xdr:row>37</xdr:row>
      <xdr:rowOff>145203</xdr:rowOff>
    </xdr:to>
    <xdr:sp macro="" textlink="">
      <xdr:nvSpPr>
        <xdr:cNvPr id="410" name="楕円 409"/>
        <xdr:cNvSpPr/>
      </xdr:nvSpPr>
      <xdr:spPr>
        <a:xfrm>
          <a:off x="13462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155380</xdr:rowOff>
    </xdr:from>
    <xdr:ext cx="762000" cy="259045"/>
    <xdr:sp macro="" textlink="">
      <xdr:nvSpPr>
        <xdr:cNvPr id="411" name="テキスト ボックス 410"/>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本市が将来負担する可能性のある債務等の規模は、令和元年度に引き続き類似団体と比べて小さい。</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しかしながら、土地区画整理事業や市街地再開発事業などの大規模な普通建設事業が実施予定であり、その財源として多額の地方債発行が見込まれている。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今後も将来世代への過度な負担を先送りすることがないよう、世代間の公平性を十分に考慮した財政運営に努める。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5" name="将来負担の状況平均値テキスト"/>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6" name="フローチャート: 判断 445"/>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105368</xdr:rowOff>
    </xdr:from>
    <xdr:to>
      <xdr:col>73</xdr:col>
      <xdr:colOff>44450</xdr:colOff>
      <xdr:row>15</xdr:row>
      <xdr:rowOff>35518</xdr:rowOff>
    </xdr:to>
    <xdr:sp macro="" textlink="">
      <xdr:nvSpPr>
        <xdr:cNvPr id="449" name="フローチャート: 判断 448"/>
        <xdr:cNvSpPr/>
      </xdr:nvSpPr>
      <xdr:spPr>
        <a:xfrm>
          <a:off x="15240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45695</xdr:rowOff>
    </xdr:from>
    <xdr:ext cx="762000" cy="259045"/>
    <xdr:sp macro="" textlink="">
      <xdr:nvSpPr>
        <xdr:cNvPr id="450" name="テキスト ボックス 449"/>
        <xdr:cNvSpPr txBox="1"/>
      </xdr:nvSpPr>
      <xdr:spPr>
        <a:xfrm>
          <a:off x="14909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160867</xdr:rowOff>
    </xdr:from>
    <xdr:to>
      <xdr:col>68</xdr:col>
      <xdr:colOff>203200</xdr:colOff>
      <xdr:row>15</xdr:row>
      <xdr:rowOff>91017</xdr:rowOff>
    </xdr:to>
    <xdr:sp macro="" textlink="">
      <xdr:nvSpPr>
        <xdr:cNvPr id="451" name="フローチャート: 判断 450"/>
        <xdr:cNvSpPr/>
      </xdr:nvSpPr>
      <xdr:spPr>
        <a:xfrm>
          <a:off x="14351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101194</xdr:rowOff>
    </xdr:from>
    <xdr:ext cx="762000" cy="259045"/>
    <xdr:sp macro="" textlink="">
      <xdr:nvSpPr>
        <xdr:cNvPr id="452" name="テキスト ボックス 451"/>
        <xdr:cNvSpPr txBox="1"/>
      </xdr:nvSpPr>
      <xdr:spPr>
        <a:xfrm>
          <a:off x="14020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3" name="フローチャート: 判断 452"/>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4" name="テキスト ボックス 453"/>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376,101
370,467
36.09
181,989,429
180,666,429
434,904
75,205,927
55,555,753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職員数は増加しているが、団塊の世代の退職や３年間停止していた新規採用の再開（平成</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年度～）による平均年齢の低下などにより、平均給与が減少したため、平成</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年度から令和元年度まではほぼ横ばいとなっていた。令和２年度は、会計年度任用職員制度の導入や中核市移行に伴い、令和元年度に比べ</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ポイント増加した。</a:t>
          </a:r>
        </a:p>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類似団体内平均値と比べると高い水準が続いていることから、今後も職員体制等の見直しを実施していく。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16510</xdr:rowOff>
    </xdr:from>
    <xdr:to>
      <xdr:col>24</xdr:col>
      <xdr:colOff>25400</xdr:colOff>
      <xdr:row>39</xdr:row>
      <xdr:rowOff>138430</xdr:rowOff>
    </xdr:to>
    <xdr:cxnSp macro="">
      <xdr:nvCxnSpPr>
        <xdr:cNvPr id="66" name="直線コネクタ 65"/>
        <xdr:cNvCxnSpPr/>
      </xdr:nvCxnSpPr>
      <xdr:spPr>
        <a:xfrm>
          <a:off x="3987800" y="67030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xdr:rowOff>
    </xdr:from>
    <xdr:to>
      <xdr:col>19</xdr:col>
      <xdr:colOff>187325</xdr:colOff>
      <xdr:row>39</xdr:row>
      <xdr:rowOff>24130</xdr:rowOff>
    </xdr:to>
    <xdr:cxnSp macro="">
      <xdr:nvCxnSpPr>
        <xdr:cNvPr id="69" name="直線コネクタ 68"/>
        <xdr:cNvCxnSpPr/>
      </xdr:nvCxnSpPr>
      <xdr:spPr>
        <a:xfrm flipV="1">
          <a:off x="3098800" y="6703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16510</xdr:rowOff>
    </xdr:from>
    <xdr:to>
      <xdr:col>15</xdr:col>
      <xdr:colOff>98425</xdr:colOff>
      <xdr:row>39</xdr:row>
      <xdr:rowOff>24130</xdr:rowOff>
    </xdr:to>
    <xdr:cxnSp macro="">
      <xdr:nvCxnSpPr>
        <xdr:cNvPr id="72" name="直線コネクタ 71"/>
        <xdr:cNvCxnSpPr/>
      </xdr:nvCxnSpPr>
      <xdr:spPr>
        <a:xfrm>
          <a:off x="2209800" y="6703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165100</xdr:rowOff>
    </xdr:from>
    <xdr:to>
      <xdr:col>11</xdr:col>
      <xdr:colOff>9525</xdr:colOff>
      <xdr:row>39</xdr:row>
      <xdr:rowOff>16510</xdr:rowOff>
    </xdr:to>
    <xdr:cxnSp macro="">
      <xdr:nvCxnSpPr>
        <xdr:cNvPr id="75" name="直線コネクタ 74"/>
        <xdr:cNvCxnSpPr/>
      </xdr:nvCxnSpPr>
      <xdr:spPr>
        <a:xfrm>
          <a:off x="1320800" y="6680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78" name="フローチャート: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85" name="楕円 84"/>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59707</xdr:rowOff>
    </xdr:from>
    <xdr:ext cx="762000" cy="259045"/>
    <xdr:sp macro="" textlink="">
      <xdr:nvSpPr>
        <xdr:cNvPr id="86" name="人件費該当値テキスト"/>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137160</xdr:rowOff>
    </xdr:from>
    <xdr:to>
      <xdr:col>20</xdr:col>
      <xdr:colOff>38100</xdr:colOff>
      <xdr:row>39</xdr:row>
      <xdr:rowOff>67310</xdr:rowOff>
    </xdr:to>
    <xdr:sp macro="" textlink="">
      <xdr:nvSpPr>
        <xdr:cNvPr id="87" name="楕円 86"/>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52087</xdr:rowOff>
    </xdr:from>
    <xdr:ext cx="736600" cy="259045"/>
    <xdr:sp macro="" textlink="">
      <xdr:nvSpPr>
        <xdr:cNvPr id="88" name="テキスト ボックス 87"/>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144780</xdr:rowOff>
    </xdr:from>
    <xdr:to>
      <xdr:col>15</xdr:col>
      <xdr:colOff>149225</xdr:colOff>
      <xdr:row>39</xdr:row>
      <xdr:rowOff>74930</xdr:rowOff>
    </xdr:to>
    <xdr:sp macro="" textlink="">
      <xdr:nvSpPr>
        <xdr:cNvPr id="89" name="楕円 88"/>
        <xdr:cNvSpPr/>
      </xdr:nvSpPr>
      <xdr:spPr>
        <a:xfrm>
          <a:off x="3048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59707</xdr:rowOff>
    </xdr:from>
    <xdr:ext cx="762000" cy="259045"/>
    <xdr:sp macro="" textlink="">
      <xdr:nvSpPr>
        <xdr:cNvPr id="90" name="テキスト ボックス 89"/>
        <xdr:cNvSpPr txBox="1"/>
      </xdr:nvSpPr>
      <xdr:spPr>
        <a:xfrm>
          <a:off x="2717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137160</xdr:rowOff>
    </xdr:from>
    <xdr:to>
      <xdr:col>11</xdr:col>
      <xdr:colOff>60325</xdr:colOff>
      <xdr:row>39</xdr:row>
      <xdr:rowOff>67310</xdr:rowOff>
    </xdr:to>
    <xdr:sp macro="" textlink="">
      <xdr:nvSpPr>
        <xdr:cNvPr id="91" name="楕円 90"/>
        <xdr:cNvSpPr/>
      </xdr:nvSpPr>
      <xdr:spPr>
        <a:xfrm>
          <a:off x="2159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52087</xdr:rowOff>
    </xdr:from>
    <xdr:ext cx="762000" cy="259045"/>
    <xdr:sp macro="" textlink="">
      <xdr:nvSpPr>
        <xdr:cNvPr id="92" name="テキスト ボックス 91"/>
        <xdr:cNvSpPr txBox="1"/>
      </xdr:nvSpPr>
      <xdr:spPr>
        <a:xfrm>
          <a:off x="1828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令和２年度は、新型コロナウイルス感染症の影響に伴う小学校休校により給食委託料が減少していることから、令和元年度に比べ</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ポイント減少した。しかし、図書館や体育館などの公共施設が多いことから、施設保守や設備点検に係る経費が多額となっており、類似団体内平均値と大きく乖離する状況となっている。今後、公共施設総合管理計画に基づき、施設の複合化等による効果的な運営策を検討し、経費の縮減を図ることが必要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140607</xdr:rowOff>
    </xdr:from>
    <xdr:to>
      <xdr:col>82</xdr:col>
      <xdr:colOff>107950</xdr:colOff>
      <xdr:row>20</xdr:row>
      <xdr:rowOff>23586</xdr:rowOff>
    </xdr:to>
    <xdr:cxnSp macro="">
      <xdr:nvCxnSpPr>
        <xdr:cNvPr id="129" name="直線コネクタ 128"/>
        <xdr:cNvCxnSpPr/>
      </xdr:nvCxnSpPr>
      <xdr:spPr>
        <a:xfrm flipV="1">
          <a:off x="15671800" y="33981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23586</xdr:rowOff>
    </xdr:from>
    <xdr:to>
      <xdr:col>78</xdr:col>
      <xdr:colOff>69850</xdr:colOff>
      <xdr:row>20</xdr:row>
      <xdr:rowOff>34472</xdr:rowOff>
    </xdr:to>
    <xdr:cxnSp macro="">
      <xdr:nvCxnSpPr>
        <xdr:cNvPr id="132" name="直線コネクタ 131"/>
        <xdr:cNvCxnSpPr/>
      </xdr:nvCxnSpPr>
      <xdr:spPr>
        <a:xfrm flipV="1">
          <a:off x="14782800" y="34525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149679</xdr:rowOff>
    </xdr:from>
    <xdr:to>
      <xdr:col>78</xdr:col>
      <xdr:colOff>120650</xdr:colOff>
      <xdr:row>18</xdr:row>
      <xdr:rowOff>79829</xdr:rowOff>
    </xdr:to>
    <xdr:sp macro="" textlink="">
      <xdr:nvSpPr>
        <xdr:cNvPr id="133" name="フローチャート: 判断 132"/>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90006</xdr:rowOff>
    </xdr:from>
    <xdr:ext cx="736600" cy="259045"/>
    <xdr:sp macro="" textlink="">
      <xdr:nvSpPr>
        <xdr:cNvPr id="134" name="テキスト ボックス 133"/>
        <xdr:cNvSpPr txBox="1"/>
      </xdr:nvSpPr>
      <xdr:spPr>
        <a:xfrm>
          <a:off x="15290800" y="2833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151493</xdr:rowOff>
    </xdr:from>
    <xdr:to>
      <xdr:col>73</xdr:col>
      <xdr:colOff>180975</xdr:colOff>
      <xdr:row>20</xdr:row>
      <xdr:rowOff>34472</xdr:rowOff>
    </xdr:to>
    <xdr:cxnSp macro="">
      <xdr:nvCxnSpPr>
        <xdr:cNvPr id="135" name="直線コネクタ 134"/>
        <xdr:cNvCxnSpPr/>
      </xdr:nvCxnSpPr>
      <xdr:spPr>
        <a:xfrm>
          <a:off x="13893800" y="3409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6" name="フローチャート: 判断 135"/>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163484</xdr:rowOff>
    </xdr:from>
    <xdr:ext cx="762000" cy="259045"/>
    <xdr:sp macro="" textlink="">
      <xdr:nvSpPr>
        <xdr:cNvPr id="137" name="テキスト ボックス 136"/>
        <xdr:cNvSpPr txBox="1"/>
      </xdr:nvSpPr>
      <xdr:spPr>
        <a:xfrm>
          <a:off x="14401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151493</xdr:rowOff>
    </xdr:from>
    <xdr:to>
      <xdr:col>69</xdr:col>
      <xdr:colOff>92075</xdr:colOff>
      <xdr:row>20</xdr:row>
      <xdr:rowOff>45357</xdr:rowOff>
    </xdr:to>
    <xdr:cxnSp macro="">
      <xdr:nvCxnSpPr>
        <xdr:cNvPr id="138" name="直線コネクタ 137"/>
        <xdr:cNvCxnSpPr/>
      </xdr:nvCxnSpPr>
      <xdr:spPr>
        <a:xfrm flipV="1">
          <a:off x="13004800" y="3409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40" name="テキスト ボックス 139"/>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42" name="テキスト ボックス 141"/>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89807</xdr:rowOff>
    </xdr:from>
    <xdr:to>
      <xdr:col>82</xdr:col>
      <xdr:colOff>158750</xdr:colOff>
      <xdr:row>20</xdr:row>
      <xdr:rowOff>19957</xdr:rowOff>
    </xdr:to>
    <xdr:sp macro="" textlink="">
      <xdr:nvSpPr>
        <xdr:cNvPr id="148" name="楕円 147"/>
        <xdr:cNvSpPr/>
      </xdr:nvSpPr>
      <xdr:spPr>
        <a:xfrm>
          <a:off x="164592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61884</xdr:rowOff>
    </xdr:from>
    <xdr:ext cx="762000" cy="259045"/>
    <xdr:sp macro="" textlink="">
      <xdr:nvSpPr>
        <xdr:cNvPr id="149" name="物件費該当値テキスト"/>
        <xdr:cNvSpPr txBox="1"/>
      </xdr:nvSpPr>
      <xdr:spPr>
        <a:xfrm>
          <a:off x="16598900" y="331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144236</xdr:rowOff>
    </xdr:from>
    <xdr:to>
      <xdr:col>78</xdr:col>
      <xdr:colOff>120650</xdr:colOff>
      <xdr:row>20</xdr:row>
      <xdr:rowOff>74386</xdr:rowOff>
    </xdr:to>
    <xdr:sp macro="" textlink="">
      <xdr:nvSpPr>
        <xdr:cNvPr id="150" name="楕円 149"/>
        <xdr:cNvSpPr/>
      </xdr:nvSpPr>
      <xdr:spPr>
        <a:xfrm>
          <a:off x="15621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59163</xdr:rowOff>
    </xdr:from>
    <xdr:ext cx="736600" cy="259045"/>
    <xdr:sp macro="" textlink="">
      <xdr:nvSpPr>
        <xdr:cNvPr id="151" name="テキスト ボックス 150"/>
        <xdr:cNvSpPr txBox="1"/>
      </xdr:nvSpPr>
      <xdr:spPr>
        <a:xfrm>
          <a:off x="15290800" y="3488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155122</xdr:rowOff>
    </xdr:from>
    <xdr:to>
      <xdr:col>74</xdr:col>
      <xdr:colOff>31750</xdr:colOff>
      <xdr:row>20</xdr:row>
      <xdr:rowOff>85272</xdr:rowOff>
    </xdr:to>
    <xdr:sp macro="" textlink="">
      <xdr:nvSpPr>
        <xdr:cNvPr id="152" name="楕円 151"/>
        <xdr:cNvSpPr/>
      </xdr:nvSpPr>
      <xdr:spPr>
        <a:xfrm>
          <a:off x="14732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70049</xdr:rowOff>
    </xdr:from>
    <xdr:ext cx="762000" cy="259045"/>
    <xdr:sp macro="" textlink="">
      <xdr:nvSpPr>
        <xdr:cNvPr id="153" name="テキスト ボックス 152"/>
        <xdr:cNvSpPr txBox="1"/>
      </xdr:nvSpPr>
      <xdr:spPr>
        <a:xfrm>
          <a:off x="14401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100693</xdr:rowOff>
    </xdr:from>
    <xdr:to>
      <xdr:col>69</xdr:col>
      <xdr:colOff>142875</xdr:colOff>
      <xdr:row>20</xdr:row>
      <xdr:rowOff>30843</xdr:rowOff>
    </xdr:to>
    <xdr:sp macro="" textlink="">
      <xdr:nvSpPr>
        <xdr:cNvPr id="154" name="楕円 153"/>
        <xdr:cNvSpPr/>
      </xdr:nvSpPr>
      <xdr:spPr>
        <a:xfrm>
          <a:off x="13843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15620</xdr:rowOff>
    </xdr:from>
    <xdr:ext cx="762000" cy="259045"/>
    <xdr:sp macro="" textlink="">
      <xdr:nvSpPr>
        <xdr:cNvPr id="155" name="テキスト ボックス 154"/>
        <xdr:cNvSpPr txBox="1"/>
      </xdr:nvSpPr>
      <xdr:spPr>
        <a:xfrm>
          <a:off x="13512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166007</xdr:rowOff>
    </xdr:from>
    <xdr:to>
      <xdr:col>65</xdr:col>
      <xdr:colOff>53975</xdr:colOff>
      <xdr:row>20</xdr:row>
      <xdr:rowOff>96157</xdr:rowOff>
    </xdr:to>
    <xdr:sp macro="" textlink="">
      <xdr:nvSpPr>
        <xdr:cNvPr id="156" name="楕円 155"/>
        <xdr:cNvSpPr/>
      </xdr:nvSpPr>
      <xdr:spPr>
        <a:xfrm>
          <a:off x="12954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80934</xdr:rowOff>
    </xdr:from>
    <xdr:ext cx="762000" cy="259045"/>
    <xdr:sp macro="" textlink="">
      <xdr:nvSpPr>
        <xdr:cNvPr id="157" name="テキスト ボックス 156"/>
        <xdr:cNvSpPr txBox="1"/>
      </xdr:nvSpPr>
      <xdr:spPr>
        <a:xfrm>
          <a:off x="12623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令和２年度は、新型コロナウイルス感染症の影響に伴い医療機関の受診件数が減少し、児童の医療費助成額が減少したことなどにより、令和元年度と比べ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今後も十分な事業費の精査を行い、持続可能な給付施策の運営に努める。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127000</xdr:rowOff>
    </xdr:to>
    <xdr:cxnSp macro="">
      <xdr:nvCxnSpPr>
        <xdr:cNvPr id="190" name="直線コネクタ 189"/>
        <xdr:cNvCxnSpPr/>
      </xdr:nvCxnSpPr>
      <xdr:spPr>
        <a:xfrm flipV="1">
          <a:off x="3987800" y="98425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25400</xdr:rowOff>
    </xdr:from>
    <xdr:to>
      <xdr:col>19</xdr:col>
      <xdr:colOff>187325</xdr:colOff>
      <xdr:row>58</xdr:row>
      <xdr:rowOff>127000</xdr:rowOff>
    </xdr:to>
    <xdr:cxnSp macro="">
      <xdr:nvCxnSpPr>
        <xdr:cNvPr id="193" name="直線コネクタ 192"/>
        <xdr:cNvCxnSpPr/>
      </xdr:nvCxnSpPr>
      <xdr:spPr>
        <a:xfrm>
          <a:off x="3098800" y="9969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4" name="フローチャート: 判断 193"/>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5" name="テキスト ボックス 194"/>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0</xdr:rowOff>
    </xdr:from>
    <xdr:to>
      <xdr:col>15</xdr:col>
      <xdr:colOff>98425</xdr:colOff>
      <xdr:row>58</xdr:row>
      <xdr:rowOff>25400</xdr:rowOff>
    </xdr:to>
    <xdr:cxnSp macro="">
      <xdr:nvCxnSpPr>
        <xdr:cNvPr id="196" name="直線コネクタ 195"/>
        <xdr:cNvCxnSpPr/>
      </xdr:nvCxnSpPr>
      <xdr:spPr>
        <a:xfrm>
          <a:off x="2209800" y="994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xdr:rowOff>
    </xdr:from>
    <xdr:to>
      <xdr:col>15</xdr:col>
      <xdr:colOff>149225</xdr:colOff>
      <xdr:row>56</xdr:row>
      <xdr:rowOff>114300</xdr:rowOff>
    </xdr:to>
    <xdr:sp macro="" textlink="">
      <xdr:nvSpPr>
        <xdr:cNvPr id="197" name="フローチャート: 判断 196"/>
        <xdr:cNvSpPr/>
      </xdr:nvSpPr>
      <xdr:spPr>
        <a:xfrm>
          <a:off x="3048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198" name="テキスト ボックス 197"/>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0</xdr:rowOff>
    </xdr:to>
    <xdr:cxnSp macro="">
      <xdr:nvCxnSpPr>
        <xdr:cNvPr id="199" name="直線コネクタ 198"/>
        <xdr:cNvCxnSpPr/>
      </xdr:nvCxnSpPr>
      <xdr:spPr>
        <a:xfrm>
          <a:off x="1320800" y="991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2" name="フローチャート: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03" name="テキスト ボックス 202"/>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2" name="テキスト ボックス 211"/>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13" name="楕円 212"/>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14" name="テキスト ボックス 213"/>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5" name="楕円 214"/>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6" name="テキスト ボックス 215"/>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7" name="楕円 216"/>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8" name="テキスト ボックス 217"/>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年度から下水道事業が地方公営企業法の一部（財務規定等）を適用し、公営企業会計に移行したことに伴う繰出金の減少により、平成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年度までと比べて大きく減少している。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については、高齢化が進み後期高齢者医療事業や介護保険事業への繰出金が大きくなっていること、維持補修費については、公共施設が多く、構造的に維持管理経費が多く必要なことから類似団体内平均値と比べて高い比率を示し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60</xdr:row>
      <xdr:rowOff>67128</xdr:rowOff>
    </xdr:to>
    <xdr:cxnSp macro="">
      <xdr:nvCxnSpPr>
        <xdr:cNvPr id="248" name="直線コネクタ 247"/>
        <xdr:cNvCxnSpPr/>
      </xdr:nvCxnSpPr>
      <xdr:spPr>
        <a:xfrm flipV="1">
          <a:off x="16510000" y="9091385"/>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39205</xdr:rowOff>
    </xdr:from>
    <xdr:ext cx="762000" cy="259045"/>
    <xdr:sp macro="" textlink="">
      <xdr:nvSpPr>
        <xdr:cNvPr id="249" name="その他最小値テキスト"/>
        <xdr:cNvSpPr txBox="1"/>
      </xdr:nvSpPr>
      <xdr:spPr>
        <a:xfrm>
          <a:off x="16598900" y="1032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67128</xdr:rowOff>
    </xdr:from>
    <xdr:to>
      <xdr:col>82</xdr:col>
      <xdr:colOff>196850</xdr:colOff>
      <xdr:row>60</xdr:row>
      <xdr:rowOff>67128</xdr:rowOff>
    </xdr:to>
    <xdr:cxnSp macro="">
      <xdr:nvCxnSpPr>
        <xdr:cNvPr id="250" name="直線コネクタ 249"/>
        <xdr:cNvCxnSpPr/>
      </xdr:nvCxnSpPr>
      <xdr:spPr>
        <a:xfrm>
          <a:off x="16421100" y="1035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51"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52" name="直線コネクタ 251"/>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83457</xdr:rowOff>
    </xdr:from>
    <xdr:to>
      <xdr:col>82</xdr:col>
      <xdr:colOff>107950</xdr:colOff>
      <xdr:row>58</xdr:row>
      <xdr:rowOff>83457</xdr:rowOff>
    </xdr:to>
    <xdr:cxnSp macro="">
      <xdr:nvCxnSpPr>
        <xdr:cNvPr id="253" name="直線コネクタ 252"/>
        <xdr:cNvCxnSpPr/>
      </xdr:nvCxnSpPr>
      <xdr:spPr>
        <a:xfrm>
          <a:off x="15671800" y="10027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4"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18143</xdr:rowOff>
    </xdr:from>
    <xdr:to>
      <xdr:col>78</xdr:col>
      <xdr:colOff>69850</xdr:colOff>
      <xdr:row>58</xdr:row>
      <xdr:rowOff>83457</xdr:rowOff>
    </xdr:to>
    <xdr:cxnSp macro="">
      <xdr:nvCxnSpPr>
        <xdr:cNvPr id="256" name="直線コネクタ 255"/>
        <xdr:cNvCxnSpPr/>
      </xdr:nvCxnSpPr>
      <xdr:spPr>
        <a:xfrm>
          <a:off x="14782800" y="9962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40822</xdr:rowOff>
    </xdr:from>
    <xdr:to>
      <xdr:col>78</xdr:col>
      <xdr:colOff>120650</xdr:colOff>
      <xdr:row>57</xdr:row>
      <xdr:rowOff>142422</xdr:rowOff>
    </xdr:to>
    <xdr:sp macro="" textlink="">
      <xdr:nvSpPr>
        <xdr:cNvPr id="257" name="フローチャート: 判断 256"/>
        <xdr:cNvSpPr/>
      </xdr:nvSpPr>
      <xdr:spPr>
        <a:xfrm>
          <a:off x="15621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152599</xdr:rowOff>
    </xdr:from>
    <xdr:ext cx="736600" cy="259045"/>
    <xdr:sp macro="" textlink="">
      <xdr:nvSpPr>
        <xdr:cNvPr id="258" name="テキスト ボックス 257"/>
        <xdr:cNvSpPr txBox="1"/>
      </xdr:nvSpPr>
      <xdr:spPr>
        <a:xfrm>
          <a:off x="15290800" y="958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18143</xdr:rowOff>
    </xdr:to>
    <xdr:cxnSp macro="">
      <xdr:nvCxnSpPr>
        <xdr:cNvPr id="259" name="直線コネクタ 258"/>
        <xdr:cNvCxnSpPr/>
      </xdr:nvCxnSpPr>
      <xdr:spPr>
        <a:xfrm>
          <a:off x="13893800" y="9940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167822</xdr:rowOff>
    </xdr:from>
    <xdr:to>
      <xdr:col>69</xdr:col>
      <xdr:colOff>92075</xdr:colOff>
      <xdr:row>61</xdr:row>
      <xdr:rowOff>15422</xdr:rowOff>
    </xdr:to>
    <xdr:cxnSp macro="">
      <xdr:nvCxnSpPr>
        <xdr:cNvPr id="262" name="直線コネクタ 261"/>
        <xdr:cNvCxnSpPr/>
      </xdr:nvCxnSpPr>
      <xdr:spPr>
        <a:xfrm flipV="1">
          <a:off x="13004800" y="9940472"/>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3" name="フローチャート: 判断 262"/>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4" name="テキスト ボックス 263"/>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5" name="フローチャート: 判断 264"/>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66" name="テキスト ボックス 265"/>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72" name="楕円 271"/>
        <xdr:cNvSpPr/>
      </xdr:nvSpPr>
      <xdr:spPr>
        <a:xfrm>
          <a:off x="16459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4734</xdr:rowOff>
    </xdr:from>
    <xdr:ext cx="762000" cy="259045"/>
    <xdr:sp macro="" textlink="">
      <xdr:nvSpPr>
        <xdr:cNvPr id="273" name="その他該当値テキスト"/>
        <xdr:cNvSpPr txBox="1"/>
      </xdr:nvSpPr>
      <xdr:spPr>
        <a:xfrm>
          <a:off x="16598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32657</xdr:rowOff>
    </xdr:from>
    <xdr:to>
      <xdr:col>78</xdr:col>
      <xdr:colOff>120650</xdr:colOff>
      <xdr:row>58</xdr:row>
      <xdr:rowOff>134257</xdr:rowOff>
    </xdr:to>
    <xdr:sp macro="" textlink="">
      <xdr:nvSpPr>
        <xdr:cNvPr id="274" name="楕円 273"/>
        <xdr:cNvSpPr/>
      </xdr:nvSpPr>
      <xdr:spPr>
        <a:xfrm>
          <a:off x="15621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119034</xdr:rowOff>
    </xdr:from>
    <xdr:ext cx="736600" cy="259045"/>
    <xdr:sp macro="" textlink="">
      <xdr:nvSpPr>
        <xdr:cNvPr id="275" name="テキスト ボックス 274"/>
        <xdr:cNvSpPr txBox="1"/>
      </xdr:nvSpPr>
      <xdr:spPr>
        <a:xfrm>
          <a:off x="15290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138793</xdr:rowOff>
    </xdr:from>
    <xdr:to>
      <xdr:col>74</xdr:col>
      <xdr:colOff>31750</xdr:colOff>
      <xdr:row>58</xdr:row>
      <xdr:rowOff>68943</xdr:rowOff>
    </xdr:to>
    <xdr:sp macro="" textlink="">
      <xdr:nvSpPr>
        <xdr:cNvPr id="276" name="楕円 275"/>
        <xdr:cNvSpPr/>
      </xdr:nvSpPr>
      <xdr:spPr>
        <a:xfrm>
          <a:off x="14732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53720</xdr:rowOff>
    </xdr:from>
    <xdr:ext cx="762000" cy="259045"/>
    <xdr:sp macro="" textlink="">
      <xdr:nvSpPr>
        <xdr:cNvPr id="277" name="テキスト ボックス 276"/>
        <xdr:cNvSpPr txBox="1"/>
      </xdr:nvSpPr>
      <xdr:spPr>
        <a:xfrm>
          <a:off x="14401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117022</xdr:rowOff>
    </xdr:from>
    <xdr:to>
      <xdr:col>69</xdr:col>
      <xdr:colOff>142875</xdr:colOff>
      <xdr:row>58</xdr:row>
      <xdr:rowOff>47172</xdr:rowOff>
    </xdr:to>
    <xdr:sp macro="" textlink="">
      <xdr:nvSpPr>
        <xdr:cNvPr id="278" name="楕円 277"/>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79" name="テキスト ボックス 278"/>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136072</xdr:rowOff>
    </xdr:from>
    <xdr:to>
      <xdr:col>65</xdr:col>
      <xdr:colOff>53975</xdr:colOff>
      <xdr:row>61</xdr:row>
      <xdr:rowOff>66222</xdr:rowOff>
    </xdr:to>
    <xdr:sp macro="" textlink="">
      <xdr:nvSpPr>
        <xdr:cNvPr id="280" name="楕円 279"/>
        <xdr:cNvSpPr/>
      </xdr:nvSpPr>
      <xdr:spPr>
        <a:xfrm>
          <a:off x="12954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50999</xdr:rowOff>
    </xdr:from>
    <xdr:ext cx="762000" cy="259045"/>
    <xdr:sp macro="" textlink="">
      <xdr:nvSpPr>
        <xdr:cNvPr id="281" name="テキスト ボックス 280"/>
        <xdr:cNvSpPr txBox="1"/>
      </xdr:nvSpPr>
      <xdr:spPr>
        <a:xfrm>
          <a:off x="12623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年度から下水道事業が地方公営企業法の一部（財務規定等）を適用し、公営企業会計に移行したことに伴い、平成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年度までと比べて大きく増加している。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令和２年度は、私立幼稚園就園奨励費補助金支給事業の終了等により、令和元年度に比べ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9" name="直線コネクタ 308"/>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2"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3" name="直線コネクタ 312"/>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146050</xdr:rowOff>
    </xdr:from>
    <xdr:to>
      <xdr:col>82</xdr:col>
      <xdr:colOff>107950</xdr:colOff>
      <xdr:row>34</xdr:row>
      <xdr:rowOff>20320</xdr:rowOff>
    </xdr:to>
    <xdr:cxnSp macro="">
      <xdr:nvCxnSpPr>
        <xdr:cNvPr id="314" name="直線コネクタ 313"/>
        <xdr:cNvCxnSpPr/>
      </xdr:nvCxnSpPr>
      <xdr:spPr>
        <a:xfrm flipV="1">
          <a:off x="15671800" y="580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20320</xdr:rowOff>
    </xdr:from>
    <xdr:to>
      <xdr:col>78</xdr:col>
      <xdr:colOff>69850</xdr:colOff>
      <xdr:row>34</xdr:row>
      <xdr:rowOff>66040</xdr:rowOff>
    </xdr:to>
    <xdr:cxnSp macro="">
      <xdr:nvCxnSpPr>
        <xdr:cNvPr id="317" name="直線コネクタ 316"/>
        <xdr:cNvCxnSpPr/>
      </xdr:nvCxnSpPr>
      <xdr:spPr>
        <a:xfrm flipV="1">
          <a:off x="14782800" y="584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18" name="フローチャート: 判断 317"/>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13987</xdr:rowOff>
    </xdr:from>
    <xdr:ext cx="736600" cy="259045"/>
    <xdr:sp macro="" textlink="">
      <xdr:nvSpPr>
        <xdr:cNvPr id="319" name="テキスト ボックス 318"/>
        <xdr:cNvSpPr txBox="1"/>
      </xdr:nvSpPr>
      <xdr:spPr>
        <a:xfrm>
          <a:off x="15290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66040</xdr:rowOff>
    </xdr:from>
    <xdr:to>
      <xdr:col>73</xdr:col>
      <xdr:colOff>180975</xdr:colOff>
      <xdr:row>34</xdr:row>
      <xdr:rowOff>81280</xdr:rowOff>
    </xdr:to>
    <xdr:cxnSp macro="">
      <xdr:nvCxnSpPr>
        <xdr:cNvPr id="320" name="直線コネクタ 319"/>
        <xdr:cNvCxnSpPr/>
      </xdr:nvCxnSpPr>
      <xdr:spPr>
        <a:xfrm flipV="1">
          <a:off x="13893800" y="589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1" name="フローチャート: 判断 320"/>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52087</xdr:rowOff>
    </xdr:from>
    <xdr:ext cx="762000" cy="259045"/>
    <xdr:sp macro="" textlink="">
      <xdr:nvSpPr>
        <xdr:cNvPr id="322" name="テキスト ボックス 321"/>
        <xdr:cNvSpPr txBox="1"/>
      </xdr:nvSpPr>
      <xdr:spPr>
        <a:xfrm>
          <a:off x="14401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66040</xdr:rowOff>
    </xdr:from>
    <xdr:to>
      <xdr:col>69</xdr:col>
      <xdr:colOff>92075</xdr:colOff>
      <xdr:row>34</xdr:row>
      <xdr:rowOff>81280</xdr:rowOff>
    </xdr:to>
    <xdr:cxnSp macro="">
      <xdr:nvCxnSpPr>
        <xdr:cNvPr id="323" name="直線コネクタ 322"/>
        <xdr:cNvCxnSpPr/>
      </xdr:nvCxnSpPr>
      <xdr:spPr>
        <a:xfrm>
          <a:off x="13004800" y="555244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4" name="フローチャート: 判断 323"/>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44467</xdr:rowOff>
    </xdr:from>
    <xdr:ext cx="762000" cy="259045"/>
    <xdr:sp macro="" textlink="">
      <xdr:nvSpPr>
        <xdr:cNvPr id="325" name="テキスト ボックス 324"/>
        <xdr:cNvSpPr txBox="1"/>
      </xdr:nvSpPr>
      <xdr:spPr>
        <a:xfrm>
          <a:off x="13512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6" name="フローチャート: 判断 325"/>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36847</xdr:rowOff>
    </xdr:from>
    <xdr:ext cx="762000" cy="259045"/>
    <xdr:sp macro="" textlink="">
      <xdr:nvSpPr>
        <xdr:cNvPr id="327" name="テキスト ボックス 326"/>
        <xdr:cNvSpPr txBox="1"/>
      </xdr:nvSpPr>
      <xdr:spPr>
        <a:xfrm>
          <a:off x="12623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95250</xdr:rowOff>
    </xdr:from>
    <xdr:to>
      <xdr:col>82</xdr:col>
      <xdr:colOff>158750</xdr:colOff>
      <xdr:row>34</xdr:row>
      <xdr:rowOff>25400</xdr:rowOff>
    </xdr:to>
    <xdr:sp macro="" textlink="">
      <xdr:nvSpPr>
        <xdr:cNvPr id="333" name="楕円 332"/>
        <xdr:cNvSpPr/>
      </xdr:nvSpPr>
      <xdr:spPr>
        <a:xfrm>
          <a:off x="16459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111777</xdr:rowOff>
    </xdr:from>
    <xdr:ext cx="762000" cy="259045"/>
    <xdr:sp macro="" textlink="">
      <xdr:nvSpPr>
        <xdr:cNvPr id="334" name="補助費等該当値テキスト"/>
        <xdr:cNvSpPr txBox="1"/>
      </xdr:nvSpPr>
      <xdr:spPr>
        <a:xfrm>
          <a:off x="165989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140970</xdr:rowOff>
    </xdr:from>
    <xdr:to>
      <xdr:col>78</xdr:col>
      <xdr:colOff>120650</xdr:colOff>
      <xdr:row>34</xdr:row>
      <xdr:rowOff>71120</xdr:rowOff>
    </xdr:to>
    <xdr:sp macro="" textlink="">
      <xdr:nvSpPr>
        <xdr:cNvPr id="335" name="楕円 334"/>
        <xdr:cNvSpPr/>
      </xdr:nvSpPr>
      <xdr:spPr>
        <a:xfrm>
          <a:off x="15621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81297</xdr:rowOff>
    </xdr:from>
    <xdr:ext cx="736600" cy="259045"/>
    <xdr:sp macro="" textlink="">
      <xdr:nvSpPr>
        <xdr:cNvPr id="336" name="テキスト ボックス 335"/>
        <xdr:cNvSpPr txBox="1"/>
      </xdr:nvSpPr>
      <xdr:spPr>
        <a:xfrm>
          <a:off x="15290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xdr:rowOff>
    </xdr:from>
    <xdr:to>
      <xdr:col>74</xdr:col>
      <xdr:colOff>31750</xdr:colOff>
      <xdr:row>34</xdr:row>
      <xdr:rowOff>116840</xdr:rowOff>
    </xdr:to>
    <xdr:sp macro="" textlink="">
      <xdr:nvSpPr>
        <xdr:cNvPr id="337" name="楕円 336"/>
        <xdr:cNvSpPr/>
      </xdr:nvSpPr>
      <xdr:spPr>
        <a:xfrm>
          <a:off x="14732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127017</xdr:rowOff>
    </xdr:from>
    <xdr:ext cx="762000" cy="259045"/>
    <xdr:sp macro="" textlink="">
      <xdr:nvSpPr>
        <xdr:cNvPr id="338" name="テキスト ボックス 337"/>
        <xdr:cNvSpPr txBox="1"/>
      </xdr:nvSpPr>
      <xdr:spPr>
        <a:xfrm>
          <a:off x="14401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9" name="楕円 338"/>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40" name="テキスト ボックス 339"/>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15240</xdr:rowOff>
    </xdr:from>
    <xdr:to>
      <xdr:col>65</xdr:col>
      <xdr:colOff>53975</xdr:colOff>
      <xdr:row>32</xdr:row>
      <xdr:rowOff>116840</xdr:rowOff>
    </xdr:to>
    <xdr:sp macro="" textlink="">
      <xdr:nvSpPr>
        <xdr:cNvPr id="341" name="楕円 340"/>
        <xdr:cNvSpPr/>
      </xdr:nvSpPr>
      <xdr:spPr>
        <a:xfrm>
          <a:off x="12954000" y="55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127017</xdr:rowOff>
    </xdr:from>
    <xdr:ext cx="762000" cy="259045"/>
    <xdr:sp macro="" textlink="">
      <xdr:nvSpPr>
        <xdr:cNvPr id="342" name="テキスト ボックス 341"/>
        <xdr:cNvSpPr txBox="1"/>
      </xdr:nvSpPr>
      <xdr:spPr>
        <a:xfrm>
          <a:off x="12623800" y="527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令和元年度と比べて若干改善しており、将来世代へ負担を先送りしないよう平成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年度から令和元年度まで臨時財政対策債の発行を行っていないことや起債対象となる事業の必要性・効果等を十分に検討し、発行を抑制してきた結果、依然として類似団体内で高順位となっている。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70" name="直線コネクタ 369"/>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1"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2" name="直線コネクタ 371"/>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3"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4" name="直線コネクタ 373"/>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168910</xdr:rowOff>
    </xdr:from>
    <xdr:to>
      <xdr:col>24</xdr:col>
      <xdr:colOff>25400</xdr:colOff>
      <xdr:row>74</xdr:row>
      <xdr:rowOff>12700</xdr:rowOff>
    </xdr:to>
    <xdr:cxnSp macro="">
      <xdr:nvCxnSpPr>
        <xdr:cNvPr id="375" name="直線コネクタ 374"/>
        <xdr:cNvCxnSpPr/>
      </xdr:nvCxnSpPr>
      <xdr:spPr>
        <a:xfrm flipV="1">
          <a:off x="3987800" y="12684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6"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7" name="フローチャート: 判断 376"/>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153670</xdr:rowOff>
    </xdr:from>
    <xdr:to>
      <xdr:col>19</xdr:col>
      <xdr:colOff>187325</xdr:colOff>
      <xdr:row>74</xdr:row>
      <xdr:rowOff>12700</xdr:rowOff>
    </xdr:to>
    <xdr:cxnSp macro="">
      <xdr:nvCxnSpPr>
        <xdr:cNvPr id="378" name="直線コネクタ 377"/>
        <xdr:cNvCxnSpPr/>
      </xdr:nvCxnSpPr>
      <xdr:spPr>
        <a:xfrm>
          <a:off x="3098800" y="12669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9" name="フローチャート: 判断 378"/>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80" name="テキスト ボックス 379"/>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153670</xdr:rowOff>
    </xdr:from>
    <xdr:to>
      <xdr:col>15</xdr:col>
      <xdr:colOff>98425</xdr:colOff>
      <xdr:row>73</xdr:row>
      <xdr:rowOff>161290</xdr:rowOff>
    </xdr:to>
    <xdr:cxnSp macro="">
      <xdr:nvCxnSpPr>
        <xdr:cNvPr id="381" name="直線コネクタ 380"/>
        <xdr:cNvCxnSpPr/>
      </xdr:nvCxnSpPr>
      <xdr:spPr>
        <a:xfrm flipV="1">
          <a:off x="2209800" y="12669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82" name="フローチャート: 判断 381"/>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83" name="テキスト ボックス 382"/>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161290</xdr:rowOff>
    </xdr:from>
    <xdr:to>
      <xdr:col>11</xdr:col>
      <xdr:colOff>9525</xdr:colOff>
      <xdr:row>74</xdr:row>
      <xdr:rowOff>12700</xdr:rowOff>
    </xdr:to>
    <xdr:cxnSp macro="">
      <xdr:nvCxnSpPr>
        <xdr:cNvPr id="384" name="直線コネクタ 383"/>
        <xdr:cNvCxnSpPr/>
      </xdr:nvCxnSpPr>
      <xdr:spPr>
        <a:xfrm flipV="1">
          <a:off x="1320800" y="12677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5" name="フローチャート: 判断 384"/>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6" name="テキスト ボックス 385"/>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7" name="フローチャート: 判断 386"/>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8" name="テキスト ボックス 387"/>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118110</xdr:rowOff>
    </xdr:from>
    <xdr:to>
      <xdr:col>24</xdr:col>
      <xdr:colOff>76200</xdr:colOff>
      <xdr:row>74</xdr:row>
      <xdr:rowOff>48260</xdr:rowOff>
    </xdr:to>
    <xdr:sp macro="" textlink="">
      <xdr:nvSpPr>
        <xdr:cNvPr id="394" name="楕円 393"/>
        <xdr:cNvSpPr/>
      </xdr:nvSpPr>
      <xdr:spPr>
        <a:xfrm>
          <a:off x="47752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26687</xdr:rowOff>
    </xdr:from>
    <xdr:ext cx="762000" cy="259045"/>
    <xdr:sp macro="" textlink="">
      <xdr:nvSpPr>
        <xdr:cNvPr id="395" name="公債費該当値テキスト"/>
        <xdr:cNvSpPr txBox="1"/>
      </xdr:nvSpPr>
      <xdr:spPr>
        <a:xfrm>
          <a:off x="4914900" y="1254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133350</xdr:rowOff>
    </xdr:from>
    <xdr:to>
      <xdr:col>20</xdr:col>
      <xdr:colOff>38100</xdr:colOff>
      <xdr:row>74</xdr:row>
      <xdr:rowOff>63500</xdr:rowOff>
    </xdr:to>
    <xdr:sp macro="" textlink="">
      <xdr:nvSpPr>
        <xdr:cNvPr id="396" name="楕円 395"/>
        <xdr:cNvSpPr/>
      </xdr:nvSpPr>
      <xdr:spPr>
        <a:xfrm>
          <a:off x="3937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73677</xdr:rowOff>
    </xdr:from>
    <xdr:ext cx="736600" cy="259045"/>
    <xdr:sp macro="" textlink="">
      <xdr:nvSpPr>
        <xdr:cNvPr id="397" name="テキスト ボックス 396"/>
        <xdr:cNvSpPr txBox="1"/>
      </xdr:nvSpPr>
      <xdr:spPr>
        <a:xfrm>
          <a:off x="3606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102870</xdr:rowOff>
    </xdr:from>
    <xdr:to>
      <xdr:col>15</xdr:col>
      <xdr:colOff>149225</xdr:colOff>
      <xdr:row>74</xdr:row>
      <xdr:rowOff>33020</xdr:rowOff>
    </xdr:to>
    <xdr:sp macro="" textlink="">
      <xdr:nvSpPr>
        <xdr:cNvPr id="398" name="楕円 397"/>
        <xdr:cNvSpPr/>
      </xdr:nvSpPr>
      <xdr:spPr>
        <a:xfrm>
          <a:off x="3048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43197</xdr:rowOff>
    </xdr:from>
    <xdr:ext cx="762000" cy="259045"/>
    <xdr:sp macro="" textlink="">
      <xdr:nvSpPr>
        <xdr:cNvPr id="399" name="テキスト ボックス 398"/>
        <xdr:cNvSpPr txBox="1"/>
      </xdr:nvSpPr>
      <xdr:spPr>
        <a:xfrm>
          <a:off x="2717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110490</xdr:rowOff>
    </xdr:from>
    <xdr:to>
      <xdr:col>11</xdr:col>
      <xdr:colOff>60325</xdr:colOff>
      <xdr:row>74</xdr:row>
      <xdr:rowOff>40640</xdr:rowOff>
    </xdr:to>
    <xdr:sp macro="" textlink="">
      <xdr:nvSpPr>
        <xdr:cNvPr id="400" name="楕円 399"/>
        <xdr:cNvSpPr/>
      </xdr:nvSpPr>
      <xdr:spPr>
        <a:xfrm>
          <a:off x="2159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50817</xdr:rowOff>
    </xdr:from>
    <xdr:ext cx="762000" cy="259045"/>
    <xdr:sp macro="" textlink="">
      <xdr:nvSpPr>
        <xdr:cNvPr id="401" name="テキスト ボックス 400"/>
        <xdr:cNvSpPr txBox="1"/>
      </xdr:nvSpPr>
      <xdr:spPr>
        <a:xfrm>
          <a:off x="1828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133350</xdr:rowOff>
    </xdr:from>
    <xdr:to>
      <xdr:col>6</xdr:col>
      <xdr:colOff>171450</xdr:colOff>
      <xdr:row>74</xdr:row>
      <xdr:rowOff>63500</xdr:rowOff>
    </xdr:to>
    <xdr:sp macro="" textlink="">
      <xdr:nvSpPr>
        <xdr:cNvPr id="402" name="楕円 401"/>
        <xdr:cNvSpPr/>
      </xdr:nvSpPr>
      <xdr:spPr>
        <a:xfrm>
          <a:off x="1270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73677</xdr:rowOff>
    </xdr:from>
    <xdr:ext cx="762000" cy="259045"/>
    <xdr:sp macro="" textlink="">
      <xdr:nvSpPr>
        <xdr:cNvPr id="403" name="テキスト ボックス 402"/>
        <xdr:cNvSpPr txBox="1"/>
      </xdr:nvSpPr>
      <xdr:spPr>
        <a:xfrm>
          <a:off x="939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直営の公共施設を多く有していることや市独自事業を実施してきたことから、補助費等及び扶助費以外の各性質で類似団体内平均値を大きく上回っており、類似団体の中で最も高い数値を示している。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今後も事務事業を精査し、持続可能な財政運営に努めていく。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31" name="直線コネクタ 430"/>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2"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3" name="直線コネクタ 432"/>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4"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5" name="直線コネクタ 434"/>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157480</xdr:rowOff>
    </xdr:from>
    <xdr:to>
      <xdr:col>82</xdr:col>
      <xdr:colOff>107950</xdr:colOff>
      <xdr:row>81</xdr:row>
      <xdr:rowOff>85089</xdr:rowOff>
    </xdr:to>
    <xdr:cxnSp macro="">
      <xdr:nvCxnSpPr>
        <xdr:cNvPr id="436" name="直線コネクタ 435"/>
        <xdr:cNvCxnSpPr/>
      </xdr:nvCxnSpPr>
      <xdr:spPr>
        <a:xfrm flipV="1">
          <a:off x="15671800" y="138734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7"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8" name="フローチャート: 判断 437"/>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39370</xdr:rowOff>
    </xdr:from>
    <xdr:to>
      <xdr:col>78</xdr:col>
      <xdr:colOff>69850</xdr:colOff>
      <xdr:row>81</xdr:row>
      <xdr:rowOff>85089</xdr:rowOff>
    </xdr:to>
    <xdr:cxnSp macro="">
      <xdr:nvCxnSpPr>
        <xdr:cNvPr id="439" name="直線コネクタ 438"/>
        <xdr:cNvCxnSpPr/>
      </xdr:nvCxnSpPr>
      <xdr:spPr>
        <a:xfrm>
          <a:off x="14782800" y="13926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0" name="フローチャート: 判断 439"/>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1" name="テキスト ボックス 440"/>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149861</xdr:rowOff>
    </xdr:from>
    <xdr:to>
      <xdr:col>73</xdr:col>
      <xdr:colOff>180975</xdr:colOff>
      <xdr:row>81</xdr:row>
      <xdr:rowOff>39370</xdr:rowOff>
    </xdr:to>
    <xdr:cxnSp macro="">
      <xdr:nvCxnSpPr>
        <xdr:cNvPr id="442" name="直線コネクタ 441"/>
        <xdr:cNvCxnSpPr/>
      </xdr:nvCxnSpPr>
      <xdr:spPr>
        <a:xfrm>
          <a:off x="13893800" y="13865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3" name="フローチャート: 判断 442"/>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157497</xdr:rowOff>
    </xdr:from>
    <xdr:ext cx="762000" cy="259045"/>
    <xdr:sp macro="" textlink="">
      <xdr:nvSpPr>
        <xdr:cNvPr id="444" name="テキスト ボックス 443"/>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149861</xdr:rowOff>
    </xdr:from>
    <xdr:to>
      <xdr:col>69</xdr:col>
      <xdr:colOff>92075</xdr:colOff>
      <xdr:row>81</xdr:row>
      <xdr:rowOff>1270</xdr:rowOff>
    </xdr:to>
    <xdr:cxnSp macro="">
      <xdr:nvCxnSpPr>
        <xdr:cNvPr id="445" name="直線コネクタ 444"/>
        <xdr:cNvCxnSpPr/>
      </xdr:nvCxnSpPr>
      <xdr:spPr>
        <a:xfrm flipV="1">
          <a:off x="13004800" y="13865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6" name="フローチャート: 判断 445"/>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7" name="テキスト ボックス 446"/>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8" name="フローチャート: 判断 447"/>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49" name="テキスト ボックス 448"/>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106680</xdr:rowOff>
    </xdr:from>
    <xdr:to>
      <xdr:col>82</xdr:col>
      <xdr:colOff>158750</xdr:colOff>
      <xdr:row>81</xdr:row>
      <xdr:rowOff>36830</xdr:rowOff>
    </xdr:to>
    <xdr:sp macro="" textlink="">
      <xdr:nvSpPr>
        <xdr:cNvPr id="455" name="楕円 454"/>
        <xdr:cNvSpPr/>
      </xdr:nvSpPr>
      <xdr:spPr>
        <a:xfrm>
          <a:off x="164592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15257</xdr:rowOff>
    </xdr:from>
    <xdr:ext cx="762000" cy="259045"/>
    <xdr:sp macro="" textlink="">
      <xdr:nvSpPr>
        <xdr:cNvPr id="456" name="公債費以外該当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34289</xdr:rowOff>
    </xdr:from>
    <xdr:to>
      <xdr:col>78</xdr:col>
      <xdr:colOff>120650</xdr:colOff>
      <xdr:row>81</xdr:row>
      <xdr:rowOff>135889</xdr:rowOff>
    </xdr:to>
    <xdr:sp macro="" textlink="">
      <xdr:nvSpPr>
        <xdr:cNvPr id="457" name="楕円 456"/>
        <xdr:cNvSpPr/>
      </xdr:nvSpPr>
      <xdr:spPr>
        <a:xfrm>
          <a:off x="156210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120666</xdr:rowOff>
    </xdr:from>
    <xdr:ext cx="736600" cy="259045"/>
    <xdr:sp macro="" textlink="">
      <xdr:nvSpPr>
        <xdr:cNvPr id="458" name="テキスト ボックス 457"/>
        <xdr:cNvSpPr txBox="1"/>
      </xdr:nvSpPr>
      <xdr:spPr>
        <a:xfrm>
          <a:off x="15290800" y="14008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160020</xdr:rowOff>
    </xdr:from>
    <xdr:to>
      <xdr:col>74</xdr:col>
      <xdr:colOff>31750</xdr:colOff>
      <xdr:row>81</xdr:row>
      <xdr:rowOff>90170</xdr:rowOff>
    </xdr:to>
    <xdr:sp macro="" textlink="">
      <xdr:nvSpPr>
        <xdr:cNvPr id="459" name="楕円 458"/>
        <xdr:cNvSpPr/>
      </xdr:nvSpPr>
      <xdr:spPr>
        <a:xfrm>
          <a:off x="14732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74947</xdr:rowOff>
    </xdr:from>
    <xdr:ext cx="762000" cy="259045"/>
    <xdr:sp macro="" textlink="">
      <xdr:nvSpPr>
        <xdr:cNvPr id="460" name="テキスト ボックス 459"/>
        <xdr:cNvSpPr txBox="1"/>
      </xdr:nvSpPr>
      <xdr:spPr>
        <a:xfrm>
          <a:off x="14401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99061</xdr:rowOff>
    </xdr:from>
    <xdr:to>
      <xdr:col>69</xdr:col>
      <xdr:colOff>142875</xdr:colOff>
      <xdr:row>81</xdr:row>
      <xdr:rowOff>29211</xdr:rowOff>
    </xdr:to>
    <xdr:sp macro="" textlink="">
      <xdr:nvSpPr>
        <xdr:cNvPr id="461" name="楕円 460"/>
        <xdr:cNvSpPr/>
      </xdr:nvSpPr>
      <xdr:spPr>
        <a:xfrm>
          <a:off x="13843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13988</xdr:rowOff>
    </xdr:from>
    <xdr:ext cx="762000" cy="259045"/>
    <xdr:sp macro="" textlink="">
      <xdr:nvSpPr>
        <xdr:cNvPr id="462" name="テキスト ボックス 461"/>
        <xdr:cNvSpPr txBox="1"/>
      </xdr:nvSpPr>
      <xdr:spPr>
        <a:xfrm>
          <a:off x="13512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121920</xdr:rowOff>
    </xdr:from>
    <xdr:to>
      <xdr:col>65</xdr:col>
      <xdr:colOff>53975</xdr:colOff>
      <xdr:row>81</xdr:row>
      <xdr:rowOff>52070</xdr:rowOff>
    </xdr:to>
    <xdr:sp macro="" textlink="">
      <xdr:nvSpPr>
        <xdr:cNvPr id="463" name="楕円 462"/>
        <xdr:cNvSpPr/>
      </xdr:nvSpPr>
      <xdr:spPr>
        <a:xfrm>
          <a:off x="12954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36847</xdr:rowOff>
    </xdr:from>
    <xdr:ext cx="762000" cy="259045"/>
    <xdr:sp macro="" textlink="">
      <xdr:nvSpPr>
        <xdr:cNvPr id="464" name="テキスト ボックス 463"/>
        <xdr:cNvSpPr txBox="1"/>
      </xdr:nvSpPr>
      <xdr:spPr>
        <a:xfrm>
          <a:off x="12623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43454</xdr:rowOff>
    </xdr:from>
    <xdr:to>
      <xdr:col>29</xdr:col>
      <xdr:colOff>127000</xdr:colOff>
      <xdr:row>15</xdr:row>
      <xdr:rowOff>126299</xdr:rowOff>
    </xdr:to>
    <xdr:cxnSp macro="">
      <xdr:nvCxnSpPr>
        <xdr:cNvPr id="48" name="直線コネクタ 47"/>
        <xdr:cNvCxnSpPr/>
      </xdr:nvCxnSpPr>
      <xdr:spPr bwMode="auto">
        <a:xfrm flipV="1">
          <a:off x="5003800" y="2662829"/>
          <a:ext cx="647700" cy="82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126299</xdr:rowOff>
    </xdr:from>
    <xdr:to>
      <xdr:col>26</xdr:col>
      <xdr:colOff>50800</xdr:colOff>
      <xdr:row>15</xdr:row>
      <xdr:rowOff>142347</xdr:rowOff>
    </xdr:to>
    <xdr:cxnSp macro="">
      <xdr:nvCxnSpPr>
        <xdr:cNvPr id="51" name="直線コネクタ 50"/>
        <xdr:cNvCxnSpPr/>
      </xdr:nvCxnSpPr>
      <xdr:spPr bwMode="auto">
        <a:xfrm flipV="1">
          <a:off x="4305300" y="2745674"/>
          <a:ext cx="698500" cy="16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167122</xdr:rowOff>
    </xdr:from>
    <xdr:to>
      <xdr:col>26</xdr:col>
      <xdr:colOff>101600</xdr:colOff>
      <xdr:row>16</xdr:row>
      <xdr:rowOff>97272</xdr:rowOff>
    </xdr:to>
    <xdr:sp macro="" textlink="">
      <xdr:nvSpPr>
        <xdr:cNvPr id="52" name="フローチャート: 判断 51"/>
        <xdr:cNvSpPr/>
      </xdr:nvSpPr>
      <xdr:spPr bwMode="auto">
        <a:xfrm>
          <a:off x="4953000" y="2786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82049</xdr:rowOff>
    </xdr:from>
    <xdr:ext cx="736600" cy="259045"/>
    <xdr:sp macro="" textlink="">
      <xdr:nvSpPr>
        <xdr:cNvPr id="53" name="テキスト ボックス 52"/>
        <xdr:cNvSpPr txBox="1"/>
      </xdr:nvSpPr>
      <xdr:spPr>
        <a:xfrm>
          <a:off x="4622800" y="2872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142347</xdr:rowOff>
    </xdr:from>
    <xdr:to>
      <xdr:col>22</xdr:col>
      <xdr:colOff>114300</xdr:colOff>
      <xdr:row>16</xdr:row>
      <xdr:rowOff>19314</xdr:rowOff>
    </xdr:to>
    <xdr:cxnSp macro="">
      <xdr:nvCxnSpPr>
        <xdr:cNvPr id="54" name="直線コネクタ 53"/>
        <xdr:cNvCxnSpPr/>
      </xdr:nvCxnSpPr>
      <xdr:spPr bwMode="auto">
        <a:xfrm flipV="1">
          <a:off x="3606800" y="2761722"/>
          <a:ext cx="698500" cy="48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29962</xdr:rowOff>
    </xdr:from>
    <xdr:to>
      <xdr:col>22</xdr:col>
      <xdr:colOff>165100</xdr:colOff>
      <xdr:row>16</xdr:row>
      <xdr:rowOff>131562</xdr:rowOff>
    </xdr:to>
    <xdr:sp macro="" textlink="">
      <xdr:nvSpPr>
        <xdr:cNvPr id="55" name="フローチャート: 判断 54"/>
        <xdr:cNvSpPr/>
      </xdr:nvSpPr>
      <xdr:spPr bwMode="auto">
        <a:xfrm>
          <a:off x="42545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116339</xdr:rowOff>
    </xdr:from>
    <xdr:ext cx="762000" cy="259045"/>
    <xdr:sp macro="" textlink="">
      <xdr:nvSpPr>
        <xdr:cNvPr id="56" name="テキスト ボックス 55"/>
        <xdr:cNvSpPr txBox="1"/>
      </xdr:nvSpPr>
      <xdr:spPr>
        <a:xfrm>
          <a:off x="3924300" y="290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19314</xdr:rowOff>
    </xdr:from>
    <xdr:to>
      <xdr:col>18</xdr:col>
      <xdr:colOff>177800</xdr:colOff>
      <xdr:row>16</xdr:row>
      <xdr:rowOff>64028</xdr:rowOff>
    </xdr:to>
    <xdr:cxnSp macro="">
      <xdr:nvCxnSpPr>
        <xdr:cNvPr id="57" name="直線コネクタ 56"/>
        <xdr:cNvCxnSpPr/>
      </xdr:nvCxnSpPr>
      <xdr:spPr bwMode="auto">
        <a:xfrm flipV="1">
          <a:off x="2908300" y="2810139"/>
          <a:ext cx="698500" cy="44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62835</xdr:rowOff>
    </xdr:from>
    <xdr:to>
      <xdr:col>19</xdr:col>
      <xdr:colOff>38100</xdr:colOff>
      <xdr:row>16</xdr:row>
      <xdr:rowOff>164435</xdr:rowOff>
    </xdr:to>
    <xdr:sp macro="" textlink="">
      <xdr:nvSpPr>
        <xdr:cNvPr id="58" name="フローチャート: 判断 57"/>
        <xdr:cNvSpPr/>
      </xdr:nvSpPr>
      <xdr:spPr bwMode="auto">
        <a:xfrm>
          <a:off x="35560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149212</xdr:rowOff>
    </xdr:from>
    <xdr:ext cx="762000" cy="259045"/>
    <xdr:sp macro="" textlink="">
      <xdr:nvSpPr>
        <xdr:cNvPr id="59" name="テキスト ボックス 58"/>
        <xdr:cNvSpPr txBox="1"/>
      </xdr:nvSpPr>
      <xdr:spPr>
        <a:xfrm>
          <a:off x="32258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103205</xdr:rowOff>
    </xdr:from>
    <xdr:to>
      <xdr:col>15</xdr:col>
      <xdr:colOff>101600</xdr:colOff>
      <xdr:row>17</xdr:row>
      <xdr:rowOff>33355</xdr:rowOff>
    </xdr:to>
    <xdr:sp macro="" textlink="">
      <xdr:nvSpPr>
        <xdr:cNvPr id="60" name="フローチャート: 判断 59"/>
        <xdr:cNvSpPr/>
      </xdr:nvSpPr>
      <xdr:spPr bwMode="auto">
        <a:xfrm>
          <a:off x="28575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18132</xdr:rowOff>
    </xdr:from>
    <xdr:ext cx="762000" cy="259045"/>
    <xdr:sp macro="" textlink="">
      <xdr:nvSpPr>
        <xdr:cNvPr id="61" name="テキスト ボックス 60"/>
        <xdr:cNvSpPr txBox="1"/>
      </xdr:nvSpPr>
      <xdr:spPr>
        <a:xfrm>
          <a:off x="25273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164104</xdr:rowOff>
    </xdr:from>
    <xdr:to>
      <xdr:col>29</xdr:col>
      <xdr:colOff>177800</xdr:colOff>
      <xdr:row>15</xdr:row>
      <xdr:rowOff>94254</xdr:rowOff>
    </xdr:to>
    <xdr:sp macro="" textlink="">
      <xdr:nvSpPr>
        <xdr:cNvPr id="67" name="楕円 66"/>
        <xdr:cNvSpPr/>
      </xdr:nvSpPr>
      <xdr:spPr bwMode="auto">
        <a:xfrm>
          <a:off x="5600700" y="2612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9181</xdr:rowOff>
    </xdr:from>
    <xdr:ext cx="762000" cy="259045"/>
    <xdr:sp macro="" textlink="">
      <xdr:nvSpPr>
        <xdr:cNvPr id="68" name="人口1人当たり決算額の推移該当値テキスト130"/>
        <xdr:cNvSpPr txBox="1"/>
      </xdr:nvSpPr>
      <xdr:spPr>
        <a:xfrm>
          <a:off x="5740400" y="245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75499</xdr:rowOff>
    </xdr:from>
    <xdr:to>
      <xdr:col>26</xdr:col>
      <xdr:colOff>101600</xdr:colOff>
      <xdr:row>16</xdr:row>
      <xdr:rowOff>5649</xdr:rowOff>
    </xdr:to>
    <xdr:sp macro="" textlink="">
      <xdr:nvSpPr>
        <xdr:cNvPr id="69" name="楕円 68"/>
        <xdr:cNvSpPr/>
      </xdr:nvSpPr>
      <xdr:spPr bwMode="auto">
        <a:xfrm>
          <a:off x="4953000" y="2694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15826</xdr:rowOff>
    </xdr:from>
    <xdr:ext cx="736600" cy="259045"/>
    <xdr:sp macro="" textlink="">
      <xdr:nvSpPr>
        <xdr:cNvPr id="70" name="テキスト ボックス 69"/>
        <xdr:cNvSpPr txBox="1"/>
      </xdr:nvSpPr>
      <xdr:spPr>
        <a:xfrm>
          <a:off x="4622800" y="2463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91547</xdr:rowOff>
    </xdr:from>
    <xdr:to>
      <xdr:col>22</xdr:col>
      <xdr:colOff>165100</xdr:colOff>
      <xdr:row>16</xdr:row>
      <xdr:rowOff>21697</xdr:rowOff>
    </xdr:to>
    <xdr:sp macro="" textlink="">
      <xdr:nvSpPr>
        <xdr:cNvPr id="71" name="楕円 70"/>
        <xdr:cNvSpPr/>
      </xdr:nvSpPr>
      <xdr:spPr bwMode="auto">
        <a:xfrm>
          <a:off x="4254500" y="2710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31874</xdr:rowOff>
    </xdr:from>
    <xdr:ext cx="762000" cy="259045"/>
    <xdr:sp macro="" textlink="">
      <xdr:nvSpPr>
        <xdr:cNvPr id="72" name="テキスト ボックス 71"/>
        <xdr:cNvSpPr txBox="1"/>
      </xdr:nvSpPr>
      <xdr:spPr>
        <a:xfrm>
          <a:off x="3924300" y="247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139964</xdr:rowOff>
    </xdr:from>
    <xdr:to>
      <xdr:col>19</xdr:col>
      <xdr:colOff>38100</xdr:colOff>
      <xdr:row>16</xdr:row>
      <xdr:rowOff>70114</xdr:rowOff>
    </xdr:to>
    <xdr:sp macro="" textlink="">
      <xdr:nvSpPr>
        <xdr:cNvPr id="73" name="楕円 72"/>
        <xdr:cNvSpPr/>
      </xdr:nvSpPr>
      <xdr:spPr bwMode="auto">
        <a:xfrm>
          <a:off x="3556000" y="2759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80291</xdr:rowOff>
    </xdr:from>
    <xdr:ext cx="762000" cy="259045"/>
    <xdr:sp macro="" textlink="">
      <xdr:nvSpPr>
        <xdr:cNvPr id="74" name="テキスト ボックス 73"/>
        <xdr:cNvSpPr txBox="1"/>
      </xdr:nvSpPr>
      <xdr:spPr>
        <a:xfrm>
          <a:off x="3225800" y="252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13228</xdr:rowOff>
    </xdr:from>
    <xdr:to>
      <xdr:col>15</xdr:col>
      <xdr:colOff>101600</xdr:colOff>
      <xdr:row>16</xdr:row>
      <xdr:rowOff>114828</xdr:rowOff>
    </xdr:to>
    <xdr:sp macro="" textlink="">
      <xdr:nvSpPr>
        <xdr:cNvPr id="75" name="楕円 74"/>
        <xdr:cNvSpPr/>
      </xdr:nvSpPr>
      <xdr:spPr bwMode="auto">
        <a:xfrm>
          <a:off x="2857500" y="2804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125005</xdr:rowOff>
    </xdr:from>
    <xdr:ext cx="762000" cy="259045"/>
    <xdr:sp macro="" textlink="">
      <xdr:nvSpPr>
        <xdr:cNvPr id="76" name="テキスト ボックス 75"/>
        <xdr:cNvSpPr txBox="1"/>
      </xdr:nvSpPr>
      <xdr:spPr>
        <a:xfrm>
          <a:off x="2527300" y="257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121133</xdr:rowOff>
    </xdr:from>
    <xdr:to>
      <xdr:col>29</xdr:col>
      <xdr:colOff>127000</xdr:colOff>
      <xdr:row>37</xdr:row>
      <xdr:rowOff>207048</xdr:rowOff>
    </xdr:to>
    <xdr:cxnSp macro="">
      <xdr:nvCxnSpPr>
        <xdr:cNvPr id="109" name="直線コネクタ 108"/>
        <xdr:cNvCxnSpPr/>
      </xdr:nvCxnSpPr>
      <xdr:spPr bwMode="auto">
        <a:xfrm flipV="1">
          <a:off x="5003800" y="7245833"/>
          <a:ext cx="647700" cy="85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207048</xdr:rowOff>
    </xdr:from>
    <xdr:to>
      <xdr:col>26</xdr:col>
      <xdr:colOff>50800</xdr:colOff>
      <xdr:row>37</xdr:row>
      <xdr:rowOff>258597</xdr:rowOff>
    </xdr:to>
    <xdr:cxnSp macro="">
      <xdr:nvCxnSpPr>
        <xdr:cNvPr id="112" name="直線コネクタ 111"/>
        <xdr:cNvCxnSpPr/>
      </xdr:nvCxnSpPr>
      <xdr:spPr bwMode="auto">
        <a:xfrm flipV="1">
          <a:off x="4305300" y="7331748"/>
          <a:ext cx="698500" cy="5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3" name="フローチャート: 判断 112"/>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39425</xdr:rowOff>
    </xdr:from>
    <xdr:ext cx="736600" cy="259045"/>
    <xdr:sp macro="" textlink="">
      <xdr:nvSpPr>
        <xdr:cNvPr id="114" name="テキスト ボックス 113"/>
        <xdr:cNvSpPr txBox="1"/>
      </xdr:nvSpPr>
      <xdr:spPr>
        <a:xfrm>
          <a:off x="4622800" y="664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225031</xdr:rowOff>
    </xdr:from>
    <xdr:to>
      <xdr:col>22</xdr:col>
      <xdr:colOff>114300</xdr:colOff>
      <xdr:row>37</xdr:row>
      <xdr:rowOff>258597</xdr:rowOff>
    </xdr:to>
    <xdr:cxnSp macro="">
      <xdr:nvCxnSpPr>
        <xdr:cNvPr id="115" name="直線コネクタ 114"/>
        <xdr:cNvCxnSpPr/>
      </xdr:nvCxnSpPr>
      <xdr:spPr bwMode="auto">
        <a:xfrm>
          <a:off x="3606800" y="7349731"/>
          <a:ext cx="698500" cy="3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6" name="フローチャート: 判断 115"/>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26928</xdr:rowOff>
    </xdr:from>
    <xdr:ext cx="762000" cy="259045"/>
    <xdr:sp macro="" textlink="">
      <xdr:nvSpPr>
        <xdr:cNvPr id="117" name="テキスト ボックス 116"/>
        <xdr:cNvSpPr txBox="1"/>
      </xdr:nvSpPr>
      <xdr:spPr>
        <a:xfrm>
          <a:off x="39243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212992</xdr:rowOff>
    </xdr:from>
    <xdr:to>
      <xdr:col>18</xdr:col>
      <xdr:colOff>177800</xdr:colOff>
      <xdr:row>37</xdr:row>
      <xdr:rowOff>225031</xdr:rowOff>
    </xdr:to>
    <xdr:cxnSp macro="">
      <xdr:nvCxnSpPr>
        <xdr:cNvPr id="118" name="直線コネクタ 117"/>
        <xdr:cNvCxnSpPr/>
      </xdr:nvCxnSpPr>
      <xdr:spPr bwMode="auto">
        <a:xfrm>
          <a:off x="2908300" y="7337692"/>
          <a:ext cx="698500" cy="12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19" name="フローチャート: 判断 118"/>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302544</xdr:rowOff>
    </xdr:from>
    <xdr:ext cx="762000" cy="259045"/>
    <xdr:sp macro="" textlink="">
      <xdr:nvSpPr>
        <xdr:cNvPr id="120" name="テキスト ボックス 119"/>
        <xdr:cNvSpPr txBox="1"/>
      </xdr:nvSpPr>
      <xdr:spPr>
        <a:xfrm>
          <a:off x="32258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1" name="フローチャート: 判断 120"/>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292866</xdr:rowOff>
    </xdr:from>
    <xdr:ext cx="762000" cy="259045"/>
    <xdr:sp macro="" textlink="">
      <xdr:nvSpPr>
        <xdr:cNvPr id="122" name="テキスト ボックス 121"/>
        <xdr:cNvSpPr txBox="1"/>
      </xdr:nvSpPr>
      <xdr:spPr>
        <a:xfrm>
          <a:off x="2527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70333</xdr:rowOff>
    </xdr:from>
    <xdr:to>
      <xdr:col>29</xdr:col>
      <xdr:colOff>177800</xdr:colOff>
      <xdr:row>37</xdr:row>
      <xdr:rowOff>171933</xdr:rowOff>
    </xdr:to>
    <xdr:sp macro="" textlink="">
      <xdr:nvSpPr>
        <xdr:cNvPr id="128" name="楕円 127"/>
        <xdr:cNvSpPr/>
      </xdr:nvSpPr>
      <xdr:spPr bwMode="auto">
        <a:xfrm>
          <a:off x="5600700" y="7195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150360</xdr:rowOff>
    </xdr:from>
    <xdr:ext cx="762000" cy="259045"/>
    <xdr:sp macro="" textlink="">
      <xdr:nvSpPr>
        <xdr:cNvPr id="129" name="人口1人当たり決算額の推移該当値テキスト445"/>
        <xdr:cNvSpPr txBox="1"/>
      </xdr:nvSpPr>
      <xdr:spPr>
        <a:xfrm>
          <a:off x="5740400" y="710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156248</xdr:rowOff>
    </xdr:from>
    <xdr:to>
      <xdr:col>26</xdr:col>
      <xdr:colOff>101600</xdr:colOff>
      <xdr:row>37</xdr:row>
      <xdr:rowOff>257848</xdr:rowOff>
    </xdr:to>
    <xdr:sp macro="" textlink="">
      <xdr:nvSpPr>
        <xdr:cNvPr id="130" name="楕円 129"/>
        <xdr:cNvSpPr/>
      </xdr:nvSpPr>
      <xdr:spPr bwMode="auto">
        <a:xfrm>
          <a:off x="4953000" y="7280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242625</xdr:rowOff>
    </xdr:from>
    <xdr:ext cx="736600" cy="259045"/>
    <xdr:sp macro="" textlink="">
      <xdr:nvSpPr>
        <xdr:cNvPr id="131" name="テキスト ボックス 130"/>
        <xdr:cNvSpPr txBox="1"/>
      </xdr:nvSpPr>
      <xdr:spPr>
        <a:xfrm>
          <a:off x="4622800" y="7367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207797</xdr:rowOff>
    </xdr:from>
    <xdr:to>
      <xdr:col>22</xdr:col>
      <xdr:colOff>165100</xdr:colOff>
      <xdr:row>37</xdr:row>
      <xdr:rowOff>309397</xdr:rowOff>
    </xdr:to>
    <xdr:sp macro="" textlink="">
      <xdr:nvSpPr>
        <xdr:cNvPr id="132" name="楕円 131"/>
        <xdr:cNvSpPr/>
      </xdr:nvSpPr>
      <xdr:spPr bwMode="auto">
        <a:xfrm>
          <a:off x="4254500" y="7332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294174</xdr:rowOff>
    </xdr:from>
    <xdr:ext cx="762000" cy="259045"/>
    <xdr:sp macro="" textlink="">
      <xdr:nvSpPr>
        <xdr:cNvPr id="133" name="テキスト ボックス 132"/>
        <xdr:cNvSpPr txBox="1"/>
      </xdr:nvSpPr>
      <xdr:spPr>
        <a:xfrm>
          <a:off x="3924300" y="741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174231</xdr:rowOff>
    </xdr:from>
    <xdr:to>
      <xdr:col>19</xdr:col>
      <xdr:colOff>38100</xdr:colOff>
      <xdr:row>37</xdr:row>
      <xdr:rowOff>275831</xdr:rowOff>
    </xdr:to>
    <xdr:sp macro="" textlink="">
      <xdr:nvSpPr>
        <xdr:cNvPr id="134" name="楕円 133"/>
        <xdr:cNvSpPr/>
      </xdr:nvSpPr>
      <xdr:spPr bwMode="auto">
        <a:xfrm>
          <a:off x="3556000" y="7298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260608</xdr:rowOff>
    </xdr:from>
    <xdr:ext cx="762000" cy="259045"/>
    <xdr:sp macro="" textlink="">
      <xdr:nvSpPr>
        <xdr:cNvPr id="135" name="テキスト ボックス 134"/>
        <xdr:cNvSpPr txBox="1"/>
      </xdr:nvSpPr>
      <xdr:spPr>
        <a:xfrm>
          <a:off x="3225800" y="738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162192</xdr:rowOff>
    </xdr:from>
    <xdr:to>
      <xdr:col>15</xdr:col>
      <xdr:colOff>101600</xdr:colOff>
      <xdr:row>37</xdr:row>
      <xdr:rowOff>263792</xdr:rowOff>
    </xdr:to>
    <xdr:sp macro="" textlink="">
      <xdr:nvSpPr>
        <xdr:cNvPr id="136" name="楕円 135"/>
        <xdr:cNvSpPr/>
      </xdr:nvSpPr>
      <xdr:spPr bwMode="auto">
        <a:xfrm>
          <a:off x="2857500" y="7286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248569</xdr:rowOff>
    </xdr:from>
    <xdr:ext cx="762000" cy="259045"/>
    <xdr:sp macro="" textlink="">
      <xdr:nvSpPr>
        <xdr:cNvPr id="137" name="テキスト ボックス 136"/>
        <xdr:cNvSpPr txBox="1"/>
      </xdr:nvSpPr>
      <xdr:spPr>
        <a:xfrm>
          <a:off x="2527300" y="737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376,101
370,467
36.09
181,989,429
180,666,429
434,904
75,205,927
55,555,753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40487</xdr:rowOff>
    </xdr:from>
    <xdr:to>
      <xdr:col>24</xdr:col>
      <xdr:colOff>63500</xdr:colOff>
      <xdr:row>35</xdr:row>
      <xdr:rowOff>77390</xdr:rowOff>
    </xdr:to>
    <xdr:cxnSp macro="">
      <xdr:nvCxnSpPr>
        <xdr:cNvPr id="63" name="直線コネクタ 62"/>
        <xdr:cNvCxnSpPr/>
      </xdr:nvCxnSpPr>
      <xdr:spPr>
        <a:xfrm flipV="1">
          <a:off x="3797300" y="5869787"/>
          <a:ext cx="838200" cy="20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63805</xdr:rowOff>
    </xdr:from>
    <xdr:to>
      <xdr:col>19</xdr:col>
      <xdr:colOff>177800</xdr:colOff>
      <xdr:row>35</xdr:row>
      <xdr:rowOff>77390</xdr:rowOff>
    </xdr:to>
    <xdr:cxnSp macro="">
      <xdr:nvCxnSpPr>
        <xdr:cNvPr id="66" name="直線コネクタ 65"/>
        <xdr:cNvCxnSpPr/>
      </xdr:nvCxnSpPr>
      <xdr:spPr>
        <a:xfrm>
          <a:off x="2908300" y="6064555"/>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100899</xdr:rowOff>
    </xdr:from>
    <xdr:ext cx="534377" cy="259045"/>
    <xdr:sp macro="" textlink="">
      <xdr:nvSpPr>
        <xdr:cNvPr id="68" name="テキスト ボックス 67"/>
        <xdr:cNvSpPr txBox="1"/>
      </xdr:nvSpPr>
      <xdr:spPr>
        <a:xfrm>
          <a:off x="3530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63805</xdr:rowOff>
    </xdr:from>
    <xdr:to>
      <xdr:col>15</xdr:col>
      <xdr:colOff>50800</xdr:colOff>
      <xdr:row>35</xdr:row>
      <xdr:rowOff>101067</xdr:rowOff>
    </xdr:to>
    <xdr:cxnSp macro="">
      <xdr:nvCxnSpPr>
        <xdr:cNvPr id="69" name="直線コネクタ 68"/>
        <xdr:cNvCxnSpPr/>
      </xdr:nvCxnSpPr>
      <xdr:spPr>
        <a:xfrm flipV="1">
          <a:off x="2019300" y="6064555"/>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116803</xdr:rowOff>
    </xdr:from>
    <xdr:ext cx="534377" cy="259045"/>
    <xdr:sp macro="" textlink="">
      <xdr:nvSpPr>
        <xdr:cNvPr id="71" name="テキスト ボックス 70"/>
        <xdr:cNvSpPr txBox="1"/>
      </xdr:nvSpPr>
      <xdr:spPr>
        <a:xfrm>
          <a:off x="2641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101067</xdr:rowOff>
    </xdr:from>
    <xdr:to>
      <xdr:col>10</xdr:col>
      <xdr:colOff>114300</xdr:colOff>
      <xdr:row>35</xdr:row>
      <xdr:rowOff>143456</xdr:rowOff>
    </xdr:to>
    <xdr:cxnSp macro="">
      <xdr:nvCxnSpPr>
        <xdr:cNvPr id="72" name="直線コネクタ 71"/>
        <xdr:cNvCxnSpPr/>
      </xdr:nvCxnSpPr>
      <xdr:spPr>
        <a:xfrm flipV="1">
          <a:off x="1130300" y="6101817"/>
          <a:ext cx="889000" cy="4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161137</xdr:rowOff>
    </xdr:from>
    <xdr:to>
      <xdr:col>24</xdr:col>
      <xdr:colOff>114300</xdr:colOff>
      <xdr:row>34</xdr:row>
      <xdr:rowOff>91287</xdr:rowOff>
    </xdr:to>
    <xdr:sp macro="" textlink="">
      <xdr:nvSpPr>
        <xdr:cNvPr id="82" name="楕円 81"/>
        <xdr:cNvSpPr/>
      </xdr:nvSpPr>
      <xdr:spPr>
        <a:xfrm>
          <a:off x="4584700" y="58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12564</xdr:rowOff>
    </xdr:from>
    <xdr:ext cx="534377" cy="259045"/>
    <xdr:sp macro="" textlink="">
      <xdr:nvSpPr>
        <xdr:cNvPr id="83" name="人件費該当値テキスト"/>
        <xdr:cNvSpPr txBox="1"/>
      </xdr:nvSpPr>
      <xdr:spPr>
        <a:xfrm>
          <a:off x="4686300" y="567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26590</xdr:rowOff>
    </xdr:from>
    <xdr:to>
      <xdr:col>20</xdr:col>
      <xdr:colOff>38100</xdr:colOff>
      <xdr:row>35</xdr:row>
      <xdr:rowOff>128190</xdr:rowOff>
    </xdr:to>
    <xdr:sp macro="" textlink="">
      <xdr:nvSpPr>
        <xdr:cNvPr id="84" name="楕円 83"/>
        <xdr:cNvSpPr/>
      </xdr:nvSpPr>
      <xdr:spPr>
        <a:xfrm>
          <a:off x="3746500" y="60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144717</xdr:rowOff>
    </xdr:from>
    <xdr:ext cx="534377" cy="259045"/>
    <xdr:sp macro="" textlink="">
      <xdr:nvSpPr>
        <xdr:cNvPr id="85" name="テキスト ボックス 84"/>
        <xdr:cNvSpPr txBox="1"/>
      </xdr:nvSpPr>
      <xdr:spPr>
        <a:xfrm>
          <a:off x="3530111" y="580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13005</xdr:rowOff>
    </xdr:from>
    <xdr:to>
      <xdr:col>15</xdr:col>
      <xdr:colOff>101600</xdr:colOff>
      <xdr:row>35</xdr:row>
      <xdr:rowOff>114605</xdr:rowOff>
    </xdr:to>
    <xdr:sp macro="" textlink="">
      <xdr:nvSpPr>
        <xdr:cNvPr id="86" name="楕円 85"/>
        <xdr:cNvSpPr/>
      </xdr:nvSpPr>
      <xdr:spPr>
        <a:xfrm>
          <a:off x="2857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131132</xdr:rowOff>
    </xdr:from>
    <xdr:ext cx="534377" cy="259045"/>
    <xdr:sp macro="" textlink="">
      <xdr:nvSpPr>
        <xdr:cNvPr id="87" name="テキスト ボックス 86"/>
        <xdr:cNvSpPr txBox="1"/>
      </xdr:nvSpPr>
      <xdr:spPr>
        <a:xfrm>
          <a:off x="2641111" y="57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50267</xdr:rowOff>
    </xdr:from>
    <xdr:to>
      <xdr:col>10</xdr:col>
      <xdr:colOff>165100</xdr:colOff>
      <xdr:row>35</xdr:row>
      <xdr:rowOff>151867</xdr:rowOff>
    </xdr:to>
    <xdr:sp macro="" textlink="">
      <xdr:nvSpPr>
        <xdr:cNvPr id="88" name="楕円 87"/>
        <xdr:cNvSpPr/>
      </xdr:nvSpPr>
      <xdr:spPr>
        <a:xfrm>
          <a:off x="1968500" y="605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168394</xdr:rowOff>
    </xdr:from>
    <xdr:ext cx="534377" cy="259045"/>
    <xdr:sp macro="" textlink="">
      <xdr:nvSpPr>
        <xdr:cNvPr id="89" name="テキスト ボックス 88"/>
        <xdr:cNvSpPr txBox="1"/>
      </xdr:nvSpPr>
      <xdr:spPr>
        <a:xfrm>
          <a:off x="1752111" y="582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92656</xdr:rowOff>
    </xdr:from>
    <xdr:to>
      <xdr:col>6</xdr:col>
      <xdr:colOff>38100</xdr:colOff>
      <xdr:row>36</xdr:row>
      <xdr:rowOff>22806</xdr:rowOff>
    </xdr:to>
    <xdr:sp macro="" textlink="">
      <xdr:nvSpPr>
        <xdr:cNvPr id="90" name="楕円 89"/>
        <xdr:cNvSpPr/>
      </xdr:nvSpPr>
      <xdr:spPr>
        <a:xfrm>
          <a:off x="1079500" y="60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39333</xdr:rowOff>
    </xdr:from>
    <xdr:ext cx="534377" cy="259045"/>
    <xdr:sp macro="" textlink="">
      <xdr:nvSpPr>
        <xdr:cNvPr id="91" name="テキスト ボックス 90"/>
        <xdr:cNvSpPr txBox="1"/>
      </xdr:nvSpPr>
      <xdr:spPr>
        <a:xfrm>
          <a:off x="863111" y="586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46317</xdr:rowOff>
    </xdr:from>
    <xdr:to>
      <xdr:col>24</xdr:col>
      <xdr:colOff>63500</xdr:colOff>
      <xdr:row>56</xdr:row>
      <xdr:rowOff>105456</xdr:rowOff>
    </xdr:to>
    <xdr:cxnSp macro="">
      <xdr:nvCxnSpPr>
        <xdr:cNvPr id="119" name="直線コネクタ 118"/>
        <xdr:cNvCxnSpPr/>
      </xdr:nvCxnSpPr>
      <xdr:spPr>
        <a:xfrm flipV="1">
          <a:off x="3797300" y="9647517"/>
          <a:ext cx="838200" cy="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105456</xdr:rowOff>
    </xdr:from>
    <xdr:to>
      <xdr:col>19</xdr:col>
      <xdr:colOff>177800</xdr:colOff>
      <xdr:row>57</xdr:row>
      <xdr:rowOff>61061</xdr:rowOff>
    </xdr:to>
    <xdr:cxnSp macro="">
      <xdr:nvCxnSpPr>
        <xdr:cNvPr id="122" name="直線コネクタ 121"/>
        <xdr:cNvCxnSpPr/>
      </xdr:nvCxnSpPr>
      <xdr:spPr>
        <a:xfrm flipV="1">
          <a:off x="2908300" y="9706656"/>
          <a:ext cx="889000" cy="12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141775</xdr:rowOff>
    </xdr:from>
    <xdr:to>
      <xdr:col>20</xdr:col>
      <xdr:colOff>38100</xdr:colOff>
      <xdr:row>57</xdr:row>
      <xdr:rowOff>71925</xdr:rowOff>
    </xdr:to>
    <xdr:sp macro="" textlink="">
      <xdr:nvSpPr>
        <xdr:cNvPr id="123" name="フローチャート: 判断 122"/>
        <xdr:cNvSpPr/>
      </xdr:nvSpPr>
      <xdr:spPr>
        <a:xfrm>
          <a:off x="3746500" y="974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63052</xdr:rowOff>
    </xdr:from>
    <xdr:ext cx="534377" cy="259045"/>
    <xdr:sp macro="" textlink="">
      <xdr:nvSpPr>
        <xdr:cNvPr id="124" name="テキスト ボックス 123"/>
        <xdr:cNvSpPr txBox="1"/>
      </xdr:nvSpPr>
      <xdr:spPr>
        <a:xfrm>
          <a:off x="3530111" y="983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61061</xdr:rowOff>
    </xdr:from>
    <xdr:to>
      <xdr:col>15</xdr:col>
      <xdr:colOff>50800</xdr:colOff>
      <xdr:row>57</xdr:row>
      <xdr:rowOff>110691</xdr:rowOff>
    </xdr:to>
    <xdr:cxnSp macro="">
      <xdr:nvCxnSpPr>
        <xdr:cNvPr id="125" name="直線コネクタ 124"/>
        <xdr:cNvCxnSpPr/>
      </xdr:nvCxnSpPr>
      <xdr:spPr>
        <a:xfrm flipV="1">
          <a:off x="2019300" y="9833711"/>
          <a:ext cx="889000" cy="4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47752</xdr:rowOff>
    </xdr:from>
    <xdr:to>
      <xdr:col>15</xdr:col>
      <xdr:colOff>101600</xdr:colOff>
      <xdr:row>57</xdr:row>
      <xdr:rowOff>149352</xdr:rowOff>
    </xdr:to>
    <xdr:sp macro="" textlink="">
      <xdr:nvSpPr>
        <xdr:cNvPr id="126" name="フローチャート: 判断 125"/>
        <xdr:cNvSpPr/>
      </xdr:nvSpPr>
      <xdr:spPr>
        <a:xfrm>
          <a:off x="2857500" y="982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140479</xdr:rowOff>
    </xdr:from>
    <xdr:ext cx="534377" cy="259045"/>
    <xdr:sp macro="" textlink="">
      <xdr:nvSpPr>
        <xdr:cNvPr id="127" name="テキスト ボックス 126"/>
        <xdr:cNvSpPr txBox="1"/>
      </xdr:nvSpPr>
      <xdr:spPr>
        <a:xfrm>
          <a:off x="2641111" y="991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73315</xdr:rowOff>
    </xdr:from>
    <xdr:to>
      <xdr:col>10</xdr:col>
      <xdr:colOff>114300</xdr:colOff>
      <xdr:row>57</xdr:row>
      <xdr:rowOff>110691</xdr:rowOff>
    </xdr:to>
    <xdr:cxnSp macro="">
      <xdr:nvCxnSpPr>
        <xdr:cNvPr id="128" name="直線コネクタ 127"/>
        <xdr:cNvCxnSpPr/>
      </xdr:nvCxnSpPr>
      <xdr:spPr>
        <a:xfrm>
          <a:off x="1130300" y="9845965"/>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75778</xdr:rowOff>
    </xdr:from>
    <xdr:to>
      <xdr:col>10</xdr:col>
      <xdr:colOff>165100</xdr:colOff>
      <xdr:row>58</xdr:row>
      <xdr:rowOff>5928</xdr:rowOff>
    </xdr:to>
    <xdr:sp macro="" textlink="">
      <xdr:nvSpPr>
        <xdr:cNvPr id="129" name="フローチャート: 判断 128"/>
        <xdr:cNvSpPr/>
      </xdr:nvSpPr>
      <xdr:spPr>
        <a:xfrm>
          <a:off x="1968500" y="984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168505</xdr:rowOff>
    </xdr:from>
    <xdr:ext cx="534377" cy="259045"/>
    <xdr:sp macro="" textlink="">
      <xdr:nvSpPr>
        <xdr:cNvPr id="130" name="テキスト ボックス 129"/>
        <xdr:cNvSpPr txBox="1"/>
      </xdr:nvSpPr>
      <xdr:spPr>
        <a:xfrm>
          <a:off x="1752111" y="994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85288</xdr:rowOff>
    </xdr:from>
    <xdr:to>
      <xdr:col>6</xdr:col>
      <xdr:colOff>38100</xdr:colOff>
      <xdr:row>58</xdr:row>
      <xdr:rowOff>15438</xdr:rowOff>
    </xdr:to>
    <xdr:sp macro="" textlink="">
      <xdr:nvSpPr>
        <xdr:cNvPr id="131" name="フローチャート: 判断 130"/>
        <xdr:cNvSpPr/>
      </xdr:nvSpPr>
      <xdr:spPr>
        <a:xfrm>
          <a:off x="10795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6565</xdr:rowOff>
    </xdr:from>
    <xdr:ext cx="534377" cy="259045"/>
    <xdr:sp macro="" textlink="">
      <xdr:nvSpPr>
        <xdr:cNvPr id="132" name="テキスト ボックス 131"/>
        <xdr:cNvSpPr txBox="1"/>
      </xdr:nvSpPr>
      <xdr:spPr>
        <a:xfrm>
          <a:off x="863111" y="99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166967</xdr:rowOff>
    </xdr:from>
    <xdr:to>
      <xdr:col>24</xdr:col>
      <xdr:colOff>114300</xdr:colOff>
      <xdr:row>56</xdr:row>
      <xdr:rowOff>97117</xdr:rowOff>
    </xdr:to>
    <xdr:sp macro="" textlink="">
      <xdr:nvSpPr>
        <xdr:cNvPr id="138" name="楕円 137"/>
        <xdr:cNvSpPr/>
      </xdr:nvSpPr>
      <xdr:spPr>
        <a:xfrm>
          <a:off x="4584700" y="95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18394</xdr:rowOff>
    </xdr:from>
    <xdr:ext cx="534377" cy="259045"/>
    <xdr:sp macro="" textlink="">
      <xdr:nvSpPr>
        <xdr:cNvPr id="139" name="物件費該当値テキスト"/>
        <xdr:cNvSpPr txBox="1"/>
      </xdr:nvSpPr>
      <xdr:spPr>
        <a:xfrm>
          <a:off x="4686300" y="944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54656</xdr:rowOff>
    </xdr:from>
    <xdr:to>
      <xdr:col>20</xdr:col>
      <xdr:colOff>38100</xdr:colOff>
      <xdr:row>56</xdr:row>
      <xdr:rowOff>156256</xdr:rowOff>
    </xdr:to>
    <xdr:sp macro="" textlink="">
      <xdr:nvSpPr>
        <xdr:cNvPr id="140" name="楕円 139"/>
        <xdr:cNvSpPr/>
      </xdr:nvSpPr>
      <xdr:spPr>
        <a:xfrm>
          <a:off x="3746500" y="965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1333</xdr:rowOff>
    </xdr:from>
    <xdr:ext cx="534377" cy="259045"/>
    <xdr:sp macro="" textlink="">
      <xdr:nvSpPr>
        <xdr:cNvPr id="141" name="テキスト ボックス 140"/>
        <xdr:cNvSpPr txBox="1"/>
      </xdr:nvSpPr>
      <xdr:spPr>
        <a:xfrm>
          <a:off x="3530111" y="943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10261</xdr:rowOff>
    </xdr:from>
    <xdr:to>
      <xdr:col>15</xdr:col>
      <xdr:colOff>101600</xdr:colOff>
      <xdr:row>57</xdr:row>
      <xdr:rowOff>111861</xdr:rowOff>
    </xdr:to>
    <xdr:sp macro="" textlink="">
      <xdr:nvSpPr>
        <xdr:cNvPr id="142" name="楕円 141"/>
        <xdr:cNvSpPr/>
      </xdr:nvSpPr>
      <xdr:spPr>
        <a:xfrm>
          <a:off x="2857500" y="97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128388</xdr:rowOff>
    </xdr:from>
    <xdr:ext cx="534377" cy="259045"/>
    <xdr:sp macro="" textlink="">
      <xdr:nvSpPr>
        <xdr:cNvPr id="143" name="テキスト ボックス 142"/>
        <xdr:cNvSpPr txBox="1"/>
      </xdr:nvSpPr>
      <xdr:spPr>
        <a:xfrm>
          <a:off x="2641111" y="955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59891</xdr:rowOff>
    </xdr:from>
    <xdr:to>
      <xdr:col>10</xdr:col>
      <xdr:colOff>165100</xdr:colOff>
      <xdr:row>57</xdr:row>
      <xdr:rowOff>161491</xdr:rowOff>
    </xdr:to>
    <xdr:sp macro="" textlink="">
      <xdr:nvSpPr>
        <xdr:cNvPr id="144" name="楕円 143"/>
        <xdr:cNvSpPr/>
      </xdr:nvSpPr>
      <xdr:spPr>
        <a:xfrm>
          <a:off x="1968500" y="98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6568</xdr:rowOff>
    </xdr:from>
    <xdr:ext cx="534377" cy="259045"/>
    <xdr:sp macro="" textlink="">
      <xdr:nvSpPr>
        <xdr:cNvPr id="145" name="テキスト ボックス 144"/>
        <xdr:cNvSpPr txBox="1"/>
      </xdr:nvSpPr>
      <xdr:spPr>
        <a:xfrm>
          <a:off x="1752111" y="96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22515</xdr:rowOff>
    </xdr:from>
    <xdr:to>
      <xdr:col>6</xdr:col>
      <xdr:colOff>38100</xdr:colOff>
      <xdr:row>57</xdr:row>
      <xdr:rowOff>124115</xdr:rowOff>
    </xdr:to>
    <xdr:sp macro="" textlink="">
      <xdr:nvSpPr>
        <xdr:cNvPr id="146" name="楕円 145"/>
        <xdr:cNvSpPr/>
      </xdr:nvSpPr>
      <xdr:spPr>
        <a:xfrm>
          <a:off x="1079500" y="979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140642</xdr:rowOff>
    </xdr:from>
    <xdr:ext cx="534377" cy="259045"/>
    <xdr:sp macro="" textlink="">
      <xdr:nvSpPr>
        <xdr:cNvPr id="147" name="テキスト ボックス 146"/>
        <xdr:cNvSpPr txBox="1"/>
      </xdr:nvSpPr>
      <xdr:spPr>
        <a:xfrm>
          <a:off x="863111" y="957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166370</xdr:rowOff>
    </xdr:from>
    <xdr:to>
      <xdr:col>24</xdr:col>
      <xdr:colOff>63500</xdr:colOff>
      <xdr:row>76</xdr:row>
      <xdr:rowOff>49403</xdr:rowOff>
    </xdr:to>
    <xdr:cxnSp macro="">
      <xdr:nvCxnSpPr>
        <xdr:cNvPr id="176" name="直線コネクタ 175"/>
        <xdr:cNvCxnSpPr/>
      </xdr:nvCxnSpPr>
      <xdr:spPr>
        <a:xfrm flipV="1">
          <a:off x="3797300" y="13025120"/>
          <a:ext cx="8382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49403</xdr:rowOff>
    </xdr:from>
    <xdr:to>
      <xdr:col>19</xdr:col>
      <xdr:colOff>177800</xdr:colOff>
      <xdr:row>76</xdr:row>
      <xdr:rowOff>72644</xdr:rowOff>
    </xdr:to>
    <xdr:cxnSp macro="">
      <xdr:nvCxnSpPr>
        <xdr:cNvPr id="179" name="直線コネクタ 178"/>
        <xdr:cNvCxnSpPr/>
      </xdr:nvCxnSpPr>
      <xdr:spPr>
        <a:xfrm flipV="1">
          <a:off x="2908300" y="13079603"/>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155651</xdr:rowOff>
    </xdr:from>
    <xdr:to>
      <xdr:col>20</xdr:col>
      <xdr:colOff>38100</xdr:colOff>
      <xdr:row>77</xdr:row>
      <xdr:rowOff>85801</xdr:rowOff>
    </xdr:to>
    <xdr:sp macro="" textlink="">
      <xdr:nvSpPr>
        <xdr:cNvPr id="180" name="フローチャート: 判断 179"/>
        <xdr:cNvSpPr/>
      </xdr:nvSpPr>
      <xdr:spPr>
        <a:xfrm>
          <a:off x="3746500" y="131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76928</xdr:rowOff>
    </xdr:from>
    <xdr:ext cx="469744" cy="259045"/>
    <xdr:sp macro="" textlink="">
      <xdr:nvSpPr>
        <xdr:cNvPr id="181" name="テキスト ボックス 180"/>
        <xdr:cNvSpPr txBox="1"/>
      </xdr:nvSpPr>
      <xdr:spPr>
        <a:xfrm>
          <a:off x="3562428" y="132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151664</xdr:rowOff>
    </xdr:from>
    <xdr:to>
      <xdr:col>15</xdr:col>
      <xdr:colOff>50800</xdr:colOff>
      <xdr:row>76</xdr:row>
      <xdr:rowOff>72644</xdr:rowOff>
    </xdr:to>
    <xdr:cxnSp macro="">
      <xdr:nvCxnSpPr>
        <xdr:cNvPr id="182" name="直線コネクタ 181"/>
        <xdr:cNvCxnSpPr/>
      </xdr:nvCxnSpPr>
      <xdr:spPr>
        <a:xfrm>
          <a:off x="2019300" y="13010414"/>
          <a:ext cx="889000" cy="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164643</xdr:rowOff>
    </xdr:from>
    <xdr:to>
      <xdr:col>15</xdr:col>
      <xdr:colOff>101600</xdr:colOff>
      <xdr:row>77</xdr:row>
      <xdr:rowOff>94793</xdr:rowOff>
    </xdr:to>
    <xdr:sp macro="" textlink="">
      <xdr:nvSpPr>
        <xdr:cNvPr id="183" name="フローチャート: 判断 182"/>
        <xdr:cNvSpPr/>
      </xdr:nvSpPr>
      <xdr:spPr>
        <a:xfrm>
          <a:off x="2857500" y="1319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85920</xdr:rowOff>
    </xdr:from>
    <xdr:ext cx="469744" cy="259045"/>
    <xdr:sp macro="" textlink="">
      <xdr:nvSpPr>
        <xdr:cNvPr id="184" name="テキスト ボックス 183"/>
        <xdr:cNvSpPr txBox="1"/>
      </xdr:nvSpPr>
      <xdr:spPr>
        <a:xfrm>
          <a:off x="2673428" y="132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151664</xdr:rowOff>
    </xdr:from>
    <xdr:to>
      <xdr:col>10</xdr:col>
      <xdr:colOff>114300</xdr:colOff>
      <xdr:row>76</xdr:row>
      <xdr:rowOff>12370</xdr:rowOff>
    </xdr:to>
    <xdr:cxnSp macro="">
      <xdr:nvCxnSpPr>
        <xdr:cNvPr id="185" name="直線コネクタ 184"/>
        <xdr:cNvCxnSpPr/>
      </xdr:nvCxnSpPr>
      <xdr:spPr>
        <a:xfrm flipV="1">
          <a:off x="1130300" y="13010414"/>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107187</xdr:rowOff>
    </xdr:from>
    <xdr:to>
      <xdr:col>10</xdr:col>
      <xdr:colOff>165100</xdr:colOff>
      <xdr:row>77</xdr:row>
      <xdr:rowOff>37337</xdr:rowOff>
    </xdr:to>
    <xdr:sp macro="" textlink="">
      <xdr:nvSpPr>
        <xdr:cNvPr id="186" name="フローチャート: 判断 185"/>
        <xdr:cNvSpPr/>
      </xdr:nvSpPr>
      <xdr:spPr>
        <a:xfrm>
          <a:off x="1968500" y="131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28464</xdr:rowOff>
    </xdr:from>
    <xdr:ext cx="469744" cy="259045"/>
    <xdr:sp macro="" textlink="">
      <xdr:nvSpPr>
        <xdr:cNvPr id="187" name="テキスト ボックス 186"/>
        <xdr:cNvSpPr txBox="1"/>
      </xdr:nvSpPr>
      <xdr:spPr>
        <a:xfrm>
          <a:off x="1784428" y="1323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161213</xdr:rowOff>
    </xdr:from>
    <xdr:to>
      <xdr:col>6</xdr:col>
      <xdr:colOff>38100</xdr:colOff>
      <xdr:row>77</xdr:row>
      <xdr:rowOff>91363</xdr:rowOff>
    </xdr:to>
    <xdr:sp macro="" textlink="">
      <xdr:nvSpPr>
        <xdr:cNvPr id="188" name="フローチャート: 判断 187"/>
        <xdr:cNvSpPr/>
      </xdr:nvSpPr>
      <xdr:spPr>
        <a:xfrm>
          <a:off x="10795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82490</xdr:rowOff>
    </xdr:from>
    <xdr:ext cx="469744" cy="259045"/>
    <xdr:sp macro="" textlink="">
      <xdr:nvSpPr>
        <xdr:cNvPr id="189" name="テキスト ボックス 188"/>
        <xdr:cNvSpPr txBox="1"/>
      </xdr:nvSpPr>
      <xdr:spPr>
        <a:xfrm>
          <a:off x="895428" y="132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115570</xdr:rowOff>
    </xdr:from>
    <xdr:to>
      <xdr:col>24</xdr:col>
      <xdr:colOff>114300</xdr:colOff>
      <xdr:row>76</xdr:row>
      <xdr:rowOff>45720</xdr:rowOff>
    </xdr:to>
    <xdr:sp macro="" textlink="">
      <xdr:nvSpPr>
        <xdr:cNvPr id="195" name="楕円 194"/>
        <xdr:cNvSpPr/>
      </xdr:nvSpPr>
      <xdr:spPr>
        <a:xfrm>
          <a:off x="4584700" y="129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138447</xdr:rowOff>
    </xdr:from>
    <xdr:ext cx="469744" cy="259045"/>
    <xdr:sp macro="" textlink="">
      <xdr:nvSpPr>
        <xdr:cNvPr id="196" name="維持補修費該当値テキスト"/>
        <xdr:cNvSpPr txBox="1"/>
      </xdr:nvSpPr>
      <xdr:spPr>
        <a:xfrm>
          <a:off x="4686300" y="1282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170053</xdr:rowOff>
    </xdr:from>
    <xdr:to>
      <xdr:col>20</xdr:col>
      <xdr:colOff>38100</xdr:colOff>
      <xdr:row>76</xdr:row>
      <xdr:rowOff>100203</xdr:rowOff>
    </xdr:to>
    <xdr:sp macro="" textlink="">
      <xdr:nvSpPr>
        <xdr:cNvPr id="197" name="楕円 196"/>
        <xdr:cNvSpPr/>
      </xdr:nvSpPr>
      <xdr:spPr>
        <a:xfrm>
          <a:off x="3746500" y="130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116730</xdr:rowOff>
    </xdr:from>
    <xdr:ext cx="469744" cy="259045"/>
    <xdr:sp macro="" textlink="">
      <xdr:nvSpPr>
        <xdr:cNvPr id="198" name="テキスト ボックス 197"/>
        <xdr:cNvSpPr txBox="1"/>
      </xdr:nvSpPr>
      <xdr:spPr>
        <a:xfrm>
          <a:off x="3562428" y="1280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21844</xdr:rowOff>
    </xdr:from>
    <xdr:to>
      <xdr:col>15</xdr:col>
      <xdr:colOff>101600</xdr:colOff>
      <xdr:row>76</xdr:row>
      <xdr:rowOff>123444</xdr:rowOff>
    </xdr:to>
    <xdr:sp macro="" textlink="">
      <xdr:nvSpPr>
        <xdr:cNvPr id="199" name="楕円 198"/>
        <xdr:cNvSpPr/>
      </xdr:nvSpPr>
      <xdr:spPr>
        <a:xfrm>
          <a:off x="2857500" y="130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139971</xdr:rowOff>
    </xdr:from>
    <xdr:ext cx="469744" cy="259045"/>
    <xdr:sp macro="" textlink="">
      <xdr:nvSpPr>
        <xdr:cNvPr id="200" name="テキスト ボックス 199"/>
        <xdr:cNvSpPr txBox="1"/>
      </xdr:nvSpPr>
      <xdr:spPr>
        <a:xfrm>
          <a:off x="2673428" y="1282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100864</xdr:rowOff>
    </xdr:from>
    <xdr:to>
      <xdr:col>10</xdr:col>
      <xdr:colOff>165100</xdr:colOff>
      <xdr:row>76</xdr:row>
      <xdr:rowOff>31014</xdr:rowOff>
    </xdr:to>
    <xdr:sp macro="" textlink="">
      <xdr:nvSpPr>
        <xdr:cNvPr id="201" name="楕円 200"/>
        <xdr:cNvSpPr/>
      </xdr:nvSpPr>
      <xdr:spPr>
        <a:xfrm>
          <a:off x="1968500" y="129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47541</xdr:rowOff>
    </xdr:from>
    <xdr:ext cx="469744" cy="259045"/>
    <xdr:sp macro="" textlink="">
      <xdr:nvSpPr>
        <xdr:cNvPr id="202" name="テキスト ボックス 201"/>
        <xdr:cNvSpPr txBox="1"/>
      </xdr:nvSpPr>
      <xdr:spPr>
        <a:xfrm>
          <a:off x="1784428" y="1273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133020</xdr:rowOff>
    </xdr:from>
    <xdr:to>
      <xdr:col>6</xdr:col>
      <xdr:colOff>38100</xdr:colOff>
      <xdr:row>76</xdr:row>
      <xdr:rowOff>63170</xdr:rowOff>
    </xdr:to>
    <xdr:sp macro="" textlink="">
      <xdr:nvSpPr>
        <xdr:cNvPr id="203" name="楕円 202"/>
        <xdr:cNvSpPr/>
      </xdr:nvSpPr>
      <xdr:spPr>
        <a:xfrm>
          <a:off x="1079500" y="129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79697</xdr:rowOff>
    </xdr:from>
    <xdr:ext cx="469744" cy="259045"/>
    <xdr:sp macro="" textlink="">
      <xdr:nvSpPr>
        <xdr:cNvPr id="204" name="テキスト ボックス 203"/>
        <xdr:cNvSpPr txBox="1"/>
      </xdr:nvSpPr>
      <xdr:spPr>
        <a:xfrm>
          <a:off x="895428" y="1276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100964</xdr:rowOff>
    </xdr:from>
    <xdr:to>
      <xdr:col>24</xdr:col>
      <xdr:colOff>63500</xdr:colOff>
      <xdr:row>95</xdr:row>
      <xdr:rowOff>122186</xdr:rowOff>
    </xdr:to>
    <xdr:cxnSp macro="">
      <xdr:nvCxnSpPr>
        <xdr:cNvPr id="234" name="直線コネクタ 233"/>
        <xdr:cNvCxnSpPr/>
      </xdr:nvCxnSpPr>
      <xdr:spPr>
        <a:xfrm flipV="1">
          <a:off x="3797300" y="16388714"/>
          <a:ext cx="8382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122186</xdr:rowOff>
    </xdr:from>
    <xdr:to>
      <xdr:col>19</xdr:col>
      <xdr:colOff>177800</xdr:colOff>
      <xdr:row>96</xdr:row>
      <xdr:rowOff>25412</xdr:rowOff>
    </xdr:to>
    <xdr:cxnSp macro="">
      <xdr:nvCxnSpPr>
        <xdr:cNvPr id="237" name="直線コネクタ 236"/>
        <xdr:cNvCxnSpPr/>
      </xdr:nvCxnSpPr>
      <xdr:spPr>
        <a:xfrm flipV="1">
          <a:off x="2908300" y="16409936"/>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93587</xdr:rowOff>
    </xdr:from>
    <xdr:to>
      <xdr:col>20</xdr:col>
      <xdr:colOff>38100</xdr:colOff>
      <xdr:row>97</xdr:row>
      <xdr:rowOff>23737</xdr:rowOff>
    </xdr:to>
    <xdr:sp macro="" textlink="">
      <xdr:nvSpPr>
        <xdr:cNvPr id="238" name="フローチャート: 判断 237"/>
        <xdr:cNvSpPr/>
      </xdr:nvSpPr>
      <xdr:spPr>
        <a:xfrm>
          <a:off x="3746500" y="1655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14864</xdr:rowOff>
    </xdr:from>
    <xdr:ext cx="534377" cy="259045"/>
    <xdr:sp macro="" textlink="">
      <xdr:nvSpPr>
        <xdr:cNvPr id="239" name="テキスト ボックス 238"/>
        <xdr:cNvSpPr txBox="1"/>
      </xdr:nvSpPr>
      <xdr:spPr>
        <a:xfrm>
          <a:off x="3530111" y="1664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25412</xdr:rowOff>
    </xdr:from>
    <xdr:to>
      <xdr:col>15</xdr:col>
      <xdr:colOff>50800</xdr:colOff>
      <xdr:row>96</xdr:row>
      <xdr:rowOff>33071</xdr:rowOff>
    </xdr:to>
    <xdr:cxnSp macro="">
      <xdr:nvCxnSpPr>
        <xdr:cNvPr id="240" name="直線コネクタ 239"/>
        <xdr:cNvCxnSpPr/>
      </xdr:nvCxnSpPr>
      <xdr:spPr>
        <a:xfrm flipV="1">
          <a:off x="2019300" y="16484612"/>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126200</xdr:rowOff>
    </xdr:from>
    <xdr:to>
      <xdr:col>15</xdr:col>
      <xdr:colOff>101600</xdr:colOff>
      <xdr:row>97</xdr:row>
      <xdr:rowOff>56350</xdr:rowOff>
    </xdr:to>
    <xdr:sp macro="" textlink="">
      <xdr:nvSpPr>
        <xdr:cNvPr id="241" name="フローチャート: 判断 240"/>
        <xdr:cNvSpPr/>
      </xdr:nvSpPr>
      <xdr:spPr>
        <a:xfrm>
          <a:off x="2857500" y="165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47477</xdr:rowOff>
    </xdr:from>
    <xdr:ext cx="534377" cy="259045"/>
    <xdr:sp macro="" textlink="">
      <xdr:nvSpPr>
        <xdr:cNvPr id="242" name="テキスト ボックス 241"/>
        <xdr:cNvSpPr txBox="1"/>
      </xdr:nvSpPr>
      <xdr:spPr>
        <a:xfrm>
          <a:off x="2641111" y="166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33071</xdr:rowOff>
    </xdr:from>
    <xdr:to>
      <xdr:col>10</xdr:col>
      <xdr:colOff>114300</xdr:colOff>
      <xdr:row>96</xdr:row>
      <xdr:rowOff>68160</xdr:rowOff>
    </xdr:to>
    <xdr:cxnSp macro="">
      <xdr:nvCxnSpPr>
        <xdr:cNvPr id="243" name="直線コネクタ 242"/>
        <xdr:cNvCxnSpPr/>
      </xdr:nvCxnSpPr>
      <xdr:spPr>
        <a:xfrm flipV="1">
          <a:off x="1130300" y="16492271"/>
          <a:ext cx="889000" cy="3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90323</xdr:rowOff>
    </xdr:from>
    <xdr:to>
      <xdr:col>10</xdr:col>
      <xdr:colOff>165100</xdr:colOff>
      <xdr:row>97</xdr:row>
      <xdr:rowOff>20473</xdr:rowOff>
    </xdr:to>
    <xdr:sp macro="" textlink="">
      <xdr:nvSpPr>
        <xdr:cNvPr id="244" name="フローチャート: 判断 243"/>
        <xdr:cNvSpPr/>
      </xdr:nvSpPr>
      <xdr:spPr>
        <a:xfrm>
          <a:off x="1968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11600</xdr:rowOff>
    </xdr:from>
    <xdr:ext cx="534377" cy="259045"/>
    <xdr:sp macro="" textlink="">
      <xdr:nvSpPr>
        <xdr:cNvPr id="245" name="テキスト ボックス 244"/>
        <xdr:cNvSpPr txBox="1"/>
      </xdr:nvSpPr>
      <xdr:spPr>
        <a:xfrm>
          <a:off x="1752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120638</xdr:rowOff>
    </xdr:from>
    <xdr:to>
      <xdr:col>6</xdr:col>
      <xdr:colOff>38100</xdr:colOff>
      <xdr:row>97</xdr:row>
      <xdr:rowOff>50788</xdr:rowOff>
    </xdr:to>
    <xdr:sp macro="" textlink="">
      <xdr:nvSpPr>
        <xdr:cNvPr id="246" name="フローチャート: 判断 245"/>
        <xdr:cNvSpPr/>
      </xdr:nvSpPr>
      <xdr:spPr>
        <a:xfrm>
          <a:off x="1079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41915</xdr:rowOff>
    </xdr:from>
    <xdr:ext cx="534377" cy="259045"/>
    <xdr:sp macro="" textlink="">
      <xdr:nvSpPr>
        <xdr:cNvPr id="247" name="テキスト ボックス 246"/>
        <xdr:cNvSpPr txBox="1"/>
      </xdr:nvSpPr>
      <xdr:spPr>
        <a:xfrm>
          <a:off x="863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50164</xdr:rowOff>
    </xdr:from>
    <xdr:to>
      <xdr:col>24</xdr:col>
      <xdr:colOff>114300</xdr:colOff>
      <xdr:row>95</xdr:row>
      <xdr:rowOff>151764</xdr:rowOff>
    </xdr:to>
    <xdr:sp macro="" textlink="">
      <xdr:nvSpPr>
        <xdr:cNvPr id="253" name="楕円 252"/>
        <xdr:cNvSpPr/>
      </xdr:nvSpPr>
      <xdr:spPr>
        <a:xfrm>
          <a:off x="4584700" y="1633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28591</xdr:rowOff>
    </xdr:from>
    <xdr:ext cx="599010" cy="259045"/>
    <xdr:sp macro="" textlink="">
      <xdr:nvSpPr>
        <xdr:cNvPr id="254" name="扶助費該当値テキスト"/>
        <xdr:cNvSpPr txBox="1"/>
      </xdr:nvSpPr>
      <xdr:spPr>
        <a:xfrm>
          <a:off x="4686300" y="1631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71386</xdr:rowOff>
    </xdr:from>
    <xdr:to>
      <xdr:col>20</xdr:col>
      <xdr:colOff>38100</xdr:colOff>
      <xdr:row>96</xdr:row>
      <xdr:rowOff>1536</xdr:rowOff>
    </xdr:to>
    <xdr:sp macro="" textlink="">
      <xdr:nvSpPr>
        <xdr:cNvPr id="255" name="楕円 254"/>
        <xdr:cNvSpPr/>
      </xdr:nvSpPr>
      <xdr:spPr>
        <a:xfrm>
          <a:off x="3746500" y="1635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18063</xdr:rowOff>
    </xdr:from>
    <xdr:ext cx="599010" cy="259045"/>
    <xdr:sp macro="" textlink="">
      <xdr:nvSpPr>
        <xdr:cNvPr id="256" name="テキスト ボックス 255"/>
        <xdr:cNvSpPr txBox="1"/>
      </xdr:nvSpPr>
      <xdr:spPr>
        <a:xfrm>
          <a:off x="3497795" y="1613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146062</xdr:rowOff>
    </xdr:from>
    <xdr:to>
      <xdr:col>15</xdr:col>
      <xdr:colOff>101600</xdr:colOff>
      <xdr:row>96</xdr:row>
      <xdr:rowOff>76212</xdr:rowOff>
    </xdr:to>
    <xdr:sp macro="" textlink="">
      <xdr:nvSpPr>
        <xdr:cNvPr id="257" name="楕円 256"/>
        <xdr:cNvSpPr/>
      </xdr:nvSpPr>
      <xdr:spPr>
        <a:xfrm>
          <a:off x="2857500" y="164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92739</xdr:rowOff>
    </xdr:from>
    <xdr:ext cx="599010" cy="259045"/>
    <xdr:sp macro="" textlink="">
      <xdr:nvSpPr>
        <xdr:cNvPr id="258" name="テキスト ボックス 257"/>
        <xdr:cNvSpPr txBox="1"/>
      </xdr:nvSpPr>
      <xdr:spPr>
        <a:xfrm>
          <a:off x="2608795" y="16209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153721</xdr:rowOff>
    </xdr:from>
    <xdr:to>
      <xdr:col>10</xdr:col>
      <xdr:colOff>165100</xdr:colOff>
      <xdr:row>96</xdr:row>
      <xdr:rowOff>83871</xdr:rowOff>
    </xdr:to>
    <xdr:sp macro="" textlink="">
      <xdr:nvSpPr>
        <xdr:cNvPr id="259" name="楕円 258"/>
        <xdr:cNvSpPr/>
      </xdr:nvSpPr>
      <xdr:spPr>
        <a:xfrm>
          <a:off x="1968500" y="164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100398</xdr:rowOff>
    </xdr:from>
    <xdr:ext cx="599010" cy="259045"/>
    <xdr:sp macro="" textlink="">
      <xdr:nvSpPr>
        <xdr:cNvPr id="260" name="テキスト ボックス 259"/>
        <xdr:cNvSpPr txBox="1"/>
      </xdr:nvSpPr>
      <xdr:spPr>
        <a:xfrm>
          <a:off x="1719795" y="1621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17360</xdr:rowOff>
    </xdr:from>
    <xdr:to>
      <xdr:col>6</xdr:col>
      <xdr:colOff>38100</xdr:colOff>
      <xdr:row>96</xdr:row>
      <xdr:rowOff>118960</xdr:rowOff>
    </xdr:to>
    <xdr:sp macro="" textlink="">
      <xdr:nvSpPr>
        <xdr:cNvPr id="261" name="楕円 260"/>
        <xdr:cNvSpPr/>
      </xdr:nvSpPr>
      <xdr:spPr>
        <a:xfrm>
          <a:off x="1079500" y="164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135487</xdr:rowOff>
    </xdr:from>
    <xdr:ext cx="534377" cy="259045"/>
    <xdr:sp macro="" textlink="">
      <xdr:nvSpPr>
        <xdr:cNvPr id="262" name="テキスト ボックス 261"/>
        <xdr:cNvSpPr txBox="1"/>
      </xdr:nvSpPr>
      <xdr:spPr>
        <a:xfrm>
          <a:off x="863111" y="162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78374</xdr:rowOff>
    </xdr:from>
    <xdr:to>
      <xdr:col>55</xdr:col>
      <xdr:colOff>0</xdr:colOff>
      <xdr:row>38</xdr:row>
      <xdr:rowOff>56055</xdr:rowOff>
    </xdr:to>
    <xdr:cxnSp macro="">
      <xdr:nvCxnSpPr>
        <xdr:cNvPr id="291" name="直線コネクタ 290"/>
        <xdr:cNvCxnSpPr/>
      </xdr:nvCxnSpPr>
      <xdr:spPr>
        <a:xfrm flipV="1">
          <a:off x="9639300" y="5736224"/>
          <a:ext cx="838200" cy="83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56055</xdr:rowOff>
    </xdr:from>
    <xdr:to>
      <xdr:col>50</xdr:col>
      <xdr:colOff>114300</xdr:colOff>
      <xdr:row>38</xdr:row>
      <xdr:rowOff>56695</xdr:rowOff>
    </xdr:to>
    <xdr:cxnSp macro="">
      <xdr:nvCxnSpPr>
        <xdr:cNvPr id="294" name="直線コネクタ 293"/>
        <xdr:cNvCxnSpPr/>
      </xdr:nvCxnSpPr>
      <xdr:spPr>
        <a:xfrm flipV="1">
          <a:off x="8750300" y="657115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88496</xdr:rowOff>
    </xdr:from>
    <xdr:to>
      <xdr:col>50</xdr:col>
      <xdr:colOff>165100</xdr:colOff>
      <xdr:row>38</xdr:row>
      <xdr:rowOff>18646</xdr:rowOff>
    </xdr:to>
    <xdr:sp macro="" textlink="">
      <xdr:nvSpPr>
        <xdr:cNvPr id="295" name="フローチャート: 判断 294"/>
        <xdr:cNvSpPr/>
      </xdr:nvSpPr>
      <xdr:spPr>
        <a:xfrm>
          <a:off x="9588500" y="64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35173</xdr:rowOff>
    </xdr:from>
    <xdr:ext cx="534377" cy="259045"/>
    <xdr:sp macro="" textlink="">
      <xdr:nvSpPr>
        <xdr:cNvPr id="296" name="テキスト ボックス 295"/>
        <xdr:cNvSpPr txBox="1"/>
      </xdr:nvSpPr>
      <xdr:spPr>
        <a:xfrm>
          <a:off x="9372111" y="620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56695</xdr:rowOff>
    </xdr:from>
    <xdr:to>
      <xdr:col>45</xdr:col>
      <xdr:colOff>177800</xdr:colOff>
      <xdr:row>38</xdr:row>
      <xdr:rowOff>67614</xdr:rowOff>
    </xdr:to>
    <xdr:cxnSp macro="">
      <xdr:nvCxnSpPr>
        <xdr:cNvPr id="297" name="直線コネクタ 296"/>
        <xdr:cNvCxnSpPr/>
      </xdr:nvCxnSpPr>
      <xdr:spPr>
        <a:xfrm flipV="1">
          <a:off x="7861300" y="6571795"/>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91841</xdr:rowOff>
    </xdr:from>
    <xdr:to>
      <xdr:col>46</xdr:col>
      <xdr:colOff>38100</xdr:colOff>
      <xdr:row>38</xdr:row>
      <xdr:rowOff>21991</xdr:rowOff>
    </xdr:to>
    <xdr:sp macro="" textlink="">
      <xdr:nvSpPr>
        <xdr:cNvPr id="298" name="フローチャート: 判断 297"/>
        <xdr:cNvSpPr/>
      </xdr:nvSpPr>
      <xdr:spPr>
        <a:xfrm>
          <a:off x="8699500" y="643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38518</xdr:rowOff>
    </xdr:from>
    <xdr:ext cx="534377" cy="259045"/>
    <xdr:sp macro="" textlink="">
      <xdr:nvSpPr>
        <xdr:cNvPr id="299" name="テキスト ボックス 298"/>
        <xdr:cNvSpPr txBox="1"/>
      </xdr:nvSpPr>
      <xdr:spPr>
        <a:xfrm>
          <a:off x="8483111" y="621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67614</xdr:rowOff>
    </xdr:from>
    <xdr:to>
      <xdr:col>41</xdr:col>
      <xdr:colOff>50800</xdr:colOff>
      <xdr:row>38</xdr:row>
      <xdr:rowOff>139639</xdr:rowOff>
    </xdr:to>
    <xdr:cxnSp macro="">
      <xdr:nvCxnSpPr>
        <xdr:cNvPr id="300" name="直線コネクタ 299"/>
        <xdr:cNvCxnSpPr/>
      </xdr:nvCxnSpPr>
      <xdr:spPr>
        <a:xfrm flipV="1">
          <a:off x="6972300" y="6582714"/>
          <a:ext cx="889000" cy="7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1" name="フローチャート: 判断 300"/>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43045</xdr:rowOff>
    </xdr:from>
    <xdr:ext cx="534377" cy="259045"/>
    <xdr:sp macro="" textlink="">
      <xdr:nvSpPr>
        <xdr:cNvPr id="302" name="テキスト ボックス 301"/>
        <xdr:cNvSpPr txBox="1"/>
      </xdr:nvSpPr>
      <xdr:spPr>
        <a:xfrm>
          <a:off x="7594111" y="621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3" name="フローチャート: 判断 302"/>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42237</xdr:rowOff>
    </xdr:from>
    <xdr:ext cx="534377" cy="259045"/>
    <xdr:sp macro="" textlink="">
      <xdr:nvSpPr>
        <xdr:cNvPr id="304" name="テキスト ボックス 303"/>
        <xdr:cNvSpPr txBox="1"/>
      </xdr:nvSpPr>
      <xdr:spPr>
        <a:xfrm>
          <a:off x="6705111" y="62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27574</xdr:rowOff>
    </xdr:from>
    <xdr:to>
      <xdr:col>55</xdr:col>
      <xdr:colOff>50800</xdr:colOff>
      <xdr:row>33</xdr:row>
      <xdr:rowOff>129174</xdr:rowOff>
    </xdr:to>
    <xdr:sp macro="" textlink="">
      <xdr:nvSpPr>
        <xdr:cNvPr id="310" name="楕円 309"/>
        <xdr:cNvSpPr/>
      </xdr:nvSpPr>
      <xdr:spPr>
        <a:xfrm>
          <a:off x="10426700" y="56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115180</xdr:rowOff>
    </xdr:from>
    <xdr:ext cx="599010" cy="259045"/>
    <xdr:sp macro="" textlink="">
      <xdr:nvSpPr>
        <xdr:cNvPr id="311" name="補助費等該当値テキスト"/>
        <xdr:cNvSpPr txBox="1"/>
      </xdr:nvSpPr>
      <xdr:spPr>
        <a:xfrm>
          <a:off x="10528300" y="560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5255</xdr:rowOff>
    </xdr:from>
    <xdr:to>
      <xdr:col>50</xdr:col>
      <xdr:colOff>165100</xdr:colOff>
      <xdr:row>38</xdr:row>
      <xdr:rowOff>106855</xdr:rowOff>
    </xdr:to>
    <xdr:sp macro="" textlink="">
      <xdr:nvSpPr>
        <xdr:cNvPr id="312" name="楕円 311"/>
        <xdr:cNvSpPr/>
      </xdr:nvSpPr>
      <xdr:spPr>
        <a:xfrm>
          <a:off x="9588500" y="65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97982</xdr:rowOff>
    </xdr:from>
    <xdr:ext cx="534377" cy="259045"/>
    <xdr:sp macro="" textlink="">
      <xdr:nvSpPr>
        <xdr:cNvPr id="313" name="テキスト ボックス 312"/>
        <xdr:cNvSpPr txBox="1"/>
      </xdr:nvSpPr>
      <xdr:spPr>
        <a:xfrm>
          <a:off x="9372111" y="661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5895</xdr:rowOff>
    </xdr:from>
    <xdr:to>
      <xdr:col>46</xdr:col>
      <xdr:colOff>38100</xdr:colOff>
      <xdr:row>38</xdr:row>
      <xdr:rowOff>107495</xdr:rowOff>
    </xdr:to>
    <xdr:sp macro="" textlink="">
      <xdr:nvSpPr>
        <xdr:cNvPr id="314" name="楕円 313"/>
        <xdr:cNvSpPr/>
      </xdr:nvSpPr>
      <xdr:spPr>
        <a:xfrm>
          <a:off x="8699500" y="65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98622</xdr:rowOff>
    </xdr:from>
    <xdr:ext cx="534377" cy="259045"/>
    <xdr:sp macro="" textlink="">
      <xdr:nvSpPr>
        <xdr:cNvPr id="315" name="テキスト ボックス 314"/>
        <xdr:cNvSpPr txBox="1"/>
      </xdr:nvSpPr>
      <xdr:spPr>
        <a:xfrm>
          <a:off x="8483111" y="661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16814</xdr:rowOff>
    </xdr:from>
    <xdr:to>
      <xdr:col>41</xdr:col>
      <xdr:colOff>101600</xdr:colOff>
      <xdr:row>38</xdr:row>
      <xdr:rowOff>118414</xdr:rowOff>
    </xdr:to>
    <xdr:sp macro="" textlink="">
      <xdr:nvSpPr>
        <xdr:cNvPr id="316" name="楕円 315"/>
        <xdr:cNvSpPr/>
      </xdr:nvSpPr>
      <xdr:spPr>
        <a:xfrm>
          <a:off x="7810500" y="653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109541</xdr:rowOff>
    </xdr:from>
    <xdr:ext cx="534377" cy="259045"/>
    <xdr:sp macro="" textlink="">
      <xdr:nvSpPr>
        <xdr:cNvPr id="317" name="テキスト ボックス 316"/>
        <xdr:cNvSpPr txBox="1"/>
      </xdr:nvSpPr>
      <xdr:spPr>
        <a:xfrm>
          <a:off x="7594111" y="662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88839</xdr:rowOff>
    </xdr:from>
    <xdr:to>
      <xdr:col>36</xdr:col>
      <xdr:colOff>165100</xdr:colOff>
      <xdr:row>39</xdr:row>
      <xdr:rowOff>18989</xdr:rowOff>
    </xdr:to>
    <xdr:sp macro="" textlink="">
      <xdr:nvSpPr>
        <xdr:cNvPr id="318" name="楕円 317"/>
        <xdr:cNvSpPr/>
      </xdr:nvSpPr>
      <xdr:spPr>
        <a:xfrm>
          <a:off x="6921500" y="660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10116</xdr:rowOff>
    </xdr:from>
    <xdr:ext cx="534377" cy="259045"/>
    <xdr:sp macro="" textlink="">
      <xdr:nvSpPr>
        <xdr:cNvPr id="319" name="テキスト ボックス 318"/>
        <xdr:cNvSpPr txBox="1"/>
      </xdr:nvSpPr>
      <xdr:spPr>
        <a:xfrm>
          <a:off x="6705111" y="669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65911</xdr:rowOff>
    </xdr:from>
    <xdr:to>
      <xdr:col>55</xdr:col>
      <xdr:colOff>0</xdr:colOff>
      <xdr:row>58</xdr:row>
      <xdr:rowOff>16909</xdr:rowOff>
    </xdr:to>
    <xdr:cxnSp macro="">
      <xdr:nvCxnSpPr>
        <xdr:cNvPr id="351" name="直線コネクタ 350"/>
        <xdr:cNvCxnSpPr/>
      </xdr:nvCxnSpPr>
      <xdr:spPr>
        <a:xfrm flipV="1">
          <a:off x="9639300" y="9838561"/>
          <a:ext cx="838200" cy="1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142966</xdr:rowOff>
    </xdr:from>
    <xdr:to>
      <xdr:col>50</xdr:col>
      <xdr:colOff>114300</xdr:colOff>
      <xdr:row>58</xdr:row>
      <xdr:rowOff>16909</xdr:rowOff>
    </xdr:to>
    <xdr:cxnSp macro="">
      <xdr:nvCxnSpPr>
        <xdr:cNvPr id="354" name="直線コネクタ 353"/>
        <xdr:cNvCxnSpPr/>
      </xdr:nvCxnSpPr>
      <xdr:spPr>
        <a:xfrm>
          <a:off x="8750300" y="9915616"/>
          <a:ext cx="8890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137314</xdr:rowOff>
    </xdr:from>
    <xdr:to>
      <xdr:col>50</xdr:col>
      <xdr:colOff>165100</xdr:colOff>
      <xdr:row>57</xdr:row>
      <xdr:rowOff>67464</xdr:rowOff>
    </xdr:to>
    <xdr:sp macro="" textlink="">
      <xdr:nvSpPr>
        <xdr:cNvPr id="355" name="フローチャート: 判断 354"/>
        <xdr:cNvSpPr/>
      </xdr:nvSpPr>
      <xdr:spPr>
        <a:xfrm>
          <a:off x="9588500" y="973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83991</xdr:rowOff>
    </xdr:from>
    <xdr:ext cx="534377" cy="259045"/>
    <xdr:sp macro="" textlink="">
      <xdr:nvSpPr>
        <xdr:cNvPr id="356" name="テキスト ボックス 355"/>
        <xdr:cNvSpPr txBox="1"/>
      </xdr:nvSpPr>
      <xdr:spPr>
        <a:xfrm>
          <a:off x="9372111" y="95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26102</xdr:rowOff>
    </xdr:from>
    <xdr:to>
      <xdr:col>45</xdr:col>
      <xdr:colOff>177800</xdr:colOff>
      <xdr:row>57</xdr:row>
      <xdr:rowOff>142966</xdr:rowOff>
    </xdr:to>
    <xdr:cxnSp macro="">
      <xdr:nvCxnSpPr>
        <xdr:cNvPr id="357" name="直線コネクタ 356"/>
        <xdr:cNvCxnSpPr/>
      </xdr:nvCxnSpPr>
      <xdr:spPr>
        <a:xfrm>
          <a:off x="7861300" y="9798752"/>
          <a:ext cx="889000" cy="11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153855</xdr:rowOff>
    </xdr:from>
    <xdr:to>
      <xdr:col>46</xdr:col>
      <xdr:colOff>38100</xdr:colOff>
      <xdr:row>57</xdr:row>
      <xdr:rowOff>84005</xdr:rowOff>
    </xdr:to>
    <xdr:sp macro="" textlink="">
      <xdr:nvSpPr>
        <xdr:cNvPr id="358" name="フローチャート: 判断 357"/>
        <xdr:cNvSpPr/>
      </xdr:nvSpPr>
      <xdr:spPr>
        <a:xfrm>
          <a:off x="8699500" y="975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100532</xdr:rowOff>
    </xdr:from>
    <xdr:ext cx="534377" cy="259045"/>
    <xdr:sp macro="" textlink="">
      <xdr:nvSpPr>
        <xdr:cNvPr id="359" name="テキスト ボックス 358"/>
        <xdr:cNvSpPr txBox="1"/>
      </xdr:nvSpPr>
      <xdr:spPr>
        <a:xfrm>
          <a:off x="8483111" y="95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26102</xdr:rowOff>
    </xdr:from>
    <xdr:to>
      <xdr:col>41</xdr:col>
      <xdr:colOff>50800</xdr:colOff>
      <xdr:row>57</xdr:row>
      <xdr:rowOff>48570</xdr:rowOff>
    </xdr:to>
    <xdr:cxnSp macro="">
      <xdr:nvCxnSpPr>
        <xdr:cNvPr id="360" name="直線コネクタ 359"/>
        <xdr:cNvCxnSpPr/>
      </xdr:nvCxnSpPr>
      <xdr:spPr>
        <a:xfrm flipV="1">
          <a:off x="6972300" y="9798752"/>
          <a:ext cx="889000" cy="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147258</xdr:rowOff>
    </xdr:from>
    <xdr:to>
      <xdr:col>41</xdr:col>
      <xdr:colOff>101600</xdr:colOff>
      <xdr:row>57</xdr:row>
      <xdr:rowOff>77408</xdr:rowOff>
    </xdr:to>
    <xdr:sp macro="" textlink="">
      <xdr:nvSpPr>
        <xdr:cNvPr id="361" name="フローチャート: 判断 360"/>
        <xdr:cNvSpPr/>
      </xdr:nvSpPr>
      <xdr:spPr>
        <a:xfrm>
          <a:off x="7810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68535</xdr:rowOff>
    </xdr:from>
    <xdr:ext cx="534377" cy="259045"/>
    <xdr:sp macro="" textlink="">
      <xdr:nvSpPr>
        <xdr:cNvPr id="362" name="テキスト ボックス 361"/>
        <xdr:cNvSpPr txBox="1"/>
      </xdr:nvSpPr>
      <xdr:spPr>
        <a:xfrm>
          <a:off x="7594111" y="98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22263</xdr:rowOff>
    </xdr:from>
    <xdr:to>
      <xdr:col>36</xdr:col>
      <xdr:colOff>165100</xdr:colOff>
      <xdr:row>57</xdr:row>
      <xdr:rowOff>123863</xdr:rowOff>
    </xdr:to>
    <xdr:sp macro="" textlink="">
      <xdr:nvSpPr>
        <xdr:cNvPr id="363" name="フローチャート: 判断 362"/>
        <xdr:cNvSpPr/>
      </xdr:nvSpPr>
      <xdr:spPr>
        <a:xfrm>
          <a:off x="6921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114990</xdr:rowOff>
    </xdr:from>
    <xdr:ext cx="534377" cy="259045"/>
    <xdr:sp macro="" textlink="">
      <xdr:nvSpPr>
        <xdr:cNvPr id="364" name="テキスト ボックス 363"/>
        <xdr:cNvSpPr txBox="1"/>
      </xdr:nvSpPr>
      <xdr:spPr>
        <a:xfrm>
          <a:off x="6705111" y="98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15111</xdr:rowOff>
    </xdr:from>
    <xdr:to>
      <xdr:col>55</xdr:col>
      <xdr:colOff>50800</xdr:colOff>
      <xdr:row>57</xdr:row>
      <xdr:rowOff>116711</xdr:rowOff>
    </xdr:to>
    <xdr:sp macro="" textlink="">
      <xdr:nvSpPr>
        <xdr:cNvPr id="370" name="楕円 369"/>
        <xdr:cNvSpPr/>
      </xdr:nvSpPr>
      <xdr:spPr>
        <a:xfrm>
          <a:off x="10426700" y="97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164988</xdr:rowOff>
    </xdr:from>
    <xdr:ext cx="534377" cy="259045"/>
    <xdr:sp macro="" textlink="">
      <xdr:nvSpPr>
        <xdr:cNvPr id="371" name="普通建設事業費該当値テキスト"/>
        <xdr:cNvSpPr txBox="1"/>
      </xdr:nvSpPr>
      <xdr:spPr>
        <a:xfrm>
          <a:off x="10528300" y="97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137559</xdr:rowOff>
    </xdr:from>
    <xdr:to>
      <xdr:col>50</xdr:col>
      <xdr:colOff>165100</xdr:colOff>
      <xdr:row>58</xdr:row>
      <xdr:rowOff>67709</xdr:rowOff>
    </xdr:to>
    <xdr:sp macro="" textlink="">
      <xdr:nvSpPr>
        <xdr:cNvPr id="372" name="楕円 371"/>
        <xdr:cNvSpPr/>
      </xdr:nvSpPr>
      <xdr:spPr>
        <a:xfrm>
          <a:off x="9588500" y="99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58836</xdr:rowOff>
    </xdr:from>
    <xdr:ext cx="534377" cy="259045"/>
    <xdr:sp macro="" textlink="">
      <xdr:nvSpPr>
        <xdr:cNvPr id="373" name="テキスト ボックス 372"/>
        <xdr:cNvSpPr txBox="1"/>
      </xdr:nvSpPr>
      <xdr:spPr>
        <a:xfrm>
          <a:off x="9372111" y="100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92166</xdr:rowOff>
    </xdr:from>
    <xdr:to>
      <xdr:col>46</xdr:col>
      <xdr:colOff>38100</xdr:colOff>
      <xdr:row>58</xdr:row>
      <xdr:rowOff>22316</xdr:rowOff>
    </xdr:to>
    <xdr:sp macro="" textlink="">
      <xdr:nvSpPr>
        <xdr:cNvPr id="374" name="楕円 373"/>
        <xdr:cNvSpPr/>
      </xdr:nvSpPr>
      <xdr:spPr>
        <a:xfrm>
          <a:off x="8699500" y="986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13443</xdr:rowOff>
    </xdr:from>
    <xdr:ext cx="534377" cy="259045"/>
    <xdr:sp macro="" textlink="">
      <xdr:nvSpPr>
        <xdr:cNvPr id="375" name="テキスト ボックス 374"/>
        <xdr:cNvSpPr txBox="1"/>
      </xdr:nvSpPr>
      <xdr:spPr>
        <a:xfrm>
          <a:off x="8483111" y="995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146752</xdr:rowOff>
    </xdr:from>
    <xdr:to>
      <xdr:col>41</xdr:col>
      <xdr:colOff>101600</xdr:colOff>
      <xdr:row>57</xdr:row>
      <xdr:rowOff>76902</xdr:rowOff>
    </xdr:to>
    <xdr:sp macro="" textlink="">
      <xdr:nvSpPr>
        <xdr:cNvPr id="376" name="楕円 375"/>
        <xdr:cNvSpPr/>
      </xdr:nvSpPr>
      <xdr:spPr>
        <a:xfrm>
          <a:off x="7810500" y="97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93429</xdr:rowOff>
    </xdr:from>
    <xdr:ext cx="534377" cy="259045"/>
    <xdr:sp macro="" textlink="">
      <xdr:nvSpPr>
        <xdr:cNvPr id="377" name="テキスト ボックス 376"/>
        <xdr:cNvSpPr txBox="1"/>
      </xdr:nvSpPr>
      <xdr:spPr>
        <a:xfrm>
          <a:off x="7594111" y="952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169220</xdr:rowOff>
    </xdr:from>
    <xdr:to>
      <xdr:col>36</xdr:col>
      <xdr:colOff>165100</xdr:colOff>
      <xdr:row>57</xdr:row>
      <xdr:rowOff>99370</xdr:rowOff>
    </xdr:to>
    <xdr:sp macro="" textlink="">
      <xdr:nvSpPr>
        <xdr:cNvPr id="378" name="楕円 377"/>
        <xdr:cNvSpPr/>
      </xdr:nvSpPr>
      <xdr:spPr>
        <a:xfrm>
          <a:off x="6921500" y="97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115897</xdr:rowOff>
    </xdr:from>
    <xdr:ext cx="534377" cy="259045"/>
    <xdr:sp macro="" textlink="">
      <xdr:nvSpPr>
        <xdr:cNvPr id="379" name="テキスト ボックス 378"/>
        <xdr:cNvSpPr txBox="1"/>
      </xdr:nvSpPr>
      <xdr:spPr>
        <a:xfrm>
          <a:off x="6705111" y="954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116909</xdr:rowOff>
    </xdr:from>
    <xdr:to>
      <xdr:col>55</xdr:col>
      <xdr:colOff>0</xdr:colOff>
      <xdr:row>77</xdr:row>
      <xdr:rowOff>133345</xdr:rowOff>
    </xdr:to>
    <xdr:cxnSp macro="">
      <xdr:nvCxnSpPr>
        <xdr:cNvPr id="406" name="直線コネクタ 405"/>
        <xdr:cNvCxnSpPr/>
      </xdr:nvCxnSpPr>
      <xdr:spPr>
        <a:xfrm>
          <a:off x="9639300" y="13318559"/>
          <a:ext cx="8382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125047</xdr:rowOff>
    </xdr:from>
    <xdr:to>
      <xdr:col>50</xdr:col>
      <xdr:colOff>114300</xdr:colOff>
      <xdr:row>77</xdr:row>
      <xdr:rowOff>116909</xdr:rowOff>
    </xdr:to>
    <xdr:cxnSp macro="">
      <xdr:nvCxnSpPr>
        <xdr:cNvPr id="409" name="直線コネクタ 408"/>
        <xdr:cNvCxnSpPr/>
      </xdr:nvCxnSpPr>
      <xdr:spPr>
        <a:xfrm>
          <a:off x="8750300" y="13155247"/>
          <a:ext cx="889000" cy="16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142210</xdr:rowOff>
    </xdr:from>
    <xdr:to>
      <xdr:col>50</xdr:col>
      <xdr:colOff>165100</xdr:colOff>
      <xdr:row>77</xdr:row>
      <xdr:rowOff>72360</xdr:rowOff>
    </xdr:to>
    <xdr:sp macro="" textlink="">
      <xdr:nvSpPr>
        <xdr:cNvPr id="410" name="フローチャート: 判断 409"/>
        <xdr:cNvSpPr/>
      </xdr:nvSpPr>
      <xdr:spPr>
        <a:xfrm>
          <a:off x="9588500" y="131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88886</xdr:rowOff>
    </xdr:from>
    <xdr:ext cx="534377" cy="259045"/>
    <xdr:sp macro="" textlink="">
      <xdr:nvSpPr>
        <xdr:cNvPr id="411" name="テキスト ボックス 410"/>
        <xdr:cNvSpPr txBox="1"/>
      </xdr:nvSpPr>
      <xdr:spPr>
        <a:xfrm>
          <a:off x="9372111" y="129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51620</xdr:rowOff>
    </xdr:from>
    <xdr:to>
      <xdr:col>45</xdr:col>
      <xdr:colOff>177800</xdr:colOff>
      <xdr:row>76</xdr:row>
      <xdr:rowOff>125047</xdr:rowOff>
    </xdr:to>
    <xdr:cxnSp macro="">
      <xdr:nvCxnSpPr>
        <xdr:cNvPr id="412" name="直線コネクタ 411"/>
        <xdr:cNvCxnSpPr/>
      </xdr:nvCxnSpPr>
      <xdr:spPr>
        <a:xfrm>
          <a:off x="7861300" y="13081820"/>
          <a:ext cx="889000" cy="7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8021</xdr:rowOff>
    </xdr:from>
    <xdr:to>
      <xdr:col>46</xdr:col>
      <xdr:colOff>38100</xdr:colOff>
      <xdr:row>77</xdr:row>
      <xdr:rowOff>109621</xdr:rowOff>
    </xdr:to>
    <xdr:sp macro="" textlink="">
      <xdr:nvSpPr>
        <xdr:cNvPr id="413" name="フローチャート: 判断 412"/>
        <xdr:cNvSpPr/>
      </xdr:nvSpPr>
      <xdr:spPr>
        <a:xfrm>
          <a:off x="86995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100748</xdr:rowOff>
    </xdr:from>
    <xdr:ext cx="534377" cy="259045"/>
    <xdr:sp macro="" textlink="">
      <xdr:nvSpPr>
        <xdr:cNvPr id="414" name="テキスト ボックス 413"/>
        <xdr:cNvSpPr txBox="1"/>
      </xdr:nvSpPr>
      <xdr:spPr>
        <a:xfrm>
          <a:off x="8483111" y="133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36373</xdr:rowOff>
    </xdr:from>
    <xdr:to>
      <xdr:col>41</xdr:col>
      <xdr:colOff>50800</xdr:colOff>
      <xdr:row>76</xdr:row>
      <xdr:rowOff>51620</xdr:rowOff>
    </xdr:to>
    <xdr:cxnSp macro="">
      <xdr:nvCxnSpPr>
        <xdr:cNvPr id="415" name="直線コネクタ 414"/>
        <xdr:cNvCxnSpPr/>
      </xdr:nvCxnSpPr>
      <xdr:spPr>
        <a:xfrm>
          <a:off x="6972300" y="13066573"/>
          <a:ext cx="889000" cy="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138460</xdr:rowOff>
    </xdr:from>
    <xdr:to>
      <xdr:col>41</xdr:col>
      <xdr:colOff>101600</xdr:colOff>
      <xdr:row>77</xdr:row>
      <xdr:rowOff>68610</xdr:rowOff>
    </xdr:to>
    <xdr:sp macro="" textlink="">
      <xdr:nvSpPr>
        <xdr:cNvPr id="416" name="フローチャート: 判断 415"/>
        <xdr:cNvSpPr/>
      </xdr:nvSpPr>
      <xdr:spPr>
        <a:xfrm>
          <a:off x="7810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59737</xdr:rowOff>
    </xdr:from>
    <xdr:ext cx="534377" cy="259045"/>
    <xdr:sp macro="" textlink="">
      <xdr:nvSpPr>
        <xdr:cNvPr id="417" name="テキスト ボックス 416"/>
        <xdr:cNvSpPr txBox="1"/>
      </xdr:nvSpPr>
      <xdr:spPr>
        <a:xfrm>
          <a:off x="7594111" y="132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139032</xdr:rowOff>
    </xdr:from>
    <xdr:to>
      <xdr:col>36</xdr:col>
      <xdr:colOff>165100</xdr:colOff>
      <xdr:row>77</xdr:row>
      <xdr:rowOff>69182</xdr:rowOff>
    </xdr:to>
    <xdr:sp macro="" textlink="">
      <xdr:nvSpPr>
        <xdr:cNvPr id="418" name="フローチャート: 判断 417"/>
        <xdr:cNvSpPr/>
      </xdr:nvSpPr>
      <xdr:spPr>
        <a:xfrm>
          <a:off x="6921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60309</xdr:rowOff>
    </xdr:from>
    <xdr:ext cx="534377" cy="259045"/>
    <xdr:sp macro="" textlink="">
      <xdr:nvSpPr>
        <xdr:cNvPr id="419" name="テキスト ボックス 418"/>
        <xdr:cNvSpPr txBox="1"/>
      </xdr:nvSpPr>
      <xdr:spPr>
        <a:xfrm>
          <a:off x="6705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82545</xdr:rowOff>
    </xdr:from>
    <xdr:to>
      <xdr:col>55</xdr:col>
      <xdr:colOff>50800</xdr:colOff>
      <xdr:row>78</xdr:row>
      <xdr:rowOff>12695</xdr:rowOff>
    </xdr:to>
    <xdr:sp macro="" textlink="">
      <xdr:nvSpPr>
        <xdr:cNvPr id="425" name="楕円 424"/>
        <xdr:cNvSpPr/>
      </xdr:nvSpPr>
      <xdr:spPr>
        <a:xfrm>
          <a:off x="10426700" y="1328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60972</xdr:rowOff>
    </xdr:from>
    <xdr:ext cx="469744" cy="259045"/>
    <xdr:sp macro="" textlink="">
      <xdr:nvSpPr>
        <xdr:cNvPr id="426" name="普通建設事業費 （ うち新規整備　）該当値テキスト"/>
        <xdr:cNvSpPr txBox="1"/>
      </xdr:nvSpPr>
      <xdr:spPr>
        <a:xfrm>
          <a:off x="10528300" y="1326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66109</xdr:rowOff>
    </xdr:from>
    <xdr:to>
      <xdr:col>50</xdr:col>
      <xdr:colOff>165100</xdr:colOff>
      <xdr:row>77</xdr:row>
      <xdr:rowOff>167709</xdr:rowOff>
    </xdr:to>
    <xdr:sp macro="" textlink="">
      <xdr:nvSpPr>
        <xdr:cNvPr id="427" name="楕円 426"/>
        <xdr:cNvSpPr/>
      </xdr:nvSpPr>
      <xdr:spPr>
        <a:xfrm>
          <a:off x="9588500" y="132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158836</xdr:rowOff>
    </xdr:from>
    <xdr:ext cx="469744" cy="259045"/>
    <xdr:sp macro="" textlink="">
      <xdr:nvSpPr>
        <xdr:cNvPr id="428" name="テキスト ボックス 427"/>
        <xdr:cNvSpPr txBox="1"/>
      </xdr:nvSpPr>
      <xdr:spPr>
        <a:xfrm>
          <a:off x="9404428" y="1336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74247</xdr:rowOff>
    </xdr:from>
    <xdr:to>
      <xdr:col>46</xdr:col>
      <xdr:colOff>38100</xdr:colOff>
      <xdr:row>77</xdr:row>
      <xdr:rowOff>4397</xdr:rowOff>
    </xdr:to>
    <xdr:sp macro="" textlink="">
      <xdr:nvSpPr>
        <xdr:cNvPr id="429" name="楕円 428"/>
        <xdr:cNvSpPr/>
      </xdr:nvSpPr>
      <xdr:spPr>
        <a:xfrm>
          <a:off x="8699500" y="1310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20924</xdr:rowOff>
    </xdr:from>
    <xdr:ext cx="534377" cy="259045"/>
    <xdr:sp macro="" textlink="">
      <xdr:nvSpPr>
        <xdr:cNvPr id="430" name="テキスト ボックス 429"/>
        <xdr:cNvSpPr txBox="1"/>
      </xdr:nvSpPr>
      <xdr:spPr>
        <a:xfrm>
          <a:off x="8483111" y="1287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820</xdr:rowOff>
    </xdr:from>
    <xdr:to>
      <xdr:col>41</xdr:col>
      <xdr:colOff>101600</xdr:colOff>
      <xdr:row>76</xdr:row>
      <xdr:rowOff>102420</xdr:rowOff>
    </xdr:to>
    <xdr:sp macro="" textlink="">
      <xdr:nvSpPr>
        <xdr:cNvPr id="431" name="楕円 430"/>
        <xdr:cNvSpPr/>
      </xdr:nvSpPr>
      <xdr:spPr>
        <a:xfrm>
          <a:off x="7810500" y="130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118947</xdr:rowOff>
    </xdr:from>
    <xdr:ext cx="534377" cy="259045"/>
    <xdr:sp macro="" textlink="">
      <xdr:nvSpPr>
        <xdr:cNvPr id="432" name="テキスト ボックス 431"/>
        <xdr:cNvSpPr txBox="1"/>
      </xdr:nvSpPr>
      <xdr:spPr>
        <a:xfrm>
          <a:off x="7594111" y="1280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157023</xdr:rowOff>
    </xdr:from>
    <xdr:to>
      <xdr:col>36</xdr:col>
      <xdr:colOff>165100</xdr:colOff>
      <xdr:row>76</xdr:row>
      <xdr:rowOff>87173</xdr:rowOff>
    </xdr:to>
    <xdr:sp macro="" textlink="">
      <xdr:nvSpPr>
        <xdr:cNvPr id="433" name="楕円 432"/>
        <xdr:cNvSpPr/>
      </xdr:nvSpPr>
      <xdr:spPr>
        <a:xfrm>
          <a:off x="6921500" y="130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103700</xdr:rowOff>
    </xdr:from>
    <xdr:ext cx="534377" cy="259045"/>
    <xdr:sp macro="" textlink="">
      <xdr:nvSpPr>
        <xdr:cNvPr id="434" name="テキスト ボックス 433"/>
        <xdr:cNvSpPr txBox="1"/>
      </xdr:nvSpPr>
      <xdr:spPr>
        <a:xfrm>
          <a:off x="6705111" y="1279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92331</xdr:rowOff>
    </xdr:from>
    <xdr:to>
      <xdr:col>55</xdr:col>
      <xdr:colOff>0</xdr:colOff>
      <xdr:row>97</xdr:row>
      <xdr:rowOff>96038</xdr:rowOff>
    </xdr:to>
    <xdr:cxnSp macro="">
      <xdr:nvCxnSpPr>
        <xdr:cNvPr id="465" name="直線コネクタ 464"/>
        <xdr:cNvCxnSpPr/>
      </xdr:nvCxnSpPr>
      <xdr:spPr>
        <a:xfrm flipV="1">
          <a:off x="9639300" y="16551531"/>
          <a:ext cx="838200" cy="17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96038</xdr:rowOff>
    </xdr:from>
    <xdr:to>
      <xdr:col>50</xdr:col>
      <xdr:colOff>114300</xdr:colOff>
      <xdr:row>97</xdr:row>
      <xdr:rowOff>164241</xdr:rowOff>
    </xdr:to>
    <xdr:cxnSp macro="">
      <xdr:nvCxnSpPr>
        <xdr:cNvPr id="468" name="直線コネクタ 467"/>
        <xdr:cNvCxnSpPr/>
      </xdr:nvCxnSpPr>
      <xdr:spPr>
        <a:xfrm flipV="1">
          <a:off x="8750300" y="16726688"/>
          <a:ext cx="889000" cy="6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160223</xdr:rowOff>
    </xdr:from>
    <xdr:to>
      <xdr:col>50</xdr:col>
      <xdr:colOff>165100</xdr:colOff>
      <xdr:row>97</xdr:row>
      <xdr:rowOff>90373</xdr:rowOff>
    </xdr:to>
    <xdr:sp macro="" textlink="">
      <xdr:nvSpPr>
        <xdr:cNvPr id="469" name="フローチャート: 判断 468"/>
        <xdr:cNvSpPr/>
      </xdr:nvSpPr>
      <xdr:spPr>
        <a:xfrm>
          <a:off x="9588500" y="1661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106900</xdr:rowOff>
    </xdr:from>
    <xdr:ext cx="534377" cy="259045"/>
    <xdr:sp macro="" textlink="">
      <xdr:nvSpPr>
        <xdr:cNvPr id="470" name="テキスト ボックス 469"/>
        <xdr:cNvSpPr txBox="1"/>
      </xdr:nvSpPr>
      <xdr:spPr>
        <a:xfrm>
          <a:off x="9372111" y="1639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164241</xdr:rowOff>
    </xdr:from>
    <xdr:to>
      <xdr:col>45</xdr:col>
      <xdr:colOff>177800</xdr:colOff>
      <xdr:row>97</xdr:row>
      <xdr:rowOff>167997</xdr:rowOff>
    </xdr:to>
    <xdr:cxnSp macro="">
      <xdr:nvCxnSpPr>
        <xdr:cNvPr id="471" name="直線コネクタ 470"/>
        <xdr:cNvCxnSpPr/>
      </xdr:nvCxnSpPr>
      <xdr:spPr>
        <a:xfrm flipV="1">
          <a:off x="7861300" y="16794891"/>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155423</xdr:rowOff>
    </xdr:from>
    <xdr:to>
      <xdr:col>46</xdr:col>
      <xdr:colOff>38100</xdr:colOff>
      <xdr:row>97</xdr:row>
      <xdr:rowOff>85573</xdr:rowOff>
    </xdr:to>
    <xdr:sp macro="" textlink="">
      <xdr:nvSpPr>
        <xdr:cNvPr id="472" name="フローチャート: 判断 471"/>
        <xdr:cNvSpPr/>
      </xdr:nvSpPr>
      <xdr:spPr>
        <a:xfrm>
          <a:off x="8699500" y="1661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102100</xdr:rowOff>
    </xdr:from>
    <xdr:ext cx="534377" cy="259045"/>
    <xdr:sp macro="" textlink="">
      <xdr:nvSpPr>
        <xdr:cNvPr id="473" name="テキスト ボックス 472"/>
        <xdr:cNvSpPr txBox="1"/>
      </xdr:nvSpPr>
      <xdr:spPr>
        <a:xfrm>
          <a:off x="8483111" y="1638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167997</xdr:rowOff>
    </xdr:from>
    <xdr:to>
      <xdr:col>41</xdr:col>
      <xdr:colOff>50800</xdr:colOff>
      <xdr:row>98</xdr:row>
      <xdr:rowOff>28567</xdr:rowOff>
    </xdr:to>
    <xdr:cxnSp macro="">
      <xdr:nvCxnSpPr>
        <xdr:cNvPr id="474" name="直線コネクタ 473"/>
        <xdr:cNvCxnSpPr/>
      </xdr:nvCxnSpPr>
      <xdr:spPr>
        <a:xfrm flipV="1">
          <a:off x="6972300" y="16798647"/>
          <a:ext cx="889000" cy="3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8384</xdr:rowOff>
    </xdr:from>
    <xdr:to>
      <xdr:col>41</xdr:col>
      <xdr:colOff>101600</xdr:colOff>
      <xdr:row>97</xdr:row>
      <xdr:rowOff>109984</xdr:rowOff>
    </xdr:to>
    <xdr:sp macro="" textlink="">
      <xdr:nvSpPr>
        <xdr:cNvPr id="475" name="フローチャート: 判断 474"/>
        <xdr:cNvSpPr/>
      </xdr:nvSpPr>
      <xdr:spPr>
        <a:xfrm>
          <a:off x="7810500" y="1663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126511</xdr:rowOff>
    </xdr:from>
    <xdr:ext cx="534377" cy="259045"/>
    <xdr:sp macro="" textlink="">
      <xdr:nvSpPr>
        <xdr:cNvPr id="476" name="テキスト ボックス 475"/>
        <xdr:cNvSpPr txBox="1"/>
      </xdr:nvSpPr>
      <xdr:spPr>
        <a:xfrm>
          <a:off x="7594111" y="1641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46855</xdr:rowOff>
    </xdr:from>
    <xdr:to>
      <xdr:col>36</xdr:col>
      <xdr:colOff>165100</xdr:colOff>
      <xdr:row>97</xdr:row>
      <xdr:rowOff>148455</xdr:rowOff>
    </xdr:to>
    <xdr:sp macro="" textlink="">
      <xdr:nvSpPr>
        <xdr:cNvPr id="477" name="フローチャート: 判断 476"/>
        <xdr:cNvSpPr/>
      </xdr:nvSpPr>
      <xdr:spPr>
        <a:xfrm>
          <a:off x="6921500" y="1667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164982</xdr:rowOff>
    </xdr:from>
    <xdr:ext cx="534377" cy="259045"/>
    <xdr:sp macro="" textlink="">
      <xdr:nvSpPr>
        <xdr:cNvPr id="478" name="テキスト ボックス 477"/>
        <xdr:cNvSpPr txBox="1"/>
      </xdr:nvSpPr>
      <xdr:spPr>
        <a:xfrm>
          <a:off x="6705111" y="1645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41531</xdr:rowOff>
    </xdr:from>
    <xdr:to>
      <xdr:col>55</xdr:col>
      <xdr:colOff>50800</xdr:colOff>
      <xdr:row>96</xdr:row>
      <xdr:rowOff>143131</xdr:rowOff>
    </xdr:to>
    <xdr:sp macro="" textlink="">
      <xdr:nvSpPr>
        <xdr:cNvPr id="484" name="楕円 483"/>
        <xdr:cNvSpPr/>
      </xdr:nvSpPr>
      <xdr:spPr>
        <a:xfrm>
          <a:off x="10426700" y="1650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64408</xdr:rowOff>
    </xdr:from>
    <xdr:ext cx="534377" cy="259045"/>
    <xdr:sp macro="" textlink="">
      <xdr:nvSpPr>
        <xdr:cNvPr id="485" name="普通建設事業費 （ うち更新整備　）該当値テキスト"/>
        <xdr:cNvSpPr txBox="1"/>
      </xdr:nvSpPr>
      <xdr:spPr>
        <a:xfrm>
          <a:off x="10528300" y="1635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45238</xdr:rowOff>
    </xdr:from>
    <xdr:to>
      <xdr:col>50</xdr:col>
      <xdr:colOff>165100</xdr:colOff>
      <xdr:row>97</xdr:row>
      <xdr:rowOff>146838</xdr:rowOff>
    </xdr:to>
    <xdr:sp macro="" textlink="">
      <xdr:nvSpPr>
        <xdr:cNvPr id="486" name="楕円 485"/>
        <xdr:cNvSpPr/>
      </xdr:nvSpPr>
      <xdr:spPr>
        <a:xfrm>
          <a:off x="9588500" y="1667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137965</xdr:rowOff>
    </xdr:from>
    <xdr:ext cx="534377" cy="259045"/>
    <xdr:sp macro="" textlink="">
      <xdr:nvSpPr>
        <xdr:cNvPr id="487" name="テキスト ボックス 486"/>
        <xdr:cNvSpPr txBox="1"/>
      </xdr:nvSpPr>
      <xdr:spPr>
        <a:xfrm>
          <a:off x="9372111" y="167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113441</xdr:rowOff>
    </xdr:from>
    <xdr:to>
      <xdr:col>46</xdr:col>
      <xdr:colOff>38100</xdr:colOff>
      <xdr:row>98</xdr:row>
      <xdr:rowOff>43591</xdr:rowOff>
    </xdr:to>
    <xdr:sp macro="" textlink="">
      <xdr:nvSpPr>
        <xdr:cNvPr id="488" name="楕円 487"/>
        <xdr:cNvSpPr/>
      </xdr:nvSpPr>
      <xdr:spPr>
        <a:xfrm>
          <a:off x="8699500" y="1674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34718</xdr:rowOff>
    </xdr:from>
    <xdr:ext cx="534377" cy="259045"/>
    <xdr:sp macro="" textlink="">
      <xdr:nvSpPr>
        <xdr:cNvPr id="489" name="テキスト ボックス 488"/>
        <xdr:cNvSpPr txBox="1"/>
      </xdr:nvSpPr>
      <xdr:spPr>
        <a:xfrm>
          <a:off x="8483111" y="16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117197</xdr:rowOff>
    </xdr:from>
    <xdr:to>
      <xdr:col>41</xdr:col>
      <xdr:colOff>101600</xdr:colOff>
      <xdr:row>98</xdr:row>
      <xdr:rowOff>47347</xdr:rowOff>
    </xdr:to>
    <xdr:sp macro="" textlink="">
      <xdr:nvSpPr>
        <xdr:cNvPr id="490" name="楕円 489"/>
        <xdr:cNvSpPr/>
      </xdr:nvSpPr>
      <xdr:spPr>
        <a:xfrm>
          <a:off x="7810500" y="1674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38474</xdr:rowOff>
    </xdr:from>
    <xdr:ext cx="534377" cy="259045"/>
    <xdr:sp macro="" textlink="">
      <xdr:nvSpPr>
        <xdr:cNvPr id="491" name="テキスト ボックス 490"/>
        <xdr:cNvSpPr txBox="1"/>
      </xdr:nvSpPr>
      <xdr:spPr>
        <a:xfrm>
          <a:off x="7594111" y="168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149217</xdr:rowOff>
    </xdr:from>
    <xdr:to>
      <xdr:col>36</xdr:col>
      <xdr:colOff>165100</xdr:colOff>
      <xdr:row>98</xdr:row>
      <xdr:rowOff>79367</xdr:rowOff>
    </xdr:to>
    <xdr:sp macro="" textlink="">
      <xdr:nvSpPr>
        <xdr:cNvPr id="492" name="楕円 491"/>
        <xdr:cNvSpPr/>
      </xdr:nvSpPr>
      <xdr:spPr>
        <a:xfrm>
          <a:off x="6921500" y="167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70494</xdr:rowOff>
    </xdr:from>
    <xdr:ext cx="534377" cy="259045"/>
    <xdr:sp macro="" textlink="">
      <xdr:nvSpPr>
        <xdr:cNvPr id="493" name="テキスト ボックス 492"/>
        <xdr:cNvSpPr txBox="1"/>
      </xdr:nvSpPr>
      <xdr:spPr>
        <a:xfrm>
          <a:off x="6705111" y="1687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28372</xdr:rowOff>
    </xdr:from>
    <xdr:to>
      <xdr:col>85</xdr:col>
      <xdr:colOff>127000</xdr:colOff>
      <xdr:row>39</xdr:row>
      <xdr:rowOff>32258</xdr:rowOff>
    </xdr:to>
    <xdr:cxnSp macro="">
      <xdr:nvCxnSpPr>
        <xdr:cNvPr id="522" name="直線コネクタ 521"/>
        <xdr:cNvCxnSpPr/>
      </xdr:nvCxnSpPr>
      <xdr:spPr>
        <a:xfrm>
          <a:off x="15481300" y="6714922"/>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165951</xdr:rowOff>
    </xdr:from>
    <xdr:to>
      <xdr:col>81</xdr:col>
      <xdr:colOff>50800</xdr:colOff>
      <xdr:row>39</xdr:row>
      <xdr:rowOff>28372</xdr:rowOff>
    </xdr:to>
    <xdr:cxnSp macro="">
      <xdr:nvCxnSpPr>
        <xdr:cNvPr id="525" name="直線コネクタ 524"/>
        <xdr:cNvCxnSpPr/>
      </xdr:nvCxnSpPr>
      <xdr:spPr>
        <a:xfrm>
          <a:off x="14592300" y="6681051"/>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152908</xdr:rowOff>
    </xdr:from>
    <xdr:to>
      <xdr:col>81</xdr:col>
      <xdr:colOff>101600</xdr:colOff>
      <xdr:row>39</xdr:row>
      <xdr:rowOff>83058</xdr:rowOff>
    </xdr:to>
    <xdr:sp macro="" textlink="">
      <xdr:nvSpPr>
        <xdr:cNvPr id="526" name="フローチャート: 判断 525"/>
        <xdr:cNvSpPr/>
      </xdr:nvSpPr>
      <xdr:spPr>
        <a:xfrm>
          <a:off x="15430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74185</xdr:rowOff>
    </xdr:from>
    <xdr:ext cx="378565" cy="259045"/>
    <xdr:sp macro="" textlink="">
      <xdr:nvSpPr>
        <xdr:cNvPr id="527" name="テキスト ボックス 526"/>
        <xdr:cNvSpPr txBox="1"/>
      </xdr:nvSpPr>
      <xdr:spPr>
        <a:xfrm>
          <a:off x="15292017" y="676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165951</xdr:rowOff>
    </xdr:from>
    <xdr:to>
      <xdr:col>76</xdr:col>
      <xdr:colOff>114300</xdr:colOff>
      <xdr:row>39</xdr:row>
      <xdr:rowOff>44450</xdr:rowOff>
    </xdr:to>
    <xdr:cxnSp macro="">
      <xdr:nvCxnSpPr>
        <xdr:cNvPr id="528" name="直線コネクタ 527"/>
        <xdr:cNvCxnSpPr/>
      </xdr:nvCxnSpPr>
      <xdr:spPr>
        <a:xfrm flipV="1">
          <a:off x="13703300" y="6681051"/>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151823</xdr:rowOff>
    </xdr:from>
    <xdr:to>
      <xdr:col>76</xdr:col>
      <xdr:colOff>165100</xdr:colOff>
      <xdr:row>39</xdr:row>
      <xdr:rowOff>81973</xdr:rowOff>
    </xdr:to>
    <xdr:sp macro="" textlink="">
      <xdr:nvSpPr>
        <xdr:cNvPr id="529" name="フローチャート: 判断 528"/>
        <xdr:cNvSpPr/>
      </xdr:nvSpPr>
      <xdr:spPr>
        <a:xfrm>
          <a:off x="14541500" y="666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73100</xdr:rowOff>
    </xdr:from>
    <xdr:ext cx="378565" cy="259045"/>
    <xdr:sp macro="" textlink="">
      <xdr:nvSpPr>
        <xdr:cNvPr id="530" name="テキスト ボックス 529"/>
        <xdr:cNvSpPr txBox="1"/>
      </xdr:nvSpPr>
      <xdr:spPr>
        <a:xfrm>
          <a:off x="14403017" y="6759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160071</xdr:rowOff>
    </xdr:from>
    <xdr:to>
      <xdr:col>72</xdr:col>
      <xdr:colOff>38100</xdr:colOff>
      <xdr:row>39</xdr:row>
      <xdr:rowOff>90221</xdr:rowOff>
    </xdr:to>
    <xdr:sp macro="" textlink="">
      <xdr:nvSpPr>
        <xdr:cNvPr id="532" name="フローチャート: 判断 531"/>
        <xdr:cNvSpPr/>
      </xdr:nvSpPr>
      <xdr:spPr>
        <a:xfrm>
          <a:off x="13652500" y="66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106748</xdr:rowOff>
    </xdr:from>
    <xdr:ext cx="378565" cy="259045"/>
    <xdr:sp macro="" textlink="">
      <xdr:nvSpPr>
        <xdr:cNvPr id="533" name="テキスト ボックス 532"/>
        <xdr:cNvSpPr txBox="1"/>
      </xdr:nvSpPr>
      <xdr:spPr>
        <a:xfrm>
          <a:off x="13514017" y="6450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163100</xdr:rowOff>
    </xdr:from>
    <xdr:to>
      <xdr:col>67</xdr:col>
      <xdr:colOff>101600</xdr:colOff>
      <xdr:row>39</xdr:row>
      <xdr:rowOff>93250</xdr:rowOff>
    </xdr:to>
    <xdr:sp macro="" textlink="">
      <xdr:nvSpPr>
        <xdr:cNvPr id="534" name="フローチャート: 判断 533"/>
        <xdr:cNvSpPr/>
      </xdr:nvSpPr>
      <xdr:spPr>
        <a:xfrm>
          <a:off x="12763500" y="667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109777</xdr:rowOff>
    </xdr:from>
    <xdr:ext cx="378565" cy="259045"/>
    <xdr:sp macro="" textlink="">
      <xdr:nvSpPr>
        <xdr:cNvPr id="535" name="テキスト ボックス 534"/>
        <xdr:cNvSpPr txBox="1"/>
      </xdr:nvSpPr>
      <xdr:spPr>
        <a:xfrm>
          <a:off x="12625017" y="6453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152908</xdr:rowOff>
    </xdr:from>
    <xdr:to>
      <xdr:col>85</xdr:col>
      <xdr:colOff>177800</xdr:colOff>
      <xdr:row>39</xdr:row>
      <xdr:rowOff>83058</xdr:rowOff>
    </xdr:to>
    <xdr:sp macro="" textlink="">
      <xdr:nvSpPr>
        <xdr:cNvPr id="541" name="楕円 540"/>
        <xdr:cNvSpPr/>
      </xdr:nvSpPr>
      <xdr:spPr>
        <a:xfrm>
          <a:off x="162687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78565" cy="259045"/>
    <xdr:sp macro="" textlink="">
      <xdr:nvSpPr>
        <xdr:cNvPr id="542" name="災害復旧事業費該当値テキスト"/>
        <xdr:cNvSpPr txBox="1"/>
      </xdr:nvSpPr>
      <xdr:spPr>
        <a:xfrm>
          <a:off x="16370300" y="660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149022</xdr:rowOff>
    </xdr:from>
    <xdr:to>
      <xdr:col>81</xdr:col>
      <xdr:colOff>101600</xdr:colOff>
      <xdr:row>39</xdr:row>
      <xdr:rowOff>79172</xdr:rowOff>
    </xdr:to>
    <xdr:sp macro="" textlink="">
      <xdr:nvSpPr>
        <xdr:cNvPr id="543" name="楕円 542"/>
        <xdr:cNvSpPr/>
      </xdr:nvSpPr>
      <xdr:spPr>
        <a:xfrm>
          <a:off x="15430500" y="66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95699</xdr:rowOff>
    </xdr:from>
    <xdr:ext cx="378565" cy="259045"/>
    <xdr:sp macro="" textlink="">
      <xdr:nvSpPr>
        <xdr:cNvPr id="544" name="テキスト ボックス 543"/>
        <xdr:cNvSpPr txBox="1"/>
      </xdr:nvSpPr>
      <xdr:spPr>
        <a:xfrm>
          <a:off x="15292017" y="6439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115151</xdr:rowOff>
    </xdr:from>
    <xdr:to>
      <xdr:col>76</xdr:col>
      <xdr:colOff>165100</xdr:colOff>
      <xdr:row>39</xdr:row>
      <xdr:rowOff>45301</xdr:rowOff>
    </xdr:to>
    <xdr:sp macro="" textlink="">
      <xdr:nvSpPr>
        <xdr:cNvPr id="545" name="楕円 544"/>
        <xdr:cNvSpPr/>
      </xdr:nvSpPr>
      <xdr:spPr>
        <a:xfrm>
          <a:off x="14541500" y="663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61828</xdr:rowOff>
    </xdr:from>
    <xdr:ext cx="469744" cy="259045"/>
    <xdr:sp macro="" textlink="">
      <xdr:nvSpPr>
        <xdr:cNvPr id="546" name="テキスト ボックス 545"/>
        <xdr:cNvSpPr txBox="1"/>
      </xdr:nvSpPr>
      <xdr:spPr>
        <a:xfrm>
          <a:off x="14357428" y="640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143174</xdr:rowOff>
    </xdr:from>
    <xdr:to>
      <xdr:col>85</xdr:col>
      <xdr:colOff>127000</xdr:colOff>
      <xdr:row>76</xdr:row>
      <xdr:rowOff>148478</xdr:rowOff>
    </xdr:to>
    <xdr:cxnSp macro="">
      <xdr:nvCxnSpPr>
        <xdr:cNvPr id="626" name="直線コネクタ 625"/>
        <xdr:cNvCxnSpPr/>
      </xdr:nvCxnSpPr>
      <xdr:spPr>
        <a:xfrm flipV="1">
          <a:off x="15481300" y="13173374"/>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148478</xdr:rowOff>
    </xdr:from>
    <xdr:to>
      <xdr:col>81</xdr:col>
      <xdr:colOff>50800</xdr:colOff>
      <xdr:row>76</xdr:row>
      <xdr:rowOff>170492</xdr:rowOff>
    </xdr:to>
    <xdr:cxnSp macro="">
      <xdr:nvCxnSpPr>
        <xdr:cNvPr id="629" name="直線コネクタ 628"/>
        <xdr:cNvCxnSpPr/>
      </xdr:nvCxnSpPr>
      <xdr:spPr>
        <a:xfrm flipV="1">
          <a:off x="14592300" y="13178678"/>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125499</xdr:rowOff>
    </xdr:from>
    <xdr:to>
      <xdr:col>81</xdr:col>
      <xdr:colOff>101600</xdr:colOff>
      <xdr:row>75</xdr:row>
      <xdr:rowOff>55649</xdr:rowOff>
    </xdr:to>
    <xdr:sp macro="" textlink="">
      <xdr:nvSpPr>
        <xdr:cNvPr id="630" name="フローチャート: 判断 629"/>
        <xdr:cNvSpPr/>
      </xdr:nvSpPr>
      <xdr:spPr>
        <a:xfrm>
          <a:off x="15430500" y="1281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72176</xdr:rowOff>
    </xdr:from>
    <xdr:ext cx="534377" cy="259045"/>
    <xdr:sp macro="" textlink="">
      <xdr:nvSpPr>
        <xdr:cNvPr id="631" name="テキスト ボックス 630"/>
        <xdr:cNvSpPr txBox="1"/>
      </xdr:nvSpPr>
      <xdr:spPr>
        <a:xfrm>
          <a:off x="15214111" y="1258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169143</xdr:rowOff>
    </xdr:from>
    <xdr:to>
      <xdr:col>76</xdr:col>
      <xdr:colOff>114300</xdr:colOff>
      <xdr:row>76</xdr:row>
      <xdr:rowOff>170492</xdr:rowOff>
    </xdr:to>
    <xdr:cxnSp macro="">
      <xdr:nvCxnSpPr>
        <xdr:cNvPr id="632" name="直線コネクタ 631"/>
        <xdr:cNvCxnSpPr/>
      </xdr:nvCxnSpPr>
      <xdr:spPr>
        <a:xfrm>
          <a:off x="13703300" y="13199343"/>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96672</xdr:rowOff>
    </xdr:from>
    <xdr:to>
      <xdr:col>76</xdr:col>
      <xdr:colOff>165100</xdr:colOff>
      <xdr:row>75</xdr:row>
      <xdr:rowOff>26822</xdr:rowOff>
    </xdr:to>
    <xdr:sp macro="" textlink="">
      <xdr:nvSpPr>
        <xdr:cNvPr id="633" name="フローチャート: 判断 632"/>
        <xdr:cNvSpPr/>
      </xdr:nvSpPr>
      <xdr:spPr>
        <a:xfrm>
          <a:off x="14541500" y="1278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43349</xdr:rowOff>
    </xdr:from>
    <xdr:ext cx="534377" cy="259045"/>
    <xdr:sp macro="" textlink="">
      <xdr:nvSpPr>
        <xdr:cNvPr id="634" name="テキスト ボックス 633"/>
        <xdr:cNvSpPr txBox="1"/>
      </xdr:nvSpPr>
      <xdr:spPr>
        <a:xfrm>
          <a:off x="14325111" y="125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158034</xdr:rowOff>
    </xdr:from>
    <xdr:to>
      <xdr:col>71</xdr:col>
      <xdr:colOff>177800</xdr:colOff>
      <xdr:row>76</xdr:row>
      <xdr:rowOff>169143</xdr:rowOff>
    </xdr:to>
    <xdr:cxnSp macro="">
      <xdr:nvCxnSpPr>
        <xdr:cNvPr id="635" name="直線コネクタ 634"/>
        <xdr:cNvCxnSpPr/>
      </xdr:nvCxnSpPr>
      <xdr:spPr>
        <a:xfrm>
          <a:off x="12814300" y="13188234"/>
          <a:ext cx="8890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56919</xdr:rowOff>
    </xdr:from>
    <xdr:to>
      <xdr:col>72</xdr:col>
      <xdr:colOff>38100</xdr:colOff>
      <xdr:row>74</xdr:row>
      <xdr:rowOff>158519</xdr:rowOff>
    </xdr:to>
    <xdr:sp macro="" textlink="">
      <xdr:nvSpPr>
        <xdr:cNvPr id="636" name="フローチャート: 判断 635"/>
        <xdr:cNvSpPr/>
      </xdr:nvSpPr>
      <xdr:spPr>
        <a:xfrm>
          <a:off x="13652500" y="1274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3596</xdr:rowOff>
    </xdr:from>
    <xdr:ext cx="534377" cy="259045"/>
    <xdr:sp macro="" textlink="">
      <xdr:nvSpPr>
        <xdr:cNvPr id="637" name="テキスト ボックス 636"/>
        <xdr:cNvSpPr txBox="1"/>
      </xdr:nvSpPr>
      <xdr:spPr>
        <a:xfrm>
          <a:off x="13436111" y="1251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45992</xdr:rowOff>
    </xdr:from>
    <xdr:to>
      <xdr:col>67</xdr:col>
      <xdr:colOff>101600</xdr:colOff>
      <xdr:row>74</xdr:row>
      <xdr:rowOff>147592</xdr:rowOff>
    </xdr:to>
    <xdr:sp macro="" textlink="">
      <xdr:nvSpPr>
        <xdr:cNvPr id="638" name="フローチャート: 判断 637"/>
        <xdr:cNvSpPr/>
      </xdr:nvSpPr>
      <xdr:spPr>
        <a:xfrm>
          <a:off x="12763500" y="1273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164119</xdr:rowOff>
    </xdr:from>
    <xdr:ext cx="534377" cy="259045"/>
    <xdr:sp macro="" textlink="">
      <xdr:nvSpPr>
        <xdr:cNvPr id="639" name="テキスト ボックス 638"/>
        <xdr:cNvSpPr txBox="1"/>
      </xdr:nvSpPr>
      <xdr:spPr>
        <a:xfrm>
          <a:off x="12547111" y="1250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92374</xdr:rowOff>
    </xdr:from>
    <xdr:to>
      <xdr:col>85</xdr:col>
      <xdr:colOff>177800</xdr:colOff>
      <xdr:row>77</xdr:row>
      <xdr:rowOff>22524</xdr:rowOff>
    </xdr:to>
    <xdr:sp macro="" textlink="">
      <xdr:nvSpPr>
        <xdr:cNvPr id="645" name="楕円 644"/>
        <xdr:cNvSpPr/>
      </xdr:nvSpPr>
      <xdr:spPr>
        <a:xfrm>
          <a:off x="16268700" y="1312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7301</xdr:rowOff>
    </xdr:from>
    <xdr:ext cx="534377" cy="259045"/>
    <xdr:sp macro="" textlink="">
      <xdr:nvSpPr>
        <xdr:cNvPr id="646" name="公債費該当値テキスト"/>
        <xdr:cNvSpPr txBox="1"/>
      </xdr:nvSpPr>
      <xdr:spPr>
        <a:xfrm>
          <a:off x="16370300" y="1303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97678</xdr:rowOff>
    </xdr:from>
    <xdr:to>
      <xdr:col>81</xdr:col>
      <xdr:colOff>101600</xdr:colOff>
      <xdr:row>77</xdr:row>
      <xdr:rowOff>27828</xdr:rowOff>
    </xdr:to>
    <xdr:sp macro="" textlink="">
      <xdr:nvSpPr>
        <xdr:cNvPr id="647" name="楕円 646"/>
        <xdr:cNvSpPr/>
      </xdr:nvSpPr>
      <xdr:spPr>
        <a:xfrm>
          <a:off x="15430500" y="131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18955</xdr:rowOff>
    </xdr:from>
    <xdr:ext cx="534377" cy="259045"/>
    <xdr:sp macro="" textlink="">
      <xdr:nvSpPr>
        <xdr:cNvPr id="648" name="テキスト ボックス 647"/>
        <xdr:cNvSpPr txBox="1"/>
      </xdr:nvSpPr>
      <xdr:spPr>
        <a:xfrm>
          <a:off x="15214111" y="1322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119692</xdr:rowOff>
    </xdr:from>
    <xdr:to>
      <xdr:col>76</xdr:col>
      <xdr:colOff>165100</xdr:colOff>
      <xdr:row>77</xdr:row>
      <xdr:rowOff>49842</xdr:rowOff>
    </xdr:to>
    <xdr:sp macro="" textlink="">
      <xdr:nvSpPr>
        <xdr:cNvPr id="649" name="楕円 648"/>
        <xdr:cNvSpPr/>
      </xdr:nvSpPr>
      <xdr:spPr>
        <a:xfrm>
          <a:off x="14541500" y="1314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40969</xdr:rowOff>
    </xdr:from>
    <xdr:ext cx="534377" cy="259045"/>
    <xdr:sp macro="" textlink="">
      <xdr:nvSpPr>
        <xdr:cNvPr id="650" name="テキスト ボックス 649"/>
        <xdr:cNvSpPr txBox="1"/>
      </xdr:nvSpPr>
      <xdr:spPr>
        <a:xfrm>
          <a:off x="14325111" y="132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118343</xdr:rowOff>
    </xdr:from>
    <xdr:to>
      <xdr:col>72</xdr:col>
      <xdr:colOff>38100</xdr:colOff>
      <xdr:row>77</xdr:row>
      <xdr:rowOff>48493</xdr:rowOff>
    </xdr:to>
    <xdr:sp macro="" textlink="">
      <xdr:nvSpPr>
        <xdr:cNvPr id="651" name="楕円 650"/>
        <xdr:cNvSpPr/>
      </xdr:nvSpPr>
      <xdr:spPr>
        <a:xfrm>
          <a:off x="13652500" y="131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39620</xdr:rowOff>
    </xdr:from>
    <xdr:ext cx="534377" cy="259045"/>
    <xdr:sp macro="" textlink="">
      <xdr:nvSpPr>
        <xdr:cNvPr id="652" name="テキスト ボックス 651"/>
        <xdr:cNvSpPr txBox="1"/>
      </xdr:nvSpPr>
      <xdr:spPr>
        <a:xfrm>
          <a:off x="13436111" y="132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107234</xdr:rowOff>
    </xdr:from>
    <xdr:to>
      <xdr:col>67</xdr:col>
      <xdr:colOff>101600</xdr:colOff>
      <xdr:row>77</xdr:row>
      <xdr:rowOff>37384</xdr:rowOff>
    </xdr:to>
    <xdr:sp macro="" textlink="">
      <xdr:nvSpPr>
        <xdr:cNvPr id="653" name="楕円 652"/>
        <xdr:cNvSpPr/>
      </xdr:nvSpPr>
      <xdr:spPr>
        <a:xfrm>
          <a:off x="12763500" y="1313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28511</xdr:rowOff>
    </xdr:from>
    <xdr:ext cx="534377" cy="259045"/>
    <xdr:sp macro="" textlink="">
      <xdr:nvSpPr>
        <xdr:cNvPr id="654" name="テキスト ボックス 653"/>
        <xdr:cNvSpPr txBox="1"/>
      </xdr:nvSpPr>
      <xdr:spPr>
        <a:xfrm>
          <a:off x="12547111" y="1323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108305</xdr:rowOff>
    </xdr:from>
    <xdr:to>
      <xdr:col>85</xdr:col>
      <xdr:colOff>127000</xdr:colOff>
      <xdr:row>96</xdr:row>
      <xdr:rowOff>90475</xdr:rowOff>
    </xdr:to>
    <xdr:cxnSp macro="">
      <xdr:nvCxnSpPr>
        <xdr:cNvPr id="683" name="直線コネクタ 682"/>
        <xdr:cNvCxnSpPr/>
      </xdr:nvCxnSpPr>
      <xdr:spPr>
        <a:xfrm>
          <a:off x="15481300" y="16053155"/>
          <a:ext cx="838200" cy="4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4" name="積立金平均値テキスト"/>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108305</xdr:rowOff>
    </xdr:from>
    <xdr:to>
      <xdr:col>81</xdr:col>
      <xdr:colOff>50800</xdr:colOff>
      <xdr:row>96</xdr:row>
      <xdr:rowOff>158407</xdr:rowOff>
    </xdr:to>
    <xdr:cxnSp macro="">
      <xdr:nvCxnSpPr>
        <xdr:cNvPr id="686" name="直線コネクタ 685"/>
        <xdr:cNvCxnSpPr/>
      </xdr:nvCxnSpPr>
      <xdr:spPr>
        <a:xfrm flipV="1">
          <a:off x="14592300" y="16053155"/>
          <a:ext cx="889000" cy="56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65545</xdr:rowOff>
    </xdr:from>
    <xdr:to>
      <xdr:col>81</xdr:col>
      <xdr:colOff>101600</xdr:colOff>
      <xdr:row>97</xdr:row>
      <xdr:rowOff>167145</xdr:rowOff>
    </xdr:to>
    <xdr:sp macro="" textlink="">
      <xdr:nvSpPr>
        <xdr:cNvPr id="687" name="フローチャート: 判断 686"/>
        <xdr:cNvSpPr/>
      </xdr:nvSpPr>
      <xdr:spPr>
        <a:xfrm>
          <a:off x="15430500" y="166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158272</xdr:rowOff>
    </xdr:from>
    <xdr:ext cx="469744" cy="259045"/>
    <xdr:sp macro="" textlink="">
      <xdr:nvSpPr>
        <xdr:cNvPr id="688" name="テキスト ボックス 687"/>
        <xdr:cNvSpPr txBox="1"/>
      </xdr:nvSpPr>
      <xdr:spPr>
        <a:xfrm>
          <a:off x="15246428" y="1678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158407</xdr:rowOff>
    </xdr:from>
    <xdr:to>
      <xdr:col>76</xdr:col>
      <xdr:colOff>114300</xdr:colOff>
      <xdr:row>98</xdr:row>
      <xdr:rowOff>91046</xdr:rowOff>
    </xdr:to>
    <xdr:cxnSp macro="">
      <xdr:nvCxnSpPr>
        <xdr:cNvPr id="689" name="直線コネクタ 688"/>
        <xdr:cNvCxnSpPr/>
      </xdr:nvCxnSpPr>
      <xdr:spPr>
        <a:xfrm flipV="1">
          <a:off x="13703300" y="16617607"/>
          <a:ext cx="889000" cy="27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50800</xdr:rowOff>
    </xdr:from>
    <xdr:to>
      <xdr:col>76</xdr:col>
      <xdr:colOff>165100</xdr:colOff>
      <xdr:row>97</xdr:row>
      <xdr:rowOff>152400</xdr:rowOff>
    </xdr:to>
    <xdr:sp macro="" textlink="">
      <xdr:nvSpPr>
        <xdr:cNvPr id="690" name="フローチャート: 判断 689"/>
        <xdr:cNvSpPr/>
      </xdr:nvSpPr>
      <xdr:spPr>
        <a:xfrm>
          <a:off x="14541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143527</xdr:rowOff>
    </xdr:from>
    <xdr:ext cx="469744" cy="259045"/>
    <xdr:sp macro="" textlink="">
      <xdr:nvSpPr>
        <xdr:cNvPr id="691" name="テキスト ボックス 690"/>
        <xdr:cNvSpPr txBox="1"/>
      </xdr:nvSpPr>
      <xdr:spPr>
        <a:xfrm>
          <a:off x="14357428" y="167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91046</xdr:rowOff>
    </xdr:from>
    <xdr:to>
      <xdr:col>71</xdr:col>
      <xdr:colOff>177800</xdr:colOff>
      <xdr:row>98</xdr:row>
      <xdr:rowOff>165912</xdr:rowOff>
    </xdr:to>
    <xdr:cxnSp macro="">
      <xdr:nvCxnSpPr>
        <xdr:cNvPr id="692" name="直線コネクタ 691"/>
        <xdr:cNvCxnSpPr/>
      </xdr:nvCxnSpPr>
      <xdr:spPr>
        <a:xfrm flipV="1">
          <a:off x="12814300" y="16893146"/>
          <a:ext cx="8890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138545</xdr:rowOff>
    </xdr:from>
    <xdr:to>
      <xdr:col>72</xdr:col>
      <xdr:colOff>38100</xdr:colOff>
      <xdr:row>98</xdr:row>
      <xdr:rowOff>68695</xdr:rowOff>
    </xdr:to>
    <xdr:sp macro="" textlink="">
      <xdr:nvSpPr>
        <xdr:cNvPr id="693" name="フローチャート: 判断 692"/>
        <xdr:cNvSpPr/>
      </xdr:nvSpPr>
      <xdr:spPr>
        <a:xfrm>
          <a:off x="13652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85222</xdr:rowOff>
    </xdr:from>
    <xdr:ext cx="469744" cy="259045"/>
    <xdr:sp macro="" textlink="">
      <xdr:nvSpPr>
        <xdr:cNvPr id="694" name="テキスト ボックス 693"/>
        <xdr:cNvSpPr txBox="1"/>
      </xdr:nvSpPr>
      <xdr:spPr>
        <a:xfrm>
          <a:off x="13468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119532</xdr:rowOff>
    </xdr:from>
    <xdr:to>
      <xdr:col>67</xdr:col>
      <xdr:colOff>101600</xdr:colOff>
      <xdr:row>98</xdr:row>
      <xdr:rowOff>49682</xdr:rowOff>
    </xdr:to>
    <xdr:sp macro="" textlink="">
      <xdr:nvSpPr>
        <xdr:cNvPr id="695" name="フローチャート: 判断 694"/>
        <xdr:cNvSpPr/>
      </xdr:nvSpPr>
      <xdr:spPr>
        <a:xfrm>
          <a:off x="12763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66209</xdr:rowOff>
    </xdr:from>
    <xdr:ext cx="469744" cy="259045"/>
    <xdr:sp macro="" textlink="">
      <xdr:nvSpPr>
        <xdr:cNvPr id="696" name="テキスト ボックス 695"/>
        <xdr:cNvSpPr txBox="1"/>
      </xdr:nvSpPr>
      <xdr:spPr>
        <a:xfrm>
          <a:off x="12579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39675</xdr:rowOff>
    </xdr:from>
    <xdr:to>
      <xdr:col>85</xdr:col>
      <xdr:colOff>177800</xdr:colOff>
      <xdr:row>96</xdr:row>
      <xdr:rowOff>141275</xdr:rowOff>
    </xdr:to>
    <xdr:sp macro="" textlink="">
      <xdr:nvSpPr>
        <xdr:cNvPr id="702" name="楕円 701"/>
        <xdr:cNvSpPr/>
      </xdr:nvSpPr>
      <xdr:spPr>
        <a:xfrm>
          <a:off x="16268700" y="164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62552</xdr:rowOff>
    </xdr:from>
    <xdr:ext cx="534377" cy="259045"/>
    <xdr:sp macro="" textlink="">
      <xdr:nvSpPr>
        <xdr:cNvPr id="703" name="積立金該当値テキスト"/>
        <xdr:cNvSpPr txBox="1"/>
      </xdr:nvSpPr>
      <xdr:spPr>
        <a:xfrm>
          <a:off x="16370300" y="1635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57505</xdr:rowOff>
    </xdr:from>
    <xdr:to>
      <xdr:col>81</xdr:col>
      <xdr:colOff>101600</xdr:colOff>
      <xdr:row>93</xdr:row>
      <xdr:rowOff>159105</xdr:rowOff>
    </xdr:to>
    <xdr:sp macro="" textlink="">
      <xdr:nvSpPr>
        <xdr:cNvPr id="704" name="楕円 703"/>
        <xdr:cNvSpPr/>
      </xdr:nvSpPr>
      <xdr:spPr>
        <a:xfrm>
          <a:off x="15430500" y="160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4182</xdr:rowOff>
    </xdr:from>
    <xdr:ext cx="534377" cy="259045"/>
    <xdr:sp macro="" textlink="">
      <xdr:nvSpPr>
        <xdr:cNvPr id="705" name="テキスト ボックス 704"/>
        <xdr:cNvSpPr txBox="1"/>
      </xdr:nvSpPr>
      <xdr:spPr>
        <a:xfrm>
          <a:off x="15214111" y="157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107607</xdr:rowOff>
    </xdr:from>
    <xdr:to>
      <xdr:col>76</xdr:col>
      <xdr:colOff>165100</xdr:colOff>
      <xdr:row>97</xdr:row>
      <xdr:rowOff>37757</xdr:rowOff>
    </xdr:to>
    <xdr:sp macro="" textlink="">
      <xdr:nvSpPr>
        <xdr:cNvPr id="706" name="楕円 705"/>
        <xdr:cNvSpPr/>
      </xdr:nvSpPr>
      <xdr:spPr>
        <a:xfrm>
          <a:off x="14541500" y="165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54284</xdr:rowOff>
    </xdr:from>
    <xdr:ext cx="534377" cy="259045"/>
    <xdr:sp macro="" textlink="">
      <xdr:nvSpPr>
        <xdr:cNvPr id="707" name="テキスト ボックス 706"/>
        <xdr:cNvSpPr txBox="1"/>
      </xdr:nvSpPr>
      <xdr:spPr>
        <a:xfrm>
          <a:off x="14325111" y="163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40246</xdr:rowOff>
    </xdr:from>
    <xdr:to>
      <xdr:col>72</xdr:col>
      <xdr:colOff>38100</xdr:colOff>
      <xdr:row>98</xdr:row>
      <xdr:rowOff>141846</xdr:rowOff>
    </xdr:to>
    <xdr:sp macro="" textlink="">
      <xdr:nvSpPr>
        <xdr:cNvPr id="708" name="楕円 707"/>
        <xdr:cNvSpPr/>
      </xdr:nvSpPr>
      <xdr:spPr>
        <a:xfrm>
          <a:off x="13652500" y="168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132973</xdr:rowOff>
    </xdr:from>
    <xdr:ext cx="469744" cy="259045"/>
    <xdr:sp macro="" textlink="">
      <xdr:nvSpPr>
        <xdr:cNvPr id="709" name="テキスト ボックス 708"/>
        <xdr:cNvSpPr txBox="1"/>
      </xdr:nvSpPr>
      <xdr:spPr>
        <a:xfrm>
          <a:off x="13468428" y="1693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115112</xdr:rowOff>
    </xdr:from>
    <xdr:to>
      <xdr:col>67</xdr:col>
      <xdr:colOff>101600</xdr:colOff>
      <xdr:row>99</xdr:row>
      <xdr:rowOff>45262</xdr:rowOff>
    </xdr:to>
    <xdr:sp macro="" textlink="">
      <xdr:nvSpPr>
        <xdr:cNvPr id="710" name="楕円 709"/>
        <xdr:cNvSpPr/>
      </xdr:nvSpPr>
      <xdr:spPr>
        <a:xfrm>
          <a:off x="12763500" y="169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36389</xdr:rowOff>
    </xdr:from>
    <xdr:ext cx="469744" cy="259045"/>
    <xdr:sp macro="" textlink="">
      <xdr:nvSpPr>
        <xdr:cNvPr id="711" name="テキスト ボックス 710"/>
        <xdr:cNvSpPr txBox="1"/>
      </xdr:nvSpPr>
      <xdr:spPr>
        <a:xfrm>
          <a:off x="12579428" y="1700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91205</xdr:rowOff>
    </xdr:from>
    <xdr:to>
      <xdr:col>111</xdr:col>
      <xdr:colOff>177800</xdr:colOff>
      <xdr:row>39</xdr:row>
      <xdr:rowOff>98878</xdr:rowOff>
    </xdr:to>
    <xdr:cxnSp macro="">
      <xdr:nvCxnSpPr>
        <xdr:cNvPr id="745" name="直線コネクタ 744"/>
        <xdr:cNvCxnSpPr/>
      </xdr:nvCxnSpPr>
      <xdr:spPr>
        <a:xfrm>
          <a:off x="20434300" y="6777755"/>
          <a:ext cx="8890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152418</xdr:rowOff>
    </xdr:from>
    <xdr:to>
      <xdr:col>112</xdr:col>
      <xdr:colOff>38100</xdr:colOff>
      <xdr:row>38</xdr:row>
      <xdr:rowOff>82569</xdr:rowOff>
    </xdr:to>
    <xdr:sp macro="" textlink="">
      <xdr:nvSpPr>
        <xdr:cNvPr id="746" name="フローチャート: 判断 745"/>
        <xdr:cNvSpPr/>
      </xdr:nvSpPr>
      <xdr:spPr>
        <a:xfrm>
          <a:off x="21272500" y="64960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99095</xdr:rowOff>
    </xdr:from>
    <xdr:ext cx="469744" cy="259045"/>
    <xdr:sp macro="" textlink="">
      <xdr:nvSpPr>
        <xdr:cNvPr id="747" name="テキスト ボックス 746"/>
        <xdr:cNvSpPr txBox="1"/>
      </xdr:nvSpPr>
      <xdr:spPr>
        <a:xfrm>
          <a:off x="21088428" y="62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85979</xdr:rowOff>
    </xdr:from>
    <xdr:to>
      <xdr:col>107</xdr:col>
      <xdr:colOff>50800</xdr:colOff>
      <xdr:row>39</xdr:row>
      <xdr:rowOff>91205</xdr:rowOff>
    </xdr:to>
    <xdr:cxnSp macro="">
      <xdr:nvCxnSpPr>
        <xdr:cNvPr id="748" name="直線コネクタ 747"/>
        <xdr:cNvCxnSpPr/>
      </xdr:nvCxnSpPr>
      <xdr:spPr>
        <a:xfrm>
          <a:off x="19545300" y="6772529"/>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38771</xdr:rowOff>
    </xdr:from>
    <xdr:to>
      <xdr:col>107</xdr:col>
      <xdr:colOff>101600</xdr:colOff>
      <xdr:row>38</xdr:row>
      <xdr:rowOff>140371</xdr:rowOff>
    </xdr:to>
    <xdr:sp macro="" textlink="">
      <xdr:nvSpPr>
        <xdr:cNvPr id="749" name="フローチャート: 判断 748"/>
        <xdr:cNvSpPr/>
      </xdr:nvSpPr>
      <xdr:spPr>
        <a:xfrm>
          <a:off x="203835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156898</xdr:rowOff>
    </xdr:from>
    <xdr:ext cx="469744" cy="259045"/>
    <xdr:sp macro="" textlink="">
      <xdr:nvSpPr>
        <xdr:cNvPr id="750" name="テキスト ボックス 749"/>
        <xdr:cNvSpPr txBox="1"/>
      </xdr:nvSpPr>
      <xdr:spPr>
        <a:xfrm>
          <a:off x="20199428" y="632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83203</xdr:rowOff>
    </xdr:from>
    <xdr:to>
      <xdr:col>102</xdr:col>
      <xdr:colOff>114300</xdr:colOff>
      <xdr:row>39</xdr:row>
      <xdr:rowOff>85979</xdr:rowOff>
    </xdr:to>
    <xdr:cxnSp macro="">
      <xdr:nvCxnSpPr>
        <xdr:cNvPr id="751" name="直線コネクタ 750"/>
        <xdr:cNvCxnSpPr/>
      </xdr:nvCxnSpPr>
      <xdr:spPr>
        <a:xfrm>
          <a:off x="18656300" y="6769753"/>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28321</xdr:rowOff>
    </xdr:from>
    <xdr:to>
      <xdr:col>102</xdr:col>
      <xdr:colOff>165100</xdr:colOff>
      <xdr:row>38</xdr:row>
      <xdr:rowOff>129921</xdr:rowOff>
    </xdr:to>
    <xdr:sp macro="" textlink="">
      <xdr:nvSpPr>
        <xdr:cNvPr id="752" name="フローチャート: 判断 751"/>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146448</xdr:rowOff>
    </xdr:from>
    <xdr:ext cx="469744" cy="259045"/>
    <xdr:sp macro="" textlink="">
      <xdr:nvSpPr>
        <xdr:cNvPr id="753" name="テキスト ボックス 752"/>
        <xdr:cNvSpPr txBox="1"/>
      </xdr:nvSpPr>
      <xdr:spPr>
        <a:xfrm>
          <a:off x="19310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3665</xdr:rowOff>
    </xdr:from>
    <xdr:to>
      <xdr:col>98</xdr:col>
      <xdr:colOff>38100</xdr:colOff>
      <xdr:row>38</xdr:row>
      <xdr:rowOff>105265</xdr:rowOff>
    </xdr:to>
    <xdr:sp macro="" textlink="">
      <xdr:nvSpPr>
        <xdr:cNvPr id="754" name="フローチャート: 判断 753"/>
        <xdr:cNvSpPr/>
      </xdr:nvSpPr>
      <xdr:spPr>
        <a:xfrm>
          <a:off x="18605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121792</xdr:rowOff>
    </xdr:from>
    <xdr:ext cx="469744" cy="259045"/>
    <xdr:sp macro="" textlink="">
      <xdr:nvSpPr>
        <xdr:cNvPr id="755" name="テキスト ボックス 754"/>
        <xdr:cNvSpPr txBox="1"/>
      </xdr:nvSpPr>
      <xdr:spPr>
        <a:xfrm>
          <a:off x="18421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2"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4" name="テキスト ボックス 76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40405</xdr:rowOff>
    </xdr:from>
    <xdr:to>
      <xdr:col>107</xdr:col>
      <xdr:colOff>101600</xdr:colOff>
      <xdr:row>39</xdr:row>
      <xdr:rowOff>142005</xdr:rowOff>
    </xdr:to>
    <xdr:sp macro="" textlink="">
      <xdr:nvSpPr>
        <xdr:cNvPr id="765" name="楕円 764"/>
        <xdr:cNvSpPr/>
      </xdr:nvSpPr>
      <xdr:spPr>
        <a:xfrm>
          <a:off x="203835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133132</xdr:rowOff>
    </xdr:from>
    <xdr:ext cx="313932" cy="259045"/>
    <xdr:sp macro="" textlink="">
      <xdr:nvSpPr>
        <xdr:cNvPr id="766" name="テキスト ボックス 765"/>
        <xdr:cNvSpPr txBox="1"/>
      </xdr:nvSpPr>
      <xdr:spPr>
        <a:xfrm>
          <a:off x="20277333" y="6819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35179</xdr:rowOff>
    </xdr:from>
    <xdr:to>
      <xdr:col>102</xdr:col>
      <xdr:colOff>165100</xdr:colOff>
      <xdr:row>39</xdr:row>
      <xdr:rowOff>136779</xdr:rowOff>
    </xdr:to>
    <xdr:sp macro="" textlink="">
      <xdr:nvSpPr>
        <xdr:cNvPr id="767" name="楕円 766"/>
        <xdr:cNvSpPr/>
      </xdr:nvSpPr>
      <xdr:spPr>
        <a:xfrm>
          <a:off x="19494500" y="67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127906</xdr:rowOff>
    </xdr:from>
    <xdr:ext cx="313932" cy="259045"/>
    <xdr:sp macro="" textlink="">
      <xdr:nvSpPr>
        <xdr:cNvPr id="768" name="テキスト ボックス 767"/>
        <xdr:cNvSpPr txBox="1"/>
      </xdr:nvSpPr>
      <xdr:spPr>
        <a:xfrm>
          <a:off x="19388333" y="68144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32403</xdr:rowOff>
    </xdr:from>
    <xdr:to>
      <xdr:col>98</xdr:col>
      <xdr:colOff>38100</xdr:colOff>
      <xdr:row>39</xdr:row>
      <xdr:rowOff>134003</xdr:rowOff>
    </xdr:to>
    <xdr:sp macro="" textlink="">
      <xdr:nvSpPr>
        <xdr:cNvPr id="769" name="楕円 768"/>
        <xdr:cNvSpPr/>
      </xdr:nvSpPr>
      <xdr:spPr>
        <a:xfrm>
          <a:off x="18605500" y="67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125130</xdr:rowOff>
    </xdr:from>
    <xdr:ext cx="313932" cy="259045"/>
    <xdr:sp macro="" textlink="">
      <xdr:nvSpPr>
        <xdr:cNvPr id="770" name="テキスト ボックス 769"/>
        <xdr:cNvSpPr txBox="1"/>
      </xdr:nvSpPr>
      <xdr:spPr>
        <a:xfrm>
          <a:off x="18499333" y="6811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45304</xdr:rowOff>
    </xdr:from>
    <xdr:to>
      <xdr:col>116</xdr:col>
      <xdr:colOff>63500</xdr:colOff>
      <xdr:row>59</xdr:row>
      <xdr:rowOff>82648</xdr:rowOff>
    </xdr:to>
    <xdr:cxnSp macro="">
      <xdr:nvCxnSpPr>
        <xdr:cNvPr id="801" name="直線コネクタ 800"/>
        <xdr:cNvCxnSpPr/>
      </xdr:nvCxnSpPr>
      <xdr:spPr>
        <a:xfrm flipV="1">
          <a:off x="21323300" y="10160854"/>
          <a:ext cx="838200" cy="3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76019</xdr:rowOff>
    </xdr:from>
    <xdr:to>
      <xdr:col>111</xdr:col>
      <xdr:colOff>177800</xdr:colOff>
      <xdr:row>59</xdr:row>
      <xdr:rowOff>82648</xdr:rowOff>
    </xdr:to>
    <xdr:cxnSp macro="">
      <xdr:nvCxnSpPr>
        <xdr:cNvPr id="804" name="直線コネクタ 803"/>
        <xdr:cNvCxnSpPr/>
      </xdr:nvCxnSpPr>
      <xdr:spPr>
        <a:xfrm>
          <a:off x="20434300" y="10191569"/>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142898</xdr:rowOff>
    </xdr:from>
    <xdr:to>
      <xdr:col>112</xdr:col>
      <xdr:colOff>38100</xdr:colOff>
      <xdr:row>59</xdr:row>
      <xdr:rowOff>73048</xdr:rowOff>
    </xdr:to>
    <xdr:sp macro="" textlink="">
      <xdr:nvSpPr>
        <xdr:cNvPr id="805" name="フローチャート: 判断 804"/>
        <xdr:cNvSpPr/>
      </xdr:nvSpPr>
      <xdr:spPr>
        <a:xfrm>
          <a:off x="21272500" y="1008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89575</xdr:rowOff>
    </xdr:from>
    <xdr:ext cx="469744" cy="259045"/>
    <xdr:sp macro="" textlink="">
      <xdr:nvSpPr>
        <xdr:cNvPr id="806" name="テキスト ボックス 805"/>
        <xdr:cNvSpPr txBox="1"/>
      </xdr:nvSpPr>
      <xdr:spPr>
        <a:xfrm>
          <a:off x="21088428" y="986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76019</xdr:rowOff>
    </xdr:from>
    <xdr:to>
      <xdr:col>107</xdr:col>
      <xdr:colOff>50800</xdr:colOff>
      <xdr:row>59</xdr:row>
      <xdr:rowOff>77292</xdr:rowOff>
    </xdr:to>
    <xdr:cxnSp macro="">
      <xdr:nvCxnSpPr>
        <xdr:cNvPr id="807" name="直線コネクタ 806"/>
        <xdr:cNvCxnSpPr/>
      </xdr:nvCxnSpPr>
      <xdr:spPr>
        <a:xfrm flipV="1">
          <a:off x="19545300" y="10191569"/>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128023</xdr:rowOff>
    </xdr:from>
    <xdr:to>
      <xdr:col>107</xdr:col>
      <xdr:colOff>101600</xdr:colOff>
      <xdr:row>59</xdr:row>
      <xdr:rowOff>58173</xdr:rowOff>
    </xdr:to>
    <xdr:sp macro="" textlink="">
      <xdr:nvSpPr>
        <xdr:cNvPr id="808" name="フローチャート: 判断 807"/>
        <xdr:cNvSpPr/>
      </xdr:nvSpPr>
      <xdr:spPr>
        <a:xfrm>
          <a:off x="20383500" y="100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74700</xdr:rowOff>
    </xdr:from>
    <xdr:ext cx="469744" cy="259045"/>
    <xdr:sp macro="" textlink="">
      <xdr:nvSpPr>
        <xdr:cNvPr id="809" name="テキスト ボックス 808"/>
        <xdr:cNvSpPr txBox="1"/>
      </xdr:nvSpPr>
      <xdr:spPr>
        <a:xfrm>
          <a:off x="20199428" y="98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77292</xdr:rowOff>
    </xdr:from>
    <xdr:to>
      <xdr:col>102</xdr:col>
      <xdr:colOff>114300</xdr:colOff>
      <xdr:row>59</xdr:row>
      <xdr:rowOff>79448</xdr:rowOff>
    </xdr:to>
    <xdr:cxnSp macro="">
      <xdr:nvCxnSpPr>
        <xdr:cNvPr id="810" name="直線コネクタ 809"/>
        <xdr:cNvCxnSpPr/>
      </xdr:nvCxnSpPr>
      <xdr:spPr>
        <a:xfrm flipV="1">
          <a:off x="18656300" y="10192842"/>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113491</xdr:rowOff>
    </xdr:from>
    <xdr:to>
      <xdr:col>102</xdr:col>
      <xdr:colOff>165100</xdr:colOff>
      <xdr:row>59</xdr:row>
      <xdr:rowOff>43641</xdr:rowOff>
    </xdr:to>
    <xdr:sp macro="" textlink="">
      <xdr:nvSpPr>
        <xdr:cNvPr id="811" name="フローチャート: 判断 810"/>
        <xdr:cNvSpPr/>
      </xdr:nvSpPr>
      <xdr:spPr>
        <a:xfrm>
          <a:off x="19494500" y="1005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60168</xdr:rowOff>
    </xdr:from>
    <xdr:ext cx="469744" cy="259045"/>
    <xdr:sp macro="" textlink="">
      <xdr:nvSpPr>
        <xdr:cNvPr id="812" name="テキスト ボックス 811"/>
        <xdr:cNvSpPr txBox="1"/>
      </xdr:nvSpPr>
      <xdr:spPr>
        <a:xfrm>
          <a:off x="19310428" y="983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102420</xdr:rowOff>
    </xdr:from>
    <xdr:to>
      <xdr:col>98</xdr:col>
      <xdr:colOff>38100</xdr:colOff>
      <xdr:row>59</xdr:row>
      <xdr:rowOff>32570</xdr:rowOff>
    </xdr:to>
    <xdr:sp macro="" textlink="">
      <xdr:nvSpPr>
        <xdr:cNvPr id="813" name="フローチャート: 判断 812"/>
        <xdr:cNvSpPr/>
      </xdr:nvSpPr>
      <xdr:spPr>
        <a:xfrm>
          <a:off x="18605500" y="100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49097</xdr:rowOff>
    </xdr:from>
    <xdr:ext cx="469744" cy="259045"/>
    <xdr:sp macro="" textlink="">
      <xdr:nvSpPr>
        <xdr:cNvPr id="814" name="テキスト ボックス 813"/>
        <xdr:cNvSpPr txBox="1"/>
      </xdr:nvSpPr>
      <xdr:spPr>
        <a:xfrm>
          <a:off x="18421428" y="982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165954</xdr:rowOff>
    </xdr:from>
    <xdr:to>
      <xdr:col>116</xdr:col>
      <xdr:colOff>114300</xdr:colOff>
      <xdr:row>59</xdr:row>
      <xdr:rowOff>96104</xdr:rowOff>
    </xdr:to>
    <xdr:sp macro="" textlink="">
      <xdr:nvSpPr>
        <xdr:cNvPr id="820" name="楕円 819"/>
        <xdr:cNvSpPr/>
      </xdr:nvSpPr>
      <xdr:spPr>
        <a:xfrm>
          <a:off x="22110700" y="101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80881</xdr:rowOff>
    </xdr:from>
    <xdr:ext cx="469744" cy="259045"/>
    <xdr:sp macro="" textlink="">
      <xdr:nvSpPr>
        <xdr:cNvPr id="821" name="貸付金該当値テキスト"/>
        <xdr:cNvSpPr txBox="1"/>
      </xdr:nvSpPr>
      <xdr:spPr>
        <a:xfrm>
          <a:off x="22212300" y="1002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31848</xdr:rowOff>
    </xdr:from>
    <xdr:to>
      <xdr:col>112</xdr:col>
      <xdr:colOff>38100</xdr:colOff>
      <xdr:row>59</xdr:row>
      <xdr:rowOff>133448</xdr:rowOff>
    </xdr:to>
    <xdr:sp macro="" textlink="">
      <xdr:nvSpPr>
        <xdr:cNvPr id="822" name="楕円 821"/>
        <xdr:cNvSpPr/>
      </xdr:nvSpPr>
      <xdr:spPr>
        <a:xfrm>
          <a:off x="21272500" y="1014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124575</xdr:rowOff>
    </xdr:from>
    <xdr:ext cx="378565" cy="259045"/>
    <xdr:sp macro="" textlink="">
      <xdr:nvSpPr>
        <xdr:cNvPr id="823" name="テキスト ボックス 822"/>
        <xdr:cNvSpPr txBox="1"/>
      </xdr:nvSpPr>
      <xdr:spPr>
        <a:xfrm>
          <a:off x="21134017" y="10240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25219</xdr:rowOff>
    </xdr:from>
    <xdr:to>
      <xdr:col>107</xdr:col>
      <xdr:colOff>101600</xdr:colOff>
      <xdr:row>59</xdr:row>
      <xdr:rowOff>126819</xdr:rowOff>
    </xdr:to>
    <xdr:sp macro="" textlink="">
      <xdr:nvSpPr>
        <xdr:cNvPr id="824" name="楕円 823"/>
        <xdr:cNvSpPr/>
      </xdr:nvSpPr>
      <xdr:spPr>
        <a:xfrm>
          <a:off x="20383500" y="1014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117946</xdr:rowOff>
    </xdr:from>
    <xdr:ext cx="469744" cy="259045"/>
    <xdr:sp macro="" textlink="">
      <xdr:nvSpPr>
        <xdr:cNvPr id="825" name="テキスト ボックス 824"/>
        <xdr:cNvSpPr txBox="1"/>
      </xdr:nvSpPr>
      <xdr:spPr>
        <a:xfrm>
          <a:off x="20199428"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26492</xdr:rowOff>
    </xdr:from>
    <xdr:to>
      <xdr:col>102</xdr:col>
      <xdr:colOff>165100</xdr:colOff>
      <xdr:row>59</xdr:row>
      <xdr:rowOff>128092</xdr:rowOff>
    </xdr:to>
    <xdr:sp macro="" textlink="">
      <xdr:nvSpPr>
        <xdr:cNvPr id="826" name="楕円 825"/>
        <xdr:cNvSpPr/>
      </xdr:nvSpPr>
      <xdr:spPr>
        <a:xfrm>
          <a:off x="19494500" y="101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119219</xdr:rowOff>
    </xdr:from>
    <xdr:ext cx="469744" cy="259045"/>
    <xdr:sp macro="" textlink="">
      <xdr:nvSpPr>
        <xdr:cNvPr id="827" name="テキスト ボックス 826"/>
        <xdr:cNvSpPr txBox="1"/>
      </xdr:nvSpPr>
      <xdr:spPr>
        <a:xfrm>
          <a:off x="19310428" y="1023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28648</xdr:rowOff>
    </xdr:from>
    <xdr:to>
      <xdr:col>98</xdr:col>
      <xdr:colOff>38100</xdr:colOff>
      <xdr:row>59</xdr:row>
      <xdr:rowOff>130248</xdr:rowOff>
    </xdr:to>
    <xdr:sp macro="" textlink="">
      <xdr:nvSpPr>
        <xdr:cNvPr id="828" name="楕円 827"/>
        <xdr:cNvSpPr/>
      </xdr:nvSpPr>
      <xdr:spPr>
        <a:xfrm>
          <a:off x="18605500" y="1014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121375</xdr:rowOff>
    </xdr:from>
    <xdr:ext cx="469744" cy="259045"/>
    <xdr:sp macro="" textlink="">
      <xdr:nvSpPr>
        <xdr:cNvPr id="829" name="テキスト ボックス 828"/>
        <xdr:cNvSpPr txBox="1"/>
      </xdr:nvSpPr>
      <xdr:spPr>
        <a:xfrm>
          <a:off x="18421428" y="1023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108038</xdr:rowOff>
    </xdr:from>
    <xdr:to>
      <xdr:col>116</xdr:col>
      <xdr:colOff>63500</xdr:colOff>
      <xdr:row>76</xdr:row>
      <xdr:rowOff>114249</xdr:rowOff>
    </xdr:to>
    <xdr:cxnSp macro="">
      <xdr:nvCxnSpPr>
        <xdr:cNvPr id="859" name="直線コネクタ 858"/>
        <xdr:cNvCxnSpPr/>
      </xdr:nvCxnSpPr>
      <xdr:spPr>
        <a:xfrm>
          <a:off x="21323300" y="13138238"/>
          <a:ext cx="8382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106514</xdr:rowOff>
    </xdr:from>
    <xdr:to>
      <xdr:col>111</xdr:col>
      <xdr:colOff>177800</xdr:colOff>
      <xdr:row>76</xdr:row>
      <xdr:rowOff>108038</xdr:rowOff>
    </xdr:to>
    <xdr:cxnSp macro="">
      <xdr:nvCxnSpPr>
        <xdr:cNvPr id="862" name="直線コネクタ 861"/>
        <xdr:cNvCxnSpPr/>
      </xdr:nvCxnSpPr>
      <xdr:spPr>
        <a:xfrm>
          <a:off x="20434300" y="1313671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27293</xdr:rowOff>
    </xdr:from>
    <xdr:to>
      <xdr:col>112</xdr:col>
      <xdr:colOff>38100</xdr:colOff>
      <xdr:row>76</xdr:row>
      <xdr:rowOff>128893</xdr:rowOff>
    </xdr:to>
    <xdr:sp macro="" textlink="">
      <xdr:nvSpPr>
        <xdr:cNvPr id="863" name="フローチャート: 判断 862"/>
        <xdr:cNvSpPr/>
      </xdr:nvSpPr>
      <xdr:spPr>
        <a:xfrm>
          <a:off x="212725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145419</xdr:rowOff>
    </xdr:from>
    <xdr:ext cx="534377" cy="259045"/>
    <xdr:sp macro="" textlink="">
      <xdr:nvSpPr>
        <xdr:cNvPr id="864" name="テキスト ボックス 863"/>
        <xdr:cNvSpPr txBox="1"/>
      </xdr:nvSpPr>
      <xdr:spPr>
        <a:xfrm>
          <a:off x="21056111" y="128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106514</xdr:rowOff>
    </xdr:from>
    <xdr:to>
      <xdr:col>107</xdr:col>
      <xdr:colOff>50800</xdr:colOff>
      <xdr:row>76</xdr:row>
      <xdr:rowOff>144272</xdr:rowOff>
    </xdr:to>
    <xdr:cxnSp macro="">
      <xdr:nvCxnSpPr>
        <xdr:cNvPr id="865" name="直線コネクタ 864"/>
        <xdr:cNvCxnSpPr/>
      </xdr:nvCxnSpPr>
      <xdr:spPr>
        <a:xfrm flipV="1">
          <a:off x="19545300" y="13136714"/>
          <a:ext cx="889000" cy="3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46495</xdr:rowOff>
    </xdr:from>
    <xdr:to>
      <xdr:col>107</xdr:col>
      <xdr:colOff>101600</xdr:colOff>
      <xdr:row>76</xdr:row>
      <xdr:rowOff>148095</xdr:rowOff>
    </xdr:to>
    <xdr:sp macro="" textlink="">
      <xdr:nvSpPr>
        <xdr:cNvPr id="866" name="フローチャート: 判断 865"/>
        <xdr:cNvSpPr/>
      </xdr:nvSpPr>
      <xdr:spPr>
        <a:xfrm>
          <a:off x="20383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164622</xdr:rowOff>
    </xdr:from>
    <xdr:ext cx="534377" cy="259045"/>
    <xdr:sp macro="" textlink="">
      <xdr:nvSpPr>
        <xdr:cNvPr id="867" name="テキスト ボックス 866"/>
        <xdr:cNvSpPr txBox="1"/>
      </xdr:nvSpPr>
      <xdr:spPr>
        <a:xfrm>
          <a:off x="20167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146672</xdr:rowOff>
    </xdr:from>
    <xdr:to>
      <xdr:col>102</xdr:col>
      <xdr:colOff>114300</xdr:colOff>
      <xdr:row>76</xdr:row>
      <xdr:rowOff>144272</xdr:rowOff>
    </xdr:to>
    <xdr:cxnSp macro="">
      <xdr:nvCxnSpPr>
        <xdr:cNvPr id="868" name="直線コネクタ 867"/>
        <xdr:cNvCxnSpPr/>
      </xdr:nvCxnSpPr>
      <xdr:spPr>
        <a:xfrm>
          <a:off x="18656300" y="12833972"/>
          <a:ext cx="889000" cy="3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27330</xdr:rowOff>
    </xdr:from>
    <xdr:to>
      <xdr:col>102</xdr:col>
      <xdr:colOff>165100</xdr:colOff>
      <xdr:row>76</xdr:row>
      <xdr:rowOff>128930</xdr:rowOff>
    </xdr:to>
    <xdr:sp macro="" textlink="">
      <xdr:nvSpPr>
        <xdr:cNvPr id="869" name="フローチャート: 判断 868"/>
        <xdr:cNvSpPr/>
      </xdr:nvSpPr>
      <xdr:spPr>
        <a:xfrm>
          <a:off x="19494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145457</xdr:rowOff>
    </xdr:from>
    <xdr:ext cx="534377" cy="259045"/>
    <xdr:sp macro="" textlink="">
      <xdr:nvSpPr>
        <xdr:cNvPr id="870" name="テキスト ボックス 869"/>
        <xdr:cNvSpPr txBox="1"/>
      </xdr:nvSpPr>
      <xdr:spPr>
        <a:xfrm>
          <a:off x="19278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156414</xdr:rowOff>
    </xdr:from>
    <xdr:to>
      <xdr:col>98</xdr:col>
      <xdr:colOff>38100</xdr:colOff>
      <xdr:row>76</xdr:row>
      <xdr:rowOff>86564</xdr:rowOff>
    </xdr:to>
    <xdr:sp macro="" textlink="">
      <xdr:nvSpPr>
        <xdr:cNvPr id="871" name="フローチャート: 判断 870"/>
        <xdr:cNvSpPr/>
      </xdr:nvSpPr>
      <xdr:spPr>
        <a:xfrm>
          <a:off x="18605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77691</xdr:rowOff>
    </xdr:from>
    <xdr:ext cx="534377" cy="259045"/>
    <xdr:sp macro="" textlink="">
      <xdr:nvSpPr>
        <xdr:cNvPr id="872" name="テキスト ボックス 871"/>
        <xdr:cNvSpPr txBox="1"/>
      </xdr:nvSpPr>
      <xdr:spPr>
        <a:xfrm>
          <a:off x="18389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63449</xdr:rowOff>
    </xdr:from>
    <xdr:to>
      <xdr:col>116</xdr:col>
      <xdr:colOff>114300</xdr:colOff>
      <xdr:row>76</xdr:row>
      <xdr:rowOff>165049</xdr:rowOff>
    </xdr:to>
    <xdr:sp macro="" textlink="">
      <xdr:nvSpPr>
        <xdr:cNvPr id="878" name="楕円 877"/>
        <xdr:cNvSpPr/>
      </xdr:nvSpPr>
      <xdr:spPr>
        <a:xfrm>
          <a:off x="22110700" y="130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41876</xdr:rowOff>
    </xdr:from>
    <xdr:ext cx="534377" cy="259045"/>
    <xdr:sp macro="" textlink="">
      <xdr:nvSpPr>
        <xdr:cNvPr id="879" name="繰出金該当値テキスト"/>
        <xdr:cNvSpPr txBox="1"/>
      </xdr:nvSpPr>
      <xdr:spPr>
        <a:xfrm>
          <a:off x="22212300" y="1307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57238</xdr:rowOff>
    </xdr:from>
    <xdr:to>
      <xdr:col>112</xdr:col>
      <xdr:colOff>38100</xdr:colOff>
      <xdr:row>76</xdr:row>
      <xdr:rowOff>158838</xdr:rowOff>
    </xdr:to>
    <xdr:sp macro="" textlink="">
      <xdr:nvSpPr>
        <xdr:cNvPr id="880" name="楕円 879"/>
        <xdr:cNvSpPr/>
      </xdr:nvSpPr>
      <xdr:spPr>
        <a:xfrm>
          <a:off x="21272500" y="130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149965</xdr:rowOff>
    </xdr:from>
    <xdr:ext cx="534377" cy="259045"/>
    <xdr:sp macro="" textlink="">
      <xdr:nvSpPr>
        <xdr:cNvPr id="881" name="テキスト ボックス 880"/>
        <xdr:cNvSpPr txBox="1"/>
      </xdr:nvSpPr>
      <xdr:spPr>
        <a:xfrm>
          <a:off x="21056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55714</xdr:rowOff>
    </xdr:from>
    <xdr:to>
      <xdr:col>107</xdr:col>
      <xdr:colOff>101600</xdr:colOff>
      <xdr:row>76</xdr:row>
      <xdr:rowOff>157314</xdr:rowOff>
    </xdr:to>
    <xdr:sp macro="" textlink="">
      <xdr:nvSpPr>
        <xdr:cNvPr id="882" name="楕円 881"/>
        <xdr:cNvSpPr/>
      </xdr:nvSpPr>
      <xdr:spPr>
        <a:xfrm>
          <a:off x="20383500" y="1308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148441</xdr:rowOff>
    </xdr:from>
    <xdr:ext cx="534377" cy="259045"/>
    <xdr:sp macro="" textlink="">
      <xdr:nvSpPr>
        <xdr:cNvPr id="883" name="テキスト ボックス 882"/>
        <xdr:cNvSpPr txBox="1"/>
      </xdr:nvSpPr>
      <xdr:spPr>
        <a:xfrm>
          <a:off x="20167111" y="1317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93472</xdr:rowOff>
    </xdr:from>
    <xdr:to>
      <xdr:col>102</xdr:col>
      <xdr:colOff>165100</xdr:colOff>
      <xdr:row>77</xdr:row>
      <xdr:rowOff>23622</xdr:rowOff>
    </xdr:to>
    <xdr:sp macro="" textlink="">
      <xdr:nvSpPr>
        <xdr:cNvPr id="884" name="楕円 883"/>
        <xdr:cNvSpPr/>
      </xdr:nvSpPr>
      <xdr:spPr>
        <a:xfrm>
          <a:off x="19494500" y="131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14749</xdr:rowOff>
    </xdr:from>
    <xdr:ext cx="534377" cy="259045"/>
    <xdr:sp macro="" textlink="">
      <xdr:nvSpPr>
        <xdr:cNvPr id="885" name="テキスト ボックス 884"/>
        <xdr:cNvSpPr txBox="1"/>
      </xdr:nvSpPr>
      <xdr:spPr>
        <a:xfrm>
          <a:off x="19278111" y="1321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95872</xdr:rowOff>
    </xdr:from>
    <xdr:to>
      <xdr:col>98</xdr:col>
      <xdr:colOff>38100</xdr:colOff>
      <xdr:row>75</xdr:row>
      <xdr:rowOff>26022</xdr:rowOff>
    </xdr:to>
    <xdr:sp macro="" textlink="">
      <xdr:nvSpPr>
        <xdr:cNvPr id="886" name="楕円 885"/>
        <xdr:cNvSpPr/>
      </xdr:nvSpPr>
      <xdr:spPr>
        <a:xfrm>
          <a:off x="18605500" y="127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42549</xdr:rowOff>
    </xdr:from>
    <xdr:ext cx="534377" cy="259045"/>
    <xdr:sp macro="" textlink="">
      <xdr:nvSpPr>
        <xdr:cNvPr id="887" name="テキスト ボックス 886"/>
        <xdr:cNvSpPr txBox="1"/>
      </xdr:nvSpPr>
      <xdr:spPr>
        <a:xfrm>
          <a:off x="18389111" y="1255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480,367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円となり、令和元年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117,541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円増加している。主な構成項目である人件費は、住民一人当たり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68,038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円で類似団体と比較しても高い水準にあり、引き続き職員体制等の見直しにより、改善を図っていく。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・補助費等は、新型コロナウイルス感染症の影響に伴う特別定額給付金の給付等により令和元年度と比べて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109,571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・公共施設が多いことから、維持補修費が構造的に高い水準にあり、令和２年度は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円となっている。また、施設保守や設備点検等の経費が物件費を増額させる要因となっており、令和２年度は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59,085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今後、公共施設等総合管理計画に基づき、将来世代の負担を少しでも軽減するために、施設の長寿命化や施設規模の縮小により修繕更新・建替費用及び運営経費の縮減を図ることが必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・積立金は、令和元年度に公共施設等整備基金への積立額が増加したが、令和２年度は積み立てなかったことなどにより令和元年度に比べ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13,032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376,101
370,467
36.09
181,989,429
180,666,429
434,904
75,205,927
55,555,753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21590</xdr:rowOff>
    </xdr:from>
    <xdr:to>
      <xdr:col>24</xdr:col>
      <xdr:colOff>63500</xdr:colOff>
      <xdr:row>35</xdr:row>
      <xdr:rowOff>77216</xdr:rowOff>
    </xdr:to>
    <xdr:cxnSp macro="">
      <xdr:nvCxnSpPr>
        <xdr:cNvPr id="61" name="直線コネクタ 60"/>
        <xdr:cNvCxnSpPr/>
      </xdr:nvCxnSpPr>
      <xdr:spPr>
        <a:xfrm>
          <a:off x="3797300" y="6022340"/>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131318</xdr:rowOff>
    </xdr:from>
    <xdr:to>
      <xdr:col>19</xdr:col>
      <xdr:colOff>177800</xdr:colOff>
      <xdr:row>35</xdr:row>
      <xdr:rowOff>21590</xdr:rowOff>
    </xdr:to>
    <xdr:cxnSp macro="">
      <xdr:nvCxnSpPr>
        <xdr:cNvPr id="64" name="直線コネクタ 63"/>
        <xdr:cNvCxnSpPr/>
      </xdr:nvCxnSpPr>
      <xdr:spPr>
        <a:xfrm>
          <a:off x="2908300" y="596061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xdr:rowOff>
    </xdr:from>
    <xdr:to>
      <xdr:col>20</xdr:col>
      <xdr:colOff>38100</xdr:colOff>
      <xdr:row>35</xdr:row>
      <xdr:rowOff>114300</xdr:rowOff>
    </xdr:to>
    <xdr:sp macro="" textlink="">
      <xdr:nvSpPr>
        <xdr:cNvPr id="65" name="フローチャート: 判断 64"/>
        <xdr:cNvSpPr/>
      </xdr:nvSpPr>
      <xdr:spPr>
        <a:xfrm>
          <a:off x="3746500" y="601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105427</xdr:rowOff>
    </xdr:from>
    <xdr:ext cx="469744" cy="259045"/>
    <xdr:sp macro="" textlink="">
      <xdr:nvSpPr>
        <xdr:cNvPr id="66" name="テキスト ボックス 65"/>
        <xdr:cNvSpPr txBox="1"/>
      </xdr:nvSpPr>
      <xdr:spPr>
        <a:xfrm>
          <a:off x="3562428"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131318</xdr:rowOff>
    </xdr:from>
    <xdr:to>
      <xdr:col>15</xdr:col>
      <xdr:colOff>50800</xdr:colOff>
      <xdr:row>34</xdr:row>
      <xdr:rowOff>141224</xdr:rowOff>
    </xdr:to>
    <xdr:cxnSp macro="">
      <xdr:nvCxnSpPr>
        <xdr:cNvPr id="67" name="直線コネクタ 66"/>
        <xdr:cNvCxnSpPr/>
      </xdr:nvCxnSpPr>
      <xdr:spPr>
        <a:xfrm flipV="1">
          <a:off x="2019300" y="596061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141224</xdr:rowOff>
    </xdr:from>
    <xdr:to>
      <xdr:col>10</xdr:col>
      <xdr:colOff>114300</xdr:colOff>
      <xdr:row>34</xdr:row>
      <xdr:rowOff>146558</xdr:rowOff>
    </xdr:to>
    <xdr:cxnSp macro="">
      <xdr:nvCxnSpPr>
        <xdr:cNvPr id="70" name="直線コネクタ 69"/>
        <xdr:cNvCxnSpPr/>
      </xdr:nvCxnSpPr>
      <xdr:spPr>
        <a:xfrm flipV="1">
          <a:off x="1130300" y="597052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118618</xdr:rowOff>
    </xdr:from>
    <xdr:to>
      <xdr:col>10</xdr:col>
      <xdr:colOff>165100</xdr:colOff>
      <xdr:row>35</xdr:row>
      <xdr:rowOff>48768</xdr:rowOff>
    </xdr:to>
    <xdr:sp macro="" textlink="">
      <xdr:nvSpPr>
        <xdr:cNvPr id="71" name="フローチャート: 判断 70"/>
        <xdr:cNvSpPr/>
      </xdr:nvSpPr>
      <xdr:spPr>
        <a:xfrm>
          <a:off x="1968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39895</xdr:rowOff>
    </xdr:from>
    <xdr:ext cx="469744" cy="259045"/>
    <xdr:sp macro="" textlink="">
      <xdr:nvSpPr>
        <xdr:cNvPr id="72" name="テキスト ボックス 71"/>
        <xdr:cNvSpPr txBox="1"/>
      </xdr:nvSpPr>
      <xdr:spPr>
        <a:xfrm>
          <a:off x="1784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111760</xdr:rowOff>
    </xdr:from>
    <xdr:to>
      <xdr:col>6</xdr:col>
      <xdr:colOff>38100</xdr:colOff>
      <xdr:row>35</xdr:row>
      <xdr:rowOff>41910</xdr:rowOff>
    </xdr:to>
    <xdr:sp macro="" textlink="">
      <xdr:nvSpPr>
        <xdr:cNvPr id="73" name="フローチャート: 判断 72"/>
        <xdr:cNvSpPr/>
      </xdr:nvSpPr>
      <xdr:spPr>
        <a:xfrm>
          <a:off x="1079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33037</xdr:rowOff>
    </xdr:from>
    <xdr:ext cx="469744" cy="259045"/>
    <xdr:sp macro="" textlink="">
      <xdr:nvSpPr>
        <xdr:cNvPr id="74" name="テキスト ボックス 73"/>
        <xdr:cNvSpPr txBox="1"/>
      </xdr:nvSpPr>
      <xdr:spPr>
        <a:xfrm>
          <a:off x="895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26416</xdr:rowOff>
    </xdr:from>
    <xdr:to>
      <xdr:col>24</xdr:col>
      <xdr:colOff>114300</xdr:colOff>
      <xdr:row>35</xdr:row>
      <xdr:rowOff>128016</xdr:rowOff>
    </xdr:to>
    <xdr:sp macro="" textlink="">
      <xdr:nvSpPr>
        <xdr:cNvPr id="80" name="楕円 79"/>
        <xdr:cNvSpPr/>
      </xdr:nvSpPr>
      <xdr:spPr>
        <a:xfrm>
          <a:off x="4584700" y="60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49293</xdr:rowOff>
    </xdr:from>
    <xdr:ext cx="469744" cy="259045"/>
    <xdr:sp macro="" textlink="">
      <xdr:nvSpPr>
        <xdr:cNvPr id="81" name="議会費該当値テキスト"/>
        <xdr:cNvSpPr txBox="1"/>
      </xdr:nvSpPr>
      <xdr:spPr>
        <a:xfrm>
          <a:off x="4686300"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142240</xdr:rowOff>
    </xdr:from>
    <xdr:to>
      <xdr:col>20</xdr:col>
      <xdr:colOff>38100</xdr:colOff>
      <xdr:row>35</xdr:row>
      <xdr:rowOff>72390</xdr:rowOff>
    </xdr:to>
    <xdr:sp macro="" textlink="">
      <xdr:nvSpPr>
        <xdr:cNvPr id="82" name="楕円 81"/>
        <xdr:cNvSpPr/>
      </xdr:nvSpPr>
      <xdr:spPr>
        <a:xfrm>
          <a:off x="3746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88917</xdr:rowOff>
    </xdr:from>
    <xdr:ext cx="469744" cy="259045"/>
    <xdr:sp macro="" textlink="">
      <xdr:nvSpPr>
        <xdr:cNvPr id="83" name="テキスト ボックス 82"/>
        <xdr:cNvSpPr txBox="1"/>
      </xdr:nvSpPr>
      <xdr:spPr>
        <a:xfrm>
          <a:off x="3562428" y="57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80518</xdr:rowOff>
    </xdr:from>
    <xdr:to>
      <xdr:col>15</xdr:col>
      <xdr:colOff>101600</xdr:colOff>
      <xdr:row>35</xdr:row>
      <xdr:rowOff>10668</xdr:rowOff>
    </xdr:to>
    <xdr:sp macro="" textlink="">
      <xdr:nvSpPr>
        <xdr:cNvPr id="84" name="楕円 83"/>
        <xdr:cNvSpPr/>
      </xdr:nvSpPr>
      <xdr:spPr>
        <a:xfrm>
          <a:off x="2857500" y="59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27195</xdr:rowOff>
    </xdr:from>
    <xdr:ext cx="469744" cy="259045"/>
    <xdr:sp macro="" textlink="">
      <xdr:nvSpPr>
        <xdr:cNvPr id="85" name="テキスト ボックス 84"/>
        <xdr:cNvSpPr txBox="1"/>
      </xdr:nvSpPr>
      <xdr:spPr>
        <a:xfrm>
          <a:off x="2673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90424</xdr:rowOff>
    </xdr:from>
    <xdr:to>
      <xdr:col>10</xdr:col>
      <xdr:colOff>165100</xdr:colOff>
      <xdr:row>35</xdr:row>
      <xdr:rowOff>20574</xdr:rowOff>
    </xdr:to>
    <xdr:sp macro="" textlink="">
      <xdr:nvSpPr>
        <xdr:cNvPr id="86" name="楕円 85"/>
        <xdr:cNvSpPr/>
      </xdr:nvSpPr>
      <xdr:spPr>
        <a:xfrm>
          <a:off x="19685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37101</xdr:rowOff>
    </xdr:from>
    <xdr:ext cx="469744" cy="259045"/>
    <xdr:sp macro="" textlink="">
      <xdr:nvSpPr>
        <xdr:cNvPr id="87" name="テキスト ボックス 86"/>
        <xdr:cNvSpPr txBox="1"/>
      </xdr:nvSpPr>
      <xdr:spPr>
        <a:xfrm>
          <a:off x="1784428" y="569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95758</xdr:rowOff>
    </xdr:from>
    <xdr:to>
      <xdr:col>6</xdr:col>
      <xdr:colOff>38100</xdr:colOff>
      <xdr:row>35</xdr:row>
      <xdr:rowOff>25908</xdr:rowOff>
    </xdr:to>
    <xdr:sp macro="" textlink="">
      <xdr:nvSpPr>
        <xdr:cNvPr id="88" name="楕円 87"/>
        <xdr:cNvSpPr/>
      </xdr:nvSpPr>
      <xdr:spPr>
        <a:xfrm>
          <a:off x="1079500" y="59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42435</xdr:rowOff>
    </xdr:from>
    <xdr:ext cx="469744" cy="259045"/>
    <xdr:sp macro="" textlink="">
      <xdr:nvSpPr>
        <xdr:cNvPr id="89" name="テキスト ボックス 88"/>
        <xdr:cNvSpPr txBox="1"/>
      </xdr:nvSpPr>
      <xdr:spPr>
        <a:xfrm>
          <a:off x="895428" y="570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89212</xdr:rowOff>
    </xdr:from>
    <xdr:to>
      <xdr:col>24</xdr:col>
      <xdr:colOff>63500</xdr:colOff>
      <xdr:row>58</xdr:row>
      <xdr:rowOff>32814</xdr:rowOff>
    </xdr:to>
    <xdr:cxnSp macro="">
      <xdr:nvCxnSpPr>
        <xdr:cNvPr id="121" name="直線コネクタ 120"/>
        <xdr:cNvCxnSpPr/>
      </xdr:nvCxnSpPr>
      <xdr:spPr>
        <a:xfrm flipV="1">
          <a:off x="3797300" y="9004612"/>
          <a:ext cx="838200" cy="97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32814</xdr:rowOff>
    </xdr:from>
    <xdr:to>
      <xdr:col>19</xdr:col>
      <xdr:colOff>177800</xdr:colOff>
      <xdr:row>59</xdr:row>
      <xdr:rowOff>29721</xdr:rowOff>
    </xdr:to>
    <xdr:cxnSp macro="">
      <xdr:nvCxnSpPr>
        <xdr:cNvPr id="124" name="直線コネクタ 123"/>
        <xdr:cNvCxnSpPr/>
      </xdr:nvCxnSpPr>
      <xdr:spPr>
        <a:xfrm flipV="1">
          <a:off x="2908300" y="9976914"/>
          <a:ext cx="889000" cy="16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118835</xdr:rowOff>
    </xdr:from>
    <xdr:to>
      <xdr:col>20</xdr:col>
      <xdr:colOff>38100</xdr:colOff>
      <xdr:row>59</xdr:row>
      <xdr:rowOff>48985</xdr:rowOff>
    </xdr:to>
    <xdr:sp macro="" textlink="">
      <xdr:nvSpPr>
        <xdr:cNvPr id="125" name="フローチャート: 判断 124"/>
        <xdr:cNvSpPr/>
      </xdr:nvSpPr>
      <xdr:spPr>
        <a:xfrm>
          <a:off x="3746500" y="1006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40112</xdr:rowOff>
    </xdr:from>
    <xdr:ext cx="534377" cy="259045"/>
    <xdr:sp macro="" textlink="">
      <xdr:nvSpPr>
        <xdr:cNvPr id="126" name="テキスト ボックス 125"/>
        <xdr:cNvSpPr txBox="1"/>
      </xdr:nvSpPr>
      <xdr:spPr>
        <a:xfrm>
          <a:off x="3530111" y="101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29721</xdr:rowOff>
    </xdr:from>
    <xdr:to>
      <xdr:col>15</xdr:col>
      <xdr:colOff>50800</xdr:colOff>
      <xdr:row>59</xdr:row>
      <xdr:rowOff>79883</xdr:rowOff>
    </xdr:to>
    <xdr:cxnSp macro="">
      <xdr:nvCxnSpPr>
        <xdr:cNvPr id="127" name="直線コネクタ 126"/>
        <xdr:cNvCxnSpPr/>
      </xdr:nvCxnSpPr>
      <xdr:spPr>
        <a:xfrm flipV="1">
          <a:off x="2019300" y="10145271"/>
          <a:ext cx="889000" cy="5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126314</xdr:rowOff>
    </xdr:from>
    <xdr:to>
      <xdr:col>15</xdr:col>
      <xdr:colOff>101600</xdr:colOff>
      <xdr:row>59</xdr:row>
      <xdr:rowOff>56464</xdr:rowOff>
    </xdr:to>
    <xdr:sp macro="" textlink="">
      <xdr:nvSpPr>
        <xdr:cNvPr id="128" name="フローチャート: 判断 127"/>
        <xdr:cNvSpPr/>
      </xdr:nvSpPr>
      <xdr:spPr>
        <a:xfrm>
          <a:off x="2857500" y="100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72991</xdr:rowOff>
    </xdr:from>
    <xdr:ext cx="534377" cy="259045"/>
    <xdr:sp macro="" textlink="">
      <xdr:nvSpPr>
        <xdr:cNvPr id="129" name="テキスト ボックス 128"/>
        <xdr:cNvSpPr txBox="1"/>
      </xdr:nvSpPr>
      <xdr:spPr>
        <a:xfrm>
          <a:off x="2641111" y="98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79883</xdr:rowOff>
    </xdr:from>
    <xdr:to>
      <xdr:col>10</xdr:col>
      <xdr:colOff>114300</xdr:colOff>
      <xdr:row>59</xdr:row>
      <xdr:rowOff>110527</xdr:rowOff>
    </xdr:to>
    <xdr:cxnSp macro="">
      <xdr:nvCxnSpPr>
        <xdr:cNvPr id="130" name="直線コネクタ 129"/>
        <xdr:cNvCxnSpPr/>
      </xdr:nvCxnSpPr>
      <xdr:spPr>
        <a:xfrm flipV="1">
          <a:off x="1130300" y="10195433"/>
          <a:ext cx="889000" cy="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151482</xdr:rowOff>
    </xdr:from>
    <xdr:to>
      <xdr:col>10</xdr:col>
      <xdr:colOff>165100</xdr:colOff>
      <xdr:row>59</xdr:row>
      <xdr:rowOff>81632</xdr:rowOff>
    </xdr:to>
    <xdr:sp macro="" textlink="">
      <xdr:nvSpPr>
        <xdr:cNvPr id="131" name="フローチャート: 判断 130"/>
        <xdr:cNvSpPr/>
      </xdr:nvSpPr>
      <xdr:spPr>
        <a:xfrm>
          <a:off x="1968500" y="1009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98159</xdr:rowOff>
    </xdr:from>
    <xdr:ext cx="534377" cy="259045"/>
    <xdr:sp macro="" textlink="">
      <xdr:nvSpPr>
        <xdr:cNvPr id="132" name="テキスト ボックス 131"/>
        <xdr:cNvSpPr txBox="1"/>
      </xdr:nvSpPr>
      <xdr:spPr>
        <a:xfrm>
          <a:off x="1752111" y="987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152908</xdr:rowOff>
    </xdr:from>
    <xdr:to>
      <xdr:col>6</xdr:col>
      <xdr:colOff>38100</xdr:colOff>
      <xdr:row>59</xdr:row>
      <xdr:rowOff>83058</xdr:rowOff>
    </xdr:to>
    <xdr:sp macro="" textlink="">
      <xdr:nvSpPr>
        <xdr:cNvPr id="133" name="フローチャート: 判断 132"/>
        <xdr:cNvSpPr/>
      </xdr:nvSpPr>
      <xdr:spPr>
        <a:xfrm>
          <a:off x="1079500" y="1009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99585</xdr:rowOff>
    </xdr:from>
    <xdr:ext cx="534377" cy="259045"/>
    <xdr:sp macro="" textlink="">
      <xdr:nvSpPr>
        <xdr:cNvPr id="134" name="テキスト ボックス 133"/>
        <xdr:cNvSpPr txBox="1"/>
      </xdr:nvSpPr>
      <xdr:spPr>
        <a:xfrm>
          <a:off x="863111" y="987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38412</xdr:rowOff>
    </xdr:from>
    <xdr:to>
      <xdr:col>24</xdr:col>
      <xdr:colOff>114300</xdr:colOff>
      <xdr:row>52</xdr:row>
      <xdr:rowOff>140012</xdr:rowOff>
    </xdr:to>
    <xdr:sp macro="" textlink="">
      <xdr:nvSpPr>
        <xdr:cNvPr id="140" name="楕円 139"/>
        <xdr:cNvSpPr/>
      </xdr:nvSpPr>
      <xdr:spPr>
        <a:xfrm>
          <a:off x="4584700" y="895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16839</xdr:rowOff>
    </xdr:from>
    <xdr:ext cx="599010" cy="259045"/>
    <xdr:sp macro="" textlink="">
      <xdr:nvSpPr>
        <xdr:cNvPr id="141" name="総務費該当値テキスト"/>
        <xdr:cNvSpPr txBox="1"/>
      </xdr:nvSpPr>
      <xdr:spPr>
        <a:xfrm>
          <a:off x="4686300" y="893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153464</xdr:rowOff>
    </xdr:from>
    <xdr:to>
      <xdr:col>20</xdr:col>
      <xdr:colOff>38100</xdr:colOff>
      <xdr:row>58</xdr:row>
      <xdr:rowOff>83614</xdr:rowOff>
    </xdr:to>
    <xdr:sp macro="" textlink="">
      <xdr:nvSpPr>
        <xdr:cNvPr id="142" name="楕円 141"/>
        <xdr:cNvSpPr/>
      </xdr:nvSpPr>
      <xdr:spPr>
        <a:xfrm>
          <a:off x="3746500" y="99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100141</xdr:rowOff>
    </xdr:from>
    <xdr:ext cx="534377" cy="259045"/>
    <xdr:sp macro="" textlink="">
      <xdr:nvSpPr>
        <xdr:cNvPr id="143" name="テキスト ボックス 142"/>
        <xdr:cNvSpPr txBox="1"/>
      </xdr:nvSpPr>
      <xdr:spPr>
        <a:xfrm>
          <a:off x="3530111" y="970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150371</xdr:rowOff>
    </xdr:from>
    <xdr:to>
      <xdr:col>15</xdr:col>
      <xdr:colOff>101600</xdr:colOff>
      <xdr:row>59</xdr:row>
      <xdr:rowOff>80521</xdr:rowOff>
    </xdr:to>
    <xdr:sp macro="" textlink="">
      <xdr:nvSpPr>
        <xdr:cNvPr id="144" name="楕円 143"/>
        <xdr:cNvSpPr/>
      </xdr:nvSpPr>
      <xdr:spPr>
        <a:xfrm>
          <a:off x="2857500" y="100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71648</xdr:rowOff>
    </xdr:from>
    <xdr:ext cx="534377" cy="259045"/>
    <xdr:sp macro="" textlink="">
      <xdr:nvSpPr>
        <xdr:cNvPr id="145" name="テキスト ボックス 144"/>
        <xdr:cNvSpPr txBox="1"/>
      </xdr:nvSpPr>
      <xdr:spPr>
        <a:xfrm>
          <a:off x="2641111" y="1018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29083</xdr:rowOff>
    </xdr:from>
    <xdr:to>
      <xdr:col>10</xdr:col>
      <xdr:colOff>165100</xdr:colOff>
      <xdr:row>59</xdr:row>
      <xdr:rowOff>130683</xdr:rowOff>
    </xdr:to>
    <xdr:sp macro="" textlink="">
      <xdr:nvSpPr>
        <xdr:cNvPr id="146" name="楕円 145"/>
        <xdr:cNvSpPr/>
      </xdr:nvSpPr>
      <xdr:spPr>
        <a:xfrm>
          <a:off x="1968500" y="101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121810</xdr:rowOff>
    </xdr:from>
    <xdr:ext cx="534377" cy="259045"/>
    <xdr:sp macro="" textlink="">
      <xdr:nvSpPr>
        <xdr:cNvPr id="147" name="テキスト ボックス 146"/>
        <xdr:cNvSpPr txBox="1"/>
      </xdr:nvSpPr>
      <xdr:spPr>
        <a:xfrm>
          <a:off x="1752111" y="102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59727</xdr:rowOff>
    </xdr:from>
    <xdr:to>
      <xdr:col>6</xdr:col>
      <xdr:colOff>38100</xdr:colOff>
      <xdr:row>59</xdr:row>
      <xdr:rowOff>161327</xdr:rowOff>
    </xdr:to>
    <xdr:sp macro="" textlink="">
      <xdr:nvSpPr>
        <xdr:cNvPr id="148" name="楕円 147"/>
        <xdr:cNvSpPr/>
      </xdr:nvSpPr>
      <xdr:spPr>
        <a:xfrm>
          <a:off x="1079500" y="1017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152454</xdr:rowOff>
    </xdr:from>
    <xdr:ext cx="534377" cy="259045"/>
    <xdr:sp macro="" textlink="">
      <xdr:nvSpPr>
        <xdr:cNvPr id="149" name="テキスト ボックス 148"/>
        <xdr:cNvSpPr txBox="1"/>
      </xdr:nvSpPr>
      <xdr:spPr>
        <a:xfrm>
          <a:off x="863111" y="1026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75169</xdr:rowOff>
    </xdr:from>
    <xdr:to>
      <xdr:col>24</xdr:col>
      <xdr:colOff>63500</xdr:colOff>
      <xdr:row>76</xdr:row>
      <xdr:rowOff>115501</xdr:rowOff>
    </xdr:to>
    <xdr:cxnSp macro="">
      <xdr:nvCxnSpPr>
        <xdr:cNvPr id="181" name="直線コネクタ 180"/>
        <xdr:cNvCxnSpPr/>
      </xdr:nvCxnSpPr>
      <xdr:spPr>
        <a:xfrm flipV="1">
          <a:off x="3797300" y="13105369"/>
          <a:ext cx="8382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115501</xdr:rowOff>
    </xdr:from>
    <xdr:to>
      <xdr:col>19</xdr:col>
      <xdr:colOff>177800</xdr:colOff>
      <xdr:row>76</xdr:row>
      <xdr:rowOff>168199</xdr:rowOff>
    </xdr:to>
    <xdr:cxnSp macro="">
      <xdr:nvCxnSpPr>
        <xdr:cNvPr id="184" name="直線コネクタ 183"/>
        <xdr:cNvCxnSpPr/>
      </xdr:nvCxnSpPr>
      <xdr:spPr>
        <a:xfrm flipV="1">
          <a:off x="2908300" y="13145701"/>
          <a:ext cx="889000" cy="5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124071</xdr:rowOff>
    </xdr:from>
    <xdr:to>
      <xdr:col>20</xdr:col>
      <xdr:colOff>38100</xdr:colOff>
      <xdr:row>78</xdr:row>
      <xdr:rowOff>54221</xdr:rowOff>
    </xdr:to>
    <xdr:sp macro="" textlink="">
      <xdr:nvSpPr>
        <xdr:cNvPr id="185" name="フローチャート: 判断 184"/>
        <xdr:cNvSpPr/>
      </xdr:nvSpPr>
      <xdr:spPr>
        <a:xfrm>
          <a:off x="3746500" y="1332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45348</xdr:rowOff>
    </xdr:from>
    <xdr:ext cx="599010" cy="259045"/>
    <xdr:sp macro="" textlink="">
      <xdr:nvSpPr>
        <xdr:cNvPr id="186" name="テキスト ボックス 185"/>
        <xdr:cNvSpPr txBox="1"/>
      </xdr:nvSpPr>
      <xdr:spPr>
        <a:xfrm>
          <a:off x="3497795" y="1341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168199</xdr:rowOff>
    </xdr:from>
    <xdr:to>
      <xdr:col>15</xdr:col>
      <xdr:colOff>50800</xdr:colOff>
      <xdr:row>77</xdr:row>
      <xdr:rowOff>5446</xdr:rowOff>
    </xdr:to>
    <xdr:cxnSp macro="">
      <xdr:nvCxnSpPr>
        <xdr:cNvPr id="187" name="直線コネクタ 186"/>
        <xdr:cNvCxnSpPr/>
      </xdr:nvCxnSpPr>
      <xdr:spPr>
        <a:xfrm flipV="1">
          <a:off x="2019300" y="13198399"/>
          <a:ext cx="889000" cy="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151493</xdr:rowOff>
    </xdr:from>
    <xdr:to>
      <xdr:col>15</xdr:col>
      <xdr:colOff>101600</xdr:colOff>
      <xdr:row>78</xdr:row>
      <xdr:rowOff>81643</xdr:rowOff>
    </xdr:to>
    <xdr:sp macro="" textlink="">
      <xdr:nvSpPr>
        <xdr:cNvPr id="188" name="フローチャート: 判断 187"/>
        <xdr:cNvSpPr/>
      </xdr:nvSpPr>
      <xdr:spPr>
        <a:xfrm>
          <a:off x="2857500" y="1335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72770</xdr:rowOff>
    </xdr:from>
    <xdr:ext cx="599010" cy="259045"/>
    <xdr:sp macro="" textlink="">
      <xdr:nvSpPr>
        <xdr:cNvPr id="189" name="テキスト ボックス 188"/>
        <xdr:cNvSpPr txBox="1"/>
      </xdr:nvSpPr>
      <xdr:spPr>
        <a:xfrm>
          <a:off x="2608795" y="1344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5446</xdr:rowOff>
    </xdr:from>
    <xdr:to>
      <xdr:col>10</xdr:col>
      <xdr:colOff>114300</xdr:colOff>
      <xdr:row>77</xdr:row>
      <xdr:rowOff>75583</xdr:rowOff>
    </xdr:to>
    <xdr:cxnSp macro="">
      <xdr:nvCxnSpPr>
        <xdr:cNvPr id="190" name="直線コネクタ 189"/>
        <xdr:cNvCxnSpPr/>
      </xdr:nvCxnSpPr>
      <xdr:spPr>
        <a:xfrm flipV="1">
          <a:off x="1130300" y="13207096"/>
          <a:ext cx="889000" cy="7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103803</xdr:rowOff>
    </xdr:from>
    <xdr:to>
      <xdr:col>10</xdr:col>
      <xdr:colOff>165100</xdr:colOff>
      <xdr:row>78</xdr:row>
      <xdr:rowOff>33953</xdr:rowOff>
    </xdr:to>
    <xdr:sp macro="" textlink="">
      <xdr:nvSpPr>
        <xdr:cNvPr id="191" name="フローチャート: 判断 190"/>
        <xdr:cNvSpPr/>
      </xdr:nvSpPr>
      <xdr:spPr>
        <a:xfrm>
          <a:off x="1968500" y="133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25080</xdr:rowOff>
    </xdr:from>
    <xdr:ext cx="599010" cy="259045"/>
    <xdr:sp macro="" textlink="">
      <xdr:nvSpPr>
        <xdr:cNvPr id="192" name="テキスト ボックス 191"/>
        <xdr:cNvSpPr txBox="1"/>
      </xdr:nvSpPr>
      <xdr:spPr>
        <a:xfrm>
          <a:off x="1719795" y="1339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138888</xdr:rowOff>
    </xdr:from>
    <xdr:to>
      <xdr:col>6</xdr:col>
      <xdr:colOff>38100</xdr:colOff>
      <xdr:row>78</xdr:row>
      <xdr:rowOff>69038</xdr:rowOff>
    </xdr:to>
    <xdr:sp macro="" textlink="">
      <xdr:nvSpPr>
        <xdr:cNvPr id="193" name="フローチャート: 判断 192"/>
        <xdr:cNvSpPr/>
      </xdr:nvSpPr>
      <xdr:spPr>
        <a:xfrm>
          <a:off x="1079500" y="133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60165</xdr:rowOff>
    </xdr:from>
    <xdr:ext cx="599010" cy="259045"/>
    <xdr:sp macro="" textlink="">
      <xdr:nvSpPr>
        <xdr:cNvPr id="194" name="テキスト ボックス 193"/>
        <xdr:cNvSpPr txBox="1"/>
      </xdr:nvSpPr>
      <xdr:spPr>
        <a:xfrm>
          <a:off x="830795" y="1343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24369</xdr:rowOff>
    </xdr:from>
    <xdr:to>
      <xdr:col>24</xdr:col>
      <xdr:colOff>114300</xdr:colOff>
      <xdr:row>76</xdr:row>
      <xdr:rowOff>125969</xdr:rowOff>
    </xdr:to>
    <xdr:sp macro="" textlink="">
      <xdr:nvSpPr>
        <xdr:cNvPr id="200" name="楕円 199"/>
        <xdr:cNvSpPr/>
      </xdr:nvSpPr>
      <xdr:spPr>
        <a:xfrm>
          <a:off x="4584700" y="130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2796</xdr:rowOff>
    </xdr:from>
    <xdr:ext cx="599010" cy="259045"/>
    <xdr:sp macro="" textlink="">
      <xdr:nvSpPr>
        <xdr:cNvPr id="201" name="民生費該当値テキスト"/>
        <xdr:cNvSpPr txBox="1"/>
      </xdr:nvSpPr>
      <xdr:spPr>
        <a:xfrm>
          <a:off x="4686300" y="1303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64701</xdr:rowOff>
    </xdr:from>
    <xdr:to>
      <xdr:col>20</xdr:col>
      <xdr:colOff>38100</xdr:colOff>
      <xdr:row>76</xdr:row>
      <xdr:rowOff>166301</xdr:rowOff>
    </xdr:to>
    <xdr:sp macro="" textlink="">
      <xdr:nvSpPr>
        <xdr:cNvPr id="202" name="楕円 201"/>
        <xdr:cNvSpPr/>
      </xdr:nvSpPr>
      <xdr:spPr>
        <a:xfrm>
          <a:off x="3746500" y="1309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11378</xdr:rowOff>
    </xdr:from>
    <xdr:ext cx="599010" cy="259045"/>
    <xdr:sp macro="" textlink="">
      <xdr:nvSpPr>
        <xdr:cNvPr id="203" name="テキスト ボックス 202"/>
        <xdr:cNvSpPr txBox="1"/>
      </xdr:nvSpPr>
      <xdr:spPr>
        <a:xfrm>
          <a:off x="3497795" y="1287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117399</xdr:rowOff>
    </xdr:from>
    <xdr:to>
      <xdr:col>15</xdr:col>
      <xdr:colOff>101600</xdr:colOff>
      <xdr:row>77</xdr:row>
      <xdr:rowOff>47549</xdr:rowOff>
    </xdr:to>
    <xdr:sp macro="" textlink="">
      <xdr:nvSpPr>
        <xdr:cNvPr id="204" name="楕円 203"/>
        <xdr:cNvSpPr/>
      </xdr:nvSpPr>
      <xdr:spPr>
        <a:xfrm>
          <a:off x="2857500" y="1314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64076</xdr:rowOff>
    </xdr:from>
    <xdr:ext cx="599010" cy="259045"/>
    <xdr:sp macro="" textlink="">
      <xdr:nvSpPr>
        <xdr:cNvPr id="205" name="テキスト ボックス 204"/>
        <xdr:cNvSpPr txBox="1"/>
      </xdr:nvSpPr>
      <xdr:spPr>
        <a:xfrm>
          <a:off x="2608795" y="1292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126096</xdr:rowOff>
    </xdr:from>
    <xdr:to>
      <xdr:col>10</xdr:col>
      <xdr:colOff>165100</xdr:colOff>
      <xdr:row>77</xdr:row>
      <xdr:rowOff>56246</xdr:rowOff>
    </xdr:to>
    <xdr:sp macro="" textlink="">
      <xdr:nvSpPr>
        <xdr:cNvPr id="206" name="楕円 205"/>
        <xdr:cNvSpPr/>
      </xdr:nvSpPr>
      <xdr:spPr>
        <a:xfrm>
          <a:off x="1968500" y="1315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72773</xdr:rowOff>
    </xdr:from>
    <xdr:ext cx="599010" cy="259045"/>
    <xdr:sp macro="" textlink="">
      <xdr:nvSpPr>
        <xdr:cNvPr id="207" name="テキスト ボックス 206"/>
        <xdr:cNvSpPr txBox="1"/>
      </xdr:nvSpPr>
      <xdr:spPr>
        <a:xfrm>
          <a:off x="1719795" y="12931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24783</xdr:rowOff>
    </xdr:from>
    <xdr:to>
      <xdr:col>6</xdr:col>
      <xdr:colOff>38100</xdr:colOff>
      <xdr:row>77</xdr:row>
      <xdr:rowOff>126383</xdr:rowOff>
    </xdr:to>
    <xdr:sp macro="" textlink="">
      <xdr:nvSpPr>
        <xdr:cNvPr id="208" name="楕円 207"/>
        <xdr:cNvSpPr/>
      </xdr:nvSpPr>
      <xdr:spPr>
        <a:xfrm>
          <a:off x="1079500" y="1322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142910</xdr:rowOff>
    </xdr:from>
    <xdr:ext cx="599010" cy="259045"/>
    <xdr:sp macro="" textlink="">
      <xdr:nvSpPr>
        <xdr:cNvPr id="209" name="テキスト ボックス 208"/>
        <xdr:cNvSpPr txBox="1"/>
      </xdr:nvSpPr>
      <xdr:spPr>
        <a:xfrm>
          <a:off x="830795" y="1300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58319</xdr:rowOff>
    </xdr:from>
    <xdr:to>
      <xdr:col>24</xdr:col>
      <xdr:colOff>63500</xdr:colOff>
      <xdr:row>98</xdr:row>
      <xdr:rowOff>1234</xdr:rowOff>
    </xdr:to>
    <xdr:cxnSp macro="">
      <xdr:nvCxnSpPr>
        <xdr:cNvPr id="241" name="直線コネクタ 240"/>
        <xdr:cNvCxnSpPr/>
      </xdr:nvCxnSpPr>
      <xdr:spPr>
        <a:xfrm flipV="1">
          <a:off x="3797300" y="16517519"/>
          <a:ext cx="838200" cy="28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29706</xdr:rowOff>
    </xdr:from>
    <xdr:ext cx="534377" cy="259045"/>
    <xdr:sp macro="" textlink="">
      <xdr:nvSpPr>
        <xdr:cNvPr id="242" name="衛生費平均値テキスト"/>
        <xdr:cNvSpPr txBox="1"/>
      </xdr:nvSpPr>
      <xdr:spPr>
        <a:xfrm>
          <a:off x="4686300" y="1648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1234</xdr:rowOff>
    </xdr:from>
    <xdr:to>
      <xdr:col>19</xdr:col>
      <xdr:colOff>177800</xdr:colOff>
      <xdr:row>98</xdr:row>
      <xdr:rowOff>30559</xdr:rowOff>
    </xdr:to>
    <xdr:cxnSp macro="">
      <xdr:nvCxnSpPr>
        <xdr:cNvPr id="244" name="直線コネクタ 243"/>
        <xdr:cNvCxnSpPr/>
      </xdr:nvCxnSpPr>
      <xdr:spPr>
        <a:xfrm flipV="1">
          <a:off x="2908300" y="16803334"/>
          <a:ext cx="889000" cy="2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5" name="フローチャート: 判断 244"/>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167119</xdr:rowOff>
    </xdr:from>
    <xdr:ext cx="534377" cy="259045"/>
    <xdr:sp macro="" textlink="">
      <xdr:nvSpPr>
        <xdr:cNvPr id="246" name="テキスト ボックス 245"/>
        <xdr:cNvSpPr txBox="1"/>
      </xdr:nvSpPr>
      <xdr:spPr>
        <a:xfrm>
          <a:off x="3530111" y="162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118081</xdr:rowOff>
    </xdr:from>
    <xdr:to>
      <xdr:col>15</xdr:col>
      <xdr:colOff>50800</xdr:colOff>
      <xdr:row>98</xdr:row>
      <xdr:rowOff>30559</xdr:rowOff>
    </xdr:to>
    <xdr:cxnSp macro="">
      <xdr:nvCxnSpPr>
        <xdr:cNvPr id="247" name="直線コネクタ 246"/>
        <xdr:cNvCxnSpPr/>
      </xdr:nvCxnSpPr>
      <xdr:spPr>
        <a:xfrm>
          <a:off x="2019300" y="16748731"/>
          <a:ext cx="889000" cy="8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8" name="フローチャート: 判断 247"/>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105725</xdr:rowOff>
    </xdr:from>
    <xdr:ext cx="534377" cy="259045"/>
    <xdr:sp macro="" textlink="">
      <xdr:nvSpPr>
        <xdr:cNvPr id="249" name="テキスト ボックス 248"/>
        <xdr:cNvSpPr txBox="1"/>
      </xdr:nvSpPr>
      <xdr:spPr>
        <a:xfrm>
          <a:off x="2641111" y="163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118081</xdr:rowOff>
    </xdr:from>
    <xdr:to>
      <xdr:col>10</xdr:col>
      <xdr:colOff>114300</xdr:colOff>
      <xdr:row>98</xdr:row>
      <xdr:rowOff>64915</xdr:rowOff>
    </xdr:to>
    <xdr:cxnSp macro="">
      <xdr:nvCxnSpPr>
        <xdr:cNvPr id="250" name="直線コネクタ 249"/>
        <xdr:cNvCxnSpPr/>
      </xdr:nvCxnSpPr>
      <xdr:spPr>
        <a:xfrm flipV="1">
          <a:off x="1130300" y="16748731"/>
          <a:ext cx="889000" cy="11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51" name="フローチャート: 判断 250"/>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129041</xdr:rowOff>
    </xdr:from>
    <xdr:ext cx="534377" cy="259045"/>
    <xdr:sp macro="" textlink="">
      <xdr:nvSpPr>
        <xdr:cNvPr id="252" name="テキスト ボックス 251"/>
        <xdr:cNvSpPr txBox="1"/>
      </xdr:nvSpPr>
      <xdr:spPr>
        <a:xfrm>
          <a:off x="1752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3" name="フローチャート: 判断 252"/>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4" name="テキスト ボックス 253"/>
        <xdr:cNvSpPr txBox="1"/>
      </xdr:nvSpPr>
      <xdr:spPr>
        <a:xfrm>
          <a:off x="863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7519</xdr:rowOff>
    </xdr:from>
    <xdr:to>
      <xdr:col>24</xdr:col>
      <xdr:colOff>114300</xdr:colOff>
      <xdr:row>96</xdr:row>
      <xdr:rowOff>109119</xdr:rowOff>
    </xdr:to>
    <xdr:sp macro="" textlink="">
      <xdr:nvSpPr>
        <xdr:cNvPr id="260" name="楕円 259"/>
        <xdr:cNvSpPr/>
      </xdr:nvSpPr>
      <xdr:spPr>
        <a:xfrm>
          <a:off x="4584700" y="164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30396</xdr:rowOff>
    </xdr:from>
    <xdr:ext cx="534377" cy="259045"/>
    <xdr:sp macro="" textlink="">
      <xdr:nvSpPr>
        <xdr:cNvPr id="261" name="衛生費該当値テキスト"/>
        <xdr:cNvSpPr txBox="1"/>
      </xdr:nvSpPr>
      <xdr:spPr>
        <a:xfrm>
          <a:off x="4686300" y="1631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121884</xdr:rowOff>
    </xdr:from>
    <xdr:to>
      <xdr:col>20</xdr:col>
      <xdr:colOff>38100</xdr:colOff>
      <xdr:row>98</xdr:row>
      <xdr:rowOff>52034</xdr:rowOff>
    </xdr:to>
    <xdr:sp macro="" textlink="">
      <xdr:nvSpPr>
        <xdr:cNvPr id="262" name="楕円 261"/>
        <xdr:cNvSpPr/>
      </xdr:nvSpPr>
      <xdr:spPr>
        <a:xfrm>
          <a:off x="3746500" y="1675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43161</xdr:rowOff>
    </xdr:from>
    <xdr:ext cx="534377" cy="259045"/>
    <xdr:sp macro="" textlink="">
      <xdr:nvSpPr>
        <xdr:cNvPr id="263" name="テキスト ボックス 262"/>
        <xdr:cNvSpPr txBox="1"/>
      </xdr:nvSpPr>
      <xdr:spPr>
        <a:xfrm>
          <a:off x="3530111" y="168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151209</xdr:rowOff>
    </xdr:from>
    <xdr:to>
      <xdr:col>15</xdr:col>
      <xdr:colOff>101600</xdr:colOff>
      <xdr:row>98</xdr:row>
      <xdr:rowOff>81359</xdr:rowOff>
    </xdr:to>
    <xdr:sp macro="" textlink="">
      <xdr:nvSpPr>
        <xdr:cNvPr id="264" name="楕円 263"/>
        <xdr:cNvSpPr/>
      </xdr:nvSpPr>
      <xdr:spPr>
        <a:xfrm>
          <a:off x="2857500" y="1678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72486</xdr:rowOff>
    </xdr:from>
    <xdr:ext cx="534377" cy="259045"/>
    <xdr:sp macro="" textlink="">
      <xdr:nvSpPr>
        <xdr:cNvPr id="265" name="テキスト ボックス 264"/>
        <xdr:cNvSpPr txBox="1"/>
      </xdr:nvSpPr>
      <xdr:spPr>
        <a:xfrm>
          <a:off x="2641111" y="1687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67281</xdr:rowOff>
    </xdr:from>
    <xdr:to>
      <xdr:col>10</xdr:col>
      <xdr:colOff>165100</xdr:colOff>
      <xdr:row>97</xdr:row>
      <xdr:rowOff>168881</xdr:rowOff>
    </xdr:to>
    <xdr:sp macro="" textlink="">
      <xdr:nvSpPr>
        <xdr:cNvPr id="266" name="楕円 265"/>
        <xdr:cNvSpPr/>
      </xdr:nvSpPr>
      <xdr:spPr>
        <a:xfrm>
          <a:off x="1968500" y="1669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160008</xdr:rowOff>
    </xdr:from>
    <xdr:ext cx="534377" cy="259045"/>
    <xdr:sp macro="" textlink="">
      <xdr:nvSpPr>
        <xdr:cNvPr id="267" name="テキスト ボックス 266"/>
        <xdr:cNvSpPr txBox="1"/>
      </xdr:nvSpPr>
      <xdr:spPr>
        <a:xfrm>
          <a:off x="1752111" y="167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14115</xdr:rowOff>
    </xdr:from>
    <xdr:to>
      <xdr:col>6</xdr:col>
      <xdr:colOff>38100</xdr:colOff>
      <xdr:row>98</xdr:row>
      <xdr:rowOff>115715</xdr:rowOff>
    </xdr:to>
    <xdr:sp macro="" textlink="">
      <xdr:nvSpPr>
        <xdr:cNvPr id="268" name="楕円 267"/>
        <xdr:cNvSpPr/>
      </xdr:nvSpPr>
      <xdr:spPr>
        <a:xfrm>
          <a:off x="1079500" y="1681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106842</xdr:rowOff>
    </xdr:from>
    <xdr:ext cx="534377" cy="259045"/>
    <xdr:sp macro="" textlink="">
      <xdr:nvSpPr>
        <xdr:cNvPr id="269" name="テキスト ボックス 268"/>
        <xdr:cNvSpPr txBox="1"/>
      </xdr:nvSpPr>
      <xdr:spPr>
        <a:xfrm>
          <a:off x="863111" y="1690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8484</xdr:rowOff>
    </xdr:from>
    <xdr:to>
      <xdr:col>55</xdr:col>
      <xdr:colOff>0</xdr:colOff>
      <xdr:row>37</xdr:row>
      <xdr:rowOff>29058</xdr:rowOff>
    </xdr:to>
    <xdr:cxnSp macro="">
      <xdr:nvCxnSpPr>
        <xdr:cNvPr id="296" name="直線コネクタ 295"/>
        <xdr:cNvCxnSpPr/>
      </xdr:nvCxnSpPr>
      <xdr:spPr>
        <a:xfrm>
          <a:off x="9639300" y="635213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148387</xdr:rowOff>
    </xdr:from>
    <xdr:to>
      <xdr:col>50</xdr:col>
      <xdr:colOff>114300</xdr:colOff>
      <xdr:row>37</xdr:row>
      <xdr:rowOff>8484</xdr:rowOff>
    </xdr:to>
    <xdr:cxnSp macro="">
      <xdr:nvCxnSpPr>
        <xdr:cNvPr id="299" name="直線コネクタ 298"/>
        <xdr:cNvCxnSpPr/>
      </xdr:nvCxnSpPr>
      <xdr:spPr>
        <a:xfrm>
          <a:off x="8750300" y="6320587"/>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63297</xdr:rowOff>
    </xdr:from>
    <xdr:to>
      <xdr:col>50</xdr:col>
      <xdr:colOff>165100</xdr:colOff>
      <xdr:row>36</xdr:row>
      <xdr:rowOff>164897</xdr:rowOff>
    </xdr:to>
    <xdr:sp macro="" textlink="">
      <xdr:nvSpPr>
        <xdr:cNvPr id="300" name="フローチャート: 判断 299"/>
        <xdr:cNvSpPr/>
      </xdr:nvSpPr>
      <xdr:spPr>
        <a:xfrm>
          <a:off x="9588500" y="62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9974</xdr:rowOff>
    </xdr:from>
    <xdr:ext cx="378565" cy="259045"/>
    <xdr:sp macro="" textlink="">
      <xdr:nvSpPr>
        <xdr:cNvPr id="301" name="テキスト ボックス 300"/>
        <xdr:cNvSpPr txBox="1"/>
      </xdr:nvSpPr>
      <xdr:spPr>
        <a:xfrm>
          <a:off x="9450017" y="6010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148387</xdr:rowOff>
    </xdr:from>
    <xdr:to>
      <xdr:col>45</xdr:col>
      <xdr:colOff>177800</xdr:colOff>
      <xdr:row>36</xdr:row>
      <xdr:rowOff>170790</xdr:rowOff>
    </xdr:to>
    <xdr:cxnSp macro="">
      <xdr:nvCxnSpPr>
        <xdr:cNvPr id="302" name="直線コネクタ 301"/>
        <xdr:cNvCxnSpPr/>
      </xdr:nvCxnSpPr>
      <xdr:spPr>
        <a:xfrm flipV="1">
          <a:off x="7861300" y="632058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17577</xdr:rowOff>
    </xdr:from>
    <xdr:to>
      <xdr:col>46</xdr:col>
      <xdr:colOff>38100</xdr:colOff>
      <xdr:row>36</xdr:row>
      <xdr:rowOff>119177</xdr:rowOff>
    </xdr:to>
    <xdr:sp macro="" textlink="">
      <xdr:nvSpPr>
        <xdr:cNvPr id="303" name="フローチャート: 判断 302"/>
        <xdr:cNvSpPr/>
      </xdr:nvSpPr>
      <xdr:spPr>
        <a:xfrm>
          <a:off x="8699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135704</xdr:rowOff>
    </xdr:from>
    <xdr:ext cx="378565" cy="259045"/>
    <xdr:sp macro="" textlink="">
      <xdr:nvSpPr>
        <xdr:cNvPr id="304" name="テキスト ボックス 303"/>
        <xdr:cNvSpPr txBox="1"/>
      </xdr:nvSpPr>
      <xdr:spPr>
        <a:xfrm>
          <a:off x="8561017" y="596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147472</xdr:rowOff>
    </xdr:from>
    <xdr:to>
      <xdr:col>41</xdr:col>
      <xdr:colOff>50800</xdr:colOff>
      <xdr:row>36</xdr:row>
      <xdr:rowOff>170790</xdr:rowOff>
    </xdr:to>
    <xdr:cxnSp macro="">
      <xdr:nvCxnSpPr>
        <xdr:cNvPr id="305" name="直線コネクタ 304"/>
        <xdr:cNvCxnSpPr/>
      </xdr:nvCxnSpPr>
      <xdr:spPr>
        <a:xfrm>
          <a:off x="6972300" y="6319672"/>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157480</xdr:rowOff>
    </xdr:from>
    <xdr:to>
      <xdr:col>41</xdr:col>
      <xdr:colOff>101600</xdr:colOff>
      <xdr:row>36</xdr:row>
      <xdr:rowOff>87630</xdr:rowOff>
    </xdr:to>
    <xdr:sp macro="" textlink="">
      <xdr:nvSpPr>
        <xdr:cNvPr id="306" name="フローチャート: 判断 305"/>
        <xdr:cNvSpPr/>
      </xdr:nvSpPr>
      <xdr:spPr>
        <a:xfrm>
          <a:off x="7810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104157</xdr:rowOff>
    </xdr:from>
    <xdr:ext cx="378565" cy="259045"/>
    <xdr:sp macro="" textlink="">
      <xdr:nvSpPr>
        <xdr:cNvPr id="307" name="テキスト ボックス 306"/>
        <xdr:cNvSpPr txBox="1"/>
      </xdr:nvSpPr>
      <xdr:spPr>
        <a:xfrm>
          <a:off x="7672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102616</xdr:rowOff>
    </xdr:from>
    <xdr:to>
      <xdr:col>36</xdr:col>
      <xdr:colOff>165100</xdr:colOff>
      <xdr:row>36</xdr:row>
      <xdr:rowOff>32766</xdr:rowOff>
    </xdr:to>
    <xdr:sp macro="" textlink="">
      <xdr:nvSpPr>
        <xdr:cNvPr id="308" name="フローチャート: 判断 307"/>
        <xdr:cNvSpPr/>
      </xdr:nvSpPr>
      <xdr:spPr>
        <a:xfrm>
          <a:off x="6921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49293</xdr:rowOff>
    </xdr:from>
    <xdr:ext cx="469744" cy="259045"/>
    <xdr:sp macro="" textlink="">
      <xdr:nvSpPr>
        <xdr:cNvPr id="309" name="テキスト ボックス 308"/>
        <xdr:cNvSpPr txBox="1"/>
      </xdr:nvSpPr>
      <xdr:spPr>
        <a:xfrm>
          <a:off x="6737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149708</xdr:rowOff>
    </xdr:from>
    <xdr:to>
      <xdr:col>55</xdr:col>
      <xdr:colOff>50800</xdr:colOff>
      <xdr:row>37</xdr:row>
      <xdr:rowOff>79858</xdr:rowOff>
    </xdr:to>
    <xdr:sp macro="" textlink="">
      <xdr:nvSpPr>
        <xdr:cNvPr id="315" name="楕円 314"/>
        <xdr:cNvSpPr/>
      </xdr:nvSpPr>
      <xdr:spPr>
        <a:xfrm>
          <a:off x="10426700" y="63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128135</xdr:rowOff>
    </xdr:from>
    <xdr:ext cx="378565" cy="259045"/>
    <xdr:sp macro="" textlink="">
      <xdr:nvSpPr>
        <xdr:cNvPr id="316" name="労働費該当値テキスト"/>
        <xdr:cNvSpPr txBox="1"/>
      </xdr:nvSpPr>
      <xdr:spPr>
        <a:xfrm>
          <a:off x="10528300" y="630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129134</xdr:rowOff>
    </xdr:from>
    <xdr:to>
      <xdr:col>50</xdr:col>
      <xdr:colOff>165100</xdr:colOff>
      <xdr:row>37</xdr:row>
      <xdr:rowOff>59284</xdr:rowOff>
    </xdr:to>
    <xdr:sp macro="" textlink="">
      <xdr:nvSpPr>
        <xdr:cNvPr id="317" name="楕円 316"/>
        <xdr:cNvSpPr/>
      </xdr:nvSpPr>
      <xdr:spPr>
        <a:xfrm>
          <a:off x="9588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50411</xdr:rowOff>
    </xdr:from>
    <xdr:ext cx="378565" cy="259045"/>
    <xdr:sp macro="" textlink="">
      <xdr:nvSpPr>
        <xdr:cNvPr id="318" name="テキスト ボックス 317"/>
        <xdr:cNvSpPr txBox="1"/>
      </xdr:nvSpPr>
      <xdr:spPr>
        <a:xfrm>
          <a:off x="9450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97587</xdr:rowOff>
    </xdr:from>
    <xdr:to>
      <xdr:col>46</xdr:col>
      <xdr:colOff>38100</xdr:colOff>
      <xdr:row>37</xdr:row>
      <xdr:rowOff>27737</xdr:rowOff>
    </xdr:to>
    <xdr:sp macro="" textlink="">
      <xdr:nvSpPr>
        <xdr:cNvPr id="319" name="楕円 318"/>
        <xdr:cNvSpPr/>
      </xdr:nvSpPr>
      <xdr:spPr>
        <a:xfrm>
          <a:off x="8699500" y="62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18864</xdr:rowOff>
    </xdr:from>
    <xdr:ext cx="378565" cy="259045"/>
    <xdr:sp macro="" textlink="">
      <xdr:nvSpPr>
        <xdr:cNvPr id="320" name="テキスト ボックス 319"/>
        <xdr:cNvSpPr txBox="1"/>
      </xdr:nvSpPr>
      <xdr:spPr>
        <a:xfrm>
          <a:off x="8561017" y="636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119990</xdr:rowOff>
    </xdr:from>
    <xdr:to>
      <xdr:col>41</xdr:col>
      <xdr:colOff>101600</xdr:colOff>
      <xdr:row>37</xdr:row>
      <xdr:rowOff>50140</xdr:rowOff>
    </xdr:to>
    <xdr:sp macro="" textlink="">
      <xdr:nvSpPr>
        <xdr:cNvPr id="321" name="楕円 320"/>
        <xdr:cNvSpPr/>
      </xdr:nvSpPr>
      <xdr:spPr>
        <a:xfrm>
          <a:off x="7810500" y="62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41267</xdr:rowOff>
    </xdr:from>
    <xdr:ext cx="378565" cy="259045"/>
    <xdr:sp macro="" textlink="">
      <xdr:nvSpPr>
        <xdr:cNvPr id="322" name="テキスト ボックス 321"/>
        <xdr:cNvSpPr txBox="1"/>
      </xdr:nvSpPr>
      <xdr:spPr>
        <a:xfrm>
          <a:off x="7672017" y="638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96672</xdr:rowOff>
    </xdr:from>
    <xdr:to>
      <xdr:col>36</xdr:col>
      <xdr:colOff>165100</xdr:colOff>
      <xdr:row>37</xdr:row>
      <xdr:rowOff>26822</xdr:rowOff>
    </xdr:to>
    <xdr:sp macro="" textlink="">
      <xdr:nvSpPr>
        <xdr:cNvPr id="323" name="楕円 322"/>
        <xdr:cNvSpPr/>
      </xdr:nvSpPr>
      <xdr:spPr>
        <a:xfrm>
          <a:off x="6921500" y="62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17949</xdr:rowOff>
    </xdr:from>
    <xdr:ext cx="378565" cy="259045"/>
    <xdr:sp macro="" textlink="">
      <xdr:nvSpPr>
        <xdr:cNvPr id="324" name="テキスト ボックス 323"/>
        <xdr:cNvSpPr txBox="1"/>
      </xdr:nvSpPr>
      <xdr:spPr>
        <a:xfrm>
          <a:off x="6783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14370</xdr:rowOff>
    </xdr:from>
    <xdr:to>
      <xdr:col>55</xdr:col>
      <xdr:colOff>0</xdr:colOff>
      <xdr:row>58</xdr:row>
      <xdr:rowOff>15342</xdr:rowOff>
    </xdr:to>
    <xdr:cxnSp macro="">
      <xdr:nvCxnSpPr>
        <xdr:cNvPr id="349" name="直線コネクタ 348"/>
        <xdr:cNvCxnSpPr/>
      </xdr:nvCxnSpPr>
      <xdr:spPr>
        <a:xfrm>
          <a:off x="9639300" y="9958470"/>
          <a:ext cx="8382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14370</xdr:rowOff>
    </xdr:from>
    <xdr:to>
      <xdr:col>50</xdr:col>
      <xdr:colOff>114300</xdr:colOff>
      <xdr:row>58</xdr:row>
      <xdr:rowOff>15170</xdr:rowOff>
    </xdr:to>
    <xdr:cxnSp macro="">
      <xdr:nvCxnSpPr>
        <xdr:cNvPr id="352" name="直線コネクタ 351"/>
        <xdr:cNvCxnSpPr/>
      </xdr:nvCxnSpPr>
      <xdr:spPr>
        <a:xfrm flipV="1">
          <a:off x="8750300" y="995847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32607</xdr:rowOff>
    </xdr:from>
    <xdr:to>
      <xdr:col>50</xdr:col>
      <xdr:colOff>165100</xdr:colOff>
      <xdr:row>56</xdr:row>
      <xdr:rowOff>134207</xdr:rowOff>
    </xdr:to>
    <xdr:sp macro="" textlink="">
      <xdr:nvSpPr>
        <xdr:cNvPr id="353" name="フローチャート: 判断 352"/>
        <xdr:cNvSpPr/>
      </xdr:nvSpPr>
      <xdr:spPr>
        <a:xfrm>
          <a:off x="9588500" y="963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150734</xdr:rowOff>
    </xdr:from>
    <xdr:ext cx="469744" cy="259045"/>
    <xdr:sp macro="" textlink="">
      <xdr:nvSpPr>
        <xdr:cNvPr id="354" name="テキスト ボックス 353"/>
        <xdr:cNvSpPr txBox="1"/>
      </xdr:nvSpPr>
      <xdr:spPr>
        <a:xfrm>
          <a:off x="9404428" y="940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15170</xdr:rowOff>
    </xdr:from>
    <xdr:to>
      <xdr:col>45</xdr:col>
      <xdr:colOff>177800</xdr:colOff>
      <xdr:row>58</xdr:row>
      <xdr:rowOff>15513</xdr:rowOff>
    </xdr:to>
    <xdr:cxnSp macro="">
      <xdr:nvCxnSpPr>
        <xdr:cNvPr id="355" name="直線コネクタ 354"/>
        <xdr:cNvCxnSpPr/>
      </xdr:nvCxnSpPr>
      <xdr:spPr>
        <a:xfrm flipV="1">
          <a:off x="7861300" y="995927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21406</xdr:rowOff>
    </xdr:from>
    <xdr:to>
      <xdr:col>46</xdr:col>
      <xdr:colOff>38100</xdr:colOff>
      <xdr:row>56</xdr:row>
      <xdr:rowOff>123006</xdr:rowOff>
    </xdr:to>
    <xdr:sp macro="" textlink="">
      <xdr:nvSpPr>
        <xdr:cNvPr id="356" name="フローチャート: 判断 355"/>
        <xdr:cNvSpPr/>
      </xdr:nvSpPr>
      <xdr:spPr>
        <a:xfrm>
          <a:off x="8699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139533</xdr:rowOff>
    </xdr:from>
    <xdr:ext cx="469744" cy="259045"/>
    <xdr:sp macro="" textlink="">
      <xdr:nvSpPr>
        <xdr:cNvPr id="357" name="テキスト ボックス 356"/>
        <xdr:cNvSpPr txBox="1"/>
      </xdr:nvSpPr>
      <xdr:spPr>
        <a:xfrm>
          <a:off x="8515428" y="939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15170</xdr:rowOff>
    </xdr:from>
    <xdr:to>
      <xdr:col>41</xdr:col>
      <xdr:colOff>50800</xdr:colOff>
      <xdr:row>58</xdr:row>
      <xdr:rowOff>15513</xdr:rowOff>
    </xdr:to>
    <xdr:cxnSp macro="">
      <xdr:nvCxnSpPr>
        <xdr:cNvPr id="358" name="直線コネクタ 357"/>
        <xdr:cNvCxnSpPr/>
      </xdr:nvCxnSpPr>
      <xdr:spPr>
        <a:xfrm>
          <a:off x="6972300" y="995927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30607</xdr:rowOff>
    </xdr:from>
    <xdr:to>
      <xdr:col>41</xdr:col>
      <xdr:colOff>101600</xdr:colOff>
      <xdr:row>56</xdr:row>
      <xdr:rowOff>132207</xdr:rowOff>
    </xdr:to>
    <xdr:sp macro="" textlink="">
      <xdr:nvSpPr>
        <xdr:cNvPr id="359" name="フローチャート: 判断 358"/>
        <xdr:cNvSpPr/>
      </xdr:nvSpPr>
      <xdr:spPr>
        <a:xfrm>
          <a:off x="7810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148734</xdr:rowOff>
    </xdr:from>
    <xdr:ext cx="469744" cy="259045"/>
    <xdr:sp macro="" textlink="">
      <xdr:nvSpPr>
        <xdr:cNvPr id="360" name="テキスト ボックス 359"/>
        <xdr:cNvSpPr txBox="1"/>
      </xdr:nvSpPr>
      <xdr:spPr>
        <a:xfrm>
          <a:off x="7626428" y="940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15748</xdr:rowOff>
    </xdr:from>
    <xdr:to>
      <xdr:col>36</xdr:col>
      <xdr:colOff>165100</xdr:colOff>
      <xdr:row>56</xdr:row>
      <xdr:rowOff>117348</xdr:rowOff>
    </xdr:to>
    <xdr:sp macro="" textlink="">
      <xdr:nvSpPr>
        <xdr:cNvPr id="361" name="フローチャート: 判断 360"/>
        <xdr:cNvSpPr/>
      </xdr:nvSpPr>
      <xdr:spPr>
        <a:xfrm>
          <a:off x="6921500" y="961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133875</xdr:rowOff>
    </xdr:from>
    <xdr:ext cx="469744" cy="259045"/>
    <xdr:sp macro="" textlink="">
      <xdr:nvSpPr>
        <xdr:cNvPr id="362" name="テキスト ボックス 361"/>
        <xdr:cNvSpPr txBox="1"/>
      </xdr:nvSpPr>
      <xdr:spPr>
        <a:xfrm>
          <a:off x="6737428" y="939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135992</xdr:rowOff>
    </xdr:from>
    <xdr:to>
      <xdr:col>55</xdr:col>
      <xdr:colOff>50800</xdr:colOff>
      <xdr:row>58</xdr:row>
      <xdr:rowOff>66142</xdr:rowOff>
    </xdr:to>
    <xdr:sp macro="" textlink="">
      <xdr:nvSpPr>
        <xdr:cNvPr id="368" name="楕円 367"/>
        <xdr:cNvSpPr/>
      </xdr:nvSpPr>
      <xdr:spPr>
        <a:xfrm>
          <a:off x="10426700" y="99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50919</xdr:rowOff>
    </xdr:from>
    <xdr:ext cx="378565" cy="259045"/>
    <xdr:sp macro="" textlink="">
      <xdr:nvSpPr>
        <xdr:cNvPr id="369" name="農林水産業費該当値テキスト"/>
        <xdr:cNvSpPr txBox="1"/>
      </xdr:nvSpPr>
      <xdr:spPr>
        <a:xfrm>
          <a:off x="10528300" y="9823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135020</xdr:rowOff>
    </xdr:from>
    <xdr:to>
      <xdr:col>50</xdr:col>
      <xdr:colOff>165100</xdr:colOff>
      <xdr:row>58</xdr:row>
      <xdr:rowOff>65170</xdr:rowOff>
    </xdr:to>
    <xdr:sp macro="" textlink="">
      <xdr:nvSpPr>
        <xdr:cNvPr id="370" name="楕円 369"/>
        <xdr:cNvSpPr/>
      </xdr:nvSpPr>
      <xdr:spPr>
        <a:xfrm>
          <a:off x="9588500" y="99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56297</xdr:rowOff>
    </xdr:from>
    <xdr:ext cx="378565" cy="259045"/>
    <xdr:sp macro="" textlink="">
      <xdr:nvSpPr>
        <xdr:cNvPr id="371" name="テキスト ボックス 370"/>
        <xdr:cNvSpPr txBox="1"/>
      </xdr:nvSpPr>
      <xdr:spPr>
        <a:xfrm>
          <a:off x="9450017" y="10000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135820</xdr:rowOff>
    </xdr:from>
    <xdr:to>
      <xdr:col>46</xdr:col>
      <xdr:colOff>38100</xdr:colOff>
      <xdr:row>58</xdr:row>
      <xdr:rowOff>65970</xdr:rowOff>
    </xdr:to>
    <xdr:sp macro="" textlink="">
      <xdr:nvSpPr>
        <xdr:cNvPr id="372" name="楕円 371"/>
        <xdr:cNvSpPr/>
      </xdr:nvSpPr>
      <xdr:spPr>
        <a:xfrm>
          <a:off x="8699500" y="99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57097</xdr:rowOff>
    </xdr:from>
    <xdr:ext cx="378565" cy="259045"/>
    <xdr:sp macro="" textlink="">
      <xdr:nvSpPr>
        <xdr:cNvPr id="373" name="テキスト ボックス 372"/>
        <xdr:cNvSpPr txBox="1"/>
      </xdr:nvSpPr>
      <xdr:spPr>
        <a:xfrm>
          <a:off x="8561017" y="1000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136163</xdr:rowOff>
    </xdr:from>
    <xdr:to>
      <xdr:col>41</xdr:col>
      <xdr:colOff>101600</xdr:colOff>
      <xdr:row>58</xdr:row>
      <xdr:rowOff>66313</xdr:rowOff>
    </xdr:to>
    <xdr:sp macro="" textlink="">
      <xdr:nvSpPr>
        <xdr:cNvPr id="374" name="楕円 373"/>
        <xdr:cNvSpPr/>
      </xdr:nvSpPr>
      <xdr:spPr>
        <a:xfrm>
          <a:off x="7810500" y="99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57440</xdr:rowOff>
    </xdr:from>
    <xdr:ext cx="378565" cy="259045"/>
    <xdr:sp macro="" textlink="">
      <xdr:nvSpPr>
        <xdr:cNvPr id="375" name="テキスト ボックス 374"/>
        <xdr:cNvSpPr txBox="1"/>
      </xdr:nvSpPr>
      <xdr:spPr>
        <a:xfrm>
          <a:off x="7672017" y="10001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135820</xdr:rowOff>
    </xdr:from>
    <xdr:to>
      <xdr:col>36</xdr:col>
      <xdr:colOff>165100</xdr:colOff>
      <xdr:row>58</xdr:row>
      <xdr:rowOff>65970</xdr:rowOff>
    </xdr:to>
    <xdr:sp macro="" textlink="">
      <xdr:nvSpPr>
        <xdr:cNvPr id="376" name="楕円 375"/>
        <xdr:cNvSpPr/>
      </xdr:nvSpPr>
      <xdr:spPr>
        <a:xfrm>
          <a:off x="6921500" y="99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57097</xdr:rowOff>
    </xdr:from>
    <xdr:ext cx="378565" cy="259045"/>
    <xdr:sp macro="" textlink="">
      <xdr:nvSpPr>
        <xdr:cNvPr id="377" name="テキスト ボックス 376"/>
        <xdr:cNvSpPr txBox="1"/>
      </xdr:nvSpPr>
      <xdr:spPr>
        <a:xfrm>
          <a:off x="6783017" y="1000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119253</xdr:rowOff>
    </xdr:from>
    <xdr:to>
      <xdr:col>55</xdr:col>
      <xdr:colOff>0</xdr:colOff>
      <xdr:row>78</xdr:row>
      <xdr:rowOff>164694</xdr:rowOff>
    </xdr:to>
    <xdr:cxnSp macro="">
      <xdr:nvCxnSpPr>
        <xdr:cNvPr id="406" name="直線コネクタ 405"/>
        <xdr:cNvCxnSpPr/>
      </xdr:nvCxnSpPr>
      <xdr:spPr>
        <a:xfrm flipV="1">
          <a:off x="9639300" y="13492353"/>
          <a:ext cx="838200" cy="4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164694</xdr:rowOff>
    </xdr:from>
    <xdr:to>
      <xdr:col>50</xdr:col>
      <xdr:colOff>114300</xdr:colOff>
      <xdr:row>79</xdr:row>
      <xdr:rowOff>23800</xdr:rowOff>
    </xdr:to>
    <xdr:cxnSp macro="">
      <xdr:nvCxnSpPr>
        <xdr:cNvPr id="409" name="直線コネクタ 408"/>
        <xdr:cNvCxnSpPr/>
      </xdr:nvCxnSpPr>
      <xdr:spPr>
        <a:xfrm flipV="1">
          <a:off x="8750300" y="13537794"/>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62407</xdr:rowOff>
    </xdr:from>
    <xdr:to>
      <xdr:col>50</xdr:col>
      <xdr:colOff>165100</xdr:colOff>
      <xdr:row>78</xdr:row>
      <xdr:rowOff>164007</xdr:rowOff>
    </xdr:to>
    <xdr:sp macro="" textlink="">
      <xdr:nvSpPr>
        <xdr:cNvPr id="410" name="フローチャート: 判断 409"/>
        <xdr:cNvSpPr/>
      </xdr:nvSpPr>
      <xdr:spPr>
        <a:xfrm>
          <a:off x="9588500" y="1343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9084</xdr:rowOff>
    </xdr:from>
    <xdr:ext cx="469744" cy="259045"/>
    <xdr:sp macro="" textlink="">
      <xdr:nvSpPr>
        <xdr:cNvPr id="411" name="テキスト ボックス 410"/>
        <xdr:cNvSpPr txBox="1"/>
      </xdr:nvSpPr>
      <xdr:spPr>
        <a:xfrm>
          <a:off x="9404428" y="1321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23800</xdr:rowOff>
    </xdr:from>
    <xdr:to>
      <xdr:col>45</xdr:col>
      <xdr:colOff>177800</xdr:colOff>
      <xdr:row>79</xdr:row>
      <xdr:rowOff>23864</xdr:rowOff>
    </xdr:to>
    <xdr:cxnSp macro="">
      <xdr:nvCxnSpPr>
        <xdr:cNvPr id="412" name="直線コネクタ 411"/>
        <xdr:cNvCxnSpPr/>
      </xdr:nvCxnSpPr>
      <xdr:spPr>
        <a:xfrm flipV="1">
          <a:off x="7861300" y="13568350"/>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68771</xdr:rowOff>
    </xdr:from>
    <xdr:to>
      <xdr:col>46</xdr:col>
      <xdr:colOff>38100</xdr:colOff>
      <xdr:row>78</xdr:row>
      <xdr:rowOff>170371</xdr:rowOff>
    </xdr:to>
    <xdr:sp macro="" textlink="">
      <xdr:nvSpPr>
        <xdr:cNvPr id="413" name="フローチャート: 判断 412"/>
        <xdr:cNvSpPr/>
      </xdr:nvSpPr>
      <xdr:spPr>
        <a:xfrm>
          <a:off x="8699500" y="134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15448</xdr:rowOff>
    </xdr:from>
    <xdr:ext cx="469744" cy="259045"/>
    <xdr:sp macro="" textlink="">
      <xdr:nvSpPr>
        <xdr:cNvPr id="414" name="テキスト ボックス 413"/>
        <xdr:cNvSpPr txBox="1"/>
      </xdr:nvSpPr>
      <xdr:spPr>
        <a:xfrm>
          <a:off x="8515428" y="1321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23864</xdr:rowOff>
    </xdr:from>
    <xdr:to>
      <xdr:col>41</xdr:col>
      <xdr:colOff>50800</xdr:colOff>
      <xdr:row>79</xdr:row>
      <xdr:rowOff>24245</xdr:rowOff>
    </xdr:to>
    <xdr:cxnSp macro="">
      <xdr:nvCxnSpPr>
        <xdr:cNvPr id="415" name="直線コネクタ 414"/>
        <xdr:cNvCxnSpPr/>
      </xdr:nvCxnSpPr>
      <xdr:spPr>
        <a:xfrm flipV="1">
          <a:off x="6972300" y="1356841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59182</xdr:rowOff>
    </xdr:from>
    <xdr:to>
      <xdr:col>41</xdr:col>
      <xdr:colOff>101600</xdr:colOff>
      <xdr:row>78</xdr:row>
      <xdr:rowOff>160782</xdr:rowOff>
    </xdr:to>
    <xdr:sp macro="" textlink="">
      <xdr:nvSpPr>
        <xdr:cNvPr id="416" name="フローチャート: 判断 415"/>
        <xdr:cNvSpPr/>
      </xdr:nvSpPr>
      <xdr:spPr>
        <a:xfrm>
          <a:off x="7810500" y="134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5859</xdr:rowOff>
    </xdr:from>
    <xdr:ext cx="469744" cy="259045"/>
    <xdr:sp macro="" textlink="">
      <xdr:nvSpPr>
        <xdr:cNvPr id="417" name="テキスト ボックス 416"/>
        <xdr:cNvSpPr txBox="1"/>
      </xdr:nvSpPr>
      <xdr:spPr>
        <a:xfrm>
          <a:off x="7626428" y="1320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48921</xdr:rowOff>
    </xdr:from>
    <xdr:to>
      <xdr:col>36</xdr:col>
      <xdr:colOff>165100</xdr:colOff>
      <xdr:row>78</xdr:row>
      <xdr:rowOff>150521</xdr:rowOff>
    </xdr:to>
    <xdr:sp macro="" textlink="">
      <xdr:nvSpPr>
        <xdr:cNvPr id="418" name="フローチャート: 判断 417"/>
        <xdr:cNvSpPr/>
      </xdr:nvSpPr>
      <xdr:spPr>
        <a:xfrm>
          <a:off x="6921500" y="1342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167048</xdr:rowOff>
    </xdr:from>
    <xdr:ext cx="469744" cy="259045"/>
    <xdr:sp macro="" textlink="">
      <xdr:nvSpPr>
        <xdr:cNvPr id="419" name="テキスト ボックス 418"/>
        <xdr:cNvSpPr txBox="1"/>
      </xdr:nvSpPr>
      <xdr:spPr>
        <a:xfrm>
          <a:off x="6737428" y="1319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68453</xdr:rowOff>
    </xdr:from>
    <xdr:to>
      <xdr:col>55</xdr:col>
      <xdr:colOff>50800</xdr:colOff>
      <xdr:row>78</xdr:row>
      <xdr:rowOff>170053</xdr:rowOff>
    </xdr:to>
    <xdr:sp macro="" textlink="">
      <xdr:nvSpPr>
        <xdr:cNvPr id="425" name="楕円 424"/>
        <xdr:cNvSpPr/>
      </xdr:nvSpPr>
      <xdr:spPr>
        <a:xfrm>
          <a:off x="10426700" y="1344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154830</xdr:rowOff>
    </xdr:from>
    <xdr:ext cx="469744" cy="259045"/>
    <xdr:sp macro="" textlink="">
      <xdr:nvSpPr>
        <xdr:cNvPr id="426" name="商工費該当値テキスト"/>
        <xdr:cNvSpPr txBox="1"/>
      </xdr:nvSpPr>
      <xdr:spPr>
        <a:xfrm>
          <a:off x="10528300" y="1335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113894</xdr:rowOff>
    </xdr:from>
    <xdr:to>
      <xdr:col>50</xdr:col>
      <xdr:colOff>165100</xdr:colOff>
      <xdr:row>79</xdr:row>
      <xdr:rowOff>44044</xdr:rowOff>
    </xdr:to>
    <xdr:sp macro="" textlink="">
      <xdr:nvSpPr>
        <xdr:cNvPr id="427" name="楕円 426"/>
        <xdr:cNvSpPr/>
      </xdr:nvSpPr>
      <xdr:spPr>
        <a:xfrm>
          <a:off x="9588500" y="134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35171</xdr:rowOff>
    </xdr:from>
    <xdr:ext cx="469744" cy="259045"/>
    <xdr:sp macro="" textlink="">
      <xdr:nvSpPr>
        <xdr:cNvPr id="428" name="テキスト ボックス 427"/>
        <xdr:cNvSpPr txBox="1"/>
      </xdr:nvSpPr>
      <xdr:spPr>
        <a:xfrm>
          <a:off x="9404428" y="1357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144450</xdr:rowOff>
    </xdr:from>
    <xdr:to>
      <xdr:col>46</xdr:col>
      <xdr:colOff>38100</xdr:colOff>
      <xdr:row>79</xdr:row>
      <xdr:rowOff>74600</xdr:rowOff>
    </xdr:to>
    <xdr:sp macro="" textlink="">
      <xdr:nvSpPr>
        <xdr:cNvPr id="429" name="楕円 428"/>
        <xdr:cNvSpPr/>
      </xdr:nvSpPr>
      <xdr:spPr>
        <a:xfrm>
          <a:off x="8699500" y="135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65727</xdr:rowOff>
    </xdr:from>
    <xdr:ext cx="469744" cy="259045"/>
    <xdr:sp macro="" textlink="">
      <xdr:nvSpPr>
        <xdr:cNvPr id="430" name="テキスト ボックス 429"/>
        <xdr:cNvSpPr txBox="1"/>
      </xdr:nvSpPr>
      <xdr:spPr>
        <a:xfrm>
          <a:off x="8515428" y="1361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144514</xdr:rowOff>
    </xdr:from>
    <xdr:to>
      <xdr:col>41</xdr:col>
      <xdr:colOff>101600</xdr:colOff>
      <xdr:row>79</xdr:row>
      <xdr:rowOff>74664</xdr:rowOff>
    </xdr:to>
    <xdr:sp macro="" textlink="">
      <xdr:nvSpPr>
        <xdr:cNvPr id="431" name="楕円 430"/>
        <xdr:cNvSpPr/>
      </xdr:nvSpPr>
      <xdr:spPr>
        <a:xfrm>
          <a:off x="7810500" y="1351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65791</xdr:rowOff>
    </xdr:from>
    <xdr:ext cx="469744" cy="259045"/>
    <xdr:sp macro="" textlink="">
      <xdr:nvSpPr>
        <xdr:cNvPr id="432" name="テキスト ボックス 431"/>
        <xdr:cNvSpPr txBox="1"/>
      </xdr:nvSpPr>
      <xdr:spPr>
        <a:xfrm>
          <a:off x="7626428" y="1361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144895</xdr:rowOff>
    </xdr:from>
    <xdr:to>
      <xdr:col>36</xdr:col>
      <xdr:colOff>165100</xdr:colOff>
      <xdr:row>79</xdr:row>
      <xdr:rowOff>75045</xdr:rowOff>
    </xdr:to>
    <xdr:sp macro="" textlink="">
      <xdr:nvSpPr>
        <xdr:cNvPr id="433" name="楕円 432"/>
        <xdr:cNvSpPr/>
      </xdr:nvSpPr>
      <xdr:spPr>
        <a:xfrm>
          <a:off x="6921500" y="135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66172</xdr:rowOff>
    </xdr:from>
    <xdr:ext cx="469744" cy="259045"/>
    <xdr:sp macro="" textlink="">
      <xdr:nvSpPr>
        <xdr:cNvPr id="434" name="テキスト ボックス 433"/>
        <xdr:cNvSpPr txBox="1"/>
      </xdr:nvSpPr>
      <xdr:spPr>
        <a:xfrm>
          <a:off x="6737428" y="1361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152369</xdr:rowOff>
    </xdr:from>
    <xdr:to>
      <xdr:col>55</xdr:col>
      <xdr:colOff>0</xdr:colOff>
      <xdr:row>97</xdr:row>
      <xdr:rowOff>170656</xdr:rowOff>
    </xdr:to>
    <xdr:cxnSp macro="">
      <xdr:nvCxnSpPr>
        <xdr:cNvPr id="464" name="直線コネクタ 463"/>
        <xdr:cNvCxnSpPr/>
      </xdr:nvCxnSpPr>
      <xdr:spPr>
        <a:xfrm>
          <a:off x="9639300" y="16783019"/>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24657</xdr:rowOff>
    </xdr:from>
    <xdr:to>
      <xdr:col>50</xdr:col>
      <xdr:colOff>114300</xdr:colOff>
      <xdr:row>97</xdr:row>
      <xdr:rowOff>152369</xdr:rowOff>
    </xdr:to>
    <xdr:cxnSp macro="">
      <xdr:nvCxnSpPr>
        <xdr:cNvPr id="467" name="直線コネクタ 466"/>
        <xdr:cNvCxnSpPr/>
      </xdr:nvCxnSpPr>
      <xdr:spPr>
        <a:xfrm>
          <a:off x="8750300" y="16655307"/>
          <a:ext cx="889000" cy="12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68" name="フローチャート: 判断 467"/>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83297</xdr:rowOff>
    </xdr:from>
    <xdr:ext cx="534377" cy="259045"/>
    <xdr:sp macro="" textlink="">
      <xdr:nvSpPr>
        <xdr:cNvPr id="469" name="テキスト ボックス 468"/>
        <xdr:cNvSpPr txBox="1"/>
      </xdr:nvSpPr>
      <xdr:spPr>
        <a:xfrm>
          <a:off x="9372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24657</xdr:rowOff>
    </xdr:from>
    <xdr:to>
      <xdr:col>45</xdr:col>
      <xdr:colOff>177800</xdr:colOff>
      <xdr:row>97</xdr:row>
      <xdr:rowOff>39649</xdr:rowOff>
    </xdr:to>
    <xdr:cxnSp macro="">
      <xdr:nvCxnSpPr>
        <xdr:cNvPr id="470" name="直線コネクタ 469"/>
        <xdr:cNvCxnSpPr/>
      </xdr:nvCxnSpPr>
      <xdr:spPr>
        <a:xfrm flipV="1">
          <a:off x="7861300" y="16655307"/>
          <a:ext cx="8890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1" name="フローチャート: 判断 470"/>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35177</xdr:rowOff>
    </xdr:from>
    <xdr:ext cx="534377" cy="259045"/>
    <xdr:sp macro="" textlink="">
      <xdr:nvSpPr>
        <xdr:cNvPr id="472" name="テキスト ボックス 471"/>
        <xdr:cNvSpPr txBox="1"/>
      </xdr:nvSpPr>
      <xdr:spPr>
        <a:xfrm>
          <a:off x="8483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99752</xdr:rowOff>
    </xdr:from>
    <xdr:to>
      <xdr:col>41</xdr:col>
      <xdr:colOff>50800</xdr:colOff>
      <xdr:row>97</xdr:row>
      <xdr:rowOff>39649</xdr:rowOff>
    </xdr:to>
    <xdr:cxnSp macro="">
      <xdr:nvCxnSpPr>
        <xdr:cNvPr id="473" name="直線コネクタ 472"/>
        <xdr:cNvCxnSpPr/>
      </xdr:nvCxnSpPr>
      <xdr:spPr>
        <a:xfrm>
          <a:off x="6972300" y="16558952"/>
          <a:ext cx="889000" cy="1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4" name="フローチャート: 判断 473"/>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5" name="テキスト ボックス 474"/>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6" name="フローチャート: 判断 475"/>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36771</xdr:rowOff>
    </xdr:from>
    <xdr:ext cx="534377" cy="259045"/>
    <xdr:sp macro="" textlink="">
      <xdr:nvSpPr>
        <xdr:cNvPr id="477" name="テキスト ボックス 476"/>
        <xdr:cNvSpPr txBox="1"/>
      </xdr:nvSpPr>
      <xdr:spPr>
        <a:xfrm>
          <a:off x="6705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119856</xdr:rowOff>
    </xdr:from>
    <xdr:to>
      <xdr:col>55</xdr:col>
      <xdr:colOff>50800</xdr:colOff>
      <xdr:row>98</xdr:row>
      <xdr:rowOff>50006</xdr:rowOff>
    </xdr:to>
    <xdr:sp macro="" textlink="">
      <xdr:nvSpPr>
        <xdr:cNvPr id="483" name="楕円 482"/>
        <xdr:cNvSpPr/>
      </xdr:nvSpPr>
      <xdr:spPr>
        <a:xfrm>
          <a:off x="10426700" y="167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98283</xdr:rowOff>
    </xdr:from>
    <xdr:ext cx="534377" cy="259045"/>
    <xdr:sp macro="" textlink="">
      <xdr:nvSpPr>
        <xdr:cNvPr id="484" name="土木費該当値テキスト"/>
        <xdr:cNvSpPr txBox="1"/>
      </xdr:nvSpPr>
      <xdr:spPr>
        <a:xfrm>
          <a:off x="10528300" y="167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101569</xdr:rowOff>
    </xdr:from>
    <xdr:to>
      <xdr:col>50</xdr:col>
      <xdr:colOff>165100</xdr:colOff>
      <xdr:row>98</xdr:row>
      <xdr:rowOff>31719</xdr:rowOff>
    </xdr:to>
    <xdr:sp macro="" textlink="">
      <xdr:nvSpPr>
        <xdr:cNvPr id="485" name="楕円 484"/>
        <xdr:cNvSpPr/>
      </xdr:nvSpPr>
      <xdr:spPr>
        <a:xfrm>
          <a:off x="9588500" y="167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22846</xdr:rowOff>
    </xdr:from>
    <xdr:ext cx="534377" cy="259045"/>
    <xdr:sp macro="" textlink="">
      <xdr:nvSpPr>
        <xdr:cNvPr id="486" name="テキスト ボックス 485"/>
        <xdr:cNvSpPr txBox="1"/>
      </xdr:nvSpPr>
      <xdr:spPr>
        <a:xfrm>
          <a:off x="9372111" y="1682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145307</xdr:rowOff>
    </xdr:from>
    <xdr:to>
      <xdr:col>46</xdr:col>
      <xdr:colOff>38100</xdr:colOff>
      <xdr:row>97</xdr:row>
      <xdr:rowOff>75457</xdr:rowOff>
    </xdr:to>
    <xdr:sp macro="" textlink="">
      <xdr:nvSpPr>
        <xdr:cNvPr id="487" name="楕円 486"/>
        <xdr:cNvSpPr/>
      </xdr:nvSpPr>
      <xdr:spPr>
        <a:xfrm>
          <a:off x="8699500" y="1660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66584</xdr:rowOff>
    </xdr:from>
    <xdr:ext cx="534377" cy="259045"/>
    <xdr:sp macro="" textlink="">
      <xdr:nvSpPr>
        <xdr:cNvPr id="488" name="テキスト ボックス 487"/>
        <xdr:cNvSpPr txBox="1"/>
      </xdr:nvSpPr>
      <xdr:spPr>
        <a:xfrm>
          <a:off x="8483111" y="1669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160299</xdr:rowOff>
    </xdr:from>
    <xdr:to>
      <xdr:col>41</xdr:col>
      <xdr:colOff>101600</xdr:colOff>
      <xdr:row>97</xdr:row>
      <xdr:rowOff>90449</xdr:rowOff>
    </xdr:to>
    <xdr:sp macro="" textlink="">
      <xdr:nvSpPr>
        <xdr:cNvPr id="489" name="楕円 488"/>
        <xdr:cNvSpPr/>
      </xdr:nvSpPr>
      <xdr:spPr>
        <a:xfrm>
          <a:off x="7810500" y="166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81576</xdr:rowOff>
    </xdr:from>
    <xdr:ext cx="534377" cy="259045"/>
    <xdr:sp macro="" textlink="">
      <xdr:nvSpPr>
        <xdr:cNvPr id="490" name="テキスト ボックス 489"/>
        <xdr:cNvSpPr txBox="1"/>
      </xdr:nvSpPr>
      <xdr:spPr>
        <a:xfrm>
          <a:off x="7594111" y="167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48952</xdr:rowOff>
    </xdr:from>
    <xdr:to>
      <xdr:col>36</xdr:col>
      <xdr:colOff>165100</xdr:colOff>
      <xdr:row>96</xdr:row>
      <xdr:rowOff>150552</xdr:rowOff>
    </xdr:to>
    <xdr:sp macro="" textlink="">
      <xdr:nvSpPr>
        <xdr:cNvPr id="491" name="楕円 490"/>
        <xdr:cNvSpPr/>
      </xdr:nvSpPr>
      <xdr:spPr>
        <a:xfrm>
          <a:off x="6921500" y="165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167079</xdr:rowOff>
    </xdr:from>
    <xdr:ext cx="534377" cy="259045"/>
    <xdr:sp macro="" textlink="">
      <xdr:nvSpPr>
        <xdr:cNvPr id="492" name="テキスト ボックス 491"/>
        <xdr:cNvSpPr txBox="1"/>
      </xdr:nvSpPr>
      <xdr:spPr>
        <a:xfrm>
          <a:off x="6705111" y="162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70903</xdr:rowOff>
    </xdr:from>
    <xdr:to>
      <xdr:col>85</xdr:col>
      <xdr:colOff>127000</xdr:colOff>
      <xdr:row>38</xdr:row>
      <xdr:rowOff>98443</xdr:rowOff>
    </xdr:to>
    <xdr:cxnSp macro="">
      <xdr:nvCxnSpPr>
        <xdr:cNvPr id="524" name="直線コネクタ 523"/>
        <xdr:cNvCxnSpPr/>
      </xdr:nvCxnSpPr>
      <xdr:spPr>
        <a:xfrm flipV="1">
          <a:off x="15481300" y="6586003"/>
          <a:ext cx="838200" cy="2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98443</xdr:rowOff>
    </xdr:from>
    <xdr:to>
      <xdr:col>81</xdr:col>
      <xdr:colOff>50800</xdr:colOff>
      <xdr:row>38</xdr:row>
      <xdr:rowOff>132080</xdr:rowOff>
    </xdr:to>
    <xdr:cxnSp macro="">
      <xdr:nvCxnSpPr>
        <xdr:cNvPr id="527" name="直線コネクタ 526"/>
        <xdr:cNvCxnSpPr/>
      </xdr:nvCxnSpPr>
      <xdr:spPr>
        <a:xfrm flipV="1">
          <a:off x="14592300" y="6613543"/>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55263</xdr:rowOff>
    </xdr:from>
    <xdr:to>
      <xdr:col>81</xdr:col>
      <xdr:colOff>101600</xdr:colOff>
      <xdr:row>36</xdr:row>
      <xdr:rowOff>156863</xdr:rowOff>
    </xdr:to>
    <xdr:sp macro="" textlink="">
      <xdr:nvSpPr>
        <xdr:cNvPr id="528" name="フローチャート: 判断 527"/>
        <xdr:cNvSpPr/>
      </xdr:nvSpPr>
      <xdr:spPr>
        <a:xfrm>
          <a:off x="15430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1940</xdr:rowOff>
    </xdr:from>
    <xdr:ext cx="534377" cy="259045"/>
    <xdr:sp macro="" textlink="">
      <xdr:nvSpPr>
        <xdr:cNvPr id="529" name="テキスト ボックス 528"/>
        <xdr:cNvSpPr txBox="1"/>
      </xdr:nvSpPr>
      <xdr:spPr>
        <a:xfrm>
          <a:off x="15214111" y="60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132080</xdr:rowOff>
    </xdr:from>
    <xdr:to>
      <xdr:col>76</xdr:col>
      <xdr:colOff>114300</xdr:colOff>
      <xdr:row>39</xdr:row>
      <xdr:rowOff>35741</xdr:rowOff>
    </xdr:to>
    <xdr:cxnSp macro="">
      <xdr:nvCxnSpPr>
        <xdr:cNvPr id="530" name="直線コネクタ 529"/>
        <xdr:cNvCxnSpPr/>
      </xdr:nvCxnSpPr>
      <xdr:spPr>
        <a:xfrm flipV="1">
          <a:off x="13703300" y="664718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149207</xdr:rowOff>
    </xdr:from>
    <xdr:to>
      <xdr:col>76</xdr:col>
      <xdr:colOff>165100</xdr:colOff>
      <xdr:row>37</xdr:row>
      <xdr:rowOff>79357</xdr:rowOff>
    </xdr:to>
    <xdr:sp macro="" textlink="">
      <xdr:nvSpPr>
        <xdr:cNvPr id="531" name="フローチャート: 判断 530"/>
        <xdr:cNvSpPr/>
      </xdr:nvSpPr>
      <xdr:spPr>
        <a:xfrm>
          <a:off x="14541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95884</xdr:rowOff>
    </xdr:from>
    <xdr:ext cx="534377" cy="259045"/>
    <xdr:sp macro="" textlink="">
      <xdr:nvSpPr>
        <xdr:cNvPr id="532" name="テキスト ボックス 531"/>
        <xdr:cNvSpPr txBox="1"/>
      </xdr:nvSpPr>
      <xdr:spPr>
        <a:xfrm>
          <a:off x="14325111" y="60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84727</xdr:rowOff>
    </xdr:from>
    <xdr:to>
      <xdr:col>71</xdr:col>
      <xdr:colOff>177800</xdr:colOff>
      <xdr:row>39</xdr:row>
      <xdr:rowOff>35741</xdr:rowOff>
    </xdr:to>
    <xdr:cxnSp macro="">
      <xdr:nvCxnSpPr>
        <xdr:cNvPr id="533" name="直線コネクタ 532"/>
        <xdr:cNvCxnSpPr/>
      </xdr:nvCxnSpPr>
      <xdr:spPr>
        <a:xfrm>
          <a:off x="12814300" y="6256927"/>
          <a:ext cx="889000" cy="4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50582</xdr:rowOff>
    </xdr:from>
    <xdr:to>
      <xdr:col>72</xdr:col>
      <xdr:colOff>38100</xdr:colOff>
      <xdr:row>37</xdr:row>
      <xdr:rowOff>152182</xdr:rowOff>
    </xdr:to>
    <xdr:sp macro="" textlink="">
      <xdr:nvSpPr>
        <xdr:cNvPr id="534" name="フローチャート: 判断 533"/>
        <xdr:cNvSpPr/>
      </xdr:nvSpPr>
      <xdr:spPr>
        <a:xfrm>
          <a:off x="13652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168709</xdr:rowOff>
    </xdr:from>
    <xdr:ext cx="534377" cy="259045"/>
    <xdr:sp macro="" textlink="">
      <xdr:nvSpPr>
        <xdr:cNvPr id="535" name="テキスト ボックス 534"/>
        <xdr:cNvSpPr txBox="1"/>
      </xdr:nvSpPr>
      <xdr:spPr>
        <a:xfrm>
          <a:off x="13436111" y="61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42636</xdr:rowOff>
    </xdr:from>
    <xdr:to>
      <xdr:col>67</xdr:col>
      <xdr:colOff>101600</xdr:colOff>
      <xdr:row>37</xdr:row>
      <xdr:rowOff>144236</xdr:rowOff>
    </xdr:to>
    <xdr:sp macro="" textlink="">
      <xdr:nvSpPr>
        <xdr:cNvPr id="536" name="フローチャート: 判断 535"/>
        <xdr:cNvSpPr/>
      </xdr:nvSpPr>
      <xdr:spPr>
        <a:xfrm>
          <a:off x="12763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135362</xdr:rowOff>
    </xdr:from>
    <xdr:ext cx="534377" cy="259045"/>
    <xdr:sp macro="" textlink="">
      <xdr:nvSpPr>
        <xdr:cNvPr id="537" name="テキスト ボックス 536"/>
        <xdr:cNvSpPr txBox="1"/>
      </xdr:nvSpPr>
      <xdr:spPr>
        <a:xfrm>
          <a:off x="12547111" y="64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20103</xdr:rowOff>
    </xdr:from>
    <xdr:to>
      <xdr:col>85</xdr:col>
      <xdr:colOff>177800</xdr:colOff>
      <xdr:row>38</xdr:row>
      <xdr:rowOff>121703</xdr:rowOff>
    </xdr:to>
    <xdr:sp macro="" textlink="">
      <xdr:nvSpPr>
        <xdr:cNvPr id="543" name="楕円 542"/>
        <xdr:cNvSpPr/>
      </xdr:nvSpPr>
      <xdr:spPr>
        <a:xfrm>
          <a:off x="16268700" y="653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169980</xdr:rowOff>
    </xdr:from>
    <xdr:ext cx="534377" cy="259045"/>
    <xdr:sp macro="" textlink="">
      <xdr:nvSpPr>
        <xdr:cNvPr id="544" name="消防費該当値テキスト"/>
        <xdr:cNvSpPr txBox="1"/>
      </xdr:nvSpPr>
      <xdr:spPr>
        <a:xfrm>
          <a:off x="16370300" y="651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47643</xdr:rowOff>
    </xdr:from>
    <xdr:to>
      <xdr:col>81</xdr:col>
      <xdr:colOff>101600</xdr:colOff>
      <xdr:row>38</xdr:row>
      <xdr:rowOff>149243</xdr:rowOff>
    </xdr:to>
    <xdr:sp macro="" textlink="">
      <xdr:nvSpPr>
        <xdr:cNvPr id="545" name="楕円 544"/>
        <xdr:cNvSpPr/>
      </xdr:nvSpPr>
      <xdr:spPr>
        <a:xfrm>
          <a:off x="15430500" y="656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140370</xdr:rowOff>
    </xdr:from>
    <xdr:ext cx="534377" cy="259045"/>
    <xdr:sp macro="" textlink="">
      <xdr:nvSpPr>
        <xdr:cNvPr id="546" name="テキスト ボックス 545"/>
        <xdr:cNvSpPr txBox="1"/>
      </xdr:nvSpPr>
      <xdr:spPr>
        <a:xfrm>
          <a:off x="15214111" y="665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81280</xdr:rowOff>
    </xdr:from>
    <xdr:to>
      <xdr:col>76</xdr:col>
      <xdr:colOff>165100</xdr:colOff>
      <xdr:row>39</xdr:row>
      <xdr:rowOff>11430</xdr:rowOff>
    </xdr:to>
    <xdr:sp macro="" textlink="">
      <xdr:nvSpPr>
        <xdr:cNvPr id="547" name="楕円 546"/>
        <xdr:cNvSpPr/>
      </xdr:nvSpPr>
      <xdr:spPr>
        <a:xfrm>
          <a:off x="14541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2557</xdr:rowOff>
    </xdr:from>
    <xdr:ext cx="534377" cy="259045"/>
    <xdr:sp macro="" textlink="">
      <xdr:nvSpPr>
        <xdr:cNvPr id="548" name="テキスト ボックス 547"/>
        <xdr:cNvSpPr txBox="1"/>
      </xdr:nvSpPr>
      <xdr:spPr>
        <a:xfrm>
          <a:off x="14325111" y="66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156391</xdr:rowOff>
    </xdr:from>
    <xdr:to>
      <xdr:col>72</xdr:col>
      <xdr:colOff>38100</xdr:colOff>
      <xdr:row>39</xdr:row>
      <xdr:rowOff>86541</xdr:rowOff>
    </xdr:to>
    <xdr:sp macro="" textlink="">
      <xdr:nvSpPr>
        <xdr:cNvPr id="549" name="楕円 548"/>
        <xdr:cNvSpPr/>
      </xdr:nvSpPr>
      <xdr:spPr>
        <a:xfrm>
          <a:off x="13652500" y="667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77668</xdr:rowOff>
    </xdr:from>
    <xdr:ext cx="469744" cy="259045"/>
    <xdr:sp macro="" textlink="">
      <xdr:nvSpPr>
        <xdr:cNvPr id="550" name="テキスト ボックス 549"/>
        <xdr:cNvSpPr txBox="1"/>
      </xdr:nvSpPr>
      <xdr:spPr>
        <a:xfrm>
          <a:off x="13468428" y="676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33927</xdr:rowOff>
    </xdr:from>
    <xdr:to>
      <xdr:col>67</xdr:col>
      <xdr:colOff>101600</xdr:colOff>
      <xdr:row>36</xdr:row>
      <xdr:rowOff>135527</xdr:rowOff>
    </xdr:to>
    <xdr:sp macro="" textlink="">
      <xdr:nvSpPr>
        <xdr:cNvPr id="551" name="楕円 550"/>
        <xdr:cNvSpPr/>
      </xdr:nvSpPr>
      <xdr:spPr>
        <a:xfrm>
          <a:off x="12763500" y="620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152054</xdr:rowOff>
    </xdr:from>
    <xdr:ext cx="534377" cy="259045"/>
    <xdr:sp macro="" textlink="">
      <xdr:nvSpPr>
        <xdr:cNvPr id="552" name="テキスト ボックス 551"/>
        <xdr:cNvSpPr txBox="1"/>
      </xdr:nvSpPr>
      <xdr:spPr>
        <a:xfrm>
          <a:off x="12547111" y="598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88227</xdr:rowOff>
    </xdr:from>
    <xdr:to>
      <xdr:col>85</xdr:col>
      <xdr:colOff>127000</xdr:colOff>
      <xdr:row>54</xdr:row>
      <xdr:rowOff>69100</xdr:rowOff>
    </xdr:to>
    <xdr:cxnSp macro="">
      <xdr:nvCxnSpPr>
        <xdr:cNvPr id="582" name="直線コネクタ 581"/>
        <xdr:cNvCxnSpPr/>
      </xdr:nvCxnSpPr>
      <xdr:spPr>
        <a:xfrm flipV="1">
          <a:off x="15481300" y="8832177"/>
          <a:ext cx="838200" cy="49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3" name="教育費平均値テキスト"/>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69100</xdr:rowOff>
    </xdr:from>
    <xdr:to>
      <xdr:col>81</xdr:col>
      <xdr:colOff>50800</xdr:colOff>
      <xdr:row>55</xdr:row>
      <xdr:rowOff>121336</xdr:rowOff>
    </xdr:to>
    <xdr:cxnSp macro="">
      <xdr:nvCxnSpPr>
        <xdr:cNvPr id="585" name="直線コネクタ 584"/>
        <xdr:cNvCxnSpPr/>
      </xdr:nvCxnSpPr>
      <xdr:spPr>
        <a:xfrm flipV="1">
          <a:off x="14592300" y="9327400"/>
          <a:ext cx="889000" cy="22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15101</xdr:rowOff>
    </xdr:from>
    <xdr:to>
      <xdr:col>81</xdr:col>
      <xdr:colOff>101600</xdr:colOff>
      <xdr:row>56</xdr:row>
      <xdr:rowOff>116701</xdr:rowOff>
    </xdr:to>
    <xdr:sp macro="" textlink="">
      <xdr:nvSpPr>
        <xdr:cNvPr id="586" name="フローチャート: 判断 585"/>
        <xdr:cNvSpPr/>
      </xdr:nvSpPr>
      <xdr:spPr>
        <a:xfrm>
          <a:off x="15430500" y="96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107828</xdr:rowOff>
    </xdr:from>
    <xdr:ext cx="534377" cy="259045"/>
    <xdr:sp macro="" textlink="">
      <xdr:nvSpPr>
        <xdr:cNvPr id="587" name="テキスト ボックス 586"/>
        <xdr:cNvSpPr txBox="1"/>
      </xdr:nvSpPr>
      <xdr:spPr>
        <a:xfrm>
          <a:off x="15214111" y="970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121336</xdr:rowOff>
    </xdr:from>
    <xdr:to>
      <xdr:col>76</xdr:col>
      <xdr:colOff>114300</xdr:colOff>
      <xdr:row>55</xdr:row>
      <xdr:rowOff>154216</xdr:rowOff>
    </xdr:to>
    <xdr:cxnSp macro="">
      <xdr:nvCxnSpPr>
        <xdr:cNvPr id="588" name="直線コネクタ 587"/>
        <xdr:cNvCxnSpPr/>
      </xdr:nvCxnSpPr>
      <xdr:spPr>
        <a:xfrm flipV="1">
          <a:off x="13703300" y="9551086"/>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112141</xdr:rowOff>
    </xdr:from>
    <xdr:to>
      <xdr:col>76</xdr:col>
      <xdr:colOff>165100</xdr:colOff>
      <xdr:row>57</xdr:row>
      <xdr:rowOff>42291</xdr:rowOff>
    </xdr:to>
    <xdr:sp macro="" textlink="">
      <xdr:nvSpPr>
        <xdr:cNvPr id="589" name="フローチャート: 判断 588"/>
        <xdr:cNvSpPr/>
      </xdr:nvSpPr>
      <xdr:spPr>
        <a:xfrm>
          <a:off x="14541500" y="971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33418</xdr:rowOff>
    </xdr:from>
    <xdr:ext cx="534377" cy="259045"/>
    <xdr:sp macro="" textlink="">
      <xdr:nvSpPr>
        <xdr:cNvPr id="590" name="テキスト ボックス 589"/>
        <xdr:cNvSpPr txBox="1"/>
      </xdr:nvSpPr>
      <xdr:spPr>
        <a:xfrm>
          <a:off x="14325111" y="98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154216</xdr:rowOff>
    </xdr:from>
    <xdr:to>
      <xdr:col>71</xdr:col>
      <xdr:colOff>177800</xdr:colOff>
      <xdr:row>56</xdr:row>
      <xdr:rowOff>138176</xdr:rowOff>
    </xdr:to>
    <xdr:cxnSp macro="">
      <xdr:nvCxnSpPr>
        <xdr:cNvPr id="591" name="直線コネクタ 590"/>
        <xdr:cNvCxnSpPr/>
      </xdr:nvCxnSpPr>
      <xdr:spPr>
        <a:xfrm flipV="1">
          <a:off x="12814300" y="9583966"/>
          <a:ext cx="889000" cy="15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108903</xdr:rowOff>
    </xdr:from>
    <xdr:to>
      <xdr:col>72</xdr:col>
      <xdr:colOff>38100</xdr:colOff>
      <xdr:row>57</xdr:row>
      <xdr:rowOff>39053</xdr:rowOff>
    </xdr:to>
    <xdr:sp macro="" textlink="">
      <xdr:nvSpPr>
        <xdr:cNvPr id="592" name="フローチャート: 判断 591"/>
        <xdr:cNvSpPr/>
      </xdr:nvSpPr>
      <xdr:spPr>
        <a:xfrm>
          <a:off x="13652500" y="971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30180</xdr:rowOff>
    </xdr:from>
    <xdr:ext cx="534377" cy="259045"/>
    <xdr:sp macro="" textlink="">
      <xdr:nvSpPr>
        <xdr:cNvPr id="593" name="テキスト ボックス 592"/>
        <xdr:cNvSpPr txBox="1"/>
      </xdr:nvSpPr>
      <xdr:spPr>
        <a:xfrm>
          <a:off x="13436111" y="980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7062</xdr:rowOff>
    </xdr:from>
    <xdr:to>
      <xdr:col>67</xdr:col>
      <xdr:colOff>101600</xdr:colOff>
      <xdr:row>57</xdr:row>
      <xdr:rowOff>108662</xdr:rowOff>
    </xdr:to>
    <xdr:sp macro="" textlink="">
      <xdr:nvSpPr>
        <xdr:cNvPr id="594" name="フローチャート: 判断 593"/>
        <xdr:cNvSpPr/>
      </xdr:nvSpPr>
      <xdr:spPr>
        <a:xfrm>
          <a:off x="12763500" y="977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99789</xdr:rowOff>
    </xdr:from>
    <xdr:ext cx="534377" cy="259045"/>
    <xdr:sp macro="" textlink="">
      <xdr:nvSpPr>
        <xdr:cNvPr id="595" name="テキスト ボックス 594"/>
        <xdr:cNvSpPr txBox="1"/>
      </xdr:nvSpPr>
      <xdr:spPr>
        <a:xfrm>
          <a:off x="12547111" y="987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37427</xdr:rowOff>
    </xdr:from>
    <xdr:to>
      <xdr:col>85</xdr:col>
      <xdr:colOff>177800</xdr:colOff>
      <xdr:row>51</xdr:row>
      <xdr:rowOff>139027</xdr:rowOff>
    </xdr:to>
    <xdr:sp macro="" textlink="">
      <xdr:nvSpPr>
        <xdr:cNvPr id="601" name="楕円 600"/>
        <xdr:cNvSpPr/>
      </xdr:nvSpPr>
      <xdr:spPr>
        <a:xfrm>
          <a:off x="16268700" y="8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60304</xdr:rowOff>
    </xdr:from>
    <xdr:ext cx="534377" cy="259045"/>
    <xdr:sp macro="" textlink="">
      <xdr:nvSpPr>
        <xdr:cNvPr id="602" name="教育費該当値テキスト"/>
        <xdr:cNvSpPr txBox="1"/>
      </xdr:nvSpPr>
      <xdr:spPr>
        <a:xfrm>
          <a:off x="16370300" y="863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18300</xdr:rowOff>
    </xdr:from>
    <xdr:to>
      <xdr:col>81</xdr:col>
      <xdr:colOff>101600</xdr:colOff>
      <xdr:row>54</xdr:row>
      <xdr:rowOff>119900</xdr:rowOff>
    </xdr:to>
    <xdr:sp macro="" textlink="">
      <xdr:nvSpPr>
        <xdr:cNvPr id="603" name="楕円 602"/>
        <xdr:cNvSpPr/>
      </xdr:nvSpPr>
      <xdr:spPr>
        <a:xfrm>
          <a:off x="15430500" y="9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136427</xdr:rowOff>
    </xdr:from>
    <xdr:ext cx="534377" cy="259045"/>
    <xdr:sp macro="" textlink="">
      <xdr:nvSpPr>
        <xdr:cNvPr id="604" name="テキスト ボックス 603"/>
        <xdr:cNvSpPr txBox="1"/>
      </xdr:nvSpPr>
      <xdr:spPr>
        <a:xfrm>
          <a:off x="15214111" y="905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70536</xdr:rowOff>
    </xdr:from>
    <xdr:to>
      <xdr:col>76</xdr:col>
      <xdr:colOff>165100</xdr:colOff>
      <xdr:row>56</xdr:row>
      <xdr:rowOff>686</xdr:rowOff>
    </xdr:to>
    <xdr:sp macro="" textlink="">
      <xdr:nvSpPr>
        <xdr:cNvPr id="605" name="楕円 604"/>
        <xdr:cNvSpPr/>
      </xdr:nvSpPr>
      <xdr:spPr>
        <a:xfrm>
          <a:off x="14541500" y="950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17213</xdr:rowOff>
    </xdr:from>
    <xdr:ext cx="534377" cy="259045"/>
    <xdr:sp macro="" textlink="">
      <xdr:nvSpPr>
        <xdr:cNvPr id="606" name="テキスト ボックス 605"/>
        <xdr:cNvSpPr txBox="1"/>
      </xdr:nvSpPr>
      <xdr:spPr>
        <a:xfrm>
          <a:off x="14325111" y="927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103416</xdr:rowOff>
    </xdr:from>
    <xdr:to>
      <xdr:col>72</xdr:col>
      <xdr:colOff>38100</xdr:colOff>
      <xdr:row>56</xdr:row>
      <xdr:rowOff>33566</xdr:rowOff>
    </xdr:to>
    <xdr:sp macro="" textlink="">
      <xdr:nvSpPr>
        <xdr:cNvPr id="607" name="楕円 606"/>
        <xdr:cNvSpPr/>
      </xdr:nvSpPr>
      <xdr:spPr>
        <a:xfrm>
          <a:off x="13652500" y="95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50093</xdr:rowOff>
    </xdr:from>
    <xdr:ext cx="534377" cy="259045"/>
    <xdr:sp macro="" textlink="">
      <xdr:nvSpPr>
        <xdr:cNvPr id="608" name="テキスト ボックス 607"/>
        <xdr:cNvSpPr txBox="1"/>
      </xdr:nvSpPr>
      <xdr:spPr>
        <a:xfrm>
          <a:off x="13436111" y="93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87376</xdr:rowOff>
    </xdr:from>
    <xdr:to>
      <xdr:col>67</xdr:col>
      <xdr:colOff>101600</xdr:colOff>
      <xdr:row>57</xdr:row>
      <xdr:rowOff>17526</xdr:rowOff>
    </xdr:to>
    <xdr:sp macro="" textlink="">
      <xdr:nvSpPr>
        <xdr:cNvPr id="609" name="楕円 608"/>
        <xdr:cNvSpPr/>
      </xdr:nvSpPr>
      <xdr:spPr>
        <a:xfrm>
          <a:off x="12763500" y="96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34053</xdr:rowOff>
    </xdr:from>
    <xdr:ext cx="534377" cy="259045"/>
    <xdr:sp macro="" textlink="">
      <xdr:nvSpPr>
        <xdr:cNvPr id="610" name="テキスト ボックス 609"/>
        <xdr:cNvSpPr txBox="1"/>
      </xdr:nvSpPr>
      <xdr:spPr>
        <a:xfrm>
          <a:off x="12547111" y="946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28372</xdr:rowOff>
    </xdr:from>
    <xdr:to>
      <xdr:col>85</xdr:col>
      <xdr:colOff>127000</xdr:colOff>
      <xdr:row>79</xdr:row>
      <xdr:rowOff>32258</xdr:rowOff>
    </xdr:to>
    <xdr:cxnSp macro="">
      <xdr:nvCxnSpPr>
        <xdr:cNvPr id="639" name="直線コネクタ 638"/>
        <xdr:cNvCxnSpPr/>
      </xdr:nvCxnSpPr>
      <xdr:spPr>
        <a:xfrm>
          <a:off x="15481300" y="13572922"/>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165951</xdr:rowOff>
    </xdr:from>
    <xdr:to>
      <xdr:col>81</xdr:col>
      <xdr:colOff>50800</xdr:colOff>
      <xdr:row>79</xdr:row>
      <xdr:rowOff>28372</xdr:rowOff>
    </xdr:to>
    <xdr:cxnSp macro="">
      <xdr:nvCxnSpPr>
        <xdr:cNvPr id="642" name="直線コネクタ 641"/>
        <xdr:cNvCxnSpPr/>
      </xdr:nvCxnSpPr>
      <xdr:spPr>
        <a:xfrm>
          <a:off x="14592300" y="13539051"/>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152870</xdr:rowOff>
    </xdr:from>
    <xdr:to>
      <xdr:col>81</xdr:col>
      <xdr:colOff>101600</xdr:colOff>
      <xdr:row>79</xdr:row>
      <xdr:rowOff>83020</xdr:rowOff>
    </xdr:to>
    <xdr:sp macro="" textlink="">
      <xdr:nvSpPr>
        <xdr:cNvPr id="643" name="フローチャート: 判断 642"/>
        <xdr:cNvSpPr/>
      </xdr:nvSpPr>
      <xdr:spPr>
        <a:xfrm>
          <a:off x="15430500" y="1352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74147</xdr:rowOff>
    </xdr:from>
    <xdr:ext cx="378565" cy="259045"/>
    <xdr:sp macro="" textlink="">
      <xdr:nvSpPr>
        <xdr:cNvPr id="644" name="テキスト ボックス 643"/>
        <xdr:cNvSpPr txBox="1"/>
      </xdr:nvSpPr>
      <xdr:spPr>
        <a:xfrm>
          <a:off x="15292017" y="13618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165951</xdr:rowOff>
    </xdr:from>
    <xdr:to>
      <xdr:col>76</xdr:col>
      <xdr:colOff>114300</xdr:colOff>
      <xdr:row>79</xdr:row>
      <xdr:rowOff>44450</xdr:rowOff>
    </xdr:to>
    <xdr:cxnSp macro="">
      <xdr:nvCxnSpPr>
        <xdr:cNvPr id="645" name="直線コネクタ 644"/>
        <xdr:cNvCxnSpPr/>
      </xdr:nvCxnSpPr>
      <xdr:spPr>
        <a:xfrm flipV="1">
          <a:off x="13703300" y="13539051"/>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151822</xdr:rowOff>
    </xdr:from>
    <xdr:to>
      <xdr:col>76</xdr:col>
      <xdr:colOff>165100</xdr:colOff>
      <xdr:row>79</xdr:row>
      <xdr:rowOff>81972</xdr:rowOff>
    </xdr:to>
    <xdr:sp macro="" textlink="">
      <xdr:nvSpPr>
        <xdr:cNvPr id="646" name="フローチャート: 判断 645"/>
        <xdr:cNvSpPr/>
      </xdr:nvSpPr>
      <xdr:spPr>
        <a:xfrm>
          <a:off x="14541500" y="1352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73099</xdr:rowOff>
    </xdr:from>
    <xdr:ext cx="378565" cy="259045"/>
    <xdr:sp macro="" textlink="">
      <xdr:nvSpPr>
        <xdr:cNvPr id="647" name="テキスト ボックス 646"/>
        <xdr:cNvSpPr txBox="1"/>
      </xdr:nvSpPr>
      <xdr:spPr>
        <a:xfrm>
          <a:off x="14403017" y="136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160071</xdr:rowOff>
    </xdr:from>
    <xdr:to>
      <xdr:col>72</xdr:col>
      <xdr:colOff>38100</xdr:colOff>
      <xdr:row>79</xdr:row>
      <xdr:rowOff>90221</xdr:rowOff>
    </xdr:to>
    <xdr:sp macro="" textlink="">
      <xdr:nvSpPr>
        <xdr:cNvPr id="649" name="フローチャート: 判断 648"/>
        <xdr:cNvSpPr/>
      </xdr:nvSpPr>
      <xdr:spPr>
        <a:xfrm>
          <a:off x="13652500" y="1353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106748</xdr:rowOff>
    </xdr:from>
    <xdr:ext cx="378565" cy="259045"/>
    <xdr:sp macro="" textlink="">
      <xdr:nvSpPr>
        <xdr:cNvPr id="650" name="テキスト ボックス 649"/>
        <xdr:cNvSpPr txBox="1"/>
      </xdr:nvSpPr>
      <xdr:spPr>
        <a:xfrm>
          <a:off x="13514017" y="13308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163100</xdr:rowOff>
    </xdr:from>
    <xdr:to>
      <xdr:col>67</xdr:col>
      <xdr:colOff>101600</xdr:colOff>
      <xdr:row>79</xdr:row>
      <xdr:rowOff>93250</xdr:rowOff>
    </xdr:to>
    <xdr:sp macro="" textlink="">
      <xdr:nvSpPr>
        <xdr:cNvPr id="651" name="フローチャート: 判断 650"/>
        <xdr:cNvSpPr/>
      </xdr:nvSpPr>
      <xdr:spPr>
        <a:xfrm>
          <a:off x="12763500" y="135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109777</xdr:rowOff>
    </xdr:from>
    <xdr:ext cx="378565" cy="259045"/>
    <xdr:sp macro="" textlink="">
      <xdr:nvSpPr>
        <xdr:cNvPr id="652" name="テキスト ボックス 651"/>
        <xdr:cNvSpPr txBox="1"/>
      </xdr:nvSpPr>
      <xdr:spPr>
        <a:xfrm>
          <a:off x="12625017" y="13311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152908</xdr:rowOff>
    </xdr:from>
    <xdr:to>
      <xdr:col>85</xdr:col>
      <xdr:colOff>177800</xdr:colOff>
      <xdr:row>79</xdr:row>
      <xdr:rowOff>83058</xdr:rowOff>
    </xdr:to>
    <xdr:sp macro="" textlink="">
      <xdr:nvSpPr>
        <xdr:cNvPr id="658" name="楕円 657"/>
        <xdr:cNvSpPr/>
      </xdr:nvSpPr>
      <xdr:spPr>
        <a:xfrm>
          <a:off x="162687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78565" cy="259045"/>
    <xdr:sp macro="" textlink="">
      <xdr:nvSpPr>
        <xdr:cNvPr id="659" name="災害復旧費該当値テキスト"/>
        <xdr:cNvSpPr txBox="1"/>
      </xdr:nvSpPr>
      <xdr:spPr>
        <a:xfrm>
          <a:off x="16370300" y="1345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149022</xdr:rowOff>
    </xdr:from>
    <xdr:to>
      <xdr:col>81</xdr:col>
      <xdr:colOff>101600</xdr:colOff>
      <xdr:row>79</xdr:row>
      <xdr:rowOff>79172</xdr:rowOff>
    </xdr:to>
    <xdr:sp macro="" textlink="">
      <xdr:nvSpPr>
        <xdr:cNvPr id="660" name="楕円 659"/>
        <xdr:cNvSpPr/>
      </xdr:nvSpPr>
      <xdr:spPr>
        <a:xfrm>
          <a:off x="15430500" y="135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95699</xdr:rowOff>
    </xdr:from>
    <xdr:ext cx="378565" cy="259045"/>
    <xdr:sp macro="" textlink="">
      <xdr:nvSpPr>
        <xdr:cNvPr id="661" name="テキスト ボックス 660"/>
        <xdr:cNvSpPr txBox="1"/>
      </xdr:nvSpPr>
      <xdr:spPr>
        <a:xfrm>
          <a:off x="15292017" y="13297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115151</xdr:rowOff>
    </xdr:from>
    <xdr:to>
      <xdr:col>76</xdr:col>
      <xdr:colOff>165100</xdr:colOff>
      <xdr:row>79</xdr:row>
      <xdr:rowOff>45301</xdr:rowOff>
    </xdr:to>
    <xdr:sp macro="" textlink="">
      <xdr:nvSpPr>
        <xdr:cNvPr id="662" name="楕円 661"/>
        <xdr:cNvSpPr/>
      </xdr:nvSpPr>
      <xdr:spPr>
        <a:xfrm>
          <a:off x="14541500" y="134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61828</xdr:rowOff>
    </xdr:from>
    <xdr:ext cx="469744" cy="259045"/>
    <xdr:sp macro="" textlink="">
      <xdr:nvSpPr>
        <xdr:cNvPr id="663" name="テキスト ボックス 662"/>
        <xdr:cNvSpPr txBox="1"/>
      </xdr:nvSpPr>
      <xdr:spPr>
        <a:xfrm>
          <a:off x="14357428" y="1326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143153</xdr:rowOff>
    </xdr:from>
    <xdr:to>
      <xdr:col>85</xdr:col>
      <xdr:colOff>127000</xdr:colOff>
      <xdr:row>96</xdr:row>
      <xdr:rowOff>148478</xdr:rowOff>
    </xdr:to>
    <xdr:cxnSp macro="">
      <xdr:nvCxnSpPr>
        <xdr:cNvPr id="694" name="直線コネクタ 693"/>
        <xdr:cNvCxnSpPr/>
      </xdr:nvCxnSpPr>
      <xdr:spPr>
        <a:xfrm flipV="1">
          <a:off x="15481300" y="16602353"/>
          <a:ext cx="838200" cy="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5" name="公債費平均値テキスト"/>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148478</xdr:rowOff>
    </xdr:from>
    <xdr:to>
      <xdr:col>81</xdr:col>
      <xdr:colOff>50800</xdr:colOff>
      <xdr:row>96</xdr:row>
      <xdr:rowOff>170492</xdr:rowOff>
    </xdr:to>
    <xdr:cxnSp macro="">
      <xdr:nvCxnSpPr>
        <xdr:cNvPr id="697" name="直線コネクタ 696"/>
        <xdr:cNvCxnSpPr/>
      </xdr:nvCxnSpPr>
      <xdr:spPr>
        <a:xfrm flipV="1">
          <a:off x="14592300" y="16607678"/>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125476</xdr:rowOff>
    </xdr:from>
    <xdr:to>
      <xdr:col>81</xdr:col>
      <xdr:colOff>101600</xdr:colOff>
      <xdr:row>95</xdr:row>
      <xdr:rowOff>55626</xdr:rowOff>
    </xdr:to>
    <xdr:sp macro="" textlink="">
      <xdr:nvSpPr>
        <xdr:cNvPr id="698" name="フローチャート: 判断 697"/>
        <xdr:cNvSpPr/>
      </xdr:nvSpPr>
      <xdr:spPr>
        <a:xfrm>
          <a:off x="15430500" y="162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72153</xdr:rowOff>
    </xdr:from>
    <xdr:ext cx="534377" cy="259045"/>
    <xdr:sp macro="" textlink="">
      <xdr:nvSpPr>
        <xdr:cNvPr id="699" name="テキスト ボックス 698"/>
        <xdr:cNvSpPr txBox="1"/>
      </xdr:nvSpPr>
      <xdr:spPr>
        <a:xfrm>
          <a:off x="15214111" y="160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169143</xdr:rowOff>
    </xdr:from>
    <xdr:to>
      <xdr:col>76</xdr:col>
      <xdr:colOff>114300</xdr:colOff>
      <xdr:row>96</xdr:row>
      <xdr:rowOff>170492</xdr:rowOff>
    </xdr:to>
    <xdr:cxnSp macro="">
      <xdr:nvCxnSpPr>
        <xdr:cNvPr id="700" name="直線コネクタ 699"/>
        <xdr:cNvCxnSpPr/>
      </xdr:nvCxnSpPr>
      <xdr:spPr>
        <a:xfrm>
          <a:off x="13703300" y="16628343"/>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96582</xdr:rowOff>
    </xdr:from>
    <xdr:to>
      <xdr:col>76</xdr:col>
      <xdr:colOff>165100</xdr:colOff>
      <xdr:row>95</xdr:row>
      <xdr:rowOff>26732</xdr:rowOff>
    </xdr:to>
    <xdr:sp macro="" textlink="">
      <xdr:nvSpPr>
        <xdr:cNvPr id="701" name="フローチャート: 判断 700"/>
        <xdr:cNvSpPr/>
      </xdr:nvSpPr>
      <xdr:spPr>
        <a:xfrm>
          <a:off x="14541500" y="162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43259</xdr:rowOff>
    </xdr:from>
    <xdr:ext cx="534377" cy="259045"/>
    <xdr:sp macro="" textlink="">
      <xdr:nvSpPr>
        <xdr:cNvPr id="702" name="テキスト ボックス 701"/>
        <xdr:cNvSpPr txBox="1"/>
      </xdr:nvSpPr>
      <xdr:spPr>
        <a:xfrm>
          <a:off x="14325111" y="159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158034</xdr:rowOff>
    </xdr:from>
    <xdr:to>
      <xdr:col>71</xdr:col>
      <xdr:colOff>177800</xdr:colOff>
      <xdr:row>96</xdr:row>
      <xdr:rowOff>169143</xdr:rowOff>
    </xdr:to>
    <xdr:cxnSp macro="">
      <xdr:nvCxnSpPr>
        <xdr:cNvPr id="703" name="直線コネクタ 702"/>
        <xdr:cNvCxnSpPr/>
      </xdr:nvCxnSpPr>
      <xdr:spPr>
        <a:xfrm>
          <a:off x="12814300" y="16617234"/>
          <a:ext cx="8890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56896</xdr:rowOff>
    </xdr:from>
    <xdr:to>
      <xdr:col>72</xdr:col>
      <xdr:colOff>38100</xdr:colOff>
      <xdr:row>94</xdr:row>
      <xdr:rowOff>158496</xdr:rowOff>
    </xdr:to>
    <xdr:sp macro="" textlink="">
      <xdr:nvSpPr>
        <xdr:cNvPr id="704" name="フローチャート: 判断 703"/>
        <xdr:cNvSpPr/>
      </xdr:nvSpPr>
      <xdr:spPr>
        <a:xfrm>
          <a:off x="13652500" y="161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3573</xdr:rowOff>
    </xdr:from>
    <xdr:ext cx="534377" cy="259045"/>
    <xdr:sp macro="" textlink="">
      <xdr:nvSpPr>
        <xdr:cNvPr id="705" name="テキスト ボックス 704"/>
        <xdr:cNvSpPr txBox="1"/>
      </xdr:nvSpPr>
      <xdr:spPr>
        <a:xfrm>
          <a:off x="13436111" y="159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45946</xdr:rowOff>
    </xdr:from>
    <xdr:to>
      <xdr:col>67</xdr:col>
      <xdr:colOff>101600</xdr:colOff>
      <xdr:row>94</xdr:row>
      <xdr:rowOff>147546</xdr:rowOff>
    </xdr:to>
    <xdr:sp macro="" textlink="">
      <xdr:nvSpPr>
        <xdr:cNvPr id="706" name="フローチャート: 判断 705"/>
        <xdr:cNvSpPr/>
      </xdr:nvSpPr>
      <xdr:spPr>
        <a:xfrm>
          <a:off x="12763500" y="1616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164073</xdr:rowOff>
    </xdr:from>
    <xdr:ext cx="534377" cy="259045"/>
    <xdr:sp macro="" textlink="">
      <xdr:nvSpPr>
        <xdr:cNvPr id="707" name="テキスト ボックス 706"/>
        <xdr:cNvSpPr txBox="1"/>
      </xdr:nvSpPr>
      <xdr:spPr>
        <a:xfrm>
          <a:off x="12547111" y="1593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92353</xdr:rowOff>
    </xdr:from>
    <xdr:to>
      <xdr:col>85</xdr:col>
      <xdr:colOff>177800</xdr:colOff>
      <xdr:row>97</xdr:row>
      <xdr:rowOff>22503</xdr:rowOff>
    </xdr:to>
    <xdr:sp macro="" textlink="">
      <xdr:nvSpPr>
        <xdr:cNvPr id="713" name="楕円 712"/>
        <xdr:cNvSpPr/>
      </xdr:nvSpPr>
      <xdr:spPr>
        <a:xfrm>
          <a:off x="16268700" y="1655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7280</xdr:rowOff>
    </xdr:from>
    <xdr:ext cx="534377" cy="259045"/>
    <xdr:sp macro="" textlink="">
      <xdr:nvSpPr>
        <xdr:cNvPr id="714" name="公債費該当値テキスト"/>
        <xdr:cNvSpPr txBox="1"/>
      </xdr:nvSpPr>
      <xdr:spPr>
        <a:xfrm>
          <a:off x="16370300" y="1646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97678</xdr:rowOff>
    </xdr:from>
    <xdr:to>
      <xdr:col>81</xdr:col>
      <xdr:colOff>101600</xdr:colOff>
      <xdr:row>97</xdr:row>
      <xdr:rowOff>27828</xdr:rowOff>
    </xdr:to>
    <xdr:sp macro="" textlink="">
      <xdr:nvSpPr>
        <xdr:cNvPr id="715" name="楕円 714"/>
        <xdr:cNvSpPr/>
      </xdr:nvSpPr>
      <xdr:spPr>
        <a:xfrm>
          <a:off x="15430500" y="165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18955</xdr:rowOff>
    </xdr:from>
    <xdr:ext cx="534377" cy="259045"/>
    <xdr:sp macro="" textlink="">
      <xdr:nvSpPr>
        <xdr:cNvPr id="716" name="テキスト ボックス 715"/>
        <xdr:cNvSpPr txBox="1"/>
      </xdr:nvSpPr>
      <xdr:spPr>
        <a:xfrm>
          <a:off x="15214111" y="1664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119692</xdr:rowOff>
    </xdr:from>
    <xdr:to>
      <xdr:col>76</xdr:col>
      <xdr:colOff>165100</xdr:colOff>
      <xdr:row>97</xdr:row>
      <xdr:rowOff>49842</xdr:rowOff>
    </xdr:to>
    <xdr:sp macro="" textlink="">
      <xdr:nvSpPr>
        <xdr:cNvPr id="717" name="楕円 716"/>
        <xdr:cNvSpPr/>
      </xdr:nvSpPr>
      <xdr:spPr>
        <a:xfrm>
          <a:off x="14541500" y="165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40969</xdr:rowOff>
    </xdr:from>
    <xdr:ext cx="534377" cy="259045"/>
    <xdr:sp macro="" textlink="">
      <xdr:nvSpPr>
        <xdr:cNvPr id="718" name="テキスト ボックス 717"/>
        <xdr:cNvSpPr txBox="1"/>
      </xdr:nvSpPr>
      <xdr:spPr>
        <a:xfrm>
          <a:off x="14325111" y="1667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118343</xdr:rowOff>
    </xdr:from>
    <xdr:to>
      <xdr:col>72</xdr:col>
      <xdr:colOff>38100</xdr:colOff>
      <xdr:row>97</xdr:row>
      <xdr:rowOff>48493</xdr:rowOff>
    </xdr:to>
    <xdr:sp macro="" textlink="">
      <xdr:nvSpPr>
        <xdr:cNvPr id="719" name="楕円 718"/>
        <xdr:cNvSpPr/>
      </xdr:nvSpPr>
      <xdr:spPr>
        <a:xfrm>
          <a:off x="13652500" y="1657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39620</xdr:rowOff>
    </xdr:from>
    <xdr:ext cx="534377" cy="259045"/>
    <xdr:sp macro="" textlink="">
      <xdr:nvSpPr>
        <xdr:cNvPr id="720" name="テキスト ボックス 719"/>
        <xdr:cNvSpPr txBox="1"/>
      </xdr:nvSpPr>
      <xdr:spPr>
        <a:xfrm>
          <a:off x="13436111" y="1667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107234</xdr:rowOff>
    </xdr:from>
    <xdr:to>
      <xdr:col>67</xdr:col>
      <xdr:colOff>101600</xdr:colOff>
      <xdr:row>97</xdr:row>
      <xdr:rowOff>37384</xdr:rowOff>
    </xdr:to>
    <xdr:sp macro="" textlink="">
      <xdr:nvSpPr>
        <xdr:cNvPr id="721" name="楕円 720"/>
        <xdr:cNvSpPr/>
      </xdr:nvSpPr>
      <xdr:spPr>
        <a:xfrm>
          <a:off x="12763500" y="165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28511</xdr:rowOff>
    </xdr:from>
    <xdr:ext cx="534377" cy="259045"/>
    <xdr:sp macro="" textlink="">
      <xdr:nvSpPr>
        <xdr:cNvPr id="722" name="テキスト ボックス 721"/>
        <xdr:cNvSpPr txBox="1"/>
      </xdr:nvSpPr>
      <xdr:spPr>
        <a:xfrm>
          <a:off x="12547111" y="1665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145669</xdr:rowOff>
    </xdr:from>
    <xdr:to>
      <xdr:col>112</xdr:col>
      <xdr:colOff>38100</xdr:colOff>
      <xdr:row>39</xdr:row>
      <xdr:rowOff>75819</xdr:rowOff>
    </xdr:to>
    <xdr:sp macro="" textlink="">
      <xdr:nvSpPr>
        <xdr:cNvPr id="755" name="フローチャート: 判断 754"/>
        <xdr:cNvSpPr/>
      </xdr:nvSpPr>
      <xdr:spPr>
        <a:xfrm>
          <a:off x="21272500" y="66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92346</xdr:rowOff>
    </xdr:from>
    <xdr:ext cx="313932" cy="259045"/>
    <xdr:sp macro="" textlink="">
      <xdr:nvSpPr>
        <xdr:cNvPr id="756" name="テキスト ボックス 755"/>
        <xdr:cNvSpPr txBox="1"/>
      </xdr:nvSpPr>
      <xdr:spPr>
        <a:xfrm>
          <a:off x="21166333" y="6435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58" name="フローチャート: 判断 757"/>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59" name="テキスト ボックス 758"/>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128524</xdr:rowOff>
    </xdr:from>
    <xdr:to>
      <xdr:col>102</xdr:col>
      <xdr:colOff>165100</xdr:colOff>
      <xdr:row>39</xdr:row>
      <xdr:rowOff>58674</xdr:rowOff>
    </xdr:to>
    <xdr:sp macro="" textlink="">
      <xdr:nvSpPr>
        <xdr:cNvPr id="761" name="フローチャート: 判断 760"/>
        <xdr:cNvSpPr/>
      </xdr:nvSpPr>
      <xdr:spPr>
        <a:xfrm>
          <a:off x="19494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75201</xdr:rowOff>
    </xdr:from>
    <xdr:ext cx="313932" cy="259045"/>
    <xdr:sp macro="" textlink="">
      <xdr:nvSpPr>
        <xdr:cNvPr id="762" name="テキスト ボックス 761"/>
        <xdr:cNvSpPr txBox="1"/>
      </xdr:nvSpPr>
      <xdr:spPr>
        <a:xfrm>
          <a:off x="19388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93091</xdr:rowOff>
    </xdr:from>
    <xdr:to>
      <xdr:col>98</xdr:col>
      <xdr:colOff>38100</xdr:colOff>
      <xdr:row>39</xdr:row>
      <xdr:rowOff>23241</xdr:rowOff>
    </xdr:to>
    <xdr:sp macro="" textlink="">
      <xdr:nvSpPr>
        <xdr:cNvPr id="763" name="フローチャート: 判断 762"/>
        <xdr:cNvSpPr/>
      </xdr:nvSpPr>
      <xdr:spPr>
        <a:xfrm>
          <a:off x="18605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39768</xdr:rowOff>
    </xdr:from>
    <xdr:ext cx="378565" cy="259045"/>
    <xdr:sp macro="" textlink="">
      <xdr:nvSpPr>
        <xdr:cNvPr id="764" name="テキスト ボックス 763"/>
        <xdr:cNvSpPr txBox="1"/>
      </xdr:nvSpPr>
      <xdr:spPr>
        <a:xfrm>
          <a:off x="18467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総務費は、住民１人当たり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141,138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円となっており、新型コロナウイルス感染症の影響に伴う特別定額給付金の給付等により、令和元年度に比べて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89,319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民生費は、住民１人当たり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169,428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円となっており、幼児教育・保育の無償化に伴い給付費が増加したことなどにより、令和元年度に比べて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衛生費は、住民１人当たり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36,992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円となっており、新型コロナウイルス感染症の影響に伴う市民病院への減収分等に対する貸付等により、令和元年度に比べて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8,752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教育費は、住民１人当たり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64,851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円となっており、ＧＩＧＡスクール構想に伴う小・中学校管理事業費等の増加により、令和元年度に比べ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12,998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歳出は、特別定額給付金の給付や文化会館改修工事の実施により、消費的経費・投資的経費ともに令和元年度と比べて増加した。歳入は、特別定額給付金給付事業費補助金や地方創生臨時交付金などによる国庫支出金の増加等等により、令和元年度と比べて増加し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以上の結果、令和元年度に引き続き実質収支が黒字となった。また、感染症の影響により、財政調整基金を取崩したことから、財政調整基金残高は前年度比で減少した。今後も職員体制の見直しや事務事業の精査等を通して、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公共用地先行取得特別会計においては、令和２年度から令和３年度に用地取得費に係る予算を繰り越しており、市の会計上は、土地開発基金からの借入金を未収入特定財源として計上しているため収支均衡となっているが、本資料では未収入特定財源として計上することができないことから、令和２年度は赤字となっている。</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また、平成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年度まで赤字であった国民健康保険特別会計は、平成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年度から国民健康保険が広域化されたことで、府から保険給付費等交付金が市に交付されて赤字が出にくい体質になったことに加え、赤字解消計画による一般会計繰入金等により、黒字となっている。</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この結果、令和２年度は公共用地先行取得特別会計を除いて、実質収支が黒字又は収支均衡となった。今後も収支構造の改善を図り、全会計において適切な財政運営に努める。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181989429</v>
      </c>
      <c r="BO4" s="395"/>
      <c r="BP4" s="395"/>
      <c r="BQ4" s="395"/>
      <c r="BR4" s="395"/>
      <c r="BS4" s="395"/>
      <c r="BT4" s="395"/>
      <c r="BU4" s="396"/>
      <c r="BV4" s="394">
        <v>137626021</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0.6</v>
      </c>
      <c r="CU4" s="401"/>
      <c r="CV4" s="401"/>
      <c r="CW4" s="401"/>
      <c r="CX4" s="401"/>
      <c r="CY4" s="401"/>
      <c r="CZ4" s="401"/>
      <c r="DA4" s="402"/>
      <c r="DB4" s="400">
        <v>0.6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180666429</v>
      </c>
      <c r="BO5" s="432"/>
      <c r="BP5" s="432"/>
      <c r="BQ5" s="432"/>
      <c r="BR5" s="432"/>
      <c r="BS5" s="432"/>
      <c r="BT5" s="432"/>
      <c r="BU5" s="433"/>
      <c r="BV5" s="431">
        <v>135536180</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95.2</v>
      </c>
      <c r="CU5" s="429"/>
      <c r="CV5" s="429"/>
      <c r="CW5" s="429"/>
      <c r="CX5" s="429"/>
      <c r="CY5" s="429"/>
      <c r="CZ5" s="429"/>
      <c r="DA5" s="430"/>
      <c r="DB5" s="428">
        <v>96.7</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1323000</v>
      </c>
      <c r="BO6" s="432"/>
      <c r="BP6" s="432"/>
      <c r="BQ6" s="432"/>
      <c r="BR6" s="432"/>
      <c r="BS6" s="432"/>
      <c r="BT6" s="432"/>
      <c r="BU6" s="433"/>
      <c r="BV6" s="431">
        <v>2089841</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97.4</v>
      </c>
      <c r="CU6" s="469"/>
      <c r="CV6" s="469"/>
      <c r="CW6" s="469"/>
      <c r="CX6" s="469"/>
      <c r="CY6" s="469"/>
      <c r="CZ6" s="469"/>
      <c r="DA6" s="470"/>
      <c r="DB6" s="468">
        <v>96.7</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101</v>
      </c>
      <c r="AV7" s="464"/>
      <c r="AW7" s="464"/>
      <c r="AX7" s="464"/>
      <c r="AY7" s="465" t="s">
        <v>105</v>
      </c>
      <c r="AZ7" s="466"/>
      <c r="BA7" s="466"/>
      <c r="BB7" s="466"/>
      <c r="BC7" s="466"/>
      <c r="BD7" s="466"/>
      <c r="BE7" s="466"/>
      <c r="BF7" s="466"/>
      <c r="BG7" s="466"/>
      <c r="BH7" s="466"/>
      <c r="BI7" s="466"/>
      <c r="BJ7" s="466"/>
      <c r="BK7" s="466"/>
      <c r="BL7" s="466"/>
      <c r="BM7" s="467"/>
      <c r="BN7" s="431">
        <v>888096</v>
      </c>
      <c r="BO7" s="432"/>
      <c r="BP7" s="432"/>
      <c r="BQ7" s="432"/>
      <c r="BR7" s="432"/>
      <c r="BS7" s="432"/>
      <c r="BT7" s="432"/>
      <c r="BU7" s="433"/>
      <c r="BV7" s="431">
        <v>1675657</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75205927</v>
      </c>
      <c r="CU7" s="432"/>
      <c r="CV7" s="432"/>
      <c r="CW7" s="432"/>
      <c r="CX7" s="432"/>
      <c r="CY7" s="432"/>
      <c r="CZ7" s="432"/>
      <c r="DA7" s="433"/>
      <c r="DB7" s="431">
        <v>71435075</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434904</v>
      </c>
      <c r="BO8" s="432"/>
      <c r="BP8" s="432"/>
      <c r="BQ8" s="432"/>
      <c r="BR8" s="432"/>
      <c r="BS8" s="432"/>
      <c r="BT8" s="432"/>
      <c r="BU8" s="433"/>
      <c r="BV8" s="431">
        <v>414184</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0.99</v>
      </c>
      <c r="CU8" s="472"/>
      <c r="CV8" s="472"/>
      <c r="CW8" s="472"/>
      <c r="CX8" s="472"/>
      <c r="CY8" s="472"/>
      <c r="CZ8" s="472"/>
      <c r="DA8" s="473"/>
      <c r="DB8" s="471">
        <v>0.99</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385567</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20720</v>
      </c>
      <c r="BO9" s="432"/>
      <c r="BP9" s="432"/>
      <c r="BQ9" s="432"/>
      <c r="BR9" s="432"/>
      <c r="BS9" s="432"/>
      <c r="BT9" s="432"/>
      <c r="BU9" s="433"/>
      <c r="BV9" s="431">
        <v>-2041604</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6.2</v>
      </c>
      <c r="CU9" s="429"/>
      <c r="CV9" s="429"/>
      <c r="CW9" s="429"/>
      <c r="CX9" s="429"/>
      <c r="CY9" s="429"/>
      <c r="CZ9" s="429"/>
      <c r="DA9" s="430"/>
      <c r="DB9" s="428">
        <v>6.2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374468</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101</v>
      </c>
      <c r="AV10" s="464"/>
      <c r="AW10" s="464"/>
      <c r="AX10" s="464"/>
      <c r="AY10" s="465" t="s">
        <v>120</v>
      </c>
      <c r="AZ10" s="466"/>
      <c r="BA10" s="466"/>
      <c r="BB10" s="466"/>
      <c r="BC10" s="466"/>
      <c r="BD10" s="466"/>
      <c r="BE10" s="466"/>
      <c r="BF10" s="466"/>
      <c r="BG10" s="466"/>
      <c r="BH10" s="466"/>
      <c r="BI10" s="466"/>
      <c r="BJ10" s="466"/>
      <c r="BK10" s="466"/>
      <c r="BL10" s="466"/>
      <c r="BM10" s="467"/>
      <c r="BN10" s="431">
        <v>204625</v>
      </c>
      <c r="BO10" s="432"/>
      <c r="BP10" s="432"/>
      <c r="BQ10" s="432"/>
      <c r="BR10" s="432"/>
      <c r="BS10" s="432"/>
      <c r="BT10" s="432"/>
      <c r="BU10" s="433"/>
      <c r="BV10" s="431">
        <v>1227671</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101</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376101</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800000</v>
      </c>
      <c r="BO12" s="432"/>
      <c r="BP12" s="432"/>
      <c r="BQ12" s="432"/>
      <c r="BR12" s="432"/>
      <c r="BS12" s="432"/>
      <c r="BT12" s="432"/>
      <c r="BU12" s="433"/>
      <c r="BV12" s="431">
        <v>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370467</v>
      </c>
      <c r="S13" s="516"/>
      <c r="T13" s="516"/>
      <c r="U13" s="516"/>
      <c r="V13" s="517"/>
      <c r="W13" s="447" t="s">
        <v>139</v>
      </c>
      <c r="X13" s="448"/>
      <c r="Y13" s="448"/>
      <c r="Z13" s="448"/>
      <c r="AA13" s="448"/>
      <c r="AB13" s="438"/>
      <c r="AC13" s="482">
        <v>317</v>
      </c>
      <c r="AD13" s="483"/>
      <c r="AE13" s="483"/>
      <c r="AF13" s="483"/>
      <c r="AG13" s="525"/>
      <c r="AH13" s="482">
        <v>317</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-574655</v>
      </c>
      <c r="BO13" s="432"/>
      <c r="BP13" s="432"/>
      <c r="BQ13" s="432"/>
      <c r="BR13" s="432"/>
      <c r="BS13" s="432"/>
      <c r="BT13" s="432"/>
      <c r="BU13" s="433"/>
      <c r="BV13" s="431">
        <v>-813933</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-2.1</v>
      </c>
      <c r="CU13" s="429"/>
      <c r="CV13" s="429"/>
      <c r="CW13" s="429"/>
      <c r="CX13" s="429"/>
      <c r="CY13" s="429"/>
      <c r="CZ13" s="429"/>
      <c r="DA13" s="430"/>
      <c r="DB13" s="428">
        <v>-2.7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373557</v>
      </c>
      <c r="S14" s="516"/>
      <c r="T14" s="516"/>
      <c r="U14" s="516"/>
      <c r="V14" s="517"/>
      <c r="W14" s="421"/>
      <c r="X14" s="422"/>
      <c r="Y14" s="422"/>
      <c r="Z14" s="422"/>
      <c r="AA14" s="422"/>
      <c r="AB14" s="411"/>
      <c r="AC14" s="518">
        <v>0.2</v>
      </c>
      <c r="AD14" s="519"/>
      <c r="AE14" s="519"/>
      <c r="AF14" s="519"/>
      <c r="AG14" s="520"/>
      <c r="AH14" s="518">
        <v>0.2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t="s">
        <v>137</v>
      </c>
      <c r="CU14" s="530"/>
      <c r="CV14" s="530"/>
      <c r="CW14" s="530"/>
      <c r="CX14" s="530"/>
      <c r="CY14" s="530"/>
      <c r="CZ14" s="530"/>
      <c r="DA14" s="531"/>
      <c r="DB14" s="529" t="s">
        <v>137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146</v>
      </c>
      <c r="N15" s="523"/>
      <c r="O15" s="523"/>
      <c r="P15" s="523"/>
      <c r="Q15" s="524"/>
      <c r="R15" s="515">
        <v>367785</v>
      </c>
      <c r="S15" s="516"/>
      <c r="T15" s="516"/>
      <c r="U15" s="516"/>
      <c r="V15" s="517"/>
      <c r="W15" s="447" t="s">
        <v>147</v>
      </c>
      <c r="X15" s="448"/>
      <c r="Y15" s="448"/>
      <c r="Z15" s="448"/>
      <c r="AA15" s="448"/>
      <c r="AB15" s="438"/>
      <c r="AC15" s="482">
        <v>30864</v>
      </c>
      <c r="AD15" s="483"/>
      <c r="AE15" s="483"/>
      <c r="AF15" s="483"/>
      <c r="AG15" s="525"/>
      <c r="AH15" s="482">
        <v>28052</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55936325</v>
      </c>
      <c r="BO15" s="395"/>
      <c r="BP15" s="395"/>
      <c r="BQ15" s="395"/>
      <c r="BR15" s="395"/>
      <c r="BS15" s="395"/>
      <c r="BT15" s="395"/>
      <c r="BU15" s="396"/>
      <c r="BV15" s="394">
        <v>53485093</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20.100000000000001</v>
      </c>
      <c r="AD16" s="519"/>
      <c r="AE16" s="519"/>
      <c r="AF16" s="519"/>
      <c r="AG16" s="520"/>
      <c r="AH16" s="518">
        <v>18.899999999999999</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56827570</v>
      </c>
      <c r="BO16" s="432"/>
      <c r="BP16" s="432"/>
      <c r="BQ16" s="432"/>
      <c r="BR16" s="432"/>
      <c r="BS16" s="432"/>
      <c r="BT16" s="432"/>
      <c r="BU16" s="433"/>
      <c r="BV16" s="431">
        <v>54025452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151</v>
      </c>
      <c r="S17" s="536"/>
      <c r="T17" s="536"/>
      <c r="U17" s="536"/>
      <c r="V17" s="537"/>
      <c r="W17" s="447" t="s">
        <v>154</v>
      </c>
      <c r="X17" s="448"/>
      <c r="Y17" s="448"/>
      <c r="Z17" s="448"/>
      <c r="AA17" s="448"/>
      <c r="AB17" s="438"/>
      <c r="AC17" s="482">
        <v>122191</v>
      </c>
      <c r="AD17" s="483"/>
      <c r="AE17" s="483"/>
      <c r="AF17" s="483"/>
      <c r="AG17" s="525"/>
      <c r="AH17" s="482">
        <v>119799</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72625829</v>
      </c>
      <c r="BO17" s="432"/>
      <c r="BP17" s="432"/>
      <c r="BQ17" s="432"/>
      <c r="BR17" s="432"/>
      <c r="BS17" s="432"/>
      <c r="BT17" s="432"/>
      <c r="BU17" s="433"/>
      <c r="BV17" s="431">
        <v>69880880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36.090000000000003</v>
      </c>
      <c r="M18" s="547"/>
      <c r="N18" s="547"/>
      <c r="O18" s="547"/>
      <c r="P18" s="547"/>
      <c r="Q18" s="547"/>
      <c r="R18" s="548"/>
      <c r="S18" s="548"/>
      <c r="T18" s="548"/>
      <c r="U18" s="548"/>
      <c r="V18" s="549"/>
      <c r="W18" s="449"/>
      <c r="X18" s="450"/>
      <c r="Y18" s="450"/>
      <c r="Z18" s="450"/>
      <c r="AA18" s="450"/>
      <c r="AB18" s="441"/>
      <c r="AC18" s="550">
        <v>79.7</v>
      </c>
      <c r="AD18" s="551"/>
      <c r="AE18" s="551"/>
      <c r="AF18" s="551"/>
      <c r="AG18" s="552"/>
      <c r="AH18" s="550">
        <v>80.900000000000006</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72111270</v>
      </c>
      <c r="BO18" s="432"/>
      <c r="BP18" s="432"/>
      <c r="BQ18" s="432"/>
      <c r="BR18" s="432"/>
      <c r="BS18" s="432"/>
      <c r="BT18" s="432"/>
      <c r="BU18" s="433"/>
      <c r="BV18" s="431">
        <v>70604832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10683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89892528</v>
      </c>
      <c r="BO19" s="432"/>
      <c r="BP19" s="432"/>
      <c r="BQ19" s="432"/>
      <c r="BR19" s="432"/>
      <c r="BS19" s="432"/>
      <c r="BT19" s="432"/>
      <c r="BU19" s="433"/>
      <c r="BV19" s="431">
        <v>88700087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180099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55555753</v>
      </c>
      <c r="BO23" s="432"/>
      <c r="BP23" s="432"/>
      <c r="BQ23" s="432"/>
      <c r="BR23" s="432"/>
      <c r="BS23" s="432"/>
      <c r="BT23" s="432"/>
      <c r="BU23" s="433"/>
      <c r="BV23" s="431">
        <v>51508727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10500</v>
      </c>
      <c r="R24" s="483"/>
      <c r="S24" s="483"/>
      <c r="T24" s="483"/>
      <c r="U24" s="483"/>
      <c r="V24" s="525"/>
      <c r="W24" s="584"/>
      <c r="X24" s="572"/>
      <c r="Y24" s="573"/>
      <c r="Z24" s="481" t="s">
        <v>170</v>
      </c>
      <c r="AA24" s="461"/>
      <c r="AB24" s="461"/>
      <c r="AC24" s="461"/>
      <c r="AD24" s="461"/>
      <c r="AE24" s="461"/>
      <c r="AF24" s="461"/>
      <c r="AG24" s="462"/>
      <c r="AH24" s="482">
        <v>2451</v>
      </c>
      <c r="AI24" s="483"/>
      <c r="AJ24" s="483"/>
      <c r="AK24" s="483"/>
      <c r="AL24" s="525"/>
      <c r="AM24" s="482">
        <v>7460844</v>
      </c>
      <c r="AN24" s="483"/>
      <c r="AO24" s="483"/>
      <c r="AP24" s="483"/>
      <c r="AQ24" s="483"/>
      <c r="AR24" s="525"/>
      <c r="AS24" s="482">
        <v>3044</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37084456</v>
      </c>
      <c r="BO24" s="432"/>
      <c r="BP24" s="432"/>
      <c r="BQ24" s="432"/>
      <c r="BR24" s="432"/>
      <c r="BS24" s="432"/>
      <c r="BT24" s="432"/>
      <c r="BU24" s="433"/>
      <c r="BV24" s="431">
        <v>35796877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2</v>
      </c>
      <c r="M25" s="483"/>
      <c r="N25" s="483"/>
      <c r="O25" s="483"/>
      <c r="P25" s="525"/>
      <c r="Q25" s="482">
        <v>9200</v>
      </c>
      <c r="R25" s="483"/>
      <c r="S25" s="483"/>
      <c r="T25" s="483"/>
      <c r="U25" s="483"/>
      <c r="V25" s="525"/>
      <c r="W25" s="584"/>
      <c r="X25" s="572"/>
      <c r="Y25" s="573"/>
      <c r="Z25" s="481" t="s">
        <v>173</v>
      </c>
      <c r="AA25" s="461"/>
      <c r="AB25" s="461"/>
      <c r="AC25" s="461"/>
      <c r="AD25" s="461"/>
      <c r="AE25" s="461"/>
      <c r="AF25" s="461"/>
      <c r="AG25" s="462"/>
      <c r="AH25" s="482">
        <v>359</v>
      </c>
      <c r="AI25" s="483"/>
      <c r="AJ25" s="483"/>
      <c r="AK25" s="483"/>
      <c r="AL25" s="525"/>
      <c r="AM25" s="482">
        <v>1051870</v>
      </c>
      <c r="AN25" s="483"/>
      <c r="AO25" s="483"/>
      <c r="AP25" s="483"/>
      <c r="AQ25" s="483"/>
      <c r="AR25" s="525"/>
      <c r="AS25" s="482">
        <v>2930</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36237787</v>
      </c>
      <c r="BO25" s="395"/>
      <c r="BP25" s="395"/>
      <c r="BQ25" s="395"/>
      <c r="BR25" s="395"/>
      <c r="BS25" s="395"/>
      <c r="BT25" s="395"/>
      <c r="BU25" s="396"/>
      <c r="BV25" s="394">
        <v>34809117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8100</v>
      </c>
      <c r="R26" s="483"/>
      <c r="S26" s="483"/>
      <c r="T26" s="483"/>
      <c r="U26" s="483"/>
      <c r="V26" s="525"/>
      <c r="W26" s="584"/>
      <c r="X26" s="572"/>
      <c r="Y26" s="573"/>
      <c r="Z26" s="481" t="s">
        <v>176</v>
      </c>
      <c r="AA26" s="594"/>
      <c r="AB26" s="594"/>
      <c r="AC26" s="594"/>
      <c r="AD26" s="594"/>
      <c r="AE26" s="594"/>
      <c r="AF26" s="594"/>
      <c r="AG26" s="595"/>
      <c r="AH26" s="482">
        <v>208</v>
      </c>
      <c r="AI26" s="483"/>
      <c r="AJ26" s="483"/>
      <c r="AK26" s="483"/>
      <c r="AL26" s="525"/>
      <c r="AM26" s="482">
        <v>642720</v>
      </c>
      <c r="AN26" s="483"/>
      <c r="AO26" s="483"/>
      <c r="AP26" s="483"/>
      <c r="AQ26" s="483"/>
      <c r="AR26" s="525"/>
      <c r="AS26" s="482">
        <v>3090</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v>227547</v>
      </c>
      <c r="BO26" s="432"/>
      <c r="BP26" s="432"/>
      <c r="BQ26" s="432"/>
      <c r="BR26" s="432"/>
      <c r="BS26" s="432"/>
      <c r="BT26" s="432"/>
      <c r="BU26" s="433"/>
      <c r="BV26" s="431">
        <v>190120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7400</v>
      </c>
      <c r="R27" s="483"/>
      <c r="S27" s="483"/>
      <c r="T27" s="483"/>
      <c r="U27" s="483"/>
      <c r="V27" s="525"/>
      <c r="W27" s="584"/>
      <c r="X27" s="572"/>
      <c r="Y27" s="573"/>
      <c r="Z27" s="481" t="s">
        <v>179</v>
      </c>
      <c r="AA27" s="461"/>
      <c r="AB27" s="461"/>
      <c r="AC27" s="461"/>
      <c r="AD27" s="461"/>
      <c r="AE27" s="461"/>
      <c r="AF27" s="461"/>
      <c r="AG27" s="462"/>
      <c r="AH27" s="482">
        <v>100</v>
      </c>
      <c r="AI27" s="483"/>
      <c r="AJ27" s="483"/>
      <c r="AK27" s="483"/>
      <c r="AL27" s="525"/>
      <c r="AM27" s="482">
        <v>331724</v>
      </c>
      <c r="AN27" s="483"/>
      <c r="AO27" s="483"/>
      <c r="AP27" s="483"/>
      <c r="AQ27" s="483"/>
      <c r="AR27" s="525"/>
      <c r="AS27" s="482">
        <v>3317</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1062351</v>
      </c>
      <c r="BO27" s="608"/>
      <c r="BP27" s="608"/>
      <c r="BQ27" s="608"/>
      <c r="BR27" s="608"/>
      <c r="BS27" s="608"/>
      <c r="BT27" s="608"/>
      <c r="BU27" s="609"/>
      <c r="BV27" s="607">
        <v>1062351</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7000</v>
      </c>
      <c r="R28" s="483"/>
      <c r="S28" s="483"/>
      <c r="T28" s="483"/>
      <c r="U28" s="483"/>
      <c r="V28" s="525"/>
      <c r="W28" s="584"/>
      <c r="X28" s="572"/>
      <c r="Y28" s="573"/>
      <c r="Z28" s="481" t="s">
        <v>182</v>
      </c>
      <c r="AA28" s="461"/>
      <c r="AB28" s="461"/>
      <c r="AC28" s="461"/>
      <c r="AD28" s="461"/>
      <c r="AE28" s="461"/>
      <c r="AF28" s="461"/>
      <c r="AG28" s="462"/>
      <c r="AH28" s="482" t="s">
        <v>183</v>
      </c>
      <c r="AI28" s="483"/>
      <c r="AJ28" s="483"/>
      <c r="AK28" s="483"/>
      <c r="AL28" s="525"/>
      <c r="AM28" s="482" t="s">
        <v>183</v>
      </c>
      <c r="AN28" s="483"/>
      <c r="AO28" s="483"/>
      <c r="AP28" s="483"/>
      <c r="AQ28" s="483"/>
      <c r="AR28" s="525"/>
      <c r="AS28" s="482" t="s">
        <v>137</v>
      </c>
      <c r="AT28" s="483"/>
      <c r="AU28" s="483"/>
      <c r="AV28" s="483"/>
      <c r="AW28" s="483"/>
      <c r="AX28" s="484"/>
      <c r="AY28" s="610" t="s">
        <v>184</v>
      </c>
      <c r="AZ28" s="611"/>
      <c r="BA28" s="611"/>
      <c r="BB28" s="612"/>
      <c r="BC28" s="391" t="s">
        <v>47</v>
      </c>
      <c r="BD28" s="392"/>
      <c r="BE28" s="392"/>
      <c r="BF28" s="392"/>
      <c r="BG28" s="392"/>
      <c r="BH28" s="392"/>
      <c r="BI28" s="392"/>
      <c r="BJ28" s="392"/>
      <c r="BK28" s="392"/>
      <c r="BL28" s="392"/>
      <c r="BM28" s="393"/>
      <c r="BN28" s="394">
        <v>12786144</v>
      </c>
      <c r="BO28" s="395"/>
      <c r="BP28" s="395"/>
      <c r="BQ28" s="395"/>
      <c r="BR28" s="395"/>
      <c r="BS28" s="395"/>
      <c r="BT28" s="395"/>
      <c r="BU28" s="396"/>
      <c r="BV28" s="394">
        <v>13381519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34</v>
      </c>
      <c r="M29" s="483"/>
      <c r="N29" s="483"/>
      <c r="O29" s="483"/>
      <c r="P29" s="525"/>
      <c r="Q29" s="482">
        <v>6500</v>
      </c>
      <c r="R29" s="483"/>
      <c r="S29" s="483"/>
      <c r="T29" s="483"/>
      <c r="U29" s="483"/>
      <c r="V29" s="525"/>
      <c r="W29" s="585"/>
      <c r="X29" s="586"/>
      <c r="Y29" s="587"/>
      <c r="Z29" s="481" t="s">
        <v>186</v>
      </c>
      <c r="AA29" s="461"/>
      <c r="AB29" s="461"/>
      <c r="AC29" s="461"/>
      <c r="AD29" s="461"/>
      <c r="AE29" s="461"/>
      <c r="AF29" s="461"/>
      <c r="AG29" s="462"/>
      <c r="AH29" s="482">
        <v>2551</v>
      </c>
      <c r="AI29" s="483"/>
      <c r="AJ29" s="483"/>
      <c r="AK29" s="483"/>
      <c r="AL29" s="525"/>
      <c r="AM29" s="482">
        <v>7792568</v>
      </c>
      <c r="AN29" s="483"/>
      <c r="AO29" s="483"/>
      <c r="AP29" s="483"/>
      <c r="AQ29" s="483"/>
      <c r="AR29" s="525"/>
      <c r="AS29" s="482">
        <v>3055</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t="s">
        <v>188</v>
      </c>
      <c r="BO29" s="432"/>
      <c r="BP29" s="432"/>
      <c r="BQ29" s="432"/>
      <c r="BR29" s="432"/>
      <c r="BS29" s="432"/>
      <c r="BT29" s="432"/>
      <c r="BU29" s="433"/>
      <c r="BV29" s="431" t="s">
        <v>137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100.7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22223860</v>
      </c>
      <c r="BO30" s="608"/>
      <c r="BP30" s="608"/>
      <c r="BQ30" s="608"/>
      <c r="BR30" s="608"/>
      <c r="BS30" s="608"/>
      <c r="BT30" s="608"/>
      <c r="BU30" s="609"/>
      <c r="BV30" s="607">
        <v>18966168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198</v>
      </c>
      <c r="V33" s="455"/>
      <c r="W33" s="420" t="s">
        <v>199</v>
      </c>
      <c r="X33" s="420"/>
      <c r="Y33" s="420"/>
      <c r="Z33" s="420"/>
      <c r="AA33" s="420"/>
      <c r="AB33" s="420"/>
      <c r="AC33" s="420"/>
      <c r="AD33" s="420"/>
      <c r="AE33" s="420"/>
      <c r="AF33" s="420"/>
      <c r="AG33" s="420"/>
      <c r="AH33" s="420"/>
      <c r="AI33" s="420"/>
      <c r="AJ33" s="420"/>
      <c r="AK33" s="420"/>
      <c r="AL33" s="216"/>
      <c r="AM33" s="455" t="s">
        <v>200</v>
      </c>
      <c r="AN33" s="455"/>
      <c r="AO33" s="420" t="s">
        <v>197</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204</v>
      </c>
      <c r="CP33" s="455"/>
      <c r="CQ33" s="420" t="s">
        <v>205</v>
      </c>
      <c r="CR33" s="420"/>
      <c r="CS33" s="420"/>
      <c r="CT33" s="420"/>
      <c r="CU33" s="420"/>
      <c r="CV33" s="420"/>
      <c r="CW33" s="420"/>
      <c r="CX33" s="420"/>
      <c r="CY33" s="420"/>
      <c r="CZ33" s="420"/>
      <c r="DA33" s="420"/>
      <c r="DB33" s="420"/>
      <c r="DC33" s="420"/>
      <c r="DD33" s="420"/>
      <c r="DE33" s="420"/>
      <c r="DF33" s="216"/>
      <c r="DG33" s="619" t="s">
        <v>206</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7</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10</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12</v>
      </c>
      <c r="BX34" s="620"/>
      <c r="BY34" s="621" t="str">
        <f>IF('各会計、関係団体の財政状況及び健全化判断比率'!B68="","",'各会計、関係団体の財政状況及び健全化判断比率'!B68)</f>
        <v>大阪府都市競艇組合</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吹田市健康づくり推進事業団</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部落有財産特別会計</v>
      </c>
      <c r="F35" s="621"/>
      <c r="G35" s="621"/>
      <c r="H35" s="621"/>
      <c r="I35" s="621"/>
      <c r="J35" s="621"/>
      <c r="K35" s="621"/>
      <c r="L35" s="621"/>
      <c r="M35" s="621"/>
      <c r="N35" s="621"/>
      <c r="O35" s="621"/>
      <c r="P35" s="621"/>
      <c r="Q35" s="621"/>
      <c r="R35" s="621"/>
      <c r="S35" s="621"/>
      <c r="T35" s="214"/>
      <c r="U35" s="620">
        <f>IF(W35="","",U34+1)</f>
        <v>8</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11</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13</v>
      </c>
      <c r="BX35" s="620"/>
      <c r="BY35" s="621" t="str">
        <f>IF('各会計、関係団体の財政状況及び健全化判断比率'!B69="","",'各会計、関係団体の財政状況及び健全化判断比率'!B69)</f>
        <v>大阪府後期高齢者医療広域連合（一般会計）</v>
      </c>
      <c r="BZ35" s="621"/>
      <c r="CA35" s="621"/>
      <c r="CB35" s="621"/>
      <c r="CC35" s="621"/>
      <c r="CD35" s="621"/>
      <c r="CE35" s="621"/>
      <c r="CF35" s="621"/>
      <c r="CG35" s="621"/>
      <c r="CH35" s="621"/>
      <c r="CI35" s="621"/>
      <c r="CJ35" s="621"/>
      <c r="CK35" s="621"/>
      <c r="CL35" s="621"/>
      <c r="CM35" s="621"/>
      <c r="CN35" s="214"/>
      <c r="CO35" s="620">
        <f t="shared" ref="CO35:CO43" si="3">IF(CQ35="","",CO34+1)</f>
        <v>19</v>
      </c>
      <c r="CP35" s="620"/>
      <c r="CQ35" s="621" t="str">
        <f>IF('各会計、関係団体の財政状況及び健全化判断比率'!BS8="","",'各会計、関係団体の財政状況及び健全化判断比率'!BS8)</f>
        <v>吹田市介護老人保健施設事業団</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勤労者福祉共済特別会計</v>
      </c>
      <c r="F36" s="621"/>
      <c r="G36" s="621"/>
      <c r="H36" s="621"/>
      <c r="I36" s="621"/>
      <c r="J36" s="621"/>
      <c r="K36" s="621"/>
      <c r="L36" s="621"/>
      <c r="M36" s="621"/>
      <c r="N36" s="621"/>
      <c r="O36" s="621"/>
      <c r="P36" s="621"/>
      <c r="Q36" s="621"/>
      <c r="R36" s="621"/>
      <c r="S36" s="621"/>
      <c r="T36" s="214"/>
      <c r="U36" s="620">
        <f t="shared" ref="U36:U43" si="4">IF(W36="","",U35+1)</f>
        <v>9</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14</v>
      </c>
      <c r="BX36" s="620"/>
      <c r="BY36" s="621" t="str">
        <f>IF('各会計、関係団体の財政状況及び健全化判断比率'!B70="","",'各会計、関係団体の財政状況及び健全化判断比率'!B70)</f>
        <v>大阪府後期高齢者医療広域連合（後期高齢者医療特別会計）</v>
      </c>
      <c r="BZ36" s="621"/>
      <c r="CA36" s="621"/>
      <c r="CB36" s="621"/>
      <c r="CC36" s="621"/>
      <c r="CD36" s="621"/>
      <c r="CE36" s="621"/>
      <c r="CF36" s="621"/>
      <c r="CG36" s="621"/>
      <c r="CH36" s="621"/>
      <c r="CI36" s="621"/>
      <c r="CJ36" s="621"/>
      <c r="CK36" s="621"/>
      <c r="CL36" s="621"/>
      <c r="CM36" s="621"/>
      <c r="CN36" s="214"/>
      <c r="CO36" s="620">
        <f t="shared" si="3"/>
        <v>20</v>
      </c>
      <c r="CP36" s="620"/>
      <c r="CQ36" s="621" t="str">
        <f>IF('各会計、関係団体の財政状況及び健全化判断比率'!BS9="","",'各会計、関係団体の財政状況及び健全化判断比率'!BS9)</f>
        <v>吹田市文化振興事業団</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公共用地先行取得特別会計</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15</v>
      </c>
      <c r="BX37" s="620"/>
      <c r="BY37" s="621" t="str">
        <f>IF('各会計、関係団体の財政状況及び健全化判断比率'!B71="","",'各会計、関係団体の財政状況及び健全化判断比率'!B71)</f>
        <v>淀川右岸水防事務組合</v>
      </c>
      <c r="BZ37" s="621"/>
      <c r="CA37" s="621"/>
      <c r="CB37" s="621"/>
      <c r="CC37" s="621"/>
      <c r="CD37" s="621"/>
      <c r="CE37" s="621"/>
      <c r="CF37" s="621"/>
      <c r="CG37" s="621"/>
      <c r="CH37" s="621"/>
      <c r="CI37" s="621"/>
      <c r="CJ37" s="621"/>
      <c r="CK37" s="621"/>
      <c r="CL37" s="621"/>
      <c r="CM37" s="621"/>
      <c r="CN37" s="214"/>
      <c r="CO37" s="620">
        <f t="shared" si="3"/>
        <v>21</v>
      </c>
      <c r="CP37" s="620"/>
      <c r="CQ37" s="621" t="str">
        <f>IF('各会計、関係団体の財政状況及び健全化判断比率'!BS10="","",'各会計、関係団体の財政状況及び健全化判断比率'!BS10)</f>
        <v>吹田市国際交流協会</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f t="shared" ref="C38:C43" si="5">IF(E38="","",C37+1)</f>
        <v>5</v>
      </c>
      <c r="D38" s="620"/>
      <c r="E38" s="621" t="str">
        <f>IF('各会計、関係団体の財政状況及び健全化判断比率'!B11="","",'各会計、関係団体の財政状況及び健全化判断比率'!B11)</f>
        <v>病院事業債管理特別会計</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16</v>
      </c>
      <c r="BX38" s="620"/>
      <c r="BY38" s="621" t="str">
        <f>IF('各会計、関係団体の財政状況及び健全化判断比率'!B72="","",'各会計、関係団体の財政状況及び健全化判断比率'!B72)</f>
        <v>大阪広域水道企業団（水道事業会計）</v>
      </c>
      <c r="BZ38" s="621"/>
      <c r="CA38" s="621"/>
      <c r="CB38" s="621"/>
      <c r="CC38" s="621"/>
      <c r="CD38" s="621"/>
      <c r="CE38" s="621"/>
      <c r="CF38" s="621"/>
      <c r="CG38" s="621"/>
      <c r="CH38" s="621"/>
      <c r="CI38" s="621"/>
      <c r="CJ38" s="621"/>
      <c r="CK38" s="621"/>
      <c r="CL38" s="621"/>
      <c r="CM38" s="621"/>
      <c r="CN38" s="214"/>
      <c r="CO38" s="620">
        <f t="shared" si="3"/>
        <v>22</v>
      </c>
      <c r="CP38" s="620"/>
      <c r="CQ38" s="621" t="str">
        <f>IF('各会計、関係団体の財政状況及び健全化判断比率'!BS11="","",'各会計、関係団体の財政状況及び健全化判断比率'!BS11)</f>
        <v>吹田市開発ビル</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f t="shared" si="5"/>
        <v>6</v>
      </c>
      <c r="D39" s="620"/>
      <c r="E39" s="621" t="str">
        <f>IF('各会計、関係団体の財政状況及び健全化判断比率'!B12="","",'各会計、関係団体の財政状況及び健全化判断比率'!B12)</f>
        <v>母子父子寡婦福祉資金貸付特別会計</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17</v>
      </c>
      <c r="BX39" s="620"/>
      <c r="BY39" s="621" t="str">
        <f>IF('各会計、関係団体の財政状況及び健全化判断比率'!B73="","",'各会計、関係団体の財政状況及び健全化判断比率'!B73)</f>
        <v>大阪広域水道企業団（工業用水道事業会計）</v>
      </c>
      <c r="BZ39" s="621"/>
      <c r="CA39" s="621"/>
      <c r="CB39" s="621"/>
      <c r="CC39" s="621"/>
      <c r="CD39" s="621"/>
      <c r="CE39" s="621"/>
      <c r="CF39" s="621"/>
      <c r="CG39" s="621"/>
      <c r="CH39" s="621"/>
      <c r="CI39" s="621"/>
      <c r="CJ39" s="621"/>
      <c r="CK39" s="621"/>
      <c r="CL39" s="621"/>
      <c r="CM39" s="621"/>
      <c r="CN39" s="214"/>
      <c r="CO39" s="620">
        <f t="shared" si="3"/>
        <v>23</v>
      </c>
      <c r="CP39" s="620"/>
      <c r="CQ39" s="621" t="str">
        <f>IF('各会計、関係団体の財政状況及び健全化判断比率'!BS12="","",'各会計、関係団体の財政状況及び健全化判断比率'!BS12)</f>
        <v>千里リサイクルプラザ</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f t="shared" si="3"/>
        <v>24</v>
      </c>
      <c r="CP40" s="620"/>
      <c r="CQ40" s="621" t="str">
        <f>IF('各会計、関係団体の財政状況及び健全化判断比率'!BS13="","",'各会計、関係団体の財政状況及び健全化判断比率'!BS13)</f>
        <v>市立吹田市民病院</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f t="shared" si="3"/>
        <v>25</v>
      </c>
      <c r="CP41" s="620"/>
      <c r="CQ41" s="621" t="str">
        <f>IF('各会計、関係団体の財政状況及び健全化判断比率'!BS14="","",'各会計、関係団体の財政状況及び健全化判断比率'!BS14)</f>
        <v>大阪外環状鉄道</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BSBZrTNXVMK9PxEIswfHLsnnWD2W4nj9ANnNmIU4p0NQnvx69PGAONjQZzcZmpMftMHNT7noFujS/DVWVddA6g==" saltValue="v0BhpNPZ7+aZ/vuhTvqR9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70" zoomScaleNormal="70" zoomScaleSheetLayoutView="100" workbookViewId="0">
      <selection activeCell="J34" sqref="J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18" t="s">
        <v>574</v>
      </c>
      <c r="D34" s="1218"/>
      <c r="E34" s="1219"/>
      <c r="F34" s="32">
        <v>0</v>
      </c>
      <c r="G34" s="33">
        <v>0</v>
      </c>
      <c r="H34" s="33">
        <v>0</v>
      </c>
      <c r="I34" s="33">
        <v>0</v>
      </c>
      <c r="J34" s="34" t="s">
        <v>575</v>
      </c>
      <c r="K34" s="22"/>
      <c r="L34" s="22"/>
      <c r="M34" s="22"/>
      <c r="N34" s="22"/>
      <c r="O34" s="22"/>
      <c r="P34" s="22"/>
    </row>
    <row r="35" spans="1:16" ht="39" customHeight="1" x14ac:dyDescent="0.15">
      <c r="A35" s="22"/>
      <c r="B35" s="35"/>
      <c r="C35" s="1212" t="s">
        <v>576</v>
      </c>
      <c r="D35" s="1213"/>
      <c r="E35" s="1214"/>
      <c r="F35" s="36">
        <v>5.83</v>
      </c>
      <c r="G35" s="37">
        <v>5.27</v>
      </c>
      <c r="H35" s="37">
        <v>5.61</v>
      </c>
      <c r="I35" s="37">
        <v>5.0999999999999996</v>
      </c>
      <c r="J35" s="38">
        <v>6.23</v>
      </c>
      <c r="K35" s="22"/>
      <c r="L35" s="22"/>
      <c r="M35" s="22"/>
      <c r="N35" s="22"/>
      <c r="O35" s="22"/>
      <c r="P35" s="22"/>
    </row>
    <row r="36" spans="1:16" ht="39" customHeight="1" x14ac:dyDescent="0.15">
      <c r="A36" s="22"/>
      <c r="B36" s="35"/>
      <c r="C36" s="1212" t="s">
        <v>577</v>
      </c>
      <c r="D36" s="1213"/>
      <c r="E36" s="1214"/>
      <c r="F36" s="36" t="s">
        <v>526</v>
      </c>
      <c r="G36" s="37">
        <v>4.37</v>
      </c>
      <c r="H36" s="37">
        <v>3.96</v>
      </c>
      <c r="I36" s="37">
        <v>3.7</v>
      </c>
      <c r="J36" s="38">
        <v>4.6100000000000003</v>
      </c>
      <c r="K36" s="22"/>
      <c r="L36" s="22"/>
      <c r="M36" s="22"/>
      <c r="N36" s="22"/>
      <c r="O36" s="22"/>
      <c r="P36" s="22"/>
    </row>
    <row r="37" spans="1:16" ht="39" customHeight="1" x14ac:dyDescent="0.15">
      <c r="A37" s="22"/>
      <c r="B37" s="35"/>
      <c r="C37" s="1212" t="s">
        <v>578</v>
      </c>
      <c r="D37" s="1213"/>
      <c r="E37" s="1214"/>
      <c r="F37" s="36" t="s">
        <v>579</v>
      </c>
      <c r="G37" s="37" t="s">
        <v>580</v>
      </c>
      <c r="H37" s="37" t="s">
        <v>581</v>
      </c>
      <c r="I37" s="37">
        <v>0.19</v>
      </c>
      <c r="J37" s="38">
        <v>1.3</v>
      </c>
      <c r="K37" s="22"/>
      <c r="L37" s="22"/>
      <c r="M37" s="22"/>
      <c r="N37" s="22"/>
      <c r="O37" s="22"/>
      <c r="P37" s="22"/>
    </row>
    <row r="38" spans="1:16" ht="39" customHeight="1" x14ac:dyDescent="0.15">
      <c r="A38" s="22"/>
      <c r="B38" s="35"/>
      <c r="C38" s="1212" t="s">
        <v>582</v>
      </c>
      <c r="D38" s="1213"/>
      <c r="E38" s="1214"/>
      <c r="F38" s="36">
        <v>0.83</v>
      </c>
      <c r="G38" s="37">
        <v>0.88</v>
      </c>
      <c r="H38" s="37">
        <v>1.0900000000000001</v>
      </c>
      <c r="I38" s="37">
        <v>0.47</v>
      </c>
      <c r="J38" s="38">
        <v>0.72</v>
      </c>
      <c r="K38" s="22"/>
      <c r="L38" s="22"/>
      <c r="M38" s="22"/>
      <c r="N38" s="22"/>
      <c r="O38" s="22"/>
      <c r="P38" s="22"/>
    </row>
    <row r="39" spans="1:16" ht="39" customHeight="1" x14ac:dyDescent="0.15">
      <c r="A39" s="22"/>
      <c r="B39" s="35"/>
      <c r="C39" s="1212" t="s">
        <v>583</v>
      </c>
      <c r="D39" s="1213"/>
      <c r="E39" s="1214"/>
      <c r="F39" s="36">
        <v>0.74</v>
      </c>
      <c r="G39" s="37">
        <v>3.57</v>
      </c>
      <c r="H39" s="37">
        <v>3.43</v>
      </c>
      <c r="I39" s="37">
        <v>0.56999999999999995</v>
      </c>
      <c r="J39" s="38">
        <v>0.57999999999999996</v>
      </c>
      <c r="K39" s="22"/>
      <c r="L39" s="22"/>
      <c r="M39" s="22"/>
      <c r="N39" s="22"/>
      <c r="O39" s="22"/>
      <c r="P39" s="22"/>
    </row>
    <row r="40" spans="1:16" ht="39" customHeight="1" x14ac:dyDescent="0.15">
      <c r="A40" s="22"/>
      <c r="B40" s="35"/>
      <c r="C40" s="1212" t="s">
        <v>584</v>
      </c>
      <c r="D40" s="1213"/>
      <c r="E40" s="1214"/>
      <c r="F40" s="36">
        <v>0.17</v>
      </c>
      <c r="G40" s="37">
        <v>0.19</v>
      </c>
      <c r="H40" s="37">
        <v>0.2</v>
      </c>
      <c r="I40" s="37">
        <v>0.18</v>
      </c>
      <c r="J40" s="38">
        <v>0.17</v>
      </c>
      <c r="K40" s="22"/>
      <c r="L40" s="22"/>
      <c r="M40" s="22"/>
      <c r="N40" s="22"/>
      <c r="O40" s="22"/>
      <c r="P40" s="22"/>
    </row>
    <row r="41" spans="1:16" ht="39" customHeight="1" x14ac:dyDescent="0.15">
      <c r="A41" s="22"/>
      <c r="B41" s="35"/>
      <c r="C41" s="1212" t="s">
        <v>585</v>
      </c>
      <c r="D41" s="1213"/>
      <c r="E41" s="1214"/>
      <c r="F41" s="36" t="s">
        <v>526</v>
      </c>
      <c r="G41" s="37" t="s">
        <v>526</v>
      </c>
      <c r="H41" s="37" t="s">
        <v>526</v>
      </c>
      <c r="I41" s="37" t="s">
        <v>526</v>
      </c>
      <c r="J41" s="38">
        <v>0</v>
      </c>
      <c r="K41" s="22"/>
      <c r="L41" s="22"/>
      <c r="M41" s="22"/>
      <c r="N41" s="22"/>
      <c r="O41" s="22"/>
      <c r="P41" s="22"/>
    </row>
    <row r="42" spans="1:16" ht="39" customHeight="1" x14ac:dyDescent="0.15">
      <c r="A42" s="22"/>
      <c r="B42" s="39"/>
      <c r="C42" s="1212" t="s">
        <v>586</v>
      </c>
      <c r="D42" s="1213"/>
      <c r="E42" s="1214"/>
      <c r="F42" s="36" t="s">
        <v>526</v>
      </c>
      <c r="G42" s="37" t="s">
        <v>526</v>
      </c>
      <c r="H42" s="37" t="s">
        <v>526</v>
      </c>
      <c r="I42" s="37" t="s">
        <v>526</v>
      </c>
      <c r="J42" s="38" t="s">
        <v>526</v>
      </c>
      <c r="K42" s="22"/>
      <c r="L42" s="22"/>
      <c r="M42" s="22"/>
      <c r="N42" s="22"/>
      <c r="O42" s="22"/>
      <c r="P42" s="22"/>
    </row>
    <row r="43" spans="1:16" ht="39" customHeight="1" thickBot="1" x14ac:dyDescent="0.2">
      <c r="A43" s="22"/>
      <c r="B43" s="40"/>
      <c r="C43" s="1215" t="s">
        <v>587</v>
      </c>
      <c r="D43" s="1216"/>
      <c r="E43" s="1217"/>
      <c r="F43" s="41">
        <v>3.69</v>
      </c>
      <c r="G43" s="42">
        <v>0.01</v>
      </c>
      <c r="H43" s="42">
        <v>0.01</v>
      </c>
      <c r="I43" s="42">
        <v>0.01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FU0eGdczhG0LgBHNohKyVMQccl5YJnSWITWOKxUYdkBsKmuXNR8tdIhy2twncvscjXS0DrX6Fkn0KnxhTJ8OQ==" saltValue="fnb/fjc5nb2uKfD0IRmh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70" zoomScaleNormal="70" zoomScaleSheetLayoutView="55" workbookViewId="0">
      <selection activeCell="K58" sqref="K58: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20" t="s">
        <v>10</v>
      </c>
      <c r="C45" s="1221"/>
      <c r="D45" s="58"/>
      <c r="E45" s="1226" t="s">
        <v>11</v>
      </c>
      <c r="F45" s="1226"/>
      <c r="G45" s="1226"/>
      <c r="H45" s="1226"/>
      <c r="I45" s="1226"/>
      <c r="J45" s="1227"/>
      <c r="K45" s="59">
        <v>5624</v>
      </c>
      <c r="L45" s="60">
        <v>5351</v>
      </c>
      <c r="M45" s="60">
        <v>5381</v>
      </c>
      <c r="N45" s="60">
        <v>5859</v>
      </c>
      <c r="O45" s="61">
        <v>6530</v>
      </c>
      <c r="P45" s="48"/>
      <c r="Q45" s="48"/>
      <c r="R45" s="48"/>
      <c r="S45" s="48"/>
      <c r="T45" s="48"/>
      <c r="U45" s="48"/>
    </row>
    <row r="46" spans="1:21" ht="30.75" customHeight="1" x14ac:dyDescent="0.15">
      <c r="A46" s="48"/>
      <c r="B46" s="1222"/>
      <c r="C46" s="1223"/>
      <c r="D46" s="62"/>
      <c r="E46" s="1228" t="s">
        <v>12</v>
      </c>
      <c r="F46" s="1228"/>
      <c r="G46" s="1228"/>
      <c r="H46" s="1228"/>
      <c r="I46" s="1228"/>
      <c r="J46" s="1229"/>
      <c r="K46" s="63" t="s">
        <v>526</v>
      </c>
      <c r="L46" s="64" t="s">
        <v>526</v>
      </c>
      <c r="M46" s="64" t="s">
        <v>526</v>
      </c>
      <c r="N46" s="64" t="s">
        <v>526</v>
      </c>
      <c r="O46" s="65" t="s">
        <v>526</v>
      </c>
      <c r="P46" s="48"/>
      <c r="Q46" s="48"/>
      <c r="R46" s="48"/>
      <c r="S46" s="48"/>
      <c r="T46" s="48"/>
      <c r="U46" s="48"/>
    </row>
    <row r="47" spans="1:21" ht="30.75" customHeight="1" x14ac:dyDescent="0.15">
      <c r="A47" s="48"/>
      <c r="B47" s="1222"/>
      <c r="C47" s="1223"/>
      <c r="D47" s="62"/>
      <c r="E47" s="1228" t="s">
        <v>13</v>
      </c>
      <c r="F47" s="1228"/>
      <c r="G47" s="1228"/>
      <c r="H47" s="1228"/>
      <c r="I47" s="1228"/>
      <c r="J47" s="1229"/>
      <c r="K47" s="63" t="s">
        <v>526</v>
      </c>
      <c r="L47" s="64" t="s">
        <v>526</v>
      </c>
      <c r="M47" s="64" t="s">
        <v>526</v>
      </c>
      <c r="N47" s="64" t="s">
        <v>526</v>
      </c>
      <c r="O47" s="65" t="s">
        <v>526</v>
      </c>
      <c r="P47" s="48"/>
      <c r="Q47" s="48"/>
      <c r="R47" s="48"/>
      <c r="S47" s="48"/>
      <c r="T47" s="48"/>
      <c r="U47" s="48"/>
    </row>
    <row r="48" spans="1:21" ht="30.75" customHeight="1" x14ac:dyDescent="0.15">
      <c r="A48" s="48"/>
      <c r="B48" s="1222"/>
      <c r="C48" s="1223"/>
      <c r="D48" s="62"/>
      <c r="E48" s="1228" t="s">
        <v>14</v>
      </c>
      <c r="F48" s="1228"/>
      <c r="G48" s="1228"/>
      <c r="H48" s="1228"/>
      <c r="I48" s="1228"/>
      <c r="J48" s="1229"/>
      <c r="K48" s="63">
        <v>2584</v>
      </c>
      <c r="L48" s="64">
        <v>2145</v>
      </c>
      <c r="M48" s="64">
        <v>1971</v>
      </c>
      <c r="N48" s="64">
        <v>1832</v>
      </c>
      <c r="O48" s="65">
        <v>1704</v>
      </c>
      <c r="P48" s="48"/>
      <c r="Q48" s="48"/>
      <c r="R48" s="48"/>
      <c r="S48" s="48"/>
      <c r="T48" s="48"/>
      <c r="U48" s="48"/>
    </row>
    <row r="49" spans="1:21" ht="30.75" customHeight="1" x14ac:dyDescent="0.15">
      <c r="A49" s="48"/>
      <c r="B49" s="1222"/>
      <c r="C49" s="1223"/>
      <c r="D49" s="62"/>
      <c r="E49" s="1228" t="s">
        <v>15</v>
      </c>
      <c r="F49" s="1228"/>
      <c r="G49" s="1228"/>
      <c r="H49" s="1228"/>
      <c r="I49" s="1228"/>
      <c r="J49" s="1229"/>
      <c r="K49" s="63" t="s">
        <v>526</v>
      </c>
      <c r="L49" s="64" t="s">
        <v>526</v>
      </c>
      <c r="M49" s="64" t="s">
        <v>526</v>
      </c>
      <c r="N49" s="64" t="s">
        <v>526</v>
      </c>
      <c r="O49" s="65" t="s">
        <v>526</v>
      </c>
      <c r="P49" s="48"/>
      <c r="Q49" s="48"/>
      <c r="R49" s="48"/>
      <c r="S49" s="48"/>
      <c r="T49" s="48"/>
      <c r="U49" s="48"/>
    </row>
    <row r="50" spans="1:21" ht="30.75" customHeight="1" x14ac:dyDescent="0.15">
      <c r="A50" s="48"/>
      <c r="B50" s="1222"/>
      <c r="C50" s="1223"/>
      <c r="D50" s="62"/>
      <c r="E50" s="1228" t="s">
        <v>16</v>
      </c>
      <c r="F50" s="1228"/>
      <c r="G50" s="1228"/>
      <c r="H50" s="1228"/>
      <c r="I50" s="1228"/>
      <c r="J50" s="1229"/>
      <c r="K50" s="63">
        <v>303</v>
      </c>
      <c r="L50" s="64">
        <v>310</v>
      </c>
      <c r="M50" s="64">
        <v>306</v>
      </c>
      <c r="N50" s="64">
        <v>310</v>
      </c>
      <c r="O50" s="65">
        <v>305</v>
      </c>
      <c r="P50" s="48"/>
      <c r="Q50" s="48"/>
      <c r="R50" s="48"/>
      <c r="S50" s="48"/>
      <c r="T50" s="48"/>
      <c r="U50" s="48"/>
    </row>
    <row r="51" spans="1:21" ht="30.75" customHeight="1" x14ac:dyDescent="0.15">
      <c r="A51" s="48"/>
      <c r="B51" s="1224"/>
      <c r="C51" s="1225"/>
      <c r="D51" s="66"/>
      <c r="E51" s="1228" t="s">
        <v>17</v>
      </c>
      <c r="F51" s="1228"/>
      <c r="G51" s="1228"/>
      <c r="H51" s="1228"/>
      <c r="I51" s="1228"/>
      <c r="J51" s="1229"/>
      <c r="K51" s="63" t="s">
        <v>526</v>
      </c>
      <c r="L51" s="64" t="s">
        <v>526</v>
      </c>
      <c r="M51" s="64" t="s">
        <v>526</v>
      </c>
      <c r="N51" s="64" t="s">
        <v>526</v>
      </c>
      <c r="O51" s="65" t="s">
        <v>526</v>
      </c>
      <c r="P51" s="48"/>
      <c r="Q51" s="48"/>
      <c r="R51" s="48"/>
      <c r="S51" s="48"/>
      <c r="T51" s="48"/>
      <c r="U51" s="48"/>
    </row>
    <row r="52" spans="1:21" ht="30.75" customHeight="1" x14ac:dyDescent="0.15">
      <c r="A52" s="48"/>
      <c r="B52" s="1230" t="s">
        <v>18</v>
      </c>
      <c r="C52" s="1231"/>
      <c r="D52" s="66"/>
      <c r="E52" s="1228" t="s">
        <v>19</v>
      </c>
      <c r="F52" s="1228"/>
      <c r="G52" s="1228"/>
      <c r="H52" s="1228"/>
      <c r="I52" s="1228"/>
      <c r="J52" s="1229"/>
      <c r="K52" s="63">
        <v>10086</v>
      </c>
      <c r="L52" s="64">
        <v>9500</v>
      </c>
      <c r="M52" s="64">
        <v>9684</v>
      </c>
      <c r="N52" s="64">
        <v>9533</v>
      </c>
      <c r="O52" s="65">
        <v>9232</v>
      </c>
      <c r="P52" s="48"/>
      <c r="Q52" s="48"/>
      <c r="R52" s="48"/>
      <c r="S52" s="48"/>
      <c r="T52" s="48"/>
      <c r="U52" s="48"/>
    </row>
    <row r="53" spans="1:21" ht="30.75" customHeight="1" thickBot="1" x14ac:dyDescent="0.2">
      <c r="A53" s="48"/>
      <c r="B53" s="1232" t="s">
        <v>20</v>
      </c>
      <c r="C53" s="1233"/>
      <c r="D53" s="67"/>
      <c r="E53" s="1234" t="s">
        <v>21</v>
      </c>
      <c r="F53" s="1234"/>
      <c r="G53" s="1234"/>
      <c r="H53" s="1234"/>
      <c r="I53" s="1234"/>
      <c r="J53" s="1235"/>
      <c r="K53" s="68">
        <v>-1575</v>
      </c>
      <c r="L53" s="69">
        <v>-1694</v>
      </c>
      <c r="M53" s="69">
        <v>-2026</v>
      </c>
      <c r="N53" s="69">
        <v>-1532</v>
      </c>
      <c r="O53" s="70">
        <v>-693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36" t="s">
        <v>24</v>
      </c>
      <c r="C57" s="1237"/>
      <c r="D57" s="1240" t="s">
        <v>25</v>
      </c>
      <c r="E57" s="1241"/>
      <c r="F57" s="1241"/>
      <c r="G57" s="1241"/>
      <c r="H57" s="1241"/>
      <c r="I57" s="1241"/>
      <c r="J57" s="1242"/>
      <c r="K57" s="83" t="s">
        <v>526</v>
      </c>
      <c r="L57" s="84" t="s">
        <v>526</v>
      </c>
      <c r="M57" s="84" t="s">
        <v>526</v>
      </c>
      <c r="N57" s="84" t="s">
        <v>526</v>
      </c>
      <c r="O57" s="85" t="s">
        <v>526</v>
      </c>
    </row>
    <row r="58" spans="1:21" ht="31.5" customHeight="1" thickBot="1" x14ac:dyDescent="0.2">
      <c r="B58" s="1238"/>
      <c r="C58" s="1239"/>
      <c r="D58" s="1243" t="s">
        <v>26</v>
      </c>
      <c r="E58" s="1244"/>
      <c r="F58" s="1244"/>
      <c r="G58" s="1244"/>
      <c r="H58" s="1244"/>
      <c r="I58" s="1244"/>
      <c r="J58" s="1245"/>
      <c r="K58" s="86" t="s">
        <v>526</v>
      </c>
      <c r="L58" s="87" t="s">
        <v>526</v>
      </c>
      <c r="M58" s="87" t="s">
        <v>526</v>
      </c>
      <c r="N58" s="87" t="s">
        <v>526</v>
      </c>
      <c r="O58" s="88" t="s">
        <v>526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BXUrKzo7cKI0Q4YIb4nsLzRcYgaAS0ZmwiV/q1VNqQz2gFOzvC6w5kbyawTZUcC7bjRjxp6AojOLxkCjiD1Bw==" saltValue="884zjUL7g5/u0qP6eZkU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70" zoomScaleNormal="70" zoomScaleSheetLayoutView="100" workbookViewId="0">
      <selection activeCell="I50" sqref="I50:M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567</v>
      </c>
      <c r="J40" s="100" t="s">
        <v>568</v>
      </c>
      <c r="K40" s="100" t="s">
        <v>569</v>
      </c>
      <c r="L40" s="100" t="s">
        <v>570</v>
      </c>
      <c r="M40" s="101" t="s">
        <v>571</v>
      </c>
    </row>
    <row r="41" spans="2:13" ht="27.75" customHeight="1" x14ac:dyDescent="0.15">
      <c r="B41" s="1246" t="s">
        <v>29</v>
      </c>
      <c r="C41" s="1247"/>
      <c r="D41" s="102"/>
      <c r="E41" s="1252" t="s">
        <v>30</v>
      </c>
      <c r="F41" s="1252"/>
      <c r="G41" s="1252"/>
      <c r="H41" s="1253"/>
      <c r="I41" s="103">
        <v>50699</v>
      </c>
      <c r="J41" s="104">
        <v>55158</v>
      </c>
      <c r="K41" s="104">
        <v>68725</v>
      </c>
      <c r="L41" s="104">
        <v>71298</v>
      </c>
      <c r="M41" s="105">
        <v>74557</v>
      </c>
    </row>
    <row r="42" spans="2:13" ht="27.75" customHeight="1" x14ac:dyDescent="0.15">
      <c r="B42" s="1248"/>
      <c r="C42" s="1249"/>
      <c r="D42" s="106"/>
      <c r="E42" s="1254" t="s">
        <v>31</v>
      </c>
      <c r="F42" s="1254"/>
      <c r="G42" s="1254"/>
      <c r="H42" s="1255"/>
      <c r="I42" s="107">
        <v>3720</v>
      </c>
      <c r="J42" s="108">
        <v>3478</v>
      </c>
      <c r="K42" s="108">
        <v>3237</v>
      </c>
      <c r="L42" s="108">
        <v>2986</v>
      </c>
      <c r="M42" s="109">
        <v>2736</v>
      </c>
    </row>
    <row r="43" spans="2:13" ht="27.75" customHeight="1" x14ac:dyDescent="0.15">
      <c r="B43" s="1248"/>
      <c r="C43" s="1249"/>
      <c r="D43" s="106"/>
      <c r="E43" s="1254" t="s">
        <v>32</v>
      </c>
      <c r="F43" s="1254"/>
      <c r="G43" s="1254"/>
      <c r="H43" s="1255"/>
      <c r="I43" s="107">
        <v>24626</v>
      </c>
      <c r="J43" s="108">
        <v>23109</v>
      </c>
      <c r="K43" s="108">
        <v>18539</v>
      </c>
      <c r="L43" s="108">
        <v>15565</v>
      </c>
      <c r="M43" s="109">
        <v>14636</v>
      </c>
    </row>
    <row r="44" spans="2:13" ht="27.75" customHeight="1" x14ac:dyDescent="0.15">
      <c r="B44" s="1248"/>
      <c r="C44" s="1249"/>
      <c r="D44" s="106"/>
      <c r="E44" s="1254" t="s">
        <v>33</v>
      </c>
      <c r="F44" s="1254"/>
      <c r="G44" s="1254"/>
      <c r="H44" s="1255"/>
      <c r="I44" s="107" t="s">
        <v>526</v>
      </c>
      <c r="J44" s="108" t="s">
        <v>526</v>
      </c>
      <c r="K44" s="108" t="s">
        <v>526</v>
      </c>
      <c r="L44" s="108" t="s">
        <v>526</v>
      </c>
      <c r="M44" s="109" t="s">
        <v>526</v>
      </c>
    </row>
    <row r="45" spans="2:13" ht="27.75" customHeight="1" x14ac:dyDescent="0.15">
      <c r="B45" s="1248"/>
      <c r="C45" s="1249"/>
      <c r="D45" s="106"/>
      <c r="E45" s="1254" t="s">
        <v>34</v>
      </c>
      <c r="F45" s="1254"/>
      <c r="G45" s="1254"/>
      <c r="H45" s="1255"/>
      <c r="I45" s="107">
        <v>17033</v>
      </c>
      <c r="J45" s="108">
        <v>16671</v>
      </c>
      <c r="K45" s="108">
        <v>15986</v>
      </c>
      <c r="L45" s="108">
        <v>15677</v>
      </c>
      <c r="M45" s="109">
        <v>15283</v>
      </c>
    </row>
    <row r="46" spans="2:13" ht="27.75" customHeight="1" x14ac:dyDescent="0.15">
      <c r="B46" s="1248"/>
      <c r="C46" s="1249"/>
      <c r="D46" s="110"/>
      <c r="E46" s="1254" t="s">
        <v>35</v>
      </c>
      <c r="F46" s="1254"/>
      <c r="G46" s="1254"/>
      <c r="H46" s="1255"/>
      <c r="I46" s="107" t="s">
        <v>526</v>
      </c>
      <c r="J46" s="108" t="s">
        <v>526</v>
      </c>
      <c r="K46" s="108" t="s">
        <v>526</v>
      </c>
      <c r="L46" s="108">
        <v>5408</v>
      </c>
      <c r="M46" s="109">
        <v>5573</v>
      </c>
    </row>
    <row r="47" spans="2:13" ht="27.75" customHeight="1" x14ac:dyDescent="0.15">
      <c r="B47" s="1248"/>
      <c r="C47" s="1249"/>
      <c r="D47" s="111"/>
      <c r="E47" s="1256" t="s">
        <v>36</v>
      </c>
      <c r="F47" s="1257"/>
      <c r="G47" s="1257"/>
      <c r="H47" s="1258"/>
      <c r="I47" s="107" t="s">
        <v>526</v>
      </c>
      <c r="J47" s="108" t="s">
        <v>526</v>
      </c>
      <c r="K47" s="108" t="s">
        <v>526</v>
      </c>
      <c r="L47" s="108" t="s">
        <v>526</v>
      </c>
      <c r="M47" s="109" t="s">
        <v>526</v>
      </c>
    </row>
    <row r="48" spans="2:13" ht="27.75" customHeight="1" x14ac:dyDescent="0.15">
      <c r="B48" s="1248"/>
      <c r="C48" s="1249"/>
      <c r="D48" s="106"/>
      <c r="E48" s="1254" t="s">
        <v>37</v>
      </c>
      <c r="F48" s="1254"/>
      <c r="G48" s="1254"/>
      <c r="H48" s="1255"/>
      <c r="I48" s="107" t="s">
        <v>526</v>
      </c>
      <c r="J48" s="108" t="s">
        <v>526</v>
      </c>
      <c r="K48" s="108" t="s">
        <v>526</v>
      </c>
      <c r="L48" s="108" t="s">
        <v>526</v>
      </c>
      <c r="M48" s="109" t="s">
        <v>526</v>
      </c>
    </row>
    <row r="49" spans="2:13" ht="27.75" customHeight="1" x14ac:dyDescent="0.15">
      <c r="B49" s="1250"/>
      <c r="C49" s="1251"/>
      <c r="D49" s="106"/>
      <c r="E49" s="1254" t="s">
        <v>38</v>
      </c>
      <c r="F49" s="1254"/>
      <c r="G49" s="1254"/>
      <c r="H49" s="1255"/>
      <c r="I49" s="107" t="s">
        <v>526</v>
      </c>
      <c r="J49" s="108" t="s">
        <v>526</v>
      </c>
      <c r="K49" s="108" t="s">
        <v>526</v>
      </c>
      <c r="L49" s="108" t="s">
        <v>526</v>
      </c>
      <c r="M49" s="109" t="s">
        <v>526</v>
      </c>
    </row>
    <row r="50" spans="2:13" ht="27.75" customHeight="1" x14ac:dyDescent="0.15">
      <c r="B50" s="1259" t="s">
        <v>39</v>
      </c>
      <c r="C50" s="1260"/>
      <c r="D50" s="112"/>
      <c r="E50" s="1254" t="s">
        <v>40</v>
      </c>
      <c r="F50" s="1254"/>
      <c r="G50" s="1254"/>
      <c r="H50" s="1255"/>
      <c r="I50" s="107">
        <v>25551</v>
      </c>
      <c r="J50" s="108">
        <v>24396</v>
      </c>
      <c r="K50" s="108">
        <v>26409</v>
      </c>
      <c r="L50" s="108">
        <v>36219</v>
      </c>
      <c r="M50" s="109">
        <v>38644</v>
      </c>
    </row>
    <row r="51" spans="2:13" ht="27.75" customHeight="1" x14ac:dyDescent="0.15">
      <c r="B51" s="1248"/>
      <c r="C51" s="1249"/>
      <c r="D51" s="106"/>
      <c r="E51" s="1254" t="s">
        <v>41</v>
      </c>
      <c r="F51" s="1254"/>
      <c r="G51" s="1254"/>
      <c r="H51" s="1255"/>
      <c r="I51" s="107">
        <v>31913</v>
      </c>
      <c r="J51" s="108">
        <v>32661</v>
      </c>
      <c r="K51" s="108">
        <v>38263</v>
      </c>
      <c r="L51" s="108">
        <v>36708</v>
      </c>
      <c r="M51" s="109">
        <v>34784</v>
      </c>
    </row>
    <row r="52" spans="2:13" ht="27.75" customHeight="1" x14ac:dyDescent="0.15">
      <c r="B52" s="1250"/>
      <c r="C52" s="1251"/>
      <c r="D52" s="106"/>
      <c r="E52" s="1254" t="s">
        <v>42</v>
      </c>
      <c r="F52" s="1254"/>
      <c r="G52" s="1254"/>
      <c r="H52" s="1255"/>
      <c r="I52" s="107">
        <v>69561</v>
      </c>
      <c r="J52" s="108">
        <v>68995</v>
      </c>
      <c r="K52" s="108">
        <v>71053</v>
      </c>
      <c r="L52" s="108">
        <v>68487</v>
      </c>
      <c r="M52" s="109">
        <v>67097</v>
      </c>
    </row>
    <row r="53" spans="2:13" ht="27.75" customHeight="1" thickBot="1" x14ac:dyDescent="0.2">
      <c r="B53" s="1261" t="s">
        <v>43</v>
      </c>
      <c r="C53" s="1262"/>
      <c r="D53" s="113"/>
      <c r="E53" s="1263" t="s">
        <v>44</v>
      </c>
      <c r="F53" s="1263"/>
      <c r="G53" s="1263"/>
      <c r="H53" s="1264"/>
      <c r="I53" s="114">
        <v>-30946</v>
      </c>
      <c r="J53" s="115">
        <v>-27636</v>
      </c>
      <c r="K53" s="115">
        <v>-29238</v>
      </c>
      <c r="L53" s="115">
        <v>-30480</v>
      </c>
      <c r="M53" s="116">
        <v>-27740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vAIfFrUBKxTotaK1kZr/f2RHa9b0rCGYs3EVuFKpsa45Ky9st6knAVrvqKDsin0fURrmbf0w035CXM15mQohw==" saltValue="X2NXbaC4ThG5CqWPM4Ax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H58" sqref="H58: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273" t="s">
        <v>47</v>
      </c>
      <c r="D55" s="1273"/>
      <c r="E55" s="1274"/>
      <c r="F55" s="128">
        <v>12154</v>
      </c>
      <c r="G55" s="128">
        <v>13382</v>
      </c>
      <c r="H55" s="129">
        <v>12786</v>
      </c>
    </row>
    <row r="56" spans="2:8" ht="52.5" customHeight="1" x14ac:dyDescent="0.15">
      <c r="B56" s="130"/>
      <c r="C56" s="1275" t="s">
        <v>48</v>
      </c>
      <c r="D56" s="1275"/>
      <c r="E56" s="1276"/>
      <c r="F56" s="131" t="s">
        <v>526</v>
      </c>
      <c r="G56" s="131" t="s">
        <v>526</v>
      </c>
      <c r="H56" s="132" t="s">
        <v>526</v>
      </c>
    </row>
    <row r="57" spans="2:8" ht="53.25" customHeight="1" x14ac:dyDescent="0.15">
      <c r="B57" s="130"/>
      <c r="C57" s="1277" t="s">
        <v>49</v>
      </c>
      <c r="D57" s="1277"/>
      <c r="E57" s="1278"/>
      <c r="F57" s="133">
        <v>11090</v>
      </c>
      <c r="G57" s="133">
        <v>18966</v>
      </c>
      <c r="H57" s="134">
        <v>22224</v>
      </c>
    </row>
    <row r="58" spans="2:8" ht="45.75" customHeight="1" x14ac:dyDescent="0.15">
      <c r="B58" s="135"/>
      <c r="C58" s="1265" t="s">
        <v>609</v>
      </c>
      <c r="D58" s="1266"/>
      <c r="E58" s="1267"/>
      <c r="F58" s="136">
        <v>2265</v>
      </c>
      <c r="G58" s="136">
        <v>8323</v>
      </c>
      <c r="H58" s="137">
        <v>9335</v>
      </c>
    </row>
    <row r="59" spans="2:8" ht="45.75" customHeight="1" x14ac:dyDescent="0.15">
      <c r="B59" s="135"/>
      <c r="C59" s="1265" t="s">
        <v>613</v>
      </c>
      <c r="D59" s="1266"/>
      <c r="E59" s="1267"/>
      <c r="F59" s="136">
        <v>3730</v>
      </c>
      <c r="G59" s="136">
        <v>5361</v>
      </c>
      <c r="H59" s="137">
        <v>6649</v>
      </c>
    </row>
    <row r="60" spans="2:8" ht="45.75" customHeight="1" x14ac:dyDescent="0.15">
      <c r="B60" s="135"/>
      <c r="C60" s="1265" t="s">
        <v>612</v>
      </c>
      <c r="D60" s="1266"/>
      <c r="E60" s="1267"/>
      <c r="F60" s="136">
        <v>1964</v>
      </c>
      <c r="G60" s="136">
        <v>1965</v>
      </c>
      <c r="H60" s="137">
        <v>2765</v>
      </c>
    </row>
    <row r="61" spans="2:8" ht="45.75" customHeight="1" x14ac:dyDescent="0.15">
      <c r="B61" s="135"/>
      <c r="C61" s="1265" t="s">
        <v>610</v>
      </c>
      <c r="D61" s="1266"/>
      <c r="E61" s="1267"/>
      <c r="F61" s="136">
        <v>719</v>
      </c>
      <c r="G61" s="136">
        <v>712</v>
      </c>
      <c r="H61" s="137">
        <v>710</v>
      </c>
    </row>
    <row r="62" spans="2:8" ht="45.75" customHeight="1" thickBot="1" x14ac:dyDescent="0.2">
      <c r="B62" s="138"/>
      <c r="C62" s="1268" t="s">
        <v>611</v>
      </c>
      <c r="D62" s="1269"/>
      <c r="E62" s="1270"/>
      <c r="F62" s="139">
        <v>564</v>
      </c>
      <c r="G62" s="139">
        <v>587</v>
      </c>
      <c r="H62" s="140">
        <v>597</v>
      </c>
    </row>
    <row r="63" spans="2:8" ht="52.5" customHeight="1" thickBot="1" x14ac:dyDescent="0.2">
      <c r="B63" s="141"/>
      <c r="C63" s="1271" t="s">
        <v>50</v>
      </c>
      <c r="D63" s="1271"/>
      <c r="E63" s="1272"/>
      <c r="F63" s="142">
        <v>23244</v>
      </c>
      <c r="G63" s="142">
        <v>32348</v>
      </c>
      <c r="H63" s="143">
        <v>35010</v>
      </c>
    </row>
    <row r="64" spans="2:8" ht="15" customHeight="1" x14ac:dyDescent="0.15"/>
  </sheetData>
  <sheetProtection algorithmName="SHA-512" hashValue="z2mlwITExafk5Q7kKzFYyfwWZmbz7ilns+L6qzJDtK9g0LhGq8ETZ3j1ntIwoIb6oe2yzLGkA42zc+hErXQIPg==" saltValue="TgSX6ThipMqpsfc3CTny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564</v>
      </c>
      <c r="G2" s="157"/>
      <c r="H2" s="158"/>
    </row>
    <row r="3" spans="1:8" x14ac:dyDescent="0.15">
      <c r="A3" s="154" t="s">
        <v>557</v>
      </c>
      <c r="B3" s="159"/>
      <c r="C3" s="160"/>
      <c r="D3" s="161">
        <v>44081</v>
      </c>
      <c r="E3" s="162"/>
      <c r="F3" s="163">
        <v>42581</v>
      </c>
      <c r="G3" s="164"/>
      <c r="H3" s="165"/>
    </row>
    <row r="4" spans="1:8" x14ac:dyDescent="0.15">
      <c r="A4" s="166"/>
      <c r="B4" s="167"/>
      <c r="C4" s="168"/>
      <c r="D4" s="169">
        <v>31929</v>
      </c>
      <c r="E4" s="170"/>
      <c r="F4" s="171">
        <v>24354</v>
      </c>
      <c r="G4" s="172"/>
      <c r="H4" s="173"/>
    </row>
    <row r="5" spans="1:8" x14ac:dyDescent="0.15">
      <c r="A5" s="154" t="s">
        <v>559</v>
      </c>
      <c r="B5" s="159"/>
      <c r="C5" s="160"/>
      <c r="D5" s="161">
        <v>45457</v>
      </c>
      <c r="E5" s="162"/>
      <c r="F5" s="163">
        <v>45426</v>
      </c>
      <c r="G5" s="164"/>
      <c r="H5" s="165"/>
    </row>
    <row r="6" spans="1:8" x14ac:dyDescent="0.15">
      <c r="A6" s="166"/>
      <c r="B6" s="167"/>
      <c r="C6" s="168"/>
      <c r="D6" s="169">
        <v>26684</v>
      </c>
      <c r="E6" s="170"/>
      <c r="F6" s="171">
        <v>24508</v>
      </c>
      <c r="G6" s="172"/>
      <c r="H6" s="173"/>
    </row>
    <row r="7" spans="1:8" x14ac:dyDescent="0.15">
      <c r="A7" s="154" t="s">
        <v>560</v>
      </c>
      <c r="B7" s="159"/>
      <c r="C7" s="160"/>
      <c r="D7" s="161">
        <v>38300</v>
      </c>
      <c r="E7" s="162"/>
      <c r="F7" s="163">
        <v>45022</v>
      </c>
      <c r="G7" s="164"/>
      <c r="H7" s="165"/>
    </row>
    <row r="8" spans="1:8" x14ac:dyDescent="0.15">
      <c r="A8" s="166"/>
      <c r="B8" s="167"/>
      <c r="C8" s="168"/>
      <c r="D8" s="169">
        <v>26942</v>
      </c>
      <c r="E8" s="170"/>
      <c r="F8" s="171">
        <v>25247</v>
      </c>
      <c r="G8" s="172"/>
      <c r="H8" s="173"/>
    </row>
    <row r="9" spans="1:8" x14ac:dyDescent="0.15">
      <c r="A9" s="154" t="s">
        <v>561</v>
      </c>
      <c r="B9" s="159"/>
      <c r="C9" s="160"/>
      <c r="D9" s="161">
        <v>35520</v>
      </c>
      <c r="E9" s="162"/>
      <c r="F9" s="163">
        <v>46035</v>
      </c>
      <c r="G9" s="164"/>
      <c r="H9" s="165"/>
    </row>
    <row r="10" spans="1:8" x14ac:dyDescent="0.15">
      <c r="A10" s="166"/>
      <c r="B10" s="167"/>
      <c r="C10" s="168"/>
      <c r="D10" s="169">
        <v>22871</v>
      </c>
      <c r="E10" s="170"/>
      <c r="F10" s="171">
        <v>25158</v>
      </c>
      <c r="G10" s="172"/>
      <c r="H10" s="173"/>
    </row>
    <row r="11" spans="1:8" x14ac:dyDescent="0.15">
      <c r="A11" s="154" t="s">
        <v>562</v>
      </c>
      <c r="B11" s="159"/>
      <c r="C11" s="160"/>
      <c r="D11" s="161">
        <v>43019</v>
      </c>
      <c r="E11" s="162"/>
      <c r="F11" s="163">
        <v>52191</v>
      </c>
      <c r="G11" s="164"/>
      <c r="H11" s="165"/>
    </row>
    <row r="12" spans="1:8" x14ac:dyDescent="0.15">
      <c r="A12" s="166"/>
      <c r="B12" s="167"/>
      <c r="C12" s="174"/>
      <c r="D12" s="169">
        <v>31658</v>
      </c>
      <c r="E12" s="170"/>
      <c r="F12" s="171">
        <v>26807</v>
      </c>
      <c r="G12" s="172"/>
      <c r="H12" s="173"/>
    </row>
    <row r="13" spans="1:8" x14ac:dyDescent="0.15">
      <c r="A13" s="154"/>
      <c r="B13" s="159"/>
      <c r="C13" s="175"/>
      <c r="D13" s="176">
        <v>41275</v>
      </c>
      <c r="E13" s="177"/>
      <c r="F13" s="178">
        <v>46251</v>
      </c>
      <c r="G13" s="179"/>
      <c r="H13" s="165"/>
    </row>
    <row r="14" spans="1:8" x14ac:dyDescent="0.15">
      <c r="A14" s="166"/>
      <c r="B14" s="167"/>
      <c r="C14" s="168"/>
      <c r="D14" s="169">
        <v>28017</v>
      </c>
      <c r="E14" s="170"/>
      <c r="F14" s="171">
        <v>25215</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0.76</v>
      </c>
      <c r="C19" s="180">
        <f>ROUND(VALUE(SUBSTITUTE(実質収支比率等に係る経年分析!G$48,"▲","-")),2)</f>
        <v>3.59</v>
      </c>
      <c r="D19" s="180">
        <f>ROUND(VALUE(SUBSTITUTE(実質収支比率等に係る経年分析!H$48,"▲","-")),2)</f>
        <v>3.44</v>
      </c>
      <c r="E19" s="180">
        <f>ROUND(VALUE(SUBSTITUTE(実質収支比率等に係る経年分析!I$48,"▲","-")),2)</f>
        <v>0.57999999999999996</v>
      </c>
      <c r="F19" s="180">
        <f>ROUND(VALUE(SUBSTITUTE(実質収支比率等に係る経年分析!J$48,"▲","-")),2)</f>
        <v>0.57999999999999996</v>
      </c>
    </row>
    <row r="20" spans="1:11" x14ac:dyDescent="0.15">
      <c r="A20" s="180" t="s">
        <v>54</v>
      </c>
      <c r="B20" s="180">
        <f>ROUND(VALUE(SUBSTITUTE(実質収支比率等に係る経年分析!F$47,"▲","-")),2)</f>
        <v>15.16</v>
      </c>
      <c r="C20" s="180">
        <f>ROUND(VALUE(SUBSTITUTE(実質収支比率等に係る経年分析!G$47,"▲","-")),2)</f>
        <v>15.43</v>
      </c>
      <c r="D20" s="180">
        <f>ROUND(VALUE(SUBSTITUTE(実質収支比率等に係る経年分析!H$47,"▲","-")),2)</f>
        <v>17.02</v>
      </c>
      <c r="E20" s="180">
        <f>ROUND(VALUE(SUBSTITUTE(実質収支比率等に係る経年分析!I$47,"▲","-")),2)</f>
        <v>18.73</v>
      </c>
      <c r="F20" s="180">
        <f>ROUND(VALUE(SUBSTITUTE(実質収支比率等に係る経年分析!J$47,"▲","-")),2)</f>
        <v>17</v>
      </c>
    </row>
    <row r="21" spans="1:11" x14ac:dyDescent="0.15">
      <c r="A21" s="180" t="s">
        <v>55</v>
      </c>
      <c r="B21" s="180">
        <f>IF(ISNUMBER(VALUE(SUBSTITUTE(実質収支比率等に係る経年分析!F$49,"▲","-"))),ROUND(VALUE(SUBSTITUTE(実質収支比率等に係る経年分析!F$49,"▲","-")),2),NA())</f>
        <v>0.63</v>
      </c>
      <c r="C21" s="180">
        <f>IF(ISNUMBER(VALUE(SUBSTITUTE(実質収支比率等に係る経年分析!G$49,"▲","-"))),ROUND(VALUE(SUBSTITUTE(実質収支比率等に係る経年分析!G$49,"▲","-")),2),NA())</f>
        <v>3.21</v>
      </c>
      <c r="D21" s="180">
        <f>IF(ISNUMBER(VALUE(SUBSTITUTE(実質収支比率等に係る経年分析!H$49,"▲","-"))),ROUND(VALUE(SUBSTITUTE(実質収支比率等に係る経年分析!H$49,"▲","-")),2),NA())</f>
        <v>1.66</v>
      </c>
      <c r="E21" s="180">
        <f>IF(ISNUMBER(VALUE(SUBSTITUTE(実質収支比率等に係る経年分析!I$49,"▲","-"))),ROUND(VALUE(SUBSTITUTE(実質収支比率等に係る経年分析!I$49,"▲","-")),2),NA())</f>
        <v>-1.1399999999999999</v>
      </c>
      <c r="F21" s="180">
        <f>IF(ISNUMBER(VALUE(SUBSTITUTE(実質収支比率等に係る経年分析!J$49,"▲","-"))),ROUND(VALUE(SUBSTITUTE(実質収支比率等に係る経年分析!J$49,"▲","-")),2),NA())</f>
        <v>-0.76</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3.69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母子父子寡婦福祉資金貸付特別会計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0.17</v>
      </c>
    </row>
    <row r="31" spans="1:11" x14ac:dyDescent="0.15">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3.57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3.43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0.56999999999999995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0.57999999999999996</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1.0900000000000001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0.72</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3.36</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1.72</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0.84</v>
      </c>
      <c r="G33" s="181" t="e">
        <f>IF(ROUND(VALUE(SUBSTITUTE(連結実質赤字比率に係る赤字・黒字の構成分析!H$37,"▲", "-")), 2) &gt;= 0, ABS(ROUND(VALUE(SUBSTITUTE(連結実質赤字比率に係る赤字・黒字の構成分析!H$37,"▲", "-")), 2)), NA())</f>
        <v>#N/A</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4.6100000000000003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5.0999999999999996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6.23</v>
      </c>
    </row>
    <row r="36" spans="1:16" x14ac:dyDescent="0.15">
      <c r="A36" s="181" t="str">
        <f>IF(連結実質赤字比率に係る赤字・黒字の構成分析!C$34="",NA(),連結実質赤字比率に係る赤字・黒字の構成分析!C$34)</f>
        <v>公共用地先行取得特別会計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0.02</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10086</v>
      </c>
      <c r="E42" s="182"/>
      <c r="F42" s="182"/>
      <c r="G42" s="182">
        <f>'実質公債費比率（分子）の構造'!L$52</f>
        <v>9500</v>
      </c>
      <c r="H42" s="182"/>
      <c r="I42" s="182"/>
      <c r="J42" s="182">
        <f>'実質公債費比率（分子）の構造'!M$52</f>
        <v>9684</v>
      </c>
      <c r="K42" s="182"/>
      <c r="L42" s="182"/>
      <c r="M42" s="182">
        <f>'実質公債費比率（分子）の構造'!N$52</f>
        <v>9533</v>
      </c>
      <c r="N42" s="182"/>
      <c r="O42" s="182"/>
      <c r="P42" s="182">
        <f>'実質公債費比率（分子）の構造'!O$52</f>
        <v>9232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303</v>
      </c>
      <c r="C44" s="182"/>
      <c r="D44" s="182"/>
      <c r="E44" s="182">
        <f>'実質公債費比率（分子）の構造'!L$50</f>
        <v>310</v>
      </c>
      <c r="F44" s="182"/>
      <c r="G44" s="182"/>
      <c r="H44" s="182">
        <f>'実質公債費比率（分子）の構造'!M$50</f>
        <v>306</v>
      </c>
      <c r="I44" s="182"/>
      <c r="J44" s="182"/>
      <c r="K44" s="182">
        <f>'実質公債費比率（分子）の構造'!N$50</f>
        <v>310</v>
      </c>
      <c r="L44" s="182"/>
      <c r="M44" s="182"/>
      <c r="N44" s="182">
        <f>'実質公債費比率（分子）の構造'!O$50</f>
        <v>305</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2584</v>
      </c>
      <c r="C46" s="182"/>
      <c r="D46" s="182"/>
      <c r="E46" s="182">
        <f>'実質公債費比率（分子）の構造'!L$48</f>
        <v>2145</v>
      </c>
      <c r="F46" s="182"/>
      <c r="G46" s="182"/>
      <c r="H46" s="182">
        <f>'実質公債費比率（分子）の構造'!M$48</f>
        <v>1971</v>
      </c>
      <c r="I46" s="182"/>
      <c r="J46" s="182"/>
      <c r="K46" s="182">
        <f>'実質公債費比率（分子）の構造'!N$48</f>
        <v>1832</v>
      </c>
      <c r="L46" s="182"/>
      <c r="M46" s="182"/>
      <c r="N46" s="182">
        <f>'実質公債費比率（分子）の構造'!O$48</f>
        <v>1704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5624</v>
      </c>
      <c r="C49" s="182"/>
      <c r="D49" s="182"/>
      <c r="E49" s="182">
        <f>'実質公債費比率（分子）の構造'!L$45</f>
        <v>5351</v>
      </c>
      <c r="F49" s="182"/>
      <c r="G49" s="182"/>
      <c r="H49" s="182">
        <f>'実質公債費比率（分子）の構造'!M$45</f>
        <v>5381</v>
      </c>
      <c r="I49" s="182"/>
      <c r="J49" s="182"/>
      <c r="K49" s="182">
        <f>'実質公債費比率（分子）の構造'!N$45</f>
        <v>5859</v>
      </c>
      <c r="L49" s="182"/>
      <c r="M49" s="182"/>
      <c r="N49" s="182">
        <f>'実質公債費比率（分子）の構造'!O$45</f>
        <v>6530</v>
      </c>
      <c r="O49" s="182"/>
      <c r="P49" s="182"/>
    </row>
    <row r="50" spans="1:16" x14ac:dyDescent="0.15">
      <c r="A50" s="182" t="s">
        <v>70</v>
      </c>
      <c r="B50" s="182" t="e">
        <f>NA()</f>
        <v>#N/A</v>
      </c>
      <c r="C50" s="182">
        <f>IF(ISNUMBER('実質公債費比率（分子）の構造'!K$53),'実質公債費比率（分子）の構造'!K$53,NA())</f>
        <v>-1575</v>
      </c>
      <c r="D50" s="182" t="e">
        <f>NA()</f>
        <v>#N/A</v>
      </c>
      <c r="E50" s="182" t="e">
        <f>NA()</f>
        <v>#N/A</v>
      </c>
      <c r="F50" s="182">
        <f>IF(ISNUMBER('実質公債費比率（分子）の構造'!L$53),'実質公債費比率（分子）の構造'!L$53,NA())</f>
        <v>-1694</v>
      </c>
      <c r="G50" s="182" t="e">
        <f>NA()</f>
        <v>#N/A</v>
      </c>
      <c r="H50" s="182" t="e">
        <f>NA()</f>
        <v>#N/A</v>
      </c>
      <c r="I50" s="182">
        <f>IF(ISNUMBER('実質公債費比率（分子）の構造'!M$53),'実質公債費比率（分子）の構造'!M$53,NA())</f>
        <v>-2026</v>
      </c>
      <c r="J50" s="182" t="e">
        <f>NA()</f>
        <v>#N/A</v>
      </c>
      <c r="K50" s="182" t="e">
        <f>NA()</f>
        <v>#N/A</v>
      </c>
      <c r="L50" s="182">
        <f>IF(ISNUMBER('実質公債費比率（分子）の構造'!N$53),'実質公債費比率（分子）の構造'!N$53,NA())</f>
        <v>-1532</v>
      </c>
      <c r="M50" s="182" t="e">
        <f>NA()</f>
        <v>#N/A</v>
      </c>
      <c r="N50" s="182" t="e">
        <f>NA()</f>
        <v>#N/A</v>
      </c>
      <c r="O50" s="182">
        <f>IF(ISNUMBER('実質公債費比率（分子）の構造'!O$53),'実質公債費比率（分子）の構造'!O$53,NA())</f>
        <v>-693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69561</v>
      </c>
      <c r="E56" s="181"/>
      <c r="F56" s="181"/>
      <c r="G56" s="181">
        <f>'将来負担比率（分子）の構造'!J$52</f>
        <v>68995</v>
      </c>
      <c r="H56" s="181"/>
      <c r="I56" s="181"/>
      <c r="J56" s="181">
        <f>'将来負担比率（分子）の構造'!K$52</f>
        <v>71053</v>
      </c>
      <c r="K56" s="181"/>
      <c r="L56" s="181"/>
      <c r="M56" s="181">
        <f>'将来負担比率（分子）の構造'!L$52</f>
        <v>68487</v>
      </c>
      <c r="N56" s="181"/>
      <c r="O56" s="181"/>
      <c r="P56" s="181">
        <f>'将来負担比率（分子）の構造'!M$52</f>
        <v>67097</v>
      </c>
    </row>
    <row r="57" spans="1:16" x14ac:dyDescent="0.15">
      <c r="A57" s="181" t="s">
        <v>41</v>
      </c>
      <c r="B57" s="181"/>
      <c r="C57" s="181"/>
      <c r="D57" s="181">
        <f>'将来負担比率（分子）の構造'!I$51</f>
        <v>31913</v>
      </c>
      <c r="E57" s="181"/>
      <c r="F57" s="181"/>
      <c r="G57" s="181">
        <f>'将来負担比率（分子）の構造'!J$51</f>
        <v>32661</v>
      </c>
      <c r="H57" s="181"/>
      <c r="I57" s="181"/>
      <c r="J57" s="181">
        <f>'将来負担比率（分子）の構造'!K$51</f>
        <v>38263</v>
      </c>
      <c r="K57" s="181"/>
      <c r="L57" s="181"/>
      <c r="M57" s="181">
        <f>'将来負担比率（分子）の構造'!L$51</f>
        <v>36708</v>
      </c>
      <c r="N57" s="181"/>
      <c r="O57" s="181"/>
      <c r="P57" s="181">
        <f>'将来負担比率（分子）の構造'!M$51</f>
        <v>34784</v>
      </c>
    </row>
    <row r="58" spans="1:16" x14ac:dyDescent="0.15">
      <c r="A58" s="181" t="s">
        <v>40</v>
      </c>
      <c r="B58" s="181"/>
      <c r="C58" s="181"/>
      <c r="D58" s="181">
        <f>'将来負担比率（分子）の構造'!I$50</f>
        <v>25551</v>
      </c>
      <c r="E58" s="181"/>
      <c r="F58" s="181"/>
      <c r="G58" s="181">
        <f>'将来負担比率（分子）の構造'!J$50</f>
        <v>24396</v>
      </c>
      <c r="H58" s="181"/>
      <c r="I58" s="181"/>
      <c r="J58" s="181">
        <f>'将来負担比率（分子）の構造'!K$50</f>
        <v>26409</v>
      </c>
      <c r="K58" s="181"/>
      <c r="L58" s="181"/>
      <c r="M58" s="181">
        <f>'将来負担比率（分子）の構造'!L$50</f>
        <v>36219</v>
      </c>
      <c r="N58" s="181"/>
      <c r="O58" s="181"/>
      <c r="P58" s="181">
        <f>'将来負担比率（分子）の構造'!M$50</f>
        <v>38644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f>'将来負担比率（分子）の構造'!L$46</f>
        <v>5408</v>
      </c>
      <c r="L61" s="181"/>
      <c r="M61" s="181"/>
      <c r="N61" s="181">
        <f>'将来負担比率（分子）の構造'!M$46</f>
        <v>5573</v>
      </c>
      <c r="O61" s="181"/>
      <c r="P61" s="181"/>
    </row>
    <row r="62" spans="1:16" x14ac:dyDescent="0.15">
      <c r="A62" s="181" t="s">
        <v>34</v>
      </c>
      <c r="B62" s="181">
        <f>'将来負担比率（分子）の構造'!I$45</f>
        <v>17033</v>
      </c>
      <c r="C62" s="181"/>
      <c r="D62" s="181"/>
      <c r="E62" s="181">
        <f>'将来負担比率（分子）の構造'!J$45</f>
        <v>16671</v>
      </c>
      <c r="F62" s="181"/>
      <c r="G62" s="181"/>
      <c r="H62" s="181">
        <f>'将来負担比率（分子）の構造'!K$45</f>
        <v>15986</v>
      </c>
      <c r="I62" s="181"/>
      <c r="J62" s="181"/>
      <c r="K62" s="181">
        <f>'将来負担比率（分子）の構造'!L$45</f>
        <v>15677</v>
      </c>
      <c r="L62" s="181"/>
      <c r="M62" s="181"/>
      <c r="N62" s="181">
        <f>'将来負担比率（分子）の構造'!M$45</f>
        <v>15283</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24626</v>
      </c>
      <c r="C64" s="181"/>
      <c r="D64" s="181"/>
      <c r="E64" s="181">
        <f>'将来負担比率（分子）の構造'!J$43</f>
        <v>23109</v>
      </c>
      <c r="F64" s="181"/>
      <c r="G64" s="181"/>
      <c r="H64" s="181">
        <f>'将来負担比率（分子）の構造'!K$43</f>
        <v>18539</v>
      </c>
      <c r="I64" s="181"/>
      <c r="J64" s="181"/>
      <c r="K64" s="181">
        <f>'将来負担比率（分子）の構造'!L$43</f>
        <v>15565</v>
      </c>
      <c r="L64" s="181"/>
      <c r="M64" s="181"/>
      <c r="N64" s="181">
        <f>'将来負担比率（分子）の構造'!M$43</f>
        <v>14636</v>
      </c>
      <c r="O64" s="181"/>
      <c r="P64" s="181"/>
    </row>
    <row r="65" spans="1:16" x14ac:dyDescent="0.15">
      <c r="A65" s="181" t="s">
        <v>31</v>
      </c>
      <c r="B65" s="181">
        <f>'将来負担比率（分子）の構造'!I$42</f>
        <v>3720</v>
      </c>
      <c r="C65" s="181"/>
      <c r="D65" s="181"/>
      <c r="E65" s="181">
        <f>'将来負担比率（分子）の構造'!J$42</f>
        <v>3478</v>
      </c>
      <c r="F65" s="181"/>
      <c r="G65" s="181"/>
      <c r="H65" s="181">
        <f>'将来負担比率（分子）の構造'!K$42</f>
        <v>3237</v>
      </c>
      <c r="I65" s="181"/>
      <c r="J65" s="181"/>
      <c r="K65" s="181">
        <f>'将来負担比率（分子）の構造'!L$42</f>
        <v>2986</v>
      </c>
      <c r="L65" s="181"/>
      <c r="M65" s="181"/>
      <c r="N65" s="181">
        <f>'将来負担比率（分子）の構造'!M$42</f>
        <v>2736</v>
      </c>
      <c r="O65" s="181"/>
      <c r="P65" s="181"/>
    </row>
    <row r="66" spans="1:16" x14ac:dyDescent="0.15">
      <c r="A66" s="181" t="s">
        <v>30</v>
      </c>
      <c r="B66" s="181">
        <f>'将来負担比率（分子）の構造'!I$41</f>
        <v>50699</v>
      </c>
      <c r="C66" s="181"/>
      <c r="D66" s="181"/>
      <c r="E66" s="181">
        <f>'将来負担比率（分子）の構造'!J$41</f>
        <v>55158</v>
      </c>
      <c r="F66" s="181"/>
      <c r="G66" s="181"/>
      <c r="H66" s="181">
        <f>'将来負担比率（分子）の構造'!K$41</f>
        <v>68725</v>
      </c>
      <c r="I66" s="181"/>
      <c r="J66" s="181"/>
      <c r="K66" s="181">
        <f>'将来負担比率（分子）の構造'!L$41</f>
        <v>71298</v>
      </c>
      <c r="L66" s="181"/>
      <c r="M66" s="181"/>
      <c r="N66" s="181">
        <f>'将来負担比率（分子）の構造'!M$41</f>
        <v>74557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12154</v>
      </c>
      <c r="C72" s="185">
        <f>基金残高に係る経年分析!G55</f>
        <v>13382</v>
      </c>
      <c r="D72" s="185">
        <f>基金残高に係る経年分析!H55</f>
        <v>12786</v>
      </c>
    </row>
    <row r="73" spans="1:16" x14ac:dyDescent="0.15">
      <c r="A73" s="184" t="s">
        <v>77</v>
      </c>
      <c r="B73" s="185" t="str">
        <f>基金残高に係る経年分析!F56</f>
        <v>-</v>
      </c>
      <c r="C73" s="185" t="str">
        <f>基金残高に係る経年分析!G56</f>
        <v>-</v>
      </c>
      <c r="D73" s="185" t="str">
        <f>基金残高に係る経年分析!H56</f>
        <v>-</v>
      </c>
    </row>
    <row r="74" spans="1:16" x14ac:dyDescent="0.15">
      <c r="A74" s="184" t="s">
        <v>78</v>
      </c>
      <c r="B74" s="185">
        <f>基金残高に係る経年分析!F57</f>
        <v>11090</v>
      </c>
      <c r="C74" s="185">
        <f>基金残高に係る経年分析!G57</f>
        <v>18966</v>
      </c>
      <c r="D74" s="185">
        <f>基金残高に係る経年分析!H57</f>
        <v>22224</v>
      </c>
    </row>
  </sheetData>
  <sheetProtection algorithmName="SHA-512" hashValue="kEftMm7ED9bjCsaivdbkVwJMOvjatxOBn1UC3uR5qd1ExZxN/CvJQSoASBbfWsh7WGmJBexxTYQVvH2NvLvMtg==" saltValue="oRQaM/yl4eibF257215+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215</v>
      </c>
      <c r="DI1" s="624"/>
      <c r="DJ1" s="624"/>
      <c r="DK1" s="624"/>
      <c r="DL1" s="624"/>
      <c r="DM1" s="624"/>
      <c r="DN1" s="625"/>
      <c r="DO1" s="226"/>
      <c r="DP1" s="623" t="s">
        <v>216</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219</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220</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221</v>
      </c>
      <c r="S4" s="627"/>
      <c r="T4" s="627"/>
      <c r="U4" s="627"/>
      <c r="V4" s="627"/>
      <c r="W4" s="627"/>
      <c r="X4" s="627"/>
      <c r="Y4" s="628"/>
      <c r="Z4" s="626" t="s">
        <v>222</v>
      </c>
      <c r="AA4" s="627"/>
      <c r="AB4" s="627"/>
      <c r="AC4" s="628"/>
      <c r="AD4" s="626" t="s">
        <v>223</v>
      </c>
      <c r="AE4" s="627"/>
      <c r="AF4" s="627"/>
      <c r="AG4" s="627"/>
      <c r="AH4" s="627"/>
      <c r="AI4" s="627"/>
      <c r="AJ4" s="627"/>
      <c r="AK4" s="628"/>
      <c r="AL4" s="626" t="s">
        <v>222</v>
      </c>
      <c r="AM4" s="627"/>
      <c r="AN4" s="627"/>
      <c r="AO4" s="628"/>
      <c r="AP4" s="632" t="s">
        <v>224</v>
      </c>
      <c r="AQ4" s="632"/>
      <c r="AR4" s="632"/>
      <c r="AS4" s="632"/>
      <c r="AT4" s="632"/>
      <c r="AU4" s="632"/>
      <c r="AV4" s="632"/>
      <c r="AW4" s="632"/>
      <c r="AX4" s="632"/>
      <c r="AY4" s="632"/>
      <c r="AZ4" s="632"/>
      <c r="BA4" s="632"/>
      <c r="BB4" s="632"/>
      <c r="BC4" s="632"/>
      <c r="BD4" s="632"/>
      <c r="BE4" s="632"/>
      <c r="BF4" s="632"/>
      <c r="BG4" s="632" t="s">
        <v>225</v>
      </c>
      <c r="BH4" s="632"/>
      <c r="BI4" s="632"/>
      <c r="BJ4" s="632"/>
      <c r="BK4" s="632"/>
      <c r="BL4" s="632"/>
      <c r="BM4" s="632"/>
      <c r="BN4" s="632"/>
      <c r="BO4" s="632" t="s">
        <v>222</v>
      </c>
      <c r="BP4" s="632"/>
      <c r="BQ4" s="632"/>
      <c r="BR4" s="632"/>
      <c r="BS4" s="632" t="s">
        <v>226</v>
      </c>
      <c r="BT4" s="632"/>
      <c r="BU4" s="632"/>
      <c r="BV4" s="632"/>
      <c r="BW4" s="632"/>
      <c r="BX4" s="632"/>
      <c r="BY4" s="632"/>
      <c r="BZ4" s="632"/>
      <c r="CA4" s="632"/>
      <c r="CB4" s="632"/>
      <c r="CD4" s="629" t="s">
        <v>227</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228</v>
      </c>
      <c r="C5" s="634"/>
      <c r="D5" s="634"/>
      <c r="E5" s="634"/>
      <c r="F5" s="634"/>
      <c r="G5" s="634"/>
      <c r="H5" s="634"/>
      <c r="I5" s="634"/>
      <c r="J5" s="634"/>
      <c r="K5" s="634"/>
      <c r="L5" s="634"/>
      <c r="M5" s="634"/>
      <c r="N5" s="634"/>
      <c r="O5" s="634"/>
      <c r="P5" s="634"/>
      <c r="Q5" s="635"/>
      <c r="R5" s="636">
        <v>67724631</v>
      </c>
      <c r="S5" s="637"/>
      <c r="T5" s="637"/>
      <c r="U5" s="637"/>
      <c r="V5" s="637"/>
      <c r="W5" s="637"/>
      <c r="X5" s="637"/>
      <c r="Y5" s="638"/>
      <c r="Z5" s="639">
        <v>37.200000000000003</v>
      </c>
      <c r="AA5" s="639"/>
      <c r="AB5" s="639"/>
      <c r="AC5" s="639"/>
      <c r="AD5" s="640">
        <v>62068655</v>
      </c>
      <c r="AE5" s="640"/>
      <c r="AF5" s="640"/>
      <c r="AG5" s="640"/>
      <c r="AH5" s="640"/>
      <c r="AI5" s="640"/>
      <c r="AJ5" s="640"/>
      <c r="AK5" s="640"/>
      <c r="AL5" s="641">
        <v>83.8</v>
      </c>
      <c r="AM5" s="642"/>
      <c r="AN5" s="642"/>
      <c r="AO5" s="643"/>
      <c r="AP5" s="633" t="s">
        <v>229</v>
      </c>
      <c r="AQ5" s="634"/>
      <c r="AR5" s="634"/>
      <c r="AS5" s="634"/>
      <c r="AT5" s="634"/>
      <c r="AU5" s="634"/>
      <c r="AV5" s="634"/>
      <c r="AW5" s="634"/>
      <c r="AX5" s="634"/>
      <c r="AY5" s="634"/>
      <c r="AZ5" s="634"/>
      <c r="BA5" s="634"/>
      <c r="BB5" s="634"/>
      <c r="BC5" s="634"/>
      <c r="BD5" s="634"/>
      <c r="BE5" s="634"/>
      <c r="BF5" s="635"/>
      <c r="BG5" s="647">
        <v>60970294</v>
      </c>
      <c r="BH5" s="648"/>
      <c r="BI5" s="648"/>
      <c r="BJ5" s="648"/>
      <c r="BK5" s="648"/>
      <c r="BL5" s="648"/>
      <c r="BM5" s="648"/>
      <c r="BN5" s="649"/>
      <c r="BO5" s="650">
        <v>90</v>
      </c>
      <c r="BP5" s="650"/>
      <c r="BQ5" s="650"/>
      <c r="BR5" s="650"/>
      <c r="BS5" s="651">
        <v>377056</v>
      </c>
      <c r="BT5" s="651"/>
      <c r="BU5" s="651"/>
      <c r="BV5" s="651"/>
      <c r="BW5" s="651"/>
      <c r="BX5" s="651"/>
      <c r="BY5" s="651"/>
      <c r="BZ5" s="651"/>
      <c r="CA5" s="651"/>
      <c r="CB5" s="655"/>
      <c r="CD5" s="629" t="s">
        <v>224</v>
      </c>
      <c r="CE5" s="630"/>
      <c r="CF5" s="630"/>
      <c r="CG5" s="630"/>
      <c r="CH5" s="630"/>
      <c r="CI5" s="630"/>
      <c r="CJ5" s="630"/>
      <c r="CK5" s="630"/>
      <c r="CL5" s="630"/>
      <c r="CM5" s="630"/>
      <c r="CN5" s="630"/>
      <c r="CO5" s="630"/>
      <c r="CP5" s="630"/>
      <c r="CQ5" s="631"/>
      <c r="CR5" s="629" t="s">
        <v>230</v>
      </c>
      <c r="CS5" s="630"/>
      <c r="CT5" s="630"/>
      <c r="CU5" s="630"/>
      <c r="CV5" s="630"/>
      <c r="CW5" s="630"/>
      <c r="CX5" s="630"/>
      <c r="CY5" s="631"/>
      <c r="CZ5" s="629" t="s">
        <v>222</v>
      </c>
      <c r="DA5" s="630"/>
      <c r="DB5" s="630"/>
      <c r="DC5" s="631"/>
      <c r="DD5" s="629" t="s">
        <v>231</v>
      </c>
      <c r="DE5" s="630"/>
      <c r="DF5" s="630"/>
      <c r="DG5" s="630"/>
      <c r="DH5" s="630"/>
      <c r="DI5" s="630"/>
      <c r="DJ5" s="630"/>
      <c r="DK5" s="630"/>
      <c r="DL5" s="630"/>
      <c r="DM5" s="630"/>
      <c r="DN5" s="630"/>
      <c r="DO5" s="630"/>
      <c r="DP5" s="631"/>
      <c r="DQ5" s="629" t="s">
        <v>232</v>
      </c>
      <c r="DR5" s="630"/>
      <c r="DS5" s="630"/>
      <c r="DT5" s="630"/>
      <c r="DU5" s="630"/>
      <c r="DV5" s="630"/>
      <c r="DW5" s="630"/>
      <c r="DX5" s="630"/>
      <c r="DY5" s="630"/>
      <c r="DZ5" s="630"/>
      <c r="EA5" s="630"/>
      <c r="EB5" s="630"/>
      <c r="EC5" s="631"/>
    </row>
    <row r="6" spans="2:143" ht="11.25" customHeight="1" x14ac:dyDescent="0.15">
      <c r="B6" s="644" t="s">
        <v>233</v>
      </c>
      <c r="C6" s="645"/>
      <c r="D6" s="645"/>
      <c r="E6" s="645"/>
      <c r="F6" s="645"/>
      <c r="G6" s="645"/>
      <c r="H6" s="645"/>
      <c r="I6" s="645"/>
      <c r="J6" s="645"/>
      <c r="K6" s="645"/>
      <c r="L6" s="645"/>
      <c r="M6" s="645"/>
      <c r="N6" s="645"/>
      <c r="O6" s="645"/>
      <c r="P6" s="645"/>
      <c r="Q6" s="646"/>
      <c r="R6" s="647">
        <v>579961</v>
      </c>
      <c r="S6" s="648"/>
      <c r="T6" s="648"/>
      <c r="U6" s="648"/>
      <c r="V6" s="648"/>
      <c r="W6" s="648"/>
      <c r="X6" s="648"/>
      <c r="Y6" s="649"/>
      <c r="Z6" s="650">
        <v>0.3</v>
      </c>
      <c r="AA6" s="650"/>
      <c r="AB6" s="650"/>
      <c r="AC6" s="650"/>
      <c r="AD6" s="651">
        <v>579961</v>
      </c>
      <c r="AE6" s="651"/>
      <c r="AF6" s="651"/>
      <c r="AG6" s="651"/>
      <c r="AH6" s="651"/>
      <c r="AI6" s="651"/>
      <c r="AJ6" s="651"/>
      <c r="AK6" s="651"/>
      <c r="AL6" s="652">
        <v>0.8</v>
      </c>
      <c r="AM6" s="653"/>
      <c r="AN6" s="653"/>
      <c r="AO6" s="654"/>
      <c r="AP6" s="644" t="s">
        <v>234</v>
      </c>
      <c r="AQ6" s="645"/>
      <c r="AR6" s="645"/>
      <c r="AS6" s="645"/>
      <c r="AT6" s="645"/>
      <c r="AU6" s="645"/>
      <c r="AV6" s="645"/>
      <c r="AW6" s="645"/>
      <c r="AX6" s="645"/>
      <c r="AY6" s="645"/>
      <c r="AZ6" s="645"/>
      <c r="BA6" s="645"/>
      <c r="BB6" s="645"/>
      <c r="BC6" s="645"/>
      <c r="BD6" s="645"/>
      <c r="BE6" s="645"/>
      <c r="BF6" s="646"/>
      <c r="BG6" s="647">
        <v>60970294</v>
      </c>
      <c r="BH6" s="648"/>
      <c r="BI6" s="648"/>
      <c r="BJ6" s="648"/>
      <c r="BK6" s="648"/>
      <c r="BL6" s="648"/>
      <c r="BM6" s="648"/>
      <c r="BN6" s="649"/>
      <c r="BO6" s="650">
        <v>90</v>
      </c>
      <c r="BP6" s="650"/>
      <c r="BQ6" s="650"/>
      <c r="BR6" s="650"/>
      <c r="BS6" s="651">
        <v>377056</v>
      </c>
      <c r="BT6" s="651"/>
      <c r="BU6" s="651"/>
      <c r="BV6" s="651"/>
      <c r="BW6" s="651"/>
      <c r="BX6" s="651"/>
      <c r="BY6" s="651"/>
      <c r="BZ6" s="651"/>
      <c r="CA6" s="651"/>
      <c r="CB6" s="655"/>
      <c r="CD6" s="658" t="s">
        <v>235</v>
      </c>
      <c r="CE6" s="659"/>
      <c r="CF6" s="659"/>
      <c r="CG6" s="659"/>
      <c r="CH6" s="659"/>
      <c r="CI6" s="659"/>
      <c r="CJ6" s="659"/>
      <c r="CK6" s="659"/>
      <c r="CL6" s="659"/>
      <c r="CM6" s="659"/>
      <c r="CN6" s="659"/>
      <c r="CO6" s="659"/>
      <c r="CP6" s="659"/>
      <c r="CQ6" s="660"/>
      <c r="CR6" s="647">
        <v>698528</v>
      </c>
      <c r="CS6" s="648"/>
      <c r="CT6" s="648"/>
      <c r="CU6" s="648"/>
      <c r="CV6" s="648"/>
      <c r="CW6" s="648"/>
      <c r="CX6" s="648"/>
      <c r="CY6" s="649"/>
      <c r="CZ6" s="641">
        <v>0.4</v>
      </c>
      <c r="DA6" s="642"/>
      <c r="DB6" s="642"/>
      <c r="DC6" s="661"/>
      <c r="DD6" s="656" t="s">
        <v>137</v>
      </c>
      <c r="DE6" s="648"/>
      <c r="DF6" s="648"/>
      <c r="DG6" s="648"/>
      <c r="DH6" s="648"/>
      <c r="DI6" s="648"/>
      <c r="DJ6" s="648"/>
      <c r="DK6" s="648"/>
      <c r="DL6" s="648"/>
      <c r="DM6" s="648"/>
      <c r="DN6" s="648"/>
      <c r="DO6" s="648"/>
      <c r="DP6" s="649"/>
      <c r="DQ6" s="656">
        <v>698188</v>
      </c>
      <c r="DR6" s="648"/>
      <c r="DS6" s="648"/>
      <c r="DT6" s="648"/>
      <c r="DU6" s="648"/>
      <c r="DV6" s="648"/>
      <c r="DW6" s="648"/>
      <c r="DX6" s="648"/>
      <c r="DY6" s="648"/>
      <c r="DZ6" s="648"/>
      <c r="EA6" s="648"/>
      <c r="EB6" s="648"/>
      <c r="EC6" s="657"/>
    </row>
    <row r="7" spans="2:143" ht="11.25" customHeight="1" x14ac:dyDescent="0.15">
      <c r="B7" s="644" t="s">
        <v>236</v>
      </c>
      <c r="C7" s="645"/>
      <c r="D7" s="645"/>
      <c r="E7" s="645"/>
      <c r="F7" s="645"/>
      <c r="G7" s="645"/>
      <c r="H7" s="645"/>
      <c r="I7" s="645"/>
      <c r="J7" s="645"/>
      <c r="K7" s="645"/>
      <c r="L7" s="645"/>
      <c r="M7" s="645"/>
      <c r="N7" s="645"/>
      <c r="O7" s="645"/>
      <c r="P7" s="645"/>
      <c r="Q7" s="646"/>
      <c r="R7" s="647">
        <v>99892</v>
      </c>
      <c r="S7" s="648"/>
      <c r="T7" s="648"/>
      <c r="U7" s="648"/>
      <c r="V7" s="648"/>
      <c r="W7" s="648"/>
      <c r="X7" s="648"/>
      <c r="Y7" s="649"/>
      <c r="Z7" s="650">
        <v>0.1</v>
      </c>
      <c r="AA7" s="650"/>
      <c r="AB7" s="650"/>
      <c r="AC7" s="650"/>
      <c r="AD7" s="651">
        <v>99892</v>
      </c>
      <c r="AE7" s="651"/>
      <c r="AF7" s="651"/>
      <c r="AG7" s="651"/>
      <c r="AH7" s="651"/>
      <c r="AI7" s="651"/>
      <c r="AJ7" s="651"/>
      <c r="AK7" s="651"/>
      <c r="AL7" s="652">
        <v>0.1</v>
      </c>
      <c r="AM7" s="653"/>
      <c r="AN7" s="653"/>
      <c r="AO7" s="654"/>
      <c r="AP7" s="644" t="s">
        <v>237</v>
      </c>
      <c r="AQ7" s="645"/>
      <c r="AR7" s="645"/>
      <c r="AS7" s="645"/>
      <c r="AT7" s="645"/>
      <c r="AU7" s="645"/>
      <c r="AV7" s="645"/>
      <c r="AW7" s="645"/>
      <c r="AX7" s="645"/>
      <c r="AY7" s="645"/>
      <c r="AZ7" s="645"/>
      <c r="BA7" s="645"/>
      <c r="BB7" s="645"/>
      <c r="BC7" s="645"/>
      <c r="BD7" s="645"/>
      <c r="BE7" s="645"/>
      <c r="BF7" s="646"/>
      <c r="BG7" s="647">
        <v>33523489</v>
      </c>
      <c r="BH7" s="648"/>
      <c r="BI7" s="648"/>
      <c r="BJ7" s="648"/>
      <c r="BK7" s="648"/>
      <c r="BL7" s="648"/>
      <c r="BM7" s="648"/>
      <c r="BN7" s="649"/>
      <c r="BO7" s="650">
        <v>49.5</v>
      </c>
      <c r="BP7" s="650"/>
      <c r="BQ7" s="650"/>
      <c r="BR7" s="650"/>
      <c r="BS7" s="651">
        <v>377056</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53082170</v>
      </c>
      <c r="CS7" s="648"/>
      <c r="CT7" s="648"/>
      <c r="CU7" s="648"/>
      <c r="CV7" s="648"/>
      <c r="CW7" s="648"/>
      <c r="CX7" s="648"/>
      <c r="CY7" s="649"/>
      <c r="CZ7" s="650">
        <v>29.4</v>
      </c>
      <c r="DA7" s="650"/>
      <c r="DB7" s="650"/>
      <c r="DC7" s="650"/>
      <c r="DD7" s="656">
        <v>3800338</v>
      </c>
      <c r="DE7" s="648"/>
      <c r="DF7" s="648"/>
      <c r="DG7" s="648"/>
      <c r="DH7" s="648"/>
      <c r="DI7" s="648"/>
      <c r="DJ7" s="648"/>
      <c r="DK7" s="648"/>
      <c r="DL7" s="648"/>
      <c r="DM7" s="648"/>
      <c r="DN7" s="648"/>
      <c r="DO7" s="648"/>
      <c r="DP7" s="649"/>
      <c r="DQ7" s="656">
        <v>10708582</v>
      </c>
      <c r="DR7" s="648"/>
      <c r="DS7" s="648"/>
      <c r="DT7" s="648"/>
      <c r="DU7" s="648"/>
      <c r="DV7" s="648"/>
      <c r="DW7" s="648"/>
      <c r="DX7" s="648"/>
      <c r="DY7" s="648"/>
      <c r="DZ7" s="648"/>
      <c r="EA7" s="648"/>
      <c r="EB7" s="648"/>
      <c r="EC7" s="657"/>
    </row>
    <row r="8" spans="2:143" ht="11.25" customHeight="1" x14ac:dyDescent="0.15">
      <c r="B8" s="644" t="s">
        <v>239</v>
      </c>
      <c r="C8" s="645"/>
      <c r="D8" s="645"/>
      <c r="E8" s="645"/>
      <c r="F8" s="645"/>
      <c r="G8" s="645"/>
      <c r="H8" s="645"/>
      <c r="I8" s="645"/>
      <c r="J8" s="645"/>
      <c r="K8" s="645"/>
      <c r="L8" s="645"/>
      <c r="M8" s="645"/>
      <c r="N8" s="645"/>
      <c r="O8" s="645"/>
      <c r="P8" s="645"/>
      <c r="Q8" s="646"/>
      <c r="R8" s="647">
        <v>423321</v>
      </c>
      <c r="S8" s="648"/>
      <c r="T8" s="648"/>
      <c r="U8" s="648"/>
      <c r="V8" s="648"/>
      <c r="W8" s="648"/>
      <c r="X8" s="648"/>
      <c r="Y8" s="649"/>
      <c r="Z8" s="650">
        <v>0.2</v>
      </c>
      <c r="AA8" s="650"/>
      <c r="AB8" s="650"/>
      <c r="AC8" s="650"/>
      <c r="AD8" s="651">
        <v>423321</v>
      </c>
      <c r="AE8" s="651"/>
      <c r="AF8" s="651"/>
      <c r="AG8" s="651"/>
      <c r="AH8" s="651"/>
      <c r="AI8" s="651"/>
      <c r="AJ8" s="651"/>
      <c r="AK8" s="651"/>
      <c r="AL8" s="652">
        <v>0.6</v>
      </c>
      <c r="AM8" s="653"/>
      <c r="AN8" s="653"/>
      <c r="AO8" s="654"/>
      <c r="AP8" s="644" t="s">
        <v>240</v>
      </c>
      <c r="AQ8" s="645"/>
      <c r="AR8" s="645"/>
      <c r="AS8" s="645"/>
      <c r="AT8" s="645"/>
      <c r="AU8" s="645"/>
      <c r="AV8" s="645"/>
      <c r="AW8" s="645"/>
      <c r="AX8" s="645"/>
      <c r="AY8" s="645"/>
      <c r="AZ8" s="645"/>
      <c r="BA8" s="645"/>
      <c r="BB8" s="645"/>
      <c r="BC8" s="645"/>
      <c r="BD8" s="645"/>
      <c r="BE8" s="645"/>
      <c r="BF8" s="646"/>
      <c r="BG8" s="647">
        <v>641707</v>
      </c>
      <c r="BH8" s="648"/>
      <c r="BI8" s="648"/>
      <c r="BJ8" s="648"/>
      <c r="BK8" s="648"/>
      <c r="BL8" s="648"/>
      <c r="BM8" s="648"/>
      <c r="BN8" s="649"/>
      <c r="BO8" s="650">
        <v>0.9</v>
      </c>
      <c r="BP8" s="650"/>
      <c r="BQ8" s="650"/>
      <c r="BR8" s="650"/>
      <c r="BS8" s="656" t="s">
        <v>137</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63722017</v>
      </c>
      <c r="CS8" s="648"/>
      <c r="CT8" s="648"/>
      <c r="CU8" s="648"/>
      <c r="CV8" s="648"/>
      <c r="CW8" s="648"/>
      <c r="CX8" s="648"/>
      <c r="CY8" s="649"/>
      <c r="CZ8" s="650">
        <v>35.299999999999997</v>
      </c>
      <c r="DA8" s="650"/>
      <c r="DB8" s="650"/>
      <c r="DC8" s="650"/>
      <c r="DD8" s="656">
        <v>625020</v>
      </c>
      <c r="DE8" s="648"/>
      <c r="DF8" s="648"/>
      <c r="DG8" s="648"/>
      <c r="DH8" s="648"/>
      <c r="DI8" s="648"/>
      <c r="DJ8" s="648"/>
      <c r="DK8" s="648"/>
      <c r="DL8" s="648"/>
      <c r="DM8" s="648"/>
      <c r="DN8" s="648"/>
      <c r="DO8" s="648"/>
      <c r="DP8" s="649"/>
      <c r="DQ8" s="656">
        <v>29851869</v>
      </c>
      <c r="DR8" s="648"/>
      <c r="DS8" s="648"/>
      <c r="DT8" s="648"/>
      <c r="DU8" s="648"/>
      <c r="DV8" s="648"/>
      <c r="DW8" s="648"/>
      <c r="DX8" s="648"/>
      <c r="DY8" s="648"/>
      <c r="DZ8" s="648"/>
      <c r="EA8" s="648"/>
      <c r="EB8" s="648"/>
      <c r="EC8" s="657"/>
    </row>
    <row r="9" spans="2:143" ht="11.25" customHeight="1" x14ac:dyDescent="0.15">
      <c r="B9" s="644" t="s">
        <v>242</v>
      </c>
      <c r="C9" s="645"/>
      <c r="D9" s="645"/>
      <c r="E9" s="645"/>
      <c r="F9" s="645"/>
      <c r="G9" s="645"/>
      <c r="H9" s="645"/>
      <c r="I9" s="645"/>
      <c r="J9" s="645"/>
      <c r="K9" s="645"/>
      <c r="L9" s="645"/>
      <c r="M9" s="645"/>
      <c r="N9" s="645"/>
      <c r="O9" s="645"/>
      <c r="P9" s="645"/>
      <c r="Q9" s="646"/>
      <c r="R9" s="647">
        <v>479550</v>
      </c>
      <c r="S9" s="648"/>
      <c r="T9" s="648"/>
      <c r="U9" s="648"/>
      <c r="V9" s="648"/>
      <c r="W9" s="648"/>
      <c r="X9" s="648"/>
      <c r="Y9" s="649"/>
      <c r="Z9" s="650">
        <v>0.3</v>
      </c>
      <c r="AA9" s="650"/>
      <c r="AB9" s="650"/>
      <c r="AC9" s="650"/>
      <c r="AD9" s="651">
        <v>479550</v>
      </c>
      <c r="AE9" s="651"/>
      <c r="AF9" s="651"/>
      <c r="AG9" s="651"/>
      <c r="AH9" s="651"/>
      <c r="AI9" s="651"/>
      <c r="AJ9" s="651"/>
      <c r="AK9" s="651"/>
      <c r="AL9" s="652">
        <v>0.6</v>
      </c>
      <c r="AM9" s="653"/>
      <c r="AN9" s="653"/>
      <c r="AO9" s="654"/>
      <c r="AP9" s="644" t="s">
        <v>243</v>
      </c>
      <c r="AQ9" s="645"/>
      <c r="AR9" s="645"/>
      <c r="AS9" s="645"/>
      <c r="AT9" s="645"/>
      <c r="AU9" s="645"/>
      <c r="AV9" s="645"/>
      <c r="AW9" s="645"/>
      <c r="AX9" s="645"/>
      <c r="AY9" s="645"/>
      <c r="AZ9" s="645"/>
      <c r="BA9" s="645"/>
      <c r="BB9" s="645"/>
      <c r="BC9" s="645"/>
      <c r="BD9" s="645"/>
      <c r="BE9" s="645"/>
      <c r="BF9" s="646"/>
      <c r="BG9" s="647">
        <v>28463357</v>
      </c>
      <c r="BH9" s="648"/>
      <c r="BI9" s="648"/>
      <c r="BJ9" s="648"/>
      <c r="BK9" s="648"/>
      <c r="BL9" s="648"/>
      <c r="BM9" s="648"/>
      <c r="BN9" s="649"/>
      <c r="BO9" s="650">
        <v>42</v>
      </c>
      <c r="BP9" s="650"/>
      <c r="BQ9" s="650"/>
      <c r="BR9" s="650"/>
      <c r="BS9" s="656" t="s">
        <v>137</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13912754</v>
      </c>
      <c r="CS9" s="648"/>
      <c r="CT9" s="648"/>
      <c r="CU9" s="648"/>
      <c r="CV9" s="648"/>
      <c r="CW9" s="648"/>
      <c r="CX9" s="648"/>
      <c r="CY9" s="649"/>
      <c r="CZ9" s="650">
        <v>7.7</v>
      </c>
      <c r="DA9" s="650"/>
      <c r="DB9" s="650"/>
      <c r="DC9" s="650"/>
      <c r="DD9" s="656">
        <v>628984</v>
      </c>
      <c r="DE9" s="648"/>
      <c r="DF9" s="648"/>
      <c r="DG9" s="648"/>
      <c r="DH9" s="648"/>
      <c r="DI9" s="648"/>
      <c r="DJ9" s="648"/>
      <c r="DK9" s="648"/>
      <c r="DL9" s="648"/>
      <c r="DM9" s="648"/>
      <c r="DN9" s="648"/>
      <c r="DO9" s="648"/>
      <c r="DP9" s="649"/>
      <c r="DQ9" s="656">
        <v>11883215</v>
      </c>
      <c r="DR9" s="648"/>
      <c r="DS9" s="648"/>
      <c r="DT9" s="648"/>
      <c r="DU9" s="648"/>
      <c r="DV9" s="648"/>
      <c r="DW9" s="648"/>
      <c r="DX9" s="648"/>
      <c r="DY9" s="648"/>
      <c r="DZ9" s="648"/>
      <c r="EA9" s="648"/>
      <c r="EB9" s="648"/>
      <c r="EC9" s="657"/>
    </row>
    <row r="10" spans="2:143" ht="11.25" customHeight="1" x14ac:dyDescent="0.15">
      <c r="B10" s="644" t="s">
        <v>245</v>
      </c>
      <c r="C10" s="645"/>
      <c r="D10" s="645"/>
      <c r="E10" s="645"/>
      <c r="F10" s="645"/>
      <c r="G10" s="645"/>
      <c r="H10" s="645"/>
      <c r="I10" s="645"/>
      <c r="J10" s="645"/>
      <c r="K10" s="645"/>
      <c r="L10" s="645"/>
      <c r="M10" s="645"/>
      <c r="N10" s="645"/>
      <c r="O10" s="645"/>
      <c r="P10" s="645"/>
      <c r="Q10" s="646"/>
      <c r="R10" s="647" t="s">
        <v>137</v>
      </c>
      <c r="S10" s="648"/>
      <c r="T10" s="648"/>
      <c r="U10" s="648"/>
      <c r="V10" s="648"/>
      <c r="W10" s="648"/>
      <c r="X10" s="648"/>
      <c r="Y10" s="649"/>
      <c r="Z10" s="650" t="s">
        <v>137</v>
      </c>
      <c r="AA10" s="650"/>
      <c r="AB10" s="650"/>
      <c r="AC10" s="650"/>
      <c r="AD10" s="651" t="s">
        <v>137</v>
      </c>
      <c r="AE10" s="651"/>
      <c r="AF10" s="651"/>
      <c r="AG10" s="651"/>
      <c r="AH10" s="651"/>
      <c r="AI10" s="651"/>
      <c r="AJ10" s="651"/>
      <c r="AK10" s="651"/>
      <c r="AL10" s="652" t="s">
        <v>137</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1190180</v>
      </c>
      <c r="BH10" s="648"/>
      <c r="BI10" s="648"/>
      <c r="BJ10" s="648"/>
      <c r="BK10" s="648"/>
      <c r="BL10" s="648"/>
      <c r="BM10" s="648"/>
      <c r="BN10" s="649"/>
      <c r="BO10" s="650">
        <v>1.8</v>
      </c>
      <c r="BP10" s="650"/>
      <c r="BQ10" s="650"/>
      <c r="BR10" s="650"/>
      <c r="BS10" s="656" t="s">
        <v>137</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232080</v>
      </c>
      <c r="CS10" s="648"/>
      <c r="CT10" s="648"/>
      <c r="CU10" s="648"/>
      <c r="CV10" s="648"/>
      <c r="CW10" s="648"/>
      <c r="CX10" s="648"/>
      <c r="CY10" s="649"/>
      <c r="CZ10" s="650">
        <v>0.1</v>
      </c>
      <c r="DA10" s="650"/>
      <c r="DB10" s="650"/>
      <c r="DC10" s="650"/>
      <c r="DD10" s="656">
        <v>21655</v>
      </c>
      <c r="DE10" s="648"/>
      <c r="DF10" s="648"/>
      <c r="DG10" s="648"/>
      <c r="DH10" s="648"/>
      <c r="DI10" s="648"/>
      <c r="DJ10" s="648"/>
      <c r="DK10" s="648"/>
      <c r="DL10" s="648"/>
      <c r="DM10" s="648"/>
      <c r="DN10" s="648"/>
      <c r="DO10" s="648"/>
      <c r="DP10" s="649"/>
      <c r="DQ10" s="656">
        <v>201387</v>
      </c>
      <c r="DR10" s="648"/>
      <c r="DS10" s="648"/>
      <c r="DT10" s="648"/>
      <c r="DU10" s="648"/>
      <c r="DV10" s="648"/>
      <c r="DW10" s="648"/>
      <c r="DX10" s="648"/>
      <c r="DY10" s="648"/>
      <c r="DZ10" s="648"/>
      <c r="EA10" s="648"/>
      <c r="EB10" s="648"/>
      <c r="EC10" s="657"/>
    </row>
    <row r="11" spans="2:143" ht="11.25" customHeight="1" x14ac:dyDescent="0.15">
      <c r="B11" s="644" t="s">
        <v>248</v>
      </c>
      <c r="C11" s="645"/>
      <c r="D11" s="645"/>
      <c r="E11" s="645"/>
      <c r="F11" s="645"/>
      <c r="G11" s="645"/>
      <c r="H11" s="645"/>
      <c r="I11" s="645"/>
      <c r="J11" s="645"/>
      <c r="K11" s="645"/>
      <c r="L11" s="645"/>
      <c r="M11" s="645"/>
      <c r="N11" s="645"/>
      <c r="O11" s="645"/>
      <c r="P11" s="645"/>
      <c r="Q11" s="646"/>
      <c r="R11" s="647">
        <v>7597262</v>
      </c>
      <c r="S11" s="648"/>
      <c r="T11" s="648"/>
      <c r="U11" s="648"/>
      <c r="V11" s="648"/>
      <c r="W11" s="648"/>
      <c r="X11" s="648"/>
      <c r="Y11" s="649"/>
      <c r="Z11" s="652">
        <v>4.2</v>
      </c>
      <c r="AA11" s="653"/>
      <c r="AB11" s="653"/>
      <c r="AC11" s="665"/>
      <c r="AD11" s="656">
        <v>7597262</v>
      </c>
      <c r="AE11" s="648"/>
      <c r="AF11" s="648"/>
      <c r="AG11" s="648"/>
      <c r="AH11" s="648"/>
      <c r="AI11" s="648"/>
      <c r="AJ11" s="648"/>
      <c r="AK11" s="649"/>
      <c r="AL11" s="652">
        <v>10.3</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3228245</v>
      </c>
      <c r="BH11" s="648"/>
      <c r="BI11" s="648"/>
      <c r="BJ11" s="648"/>
      <c r="BK11" s="648"/>
      <c r="BL11" s="648"/>
      <c r="BM11" s="648"/>
      <c r="BN11" s="649"/>
      <c r="BO11" s="650">
        <v>4.8</v>
      </c>
      <c r="BP11" s="650"/>
      <c r="BQ11" s="650"/>
      <c r="BR11" s="650"/>
      <c r="BS11" s="656">
        <v>377056</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66215</v>
      </c>
      <c r="CS11" s="648"/>
      <c r="CT11" s="648"/>
      <c r="CU11" s="648"/>
      <c r="CV11" s="648"/>
      <c r="CW11" s="648"/>
      <c r="CX11" s="648"/>
      <c r="CY11" s="649"/>
      <c r="CZ11" s="650">
        <v>0</v>
      </c>
      <c r="DA11" s="650"/>
      <c r="DB11" s="650"/>
      <c r="DC11" s="650"/>
      <c r="DD11" s="656" t="s">
        <v>137</v>
      </c>
      <c r="DE11" s="648"/>
      <c r="DF11" s="648"/>
      <c r="DG11" s="648"/>
      <c r="DH11" s="648"/>
      <c r="DI11" s="648"/>
      <c r="DJ11" s="648"/>
      <c r="DK11" s="648"/>
      <c r="DL11" s="648"/>
      <c r="DM11" s="648"/>
      <c r="DN11" s="648"/>
      <c r="DO11" s="648"/>
      <c r="DP11" s="649"/>
      <c r="DQ11" s="656">
        <v>64780</v>
      </c>
      <c r="DR11" s="648"/>
      <c r="DS11" s="648"/>
      <c r="DT11" s="648"/>
      <c r="DU11" s="648"/>
      <c r="DV11" s="648"/>
      <c r="DW11" s="648"/>
      <c r="DX11" s="648"/>
      <c r="DY11" s="648"/>
      <c r="DZ11" s="648"/>
      <c r="EA11" s="648"/>
      <c r="EB11" s="648"/>
      <c r="EC11" s="657"/>
    </row>
    <row r="12" spans="2:143" ht="11.25" customHeight="1" x14ac:dyDescent="0.15">
      <c r="B12" s="644" t="s">
        <v>251</v>
      </c>
      <c r="C12" s="645"/>
      <c r="D12" s="645"/>
      <c r="E12" s="645"/>
      <c r="F12" s="645"/>
      <c r="G12" s="645"/>
      <c r="H12" s="645"/>
      <c r="I12" s="645"/>
      <c r="J12" s="645"/>
      <c r="K12" s="645"/>
      <c r="L12" s="645"/>
      <c r="M12" s="645"/>
      <c r="N12" s="645"/>
      <c r="O12" s="645"/>
      <c r="P12" s="645"/>
      <c r="Q12" s="646"/>
      <c r="R12" s="647" t="s">
        <v>137</v>
      </c>
      <c r="S12" s="648"/>
      <c r="T12" s="648"/>
      <c r="U12" s="648"/>
      <c r="V12" s="648"/>
      <c r="W12" s="648"/>
      <c r="X12" s="648"/>
      <c r="Y12" s="649"/>
      <c r="Z12" s="650" t="s">
        <v>137</v>
      </c>
      <c r="AA12" s="650"/>
      <c r="AB12" s="650"/>
      <c r="AC12" s="650"/>
      <c r="AD12" s="651" t="s">
        <v>137</v>
      </c>
      <c r="AE12" s="651"/>
      <c r="AF12" s="651"/>
      <c r="AG12" s="651"/>
      <c r="AH12" s="651"/>
      <c r="AI12" s="651"/>
      <c r="AJ12" s="651"/>
      <c r="AK12" s="651"/>
      <c r="AL12" s="652" t="s">
        <v>137</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25517185</v>
      </c>
      <c r="BH12" s="648"/>
      <c r="BI12" s="648"/>
      <c r="BJ12" s="648"/>
      <c r="BK12" s="648"/>
      <c r="BL12" s="648"/>
      <c r="BM12" s="648"/>
      <c r="BN12" s="649"/>
      <c r="BO12" s="650">
        <v>37.700000000000003</v>
      </c>
      <c r="BP12" s="650"/>
      <c r="BQ12" s="650"/>
      <c r="BR12" s="650"/>
      <c r="BS12" s="656" t="s">
        <v>137</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2862183</v>
      </c>
      <c r="CS12" s="648"/>
      <c r="CT12" s="648"/>
      <c r="CU12" s="648"/>
      <c r="CV12" s="648"/>
      <c r="CW12" s="648"/>
      <c r="CX12" s="648"/>
      <c r="CY12" s="649"/>
      <c r="CZ12" s="650">
        <v>1.6</v>
      </c>
      <c r="DA12" s="650"/>
      <c r="DB12" s="650"/>
      <c r="DC12" s="650"/>
      <c r="DD12" s="656" t="s">
        <v>137</v>
      </c>
      <c r="DE12" s="648"/>
      <c r="DF12" s="648"/>
      <c r="DG12" s="648"/>
      <c r="DH12" s="648"/>
      <c r="DI12" s="648"/>
      <c r="DJ12" s="648"/>
      <c r="DK12" s="648"/>
      <c r="DL12" s="648"/>
      <c r="DM12" s="648"/>
      <c r="DN12" s="648"/>
      <c r="DO12" s="648"/>
      <c r="DP12" s="649"/>
      <c r="DQ12" s="656">
        <v>1773227</v>
      </c>
      <c r="DR12" s="648"/>
      <c r="DS12" s="648"/>
      <c r="DT12" s="648"/>
      <c r="DU12" s="648"/>
      <c r="DV12" s="648"/>
      <c r="DW12" s="648"/>
      <c r="DX12" s="648"/>
      <c r="DY12" s="648"/>
      <c r="DZ12" s="648"/>
      <c r="EA12" s="648"/>
      <c r="EB12" s="648"/>
      <c r="EC12" s="65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137</v>
      </c>
      <c r="S13" s="648"/>
      <c r="T13" s="648"/>
      <c r="U13" s="648"/>
      <c r="V13" s="648"/>
      <c r="W13" s="648"/>
      <c r="X13" s="648"/>
      <c r="Y13" s="649"/>
      <c r="Z13" s="650" t="s">
        <v>137</v>
      </c>
      <c r="AA13" s="650"/>
      <c r="AB13" s="650"/>
      <c r="AC13" s="650"/>
      <c r="AD13" s="651" t="s">
        <v>137</v>
      </c>
      <c r="AE13" s="651"/>
      <c r="AF13" s="651"/>
      <c r="AG13" s="651"/>
      <c r="AH13" s="651"/>
      <c r="AI13" s="651"/>
      <c r="AJ13" s="651"/>
      <c r="AK13" s="651"/>
      <c r="AL13" s="652" t="s">
        <v>137</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24874409</v>
      </c>
      <c r="BH13" s="648"/>
      <c r="BI13" s="648"/>
      <c r="BJ13" s="648"/>
      <c r="BK13" s="648"/>
      <c r="BL13" s="648"/>
      <c r="BM13" s="648"/>
      <c r="BN13" s="649"/>
      <c r="BO13" s="650">
        <v>36.700000000000003</v>
      </c>
      <c r="BP13" s="650"/>
      <c r="BQ13" s="650"/>
      <c r="BR13" s="650"/>
      <c r="BS13" s="656" t="s">
        <v>137</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11800303</v>
      </c>
      <c r="CS13" s="648"/>
      <c r="CT13" s="648"/>
      <c r="CU13" s="648"/>
      <c r="CV13" s="648"/>
      <c r="CW13" s="648"/>
      <c r="CX13" s="648"/>
      <c r="CY13" s="649"/>
      <c r="CZ13" s="650">
        <v>6.5</v>
      </c>
      <c r="DA13" s="650"/>
      <c r="DB13" s="650"/>
      <c r="DC13" s="650"/>
      <c r="DD13" s="656">
        <v>2654147</v>
      </c>
      <c r="DE13" s="648"/>
      <c r="DF13" s="648"/>
      <c r="DG13" s="648"/>
      <c r="DH13" s="648"/>
      <c r="DI13" s="648"/>
      <c r="DJ13" s="648"/>
      <c r="DK13" s="648"/>
      <c r="DL13" s="648"/>
      <c r="DM13" s="648"/>
      <c r="DN13" s="648"/>
      <c r="DO13" s="648"/>
      <c r="DP13" s="649"/>
      <c r="DQ13" s="656">
        <v>9764386</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v>14</v>
      </c>
      <c r="S14" s="648"/>
      <c r="T14" s="648"/>
      <c r="U14" s="648"/>
      <c r="V14" s="648"/>
      <c r="W14" s="648"/>
      <c r="X14" s="648"/>
      <c r="Y14" s="649"/>
      <c r="Z14" s="650">
        <v>0</v>
      </c>
      <c r="AA14" s="650"/>
      <c r="AB14" s="650"/>
      <c r="AC14" s="650"/>
      <c r="AD14" s="651">
        <v>14</v>
      </c>
      <c r="AE14" s="651"/>
      <c r="AF14" s="651"/>
      <c r="AG14" s="651"/>
      <c r="AH14" s="651"/>
      <c r="AI14" s="651"/>
      <c r="AJ14" s="651"/>
      <c r="AK14" s="651"/>
      <c r="AL14" s="652">
        <v>0</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288168</v>
      </c>
      <c r="BH14" s="648"/>
      <c r="BI14" s="648"/>
      <c r="BJ14" s="648"/>
      <c r="BK14" s="648"/>
      <c r="BL14" s="648"/>
      <c r="BM14" s="648"/>
      <c r="BN14" s="649"/>
      <c r="BO14" s="650">
        <v>0.4</v>
      </c>
      <c r="BP14" s="650"/>
      <c r="BQ14" s="650"/>
      <c r="BR14" s="650"/>
      <c r="BS14" s="656" t="s">
        <v>137</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4074099</v>
      </c>
      <c r="CS14" s="648"/>
      <c r="CT14" s="648"/>
      <c r="CU14" s="648"/>
      <c r="CV14" s="648"/>
      <c r="CW14" s="648"/>
      <c r="CX14" s="648"/>
      <c r="CY14" s="649"/>
      <c r="CZ14" s="650">
        <v>2.2999999999999998</v>
      </c>
      <c r="DA14" s="650"/>
      <c r="DB14" s="650"/>
      <c r="DC14" s="650"/>
      <c r="DD14" s="656">
        <v>548164</v>
      </c>
      <c r="DE14" s="648"/>
      <c r="DF14" s="648"/>
      <c r="DG14" s="648"/>
      <c r="DH14" s="648"/>
      <c r="DI14" s="648"/>
      <c r="DJ14" s="648"/>
      <c r="DK14" s="648"/>
      <c r="DL14" s="648"/>
      <c r="DM14" s="648"/>
      <c r="DN14" s="648"/>
      <c r="DO14" s="648"/>
      <c r="DP14" s="649"/>
      <c r="DQ14" s="656">
        <v>3617572</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137</v>
      </c>
      <c r="S15" s="648"/>
      <c r="T15" s="648"/>
      <c r="U15" s="648"/>
      <c r="V15" s="648"/>
      <c r="W15" s="648"/>
      <c r="X15" s="648"/>
      <c r="Y15" s="649"/>
      <c r="Z15" s="650" t="s">
        <v>137</v>
      </c>
      <c r="AA15" s="650"/>
      <c r="AB15" s="650"/>
      <c r="AC15" s="650"/>
      <c r="AD15" s="651" t="s">
        <v>137</v>
      </c>
      <c r="AE15" s="651"/>
      <c r="AF15" s="651"/>
      <c r="AG15" s="651"/>
      <c r="AH15" s="651"/>
      <c r="AI15" s="651"/>
      <c r="AJ15" s="651"/>
      <c r="AK15" s="651"/>
      <c r="AL15" s="652" t="s">
        <v>137</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1641452</v>
      </c>
      <c r="BH15" s="648"/>
      <c r="BI15" s="648"/>
      <c r="BJ15" s="648"/>
      <c r="BK15" s="648"/>
      <c r="BL15" s="648"/>
      <c r="BM15" s="648"/>
      <c r="BN15" s="649"/>
      <c r="BO15" s="650">
        <v>2.4</v>
      </c>
      <c r="BP15" s="650"/>
      <c r="BQ15" s="650"/>
      <c r="BR15" s="650"/>
      <c r="BS15" s="656" t="s">
        <v>137</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24390683</v>
      </c>
      <c r="CS15" s="648"/>
      <c r="CT15" s="648"/>
      <c r="CU15" s="648"/>
      <c r="CV15" s="648"/>
      <c r="CW15" s="648"/>
      <c r="CX15" s="648"/>
      <c r="CY15" s="649"/>
      <c r="CZ15" s="650">
        <v>13.5</v>
      </c>
      <c r="DA15" s="650"/>
      <c r="DB15" s="650"/>
      <c r="DC15" s="650"/>
      <c r="DD15" s="656">
        <v>7901059</v>
      </c>
      <c r="DE15" s="648"/>
      <c r="DF15" s="648"/>
      <c r="DG15" s="648"/>
      <c r="DH15" s="648"/>
      <c r="DI15" s="648"/>
      <c r="DJ15" s="648"/>
      <c r="DK15" s="648"/>
      <c r="DL15" s="648"/>
      <c r="DM15" s="648"/>
      <c r="DN15" s="648"/>
      <c r="DO15" s="648"/>
      <c r="DP15" s="649"/>
      <c r="DQ15" s="656">
        <v>14414767</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99489</v>
      </c>
      <c r="S16" s="648"/>
      <c r="T16" s="648"/>
      <c r="U16" s="648"/>
      <c r="V16" s="648"/>
      <c r="W16" s="648"/>
      <c r="X16" s="648"/>
      <c r="Y16" s="649"/>
      <c r="Z16" s="650">
        <v>0.1</v>
      </c>
      <c r="AA16" s="650"/>
      <c r="AB16" s="650"/>
      <c r="AC16" s="650"/>
      <c r="AD16" s="651">
        <v>99489</v>
      </c>
      <c r="AE16" s="651"/>
      <c r="AF16" s="651"/>
      <c r="AG16" s="651"/>
      <c r="AH16" s="651"/>
      <c r="AI16" s="651"/>
      <c r="AJ16" s="651"/>
      <c r="AK16" s="651"/>
      <c r="AL16" s="652">
        <v>0.1</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137</v>
      </c>
      <c r="BH16" s="648"/>
      <c r="BI16" s="648"/>
      <c r="BJ16" s="648"/>
      <c r="BK16" s="648"/>
      <c r="BL16" s="648"/>
      <c r="BM16" s="648"/>
      <c r="BN16" s="649"/>
      <c r="BO16" s="650" t="s">
        <v>137</v>
      </c>
      <c r="BP16" s="650"/>
      <c r="BQ16" s="650"/>
      <c r="BR16" s="650"/>
      <c r="BS16" s="656" t="s">
        <v>137</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240576</v>
      </c>
      <c r="CS16" s="648"/>
      <c r="CT16" s="648"/>
      <c r="CU16" s="648"/>
      <c r="CV16" s="648"/>
      <c r="CW16" s="648"/>
      <c r="CX16" s="648"/>
      <c r="CY16" s="649"/>
      <c r="CZ16" s="650">
        <v>0.1</v>
      </c>
      <c r="DA16" s="650"/>
      <c r="DB16" s="650"/>
      <c r="DC16" s="650"/>
      <c r="DD16" s="656" t="s">
        <v>137</v>
      </c>
      <c r="DE16" s="648"/>
      <c r="DF16" s="648"/>
      <c r="DG16" s="648"/>
      <c r="DH16" s="648"/>
      <c r="DI16" s="648"/>
      <c r="DJ16" s="648"/>
      <c r="DK16" s="648"/>
      <c r="DL16" s="648"/>
      <c r="DM16" s="648"/>
      <c r="DN16" s="648"/>
      <c r="DO16" s="648"/>
      <c r="DP16" s="649"/>
      <c r="DQ16" s="656">
        <v>7476</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382831</v>
      </c>
      <c r="S17" s="648"/>
      <c r="T17" s="648"/>
      <c r="U17" s="648"/>
      <c r="V17" s="648"/>
      <c r="W17" s="648"/>
      <c r="X17" s="648"/>
      <c r="Y17" s="649"/>
      <c r="Z17" s="650">
        <v>0.2</v>
      </c>
      <c r="AA17" s="650"/>
      <c r="AB17" s="650"/>
      <c r="AC17" s="650"/>
      <c r="AD17" s="651">
        <v>382831</v>
      </c>
      <c r="AE17" s="651"/>
      <c r="AF17" s="651"/>
      <c r="AG17" s="651"/>
      <c r="AH17" s="651"/>
      <c r="AI17" s="651"/>
      <c r="AJ17" s="651"/>
      <c r="AK17" s="651"/>
      <c r="AL17" s="652">
        <v>0.5</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137</v>
      </c>
      <c r="BH17" s="648"/>
      <c r="BI17" s="648"/>
      <c r="BJ17" s="648"/>
      <c r="BK17" s="648"/>
      <c r="BL17" s="648"/>
      <c r="BM17" s="648"/>
      <c r="BN17" s="649"/>
      <c r="BO17" s="650" t="s">
        <v>137</v>
      </c>
      <c r="BP17" s="650"/>
      <c r="BQ17" s="650"/>
      <c r="BR17" s="650"/>
      <c r="BS17" s="656" t="s">
        <v>137</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5584821</v>
      </c>
      <c r="CS17" s="648"/>
      <c r="CT17" s="648"/>
      <c r="CU17" s="648"/>
      <c r="CV17" s="648"/>
      <c r="CW17" s="648"/>
      <c r="CX17" s="648"/>
      <c r="CY17" s="649"/>
      <c r="CZ17" s="650">
        <v>3.1</v>
      </c>
      <c r="DA17" s="650"/>
      <c r="DB17" s="650"/>
      <c r="DC17" s="650"/>
      <c r="DD17" s="656" t="s">
        <v>137</v>
      </c>
      <c r="DE17" s="648"/>
      <c r="DF17" s="648"/>
      <c r="DG17" s="648"/>
      <c r="DH17" s="648"/>
      <c r="DI17" s="648"/>
      <c r="DJ17" s="648"/>
      <c r="DK17" s="648"/>
      <c r="DL17" s="648"/>
      <c r="DM17" s="648"/>
      <c r="DN17" s="648"/>
      <c r="DO17" s="648"/>
      <c r="DP17" s="649"/>
      <c r="DQ17" s="656">
        <v>5584079</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348954</v>
      </c>
      <c r="S18" s="648"/>
      <c r="T18" s="648"/>
      <c r="U18" s="648"/>
      <c r="V18" s="648"/>
      <c r="W18" s="648"/>
      <c r="X18" s="648"/>
      <c r="Y18" s="649"/>
      <c r="Z18" s="650">
        <v>0.2</v>
      </c>
      <c r="AA18" s="650"/>
      <c r="AB18" s="650"/>
      <c r="AC18" s="650"/>
      <c r="AD18" s="651">
        <v>348954</v>
      </c>
      <c r="AE18" s="651"/>
      <c r="AF18" s="651"/>
      <c r="AG18" s="651"/>
      <c r="AH18" s="651"/>
      <c r="AI18" s="651"/>
      <c r="AJ18" s="651"/>
      <c r="AK18" s="651"/>
      <c r="AL18" s="652">
        <v>0.5</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137</v>
      </c>
      <c r="BH18" s="648"/>
      <c r="BI18" s="648"/>
      <c r="BJ18" s="648"/>
      <c r="BK18" s="648"/>
      <c r="BL18" s="648"/>
      <c r="BM18" s="648"/>
      <c r="BN18" s="649"/>
      <c r="BO18" s="650" t="s">
        <v>137</v>
      </c>
      <c r="BP18" s="650"/>
      <c r="BQ18" s="650"/>
      <c r="BR18" s="650"/>
      <c r="BS18" s="656" t="s">
        <v>137</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137</v>
      </c>
      <c r="CS18" s="648"/>
      <c r="CT18" s="648"/>
      <c r="CU18" s="648"/>
      <c r="CV18" s="648"/>
      <c r="CW18" s="648"/>
      <c r="CX18" s="648"/>
      <c r="CY18" s="649"/>
      <c r="CZ18" s="650" t="s">
        <v>137</v>
      </c>
      <c r="DA18" s="650"/>
      <c r="DB18" s="650"/>
      <c r="DC18" s="650"/>
      <c r="DD18" s="656" t="s">
        <v>137</v>
      </c>
      <c r="DE18" s="648"/>
      <c r="DF18" s="648"/>
      <c r="DG18" s="648"/>
      <c r="DH18" s="648"/>
      <c r="DI18" s="648"/>
      <c r="DJ18" s="648"/>
      <c r="DK18" s="648"/>
      <c r="DL18" s="648"/>
      <c r="DM18" s="648"/>
      <c r="DN18" s="648"/>
      <c r="DO18" s="648"/>
      <c r="DP18" s="649"/>
      <c r="DQ18" s="656" t="s">
        <v>137</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293493</v>
      </c>
      <c r="S19" s="648"/>
      <c r="T19" s="648"/>
      <c r="U19" s="648"/>
      <c r="V19" s="648"/>
      <c r="W19" s="648"/>
      <c r="X19" s="648"/>
      <c r="Y19" s="649"/>
      <c r="Z19" s="650">
        <v>0.2</v>
      </c>
      <c r="AA19" s="650"/>
      <c r="AB19" s="650"/>
      <c r="AC19" s="650"/>
      <c r="AD19" s="651">
        <v>293493</v>
      </c>
      <c r="AE19" s="651"/>
      <c r="AF19" s="651"/>
      <c r="AG19" s="651"/>
      <c r="AH19" s="651"/>
      <c r="AI19" s="651"/>
      <c r="AJ19" s="651"/>
      <c r="AK19" s="651"/>
      <c r="AL19" s="652">
        <v>0.4</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6754337</v>
      </c>
      <c r="BH19" s="648"/>
      <c r="BI19" s="648"/>
      <c r="BJ19" s="648"/>
      <c r="BK19" s="648"/>
      <c r="BL19" s="648"/>
      <c r="BM19" s="648"/>
      <c r="BN19" s="649"/>
      <c r="BO19" s="650">
        <v>10</v>
      </c>
      <c r="BP19" s="650"/>
      <c r="BQ19" s="650"/>
      <c r="BR19" s="650"/>
      <c r="BS19" s="656" t="s">
        <v>137</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137</v>
      </c>
      <c r="CS19" s="648"/>
      <c r="CT19" s="648"/>
      <c r="CU19" s="648"/>
      <c r="CV19" s="648"/>
      <c r="CW19" s="648"/>
      <c r="CX19" s="648"/>
      <c r="CY19" s="649"/>
      <c r="CZ19" s="650" t="s">
        <v>137</v>
      </c>
      <c r="DA19" s="650"/>
      <c r="DB19" s="650"/>
      <c r="DC19" s="650"/>
      <c r="DD19" s="656" t="s">
        <v>137</v>
      </c>
      <c r="DE19" s="648"/>
      <c r="DF19" s="648"/>
      <c r="DG19" s="648"/>
      <c r="DH19" s="648"/>
      <c r="DI19" s="648"/>
      <c r="DJ19" s="648"/>
      <c r="DK19" s="648"/>
      <c r="DL19" s="648"/>
      <c r="DM19" s="648"/>
      <c r="DN19" s="648"/>
      <c r="DO19" s="648"/>
      <c r="DP19" s="649"/>
      <c r="DQ19" s="656" t="s">
        <v>137</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47987</v>
      </c>
      <c r="S20" s="648"/>
      <c r="T20" s="648"/>
      <c r="U20" s="648"/>
      <c r="V20" s="648"/>
      <c r="W20" s="648"/>
      <c r="X20" s="648"/>
      <c r="Y20" s="649"/>
      <c r="Z20" s="650">
        <v>0</v>
      </c>
      <c r="AA20" s="650"/>
      <c r="AB20" s="650"/>
      <c r="AC20" s="650"/>
      <c r="AD20" s="651">
        <v>47987</v>
      </c>
      <c r="AE20" s="651"/>
      <c r="AF20" s="651"/>
      <c r="AG20" s="651"/>
      <c r="AH20" s="651"/>
      <c r="AI20" s="651"/>
      <c r="AJ20" s="651"/>
      <c r="AK20" s="651"/>
      <c r="AL20" s="652">
        <v>0.1</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6754337</v>
      </c>
      <c r="BH20" s="648"/>
      <c r="BI20" s="648"/>
      <c r="BJ20" s="648"/>
      <c r="BK20" s="648"/>
      <c r="BL20" s="648"/>
      <c r="BM20" s="648"/>
      <c r="BN20" s="649"/>
      <c r="BO20" s="650">
        <v>10</v>
      </c>
      <c r="BP20" s="650"/>
      <c r="BQ20" s="650"/>
      <c r="BR20" s="650"/>
      <c r="BS20" s="656" t="s">
        <v>137</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180666429</v>
      </c>
      <c r="CS20" s="648"/>
      <c r="CT20" s="648"/>
      <c r="CU20" s="648"/>
      <c r="CV20" s="648"/>
      <c r="CW20" s="648"/>
      <c r="CX20" s="648"/>
      <c r="CY20" s="649"/>
      <c r="CZ20" s="650">
        <v>100</v>
      </c>
      <c r="DA20" s="650"/>
      <c r="DB20" s="650"/>
      <c r="DC20" s="650"/>
      <c r="DD20" s="656">
        <v>16179367</v>
      </c>
      <c r="DE20" s="648"/>
      <c r="DF20" s="648"/>
      <c r="DG20" s="648"/>
      <c r="DH20" s="648"/>
      <c r="DI20" s="648"/>
      <c r="DJ20" s="648"/>
      <c r="DK20" s="648"/>
      <c r="DL20" s="648"/>
      <c r="DM20" s="648"/>
      <c r="DN20" s="648"/>
      <c r="DO20" s="648"/>
      <c r="DP20" s="649"/>
      <c r="DQ20" s="656">
        <v>88569528</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7474</v>
      </c>
      <c r="S21" s="648"/>
      <c r="T21" s="648"/>
      <c r="U21" s="648"/>
      <c r="V21" s="648"/>
      <c r="W21" s="648"/>
      <c r="X21" s="648"/>
      <c r="Y21" s="649"/>
      <c r="Z21" s="650">
        <v>0</v>
      </c>
      <c r="AA21" s="650"/>
      <c r="AB21" s="650"/>
      <c r="AC21" s="650"/>
      <c r="AD21" s="651">
        <v>7474</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v>16061</v>
      </c>
      <c r="BH21" s="648"/>
      <c r="BI21" s="648"/>
      <c r="BJ21" s="648"/>
      <c r="BK21" s="648"/>
      <c r="BL21" s="648"/>
      <c r="BM21" s="648"/>
      <c r="BN21" s="649"/>
      <c r="BO21" s="650">
        <v>0</v>
      </c>
      <c r="BP21" s="650"/>
      <c r="BQ21" s="650"/>
      <c r="BR21" s="650"/>
      <c r="BS21" s="656" t="s">
        <v>137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1071578</v>
      </c>
      <c r="S22" s="648"/>
      <c r="T22" s="648"/>
      <c r="U22" s="648"/>
      <c r="V22" s="648"/>
      <c r="W22" s="648"/>
      <c r="X22" s="648"/>
      <c r="Y22" s="649"/>
      <c r="Z22" s="650">
        <v>0.6</v>
      </c>
      <c r="AA22" s="650"/>
      <c r="AB22" s="650"/>
      <c r="AC22" s="650"/>
      <c r="AD22" s="651">
        <v>862213</v>
      </c>
      <c r="AE22" s="651"/>
      <c r="AF22" s="651"/>
      <c r="AG22" s="651"/>
      <c r="AH22" s="651"/>
      <c r="AI22" s="651"/>
      <c r="AJ22" s="651"/>
      <c r="AK22" s="651"/>
      <c r="AL22" s="652">
        <v>1.2</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v>1082300</v>
      </c>
      <c r="BH22" s="648"/>
      <c r="BI22" s="648"/>
      <c r="BJ22" s="648"/>
      <c r="BK22" s="648"/>
      <c r="BL22" s="648"/>
      <c r="BM22" s="648"/>
      <c r="BN22" s="649"/>
      <c r="BO22" s="650">
        <v>1.6</v>
      </c>
      <c r="BP22" s="650"/>
      <c r="BQ22" s="650"/>
      <c r="BR22" s="650"/>
      <c r="BS22" s="656" t="s">
        <v>137</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862213</v>
      </c>
      <c r="S23" s="648"/>
      <c r="T23" s="648"/>
      <c r="U23" s="648"/>
      <c r="V23" s="648"/>
      <c r="W23" s="648"/>
      <c r="X23" s="648"/>
      <c r="Y23" s="649"/>
      <c r="Z23" s="650">
        <v>0.5</v>
      </c>
      <c r="AA23" s="650"/>
      <c r="AB23" s="650"/>
      <c r="AC23" s="650"/>
      <c r="AD23" s="651">
        <v>862213</v>
      </c>
      <c r="AE23" s="651"/>
      <c r="AF23" s="651"/>
      <c r="AG23" s="651"/>
      <c r="AH23" s="651"/>
      <c r="AI23" s="651"/>
      <c r="AJ23" s="651"/>
      <c r="AK23" s="651"/>
      <c r="AL23" s="652">
        <v>1.2</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v>5655976</v>
      </c>
      <c r="BH23" s="648"/>
      <c r="BI23" s="648"/>
      <c r="BJ23" s="648"/>
      <c r="BK23" s="648"/>
      <c r="BL23" s="648"/>
      <c r="BM23" s="648"/>
      <c r="BN23" s="649"/>
      <c r="BO23" s="650">
        <v>8.4</v>
      </c>
      <c r="BP23" s="650"/>
      <c r="BQ23" s="650"/>
      <c r="BR23" s="650"/>
      <c r="BS23" s="656" t="s">
        <v>137</v>
      </c>
      <c r="BT23" s="648"/>
      <c r="BU23" s="648"/>
      <c r="BV23" s="648"/>
      <c r="BW23" s="648"/>
      <c r="BX23" s="648"/>
      <c r="BY23" s="648"/>
      <c r="BZ23" s="648"/>
      <c r="CA23" s="648"/>
      <c r="CB23" s="657"/>
      <c r="CD23" s="629" t="s">
        <v>224</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209277</v>
      </c>
      <c r="S24" s="648"/>
      <c r="T24" s="648"/>
      <c r="U24" s="648"/>
      <c r="V24" s="648"/>
      <c r="W24" s="648"/>
      <c r="X24" s="648"/>
      <c r="Y24" s="649"/>
      <c r="Z24" s="650">
        <v>0.1</v>
      </c>
      <c r="AA24" s="650"/>
      <c r="AB24" s="650"/>
      <c r="AC24" s="650"/>
      <c r="AD24" s="651" t="s">
        <v>137</v>
      </c>
      <c r="AE24" s="651"/>
      <c r="AF24" s="651"/>
      <c r="AG24" s="651"/>
      <c r="AH24" s="651"/>
      <c r="AI24" s="651"/>
      <c r="AJ24" s="651"/>
      <c r="AK24" s="651"/>
      <c r="AL24" s="652" t="s">
        <v>137</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137</v>
      </c>
      <c r="BH24" s="648"/>
      <c r="BI24" s="648"/>
      <c r="BJ24" s="648"/>
      <c r="BK24" s="648"/>
      <c r="BL24" s="648"/>
      <c r="BM24" s="648"/>
      <c r="BN24" s="649"/>
      <c r="BO24" s="650" t="s">
        <v>137</v>
      </c>
      <c r="BP24" s="650"/>
      <c r="BQ24" s="650"/>
      <c r="BR24" s="650"/>
      <c r="BS24" s="656" t="s">
        <v>137</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72375280</v>
      </c>
      <c r="CS24" s="637"/>
      <c r="CT24" s="637"/>
      <c r="CU24" s="637"/>
      <c r="CV24" s="637"/>
      <c r="CW24" s="637"/>
      <c r="CX24" s="637"/>
      <c r="CY24" s="638"/>
      <c r="CZ24" s="641">
        <v>40.1</v>
      </c>
      <c r="DA24" s="642"/>
      <c r="DB24" s="642"/>
      <c r="DC24" s="661"/>
      <c r="DD24" s="681">
        <v>40490901</v>
      </c>
      <c r="DE24" s="637"/>
      <c r="DF24" s="637"/>
      <c r="DG24" s="637"/>
      <c r="DH24" s="637"/>
      <c r="DI24" s="637"/>
      <c r="DJ24" s="637"/>
      <c r="DK24" s="638"/>
      <c r="DL24" s="681">
        <v>39916630</v>
      </c>
      <c r="DM24" s="637"/>
      <c r="DN24" s="637"/>
      <c r="DO24" s="637"/>
      <c r="DP24" s="637"/>
      <c r="DQ24" s="637"/>
      <c r="DR24" s="637"/>
      <c r="DS24" s="637"/>
      <c r="DT24" s="637"/>
      <c r="DU24" s="637"/>
      <c r="DV24" s="638"/>
      <c r="DW24" s="641">
        <v>52.7</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v>88</v>
      </c>
      <c r="S25" s="648"/>
      <c r="T25" s="648"/>
      <c r="U25" s="648"/>
      <c r="V25" s="648"/>
      <c r="W25" s="648"/>
      <c r="X25" s="648"/>
      <c r="Y25" s="649"/>
      <c r="Z25" s="650">
        <v>0</v>
      </c>
      <c r="AA25" s="650"/>
      <c r="AB25" s="650"/>
      <c r="AC25" s="650"/>
      <c r="AD25" s="651" t="s">
        <v>137</v>
      </c>
      <c r="AE25" s="651"/>
      <c r="AF25" s="651"/>
      <c r="AG25" s="651"/>
      <c r="AH25" s="651"/>
      <c r="AI25" s="651"/>
      <c r="AJ25" s="651"/>
      <c r="AK25" s="651"/>
      <c r="AL25" s="652" t="s">
        <v>137</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137</v>
      </c>
      <c r="BH25" s="648"/>
      <c r="BI25" s="648"/>
      <c r="BJ25" s="648"/>
      <c r="BK25" s="648"/>
      <c r="BL25" s="648"/>
      <c r="BM25" s="648"/>
      <c r="BN25" s="649"/>
      <c r="BO25" s="650" t="s">
        <v>137</v>
      </c>
      <c r="BP25" s="650"/>
      <c r="BQ25" s="650"/>
      <c r="BR25" s="650"/>
      <c r="BS25" s="656" t="s">
        <v>137</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25589086</v>
      </c>
      <c r="CS25" s="684"/>
      <c r="CT25" s="684"/>
      <c r="CU25" s="684"/>
      <c r="CV25" s="684"/>
      <c r="CW25" s="684"/>
      <c r="CX25" s="684"/>
      <c r="CY25" s="685"/>
      <c r="CZ25" s="652">
        <v>14.2</v>
      </c>
      <c r="DA25" s="682"/>
      <c r="DB25" s="682"/>
      <c r="DC25" s="686"/>
      <c r="DD25" s="656">
        <v>23470048</v>
      </c>
      <c r="DE25" s="684"/>
      <c r="DF25" s="684"/>
      <c r="DG25" s="684"/>
      <c r="DH25" s="684"/>
      <c r="DI25" s="684"/>
      <c r="DJ25" s="684"/>
      <c r="DK25" s="685"/>
      <c r="DL25" s="656">
        <v>23017543</v>
      </c>
      <c r="DM25" s="684"/>
      <c r="DN25" s="684"/>
      <c r="DO25" s="684"/>
      <c r="DP25" s="684"/>
      <c r="DQ25" s="684"/>
      <c r="DR25" s="684"/>
      <c r="DS25" s="684"/>
      <c r="DT25" s="684"/>
      <c r="DU25" s="684"/>
      <c r="DV25" s="685"/>
      <c r="DW25" s="652">
        <v>30.4</v>
      </c>
      <c r="DX25" s="682"/>
      <c r="DY25" s="682"/>
      <c r="DZ25" s="682"/>
      <c r="EA25" s="682"/>
      <c r="EB25" s="682"/>
      <c r="EC25" s="683"/>
    </row>
    <row r="26" spans="2:133" ht="11.25" customHeight="1" x14ac:dyDescent="0.15">
      <c r="B26" s="644" t="s">
        <v>296</v>
      </c>
      <c r="C26" s="645"/>
      <c r="D26" s="645"/>
      <c r="E26" s="645"/>
      <c r="F26" s="645"/>
      <c r="G26" s="645"/>
      <c r="H26" s="645"/>
      <c r="I26" s="645"/>
      <c r="J26" s="645"/>
      <c r="K26" s="645"/>
      <c r="L26" s="645"/>
      <c r="M26" s="645"/>
      <c r="N26" s="645"/>
      <c r="O26" s="645"/>
      <c r="P26" s="645"/>
      <c r="Q26" s="646"/>
      <c r="R26" s="647">
        <v>78807483</v>
      </c>
      <c r="S26" s="648"/>
      <c r="T26" s="648"/>
      <c r="U26" s="648"/>
      <c r="V26" s="648"/>
      <c r="W26" s="648"/>
      <c r="X26" s="648"/>
      <c r="Y26" s="649"/>
      <c r="Z26" s="650">
        <v>43.3</v>
      </c>
      <c r="AA26" s="650"/>
      <c r="AB26" s="650"/>
      <c r="AC26" s="650"/>
      <c r="AD26" s="651">
        <v>72942142</v>
      </c>
      <c r="AE26" s="651"/>
      <c r="AF26" s="651"/>
      <c r="AG26" s="651"/>
      <c r="AH26" s="651"/>
      <c r="AI26" s="651"/>
      <c r="AJ26" s="651"/>
      <c r="AK26" s="651"/>
      <c r="AL26" s="652">
        <v>98.5</v>
      </c>
      <c r="AM26" s="653"/>
      <c r="AN26" s="653"/>
      <c r="AO26" s="654"/>
      <c r="AP26" s="666" t="s">
        <v>297</v>
      </c>
      <c r="AQ26" s="693"/>
      <c r="AR26" s="693"/>
      <c r="AS26" s="693"/>
      <c r="AT26" s="693"/>
      <c r="AU26" s="693"/>
      <c r="AV26" s="693"/>
      <c r="AW26" s="693"/>
      <c r="AX26" s="693"/>
      <c r="AY26" s="693"/>
      <c r="AZ26" s="693"/>
      <c r="BA26" s="693"/>
      <c r="BB26" s="693"/>
      <c r="BC26" s="693"/>
      <c r="BD26" s="693"/>
      <c r="BE26" s="693"/>
      <c r="BF26" s="668"/>
      <c r="BG26" s="647" t="s">
        <v>137</v>
      </c>
      <c r="BH26" s="648"/>
      <c r="BI26" s="648"/>
      <c r="BJ26" s="648"/>
      <c r="BK26" s="648"/>
      <c r="BL26" s="648"/>
      <c r="BM26" s="648"/>
      <c r="BN26" s="649"/>
      <c r="BO26" s="650" t="s">
        <v>137</v>
      </c>
      <c r="BP26" s="650"/>
      <c r="BQ26" s="650"/>
      <c r="BR26" s="650"/>
      <c r="BS26" s="656" t="s">
        <v>137</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16666304</v>
      </c>
      <c r="CS26" s="648"/>
      <c r="CT26" s="648"/>
      <c r="CU26" s="648"/>
      <c r="CV26" s="648"/>
      <c r="CW26" s="648"/>
      <c r="CX26" s="648"/>
      <c r="CY26" s="649"/>
      <c r="CZ26" s="652">
        <v>9.1999999999999993</v>
      </c>
      <c r="DA26" s="682"/>
      <c r="DB26" s="682"/>
      <c r="DC26" s="686"/>
      <c r="DD26" s="656">
        <v>15516573</v>
      </c>
      <c r="DE26" s="648"/>
      <c r="DF26" s="648"/>
      <c r="DG26" s="648"/>
      <c r="DH26" s="648"/>
      <c r="DI26" s="648"/>
      <c r="DJ26" s="648"/>
      <c r="DK26" s="649"/>
      <c r="DL26" s="656" t="s">
        <v>137</v>
      </c>
      <c r="DM26" s="648"/>
      <c r="DN26" s="648"/>
      <c r="DO26" s="648"/>
      <c r="DP26" s="648"/>
      <c r="DQ26" s="648"/>
      <c r="DR26" s="648"/>
      <c r="DS26" s="648"/>
      <c r="DT26" s="648"/>
      <c r="DU26" s="648"/>
      <c r="DV26" s="649"/>
      <c r="DW26" s="652" t="s">
        <v>137</v>
      </c>
      <c r="DX26" s="682"/>
      <c r="DY26" s="682"/>
      <c r="DZ26" s="682"/>
      <c r="EA26" s="682"/>
      <c r="EB26" s="682"/>
      <c r="EC26" s="683"/>
    </row>
    <row r="27" spans="2:133" ht="11.25" customHeight="1" x14ac:dyDescent="0.15">
      <c r="B27" s="644" t="s">
        <v>299</v>
      </c>
      <c r="C27" s="645"/>
      <c r="D27" s="645"/>
      <c r="E27" s="645"/>
      <c r="F27" s="645"/>
      <c r="G27" s="645"/>
      <c r="H27" s="645"/>
      <c r="I27" s="645"/>
      <c r="J27" s="645"/>
      <c r="K27" s="645"/>
      <c r="L27" s="645"/>
      <c r="M27" s="645"/>
      <c r="N27" s="645"/>
      <c r="O27" s="645"/>
      <c r="P27" s="645"/>
      <c r="Q27" s="646"/>
      <c r="R27" s="647">
        <v>41674</v>
      </c>
      <c r="S27" s="648"/>
      <c r="T27" s="648"/>
      <c r="U27" s="648"/>
      <c r="V27" s="648"/>
      <c r="W27" s="648"/>
      <c r="X27" s="648"/>
      <c r="Y27" s="649"/>
      <c r="Z27" s="650">
        <v>0</v>
      </c>
      <c r="AA27" s="650"/>
      <c r="AB27" s="650"/>
      <c r="AC27" s="650"/>
      <c r="AD27" s="651">
        <v>41674</v>
      </c>
      <c r="AE27" s="651"/>
      <c r="AF27" s="651"/>
      <c r="AG27" s="651"/>
      <c r="AH27" s="651"/>
      <c r="AI27" s="651"/>
      <c r="AJ27" s="651"/>
      <c r="AK27" s="651"/>
      <c r="AL27" s="652">
        <v>0.1</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67724631</v>
      </c>
      <c r="BH27" s="648"/>
      <c r="BI27" s="648"/>
      <c r="BJ27" s="648"/>
      <c r="BK27" s="648"/>
      <c r="BL27" s="648"/>
      <c r="BM27" s="648"/>
      <c r="BN27" s="649"/>
      <c r="BO27" s="650">
        <v>100</v>
      </c>
      <c r="BP27" s="650"/>
      <c r="BQ27" s="650"/>
      <c r="BR27" s="650"/>
      <c r="BS27" s="656">
        <v>377056</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41201759</v>
      </c>
      <c r="CS27" s="684"/>
      <c r="CT27" s="684"/>
      <c r="CU27" s="684"/>
      <c r="CV27" s="684"/>
      <c r="CW27" s="684"/>
      <c r="CX27" s="684"/>
      <c r="CY27" s="685"/>
      <c r="CZ27" s="652">
        <v>22.8</v>
      </c>
      <c r="DA27" s="682"/>
      <c r="DB27" s="682"/>
      <c r="DC27" s="686"/>
      <c r="DD27" s="656">
        <v>11437160</v>
      </c>
      <c r="DE27" s="684"/>
      <c r="DF27" s="684"/>
      <c r="DG27" s="684"/>
      <c r="DH27" s="684"/>
      <c r="DI27" s="684"/>
      <c r="DJ27" s="684"/>
      <c r="DK27" s="685"/>
      <c r="DL27" s="656">
        <v>11330774</v>
      </c>
      <c r="DM27" s="684"/>
      <c r="DN27" s="684"/>
      <c r="DO27" s="684"/>
      <c r="DP27" s="684"/>
      <c r="DQ27" s="684"/>
      <c r="DR27" s="684"/>
      <c r="DS27" s="684"/>
      <c r="DT27" s="684"/>
      <c r="DU27" s="684"/>
      <c r="DV27" s="685"/>
      <c r="DW27" s="652">
        <v>15</v>
      </c>
      <c r="DX27" s="682"/>
      <c r="DY27" s="682"/>
      <c r="DZ27" s="682"/>
      <c r="EA27" s="682"/>
      <c r="EB27" s="682"/>
      <c r="EC27" s="683"/>
    </row>
    <row r="28" spans="2:133" ht="11.25" customHeight="1" x14ac:dyDescent="0.15">
      <c r="B28" s="644" t="s">
        <v>302</v>
      </c>
      <c r="C28" s="645"/>
      <c r="D28" s="645"/>
      <c r="E28" s="645"/>
      <c r="F28" s="645"/>
      <c r="G28" s="645"/>
      <c r="H28" s="645"/>
      <c r="I28" s="645"/>
      <c r="J28" s="645"/>
      <c r="K28" s="645"/>
      <c r="L28" s="645"/>
      <c r="M28" s="645"/>
      <c r="N28" s="645"/>
      <c r="O28" s="645"/>
      <c r="P28" s="645"/>
      <c r="Q28" s="646"/>
      <c r="R28" s="647">
        <v>752921</v>
      </c>
      <c r="S28" s="648"/>
      <c r="T28" s="648"/>
      <c r="U28" s="648"/>
      <c r="V28" s="648"/>
      <c r="W28" s="648"/>
      <c r="X28" s="648"/>
      <c r="Y28" s="649"/>
      <c r="Z28" s="650">
        <v>0.4</v>
      </c>
      <c r="AA28" s="650"/>
      <c r="AB28" s="650"/>
      <c r="AC28" s="650"/>
      <c r="AD28" s="651" t="s">
        <v>137</v>
      </c>
      <c r="AE28" s="651"/>
      <c r="AF28" s="651"/>
      <c r="AG28" s="651"/>
      <c r="AH28" s="651"/>
      <c r="AI28" s="651"/>
      <c r="AJ28" s="651"/>
      <c r="AK28" s="651"/>
      <c r="AL28" s="652" t="s">
        <v>137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5584435</v>
      </c>
      <c r="CS28" s="648"/>
      <c r="CT28" s="648"/>
      <c r="CU28" s="648"/>
      <c r="CV28" s="648"/>
      <c r="CW28" s="648"/>
      <c r="CX28" s="648"/>
      <c r="CY28" s="649"/>
      <c r="CZ28" s="652">
        <v>3.1</v>
      </c>
      <c r="DA28" s="682"/>
      <c r="DB28" s="682"/>
      <c r="DC28" s="686"/>
      <c r="DD28" s="656">
        <v>5583693</v>
      </c>
      <c r="DE28" s="648"/>
      <c r="DF28" s="648"/>
      <c r="DG28" s="648"/>
      <c r="DH28" s="648"/>
      <c r="DI28" s="648"/>
      <c r="DJ28" s="648"/>
      <c r="DK28" s="649"/>
      <c r="DL28" s="656">
        <v>5568313</v>
      </c>
      <c r="DM28" s="648"/>
      <c r="DN28" s="648"/>
      <c r="DO28" s="648"/>
      <c r="DP28" s="648"/>
      <c r="DQ28" s="648"/>
      <c r="DR28" s="648"/>
      <c r="DS28" s="648"/>
      <c r="DT28" s="648"/>
      <c r="DU28" s="648"/>
      <c r="DV28" s="649"/>
      <c r="DW28" s="652">
        <v>7.3</v>
      </c>
      <c r="DX28" s="682"/>
      <c r="DY28" s="682"/>
      <c r="DZ28" s="682"/>
      <c r="EA28" s="682"/>
      <c r="EB28" s="682"/>
      <c r="EC28" s="683"/>
    </row>
    <row r="29" spans="2:133" ht="11.25" customHeight="1" x14ac:dyDescent="0.15">
      <c r="B29" s="644" t="s">
        <v>304</v>
      </c>
      <c r="C29" s="645"/>
      <c r="D29" s="645"/>
      <c r="E29" s="645"/>
      <c r="F29" s="645"/>
      <c r="G29" s="645"/>
      <c r="H29" s="645"/>
      <c r="I29" s="645"/>
      <c r="J29" s="645"/>
      <c r="K29" s="645"/>
      <c r="L29" s="645"/>
      <c r="M29" s="645"/>
      <c r="N29" s="645"/>
      <c r="O29" s="645"/>
      <c r="P29" s="645"/>
      <c r="Q29" s="646"/>
      <c r="R29" s="647">
        <v>1745778</v>
      </c>
      <c r="S29" s="648"/>
      <c r="T29" s="648"/>
      <c r="U29" s="648"/>
      <c r="V29" s="648"/>
      <c r="W29" s="648"/>
      <c r="X29" s="648"/>
      <c r="Y29" s="649"/>
      <c r="Z29" s="650">
        <v>1</v>
      </c>
      <c r="AA29" s="650"/>
      <c r="AB29" s="650"/>
      <c r="AC29" s="650"/>
      <c r="AD29" s="651">
        <v>499138</v>
      </c>
      <c r="AE29" s="651"/>
      <c r="AF29" s="651"/>
      <c r="AG29" s="651"/>
      <c r="AH29" s="651"/>
      <c r="AI29" s="651"/>
      <c r="AJ29" s="651"/>
      <c r="AK29" s="651"/>
      <c r="AL29" s="652">
        <v>0.7</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305</v>
      </c>
      <c r="CE29" s="688"/>
      <c r="CF29" s="662" t="s">
        <v>69</v>
      </c>
      <c r="CG29" s="663"/>
      <c r="CH29" s="663"/>
      <c r="CI29" s="663"/>
      <c r="CJ29" s="663"/>
      <c r="CK29" s="663"/>
      <c r="CL29" s="663"/>
      <c r="CM29" s="663"/>
      <c r="CN29" s="663"/>
      <c r="CO29" s="663"/>
      <c r="CP29" s="663"/>
      <c r="CQ29" s="664"/>
      <c r="CR29" s="647">
        <v>5584422</v>
      </c>
      <c r="CS29" s="684"/>
      <c r="CT29" s="684"/>
      <c r="CU29" s="684"/>
      <c r="CV29" s="684"/>
      <c r="CW29" s="684"/>
      <c r="CX29" s="684"/>
      <c r="CY29" s="685"/>
      <c r="CZ29" s="652">
        <v>3.1</v>
      </c>
      <c r="DA29" s="682"/>
      <c r="DB29" s="682"/>
      <c r="DC29" s="686"/>
      <c r="DD29" s="656">
        <v>5583680</v>
      </c>
      <c r="DE29" s="684"/>
      <c r="DF29" s="684"/>
      <c r="DG29" s="684"/>
      <c r="DH29" s="684"/>
      <c r="DI29" s="684"/>
      <c r="DJ29" s="684"/>
      <c r="DK29" s="685"/>
      <c r="DL29" s="656">
        <v>5568300</v>
      </c>
      <c r="DM29" s="684"/>
      <c r="DN29" s="684"/>
      <c r="DO29" s="684"/>
      <c r="DP29" s="684"/>
      <c r="DQ29" s="684"/>
      <c r="DR29" s="684"/>
      <c r="DS29" s="684"/>
      <c r="DT29" s="684"/>
      <c r="DU29" s="684"/>
      <c r="DV29" s="685"/>
      <c r="DW29" s="652">
        <v>7.3</v>
      </c>
      <c r="DX29" s="682"/>
      <c r="DY29" s="682"/>
      <c r="DZ29" s="682"/>
      <c r="EA29" s="682"/>
      <c r="EB29" s="682"/>
      <c r="EC29" s="683"/>
    </row>
    <row r="30" spans="2:133" ht="11.25" customHeight="1" x14ac:dyDescent="0.15">
      <c r="B30" s="644" t="s">
        <v>306</v>
      </c>
      <c r="C30" s="645"/>
      <c r="D30" s="645"/>
      <c r="E30" s="645"/>
      <c r="F30" s="645"/>
      <c r="G30" s="645"/>
      <c r="H30" s="645"/>
      <c r="I30" s="645"/>
      <c r="J30" s="645"/>
      <c r="K30" s="645"/>
      <c r="L30" s="645"/>
      <c r="M30" s="645"/>
      <c r="N30" s="645"/>
      <c r="O30" s="645"/>
      <c r="P30" s="645"/>
      <c r="Q30" s="646"/>
      <c r="R30" s="647">
        <v>543324</v>
      </c>
      <c r="S30" s="648"/>
      <c r="T30" s="648"/>
      <c r="U30" s="648"/>
      <c r="V30" s="648"/>
      <c r="W30" s="648"/>
      <c r="X30" s="648"/>
      <c r="Y30" s="649"/>
      <c r="Z30" s="650">
        <v>0.3</v>
      </c>
      <c r="AA30" s="650"/>
      <c r="AB30" s="650"/>
      <c r="AC30" s="650"/>
      <c r="AD30" s="651" t="s">
        <v>137</v>
      </c>
      <c r="AE30" s="651"/>
      <c r="AF30" s="651"/>
      <c r="AG30" s="651"/>
      <c r="AH30" s="651"/>
      <c r="AI30" s="651"/>
      <c r="AJ30" s="651"/>
      <c r="AK30" s="651"/>
      <c r="AL30" s="652" t="s">
        <v>137</v>
      </c>
      <c r="AM30" s="653"/>
      <c r="AN30" s="653"/>
      <c r="AO30" s="654"/>
      <c r="AP30" s="626" t="s">
        <v>224</v>
      </c>
      <c r="AQ30" s="627"/>
      <c r="AR30" s="627"/>
      <c r="AS30" s="627"/>
      <c r="AT30" s="627"/>
      <c r="AU30" s="627"/>
      <c r="AV30" s="627"/>
      <c r="AW30" s="627"/>
      <c r="AX30" s="627"/>
      <c r="AY30" s="627"/>
      <c r="AZ30" s="627"/>
      <c r="BA30" s="627"/>
      <c r="BB30" s="627"/>
      <c r="BC30" s="627"/>
      <c r="BD30" s="627"/>
      <c r="BE30" s="627"/>
      <c r="BF30" s="628"/>
      <c r="BG30" s="626" t="s">
        <v>307</v>
      </c>
      <c r="BH30" s="694"/>
      <c r="BI30" s="694"/>
      <c r="BJ30" s="694"/>
      <c r="BK30" s="694"/>
      <c r="BL30" s="694"/>
      <c r="BM30" s="694"/>
      <c r="BN30" s="694"/>
      <c r="BO30" s="694"/>
      <c r="BP30" s="694"/>
      <c r="BQ30" s="695"/>
      <c r="BR30" s="626" t="s">
        <v>308</v>
      </c>
      <c r="BS30" s="694"/>
      <c r="BT30" s="694"/>
      <c r="BU30" s="694"/>
      <c r="BV30" s="694"/>
      <c r="BW30" s="694"/>
      <c r="BX30" s="694"/>
      <c r="BY30" s="694"/>
      <c r="BZ30" s="694"/>
      <c r="CA30" s="694"/>
      <c r="CB30" s="695"/>
      <c r="CD30" s="689"/>
      <c r="CE30" s="690"/>
      <c r="CF30" s="662" t="s">
        <v>309</v>
      </c>
      <c r="CG30" s="663"/>
      <c r="CH30" s="663"/>
      <c r="CI30" s="663"/>
      <c r="CJ30" s="663"/>
      <c r="CK30" s="663"/>
      <c r="CL30" s="663"/>
      <c r="CM30" s="663"/>
      <c r="CN30" s="663"/>
      <c r="CO30" s="663"/>
      <c r="CP30" s="663"/>
      <c r="CQ30" s="664"/>
      <c r="CR30" s="647">
        <v>5268174</v>
      </c>
      <c r="CS30" s="648"/>
      <c r="CT30" s="648"/>
      <c r="CU30" s="648"/>
      <c r="CV30" s="648"/>
      <c r="CW30" s="648"/>
      <c r="CX30" s="648"/>
      <c r="CY30" s="649"/>
      <c r="CZ30" s="652">
        <v>2.9</v>
      </c>
      <c r="DA30" s="682"/>
      <c r="DB30" s="682"/>
      <c r="DC30" s="686"/>
      <c r="DD30" s="656">
        <v>5268174</v>
      </c>
      <c r="DE30" s="648"/>
      <c r="DF30" s="648"/>
      <c r="DG30" s="648"/>
      <c r="DH30" s="648"/>
      <c r="DI30" s="648"/>
      <c r="DJ30" s="648"/>
      <c r="DK30" s="649"/>
      <c r="DL30" s="656">
        <v>5252796</v>
      </c>
      <c r="DM30" s="648"/>
      <c r="DN30" s="648"/>
      <c r="DO30" s="648"/>
      <c r="DP30" s="648"/>
      <c r="DQ30" s="648"/>
      <c r="DR30" s="648"/>
      <c r="DS30" s="648"/>
      <c r="DT30" s="648"/>
      <c r="DU30" s="648"/>
      <c r="DV30" s="649"/>
      <c r="DW30" s="652">
        <v>6.9</v>
      </c>
      <c r="DX30" s="682"/>
      <c r="DY30" s="682"/>
      <c r="DZ30" s="682"/>
      <c r="EA30" s="682"/>
      <c r="EB30" s="682"/>
      <c r="EC30" s="683"/>
    </row>
    <row r="31" spans="2:133" ht="11.25" customHeight="1" x14ac:dyDescent="0.15">
      <c r="B31" s="644" t="s">
        <v>310</v>
      </c>
      <c r="C31" s="645"/>
      <c r="D31" s="645"/>
      <c r="E31" s="645"/>
      <c r="F31" s="645"/>
      <c r="G31" s="645"/>
      <c r="H31" s="645"/>
      <c r="I31" s="645"/>
      <c r="J31" s="645"/>
      <c r="K31" s="645"/>
      <c r="L31" s="645"/>
      <c r="M31" s="645"/>
      <c r="N31" s="645"/>
      <c r="O31" s="645"/>
      <c r="P31" s="645"/>
      <c r="Q31" s="646"/>
      <c r="R31" s="647">
        <v>70574679</v>
      </c>
      <c r="S31" s="648"/>
      <c r="T31" s="648"/>
      <c r="U31" s="648"/>
      <c r="V31" s="648"/>
      <c r="W31" s="648"/>
      <c r="X31" s="648"/>
      <c r="Y31" s="649"/>
      <c r="Z31" s="650">
        <v>38.799999999999997</v>
      </c>
      <c r="AA31" s="650"/>
      <c r="AB31" s="650"/>
      <c r="AC31" s="650"/>
      <c r="AD31" s="651" t="s">
        <v>137</v>
      </c>
      <c r="AE31" s="651"/>
      <c r="AF31" s="651"/>
      <c r="AG31" s="651"/>
      <c r="AH31" s="651"/>
      <c r="AI31" s="651"/>
      <c r="AJ31" s="651"/>
      <c r="AK31" s="651"/>
      <c r="AL31" s="652" t="s">
        <v>137</v>
      </c>
      <c r="AM31" s="653"/>
      <c r="AN31" s="653"/>
      <c r="AO31" s="654"/>
      <c r="AP31" s="701" t="s">
        <v>311</v>
      </c>
      <c r="AQ31" s="702"/>
      <c r="AR31" s="702"/>
      <c r="AS31" s="702"/>
      <c r="AT31" s="707" t="s">
        <v>312</v>
      </c>
      <c r="AU31" s="231"/>
      <c r="AV31" s="231"/>
      <c r="AW31" s="231"/>
      <c r="AX31" s="633" t="s">
        <v>186</v>
      </c>
      <c r="AY31" s="634"/>
      <c r="AZ31" s="634"/>
      <c r="BA31" s="634"/>
      <c r="BB31" s="634"/>
      <c r="BC31" s="634"/>
      <c r="BD31" s="634"/>
      <c r="BE31" s="634"/>
      <c r="BF31" s="635"/>
      <c r="BG31" s="715">
        <v>97.9</v>
      </c>
      <c r="BH31" s="699"/>
      <c r="BI31" s="699"/>
      <c r="BJ31" s="699"/>
      <c r="BK31" s="699"/>
      <c r="BL31" s="699"/>
      <c r="BM31" s="642">
        <v>97</v>
      </c>
      <c r="BN31" s="699"/>
      <c r="BO31" s="699"/>
      <c r="BP31" s="699"/>
      <c r="BQ31" s="700"/>
      <c r="BR31" s="715">
        <v>99.5</v>
      </c>
      <c r="BS31" s="699"/>
      <c r="BT31" s="699"/>
      <c r="BU31" s="699"/>
      <c r="BV31" s="699"/>
      <c r="BW31" s="699"/>
      <c r="BX31" s="642">
        <v>98.4</v>
      </c>
      <c r="BY31" s="699"/>
      <c r="BZ31" s="699"/>
      <c r="CA31" s="699"/>
      <c r="CB31" s="700"/>
      <c r="CD31" s="689"/>
      <c r="CE31" s="690"/>
      <c r="CF31" s="662" t="s">
        <v>313</v>
      </c>
      <c r="CG31" s="663"/>
      <c r="CH31" s="663"/>
      <c r="CI31" s="663"/>
      <c r="CJ31" s="663"/>
      <c r="CK31" s="663"/>
      <c r="CL31" s="663"/>
      <c r="CM31" s="663"/>
      <c r="CN31" s="663"/>
      <c r="CO31" s="663"/>
      <c r="CP31" s="663"/>
      <c r="CQ31" s="664"/>
      <c r="CR31" s="647">
        <v>316248</v>
      </c>
      <c r="CS31" s="684"/>
      <c r="CT31" s="684"/>
      <c r="CU31" s="684"/>
      <c r="CV31" s="684"/>
      <c r="CW31" s="684"/>
      <c r="CX31" s="684"/>
      <c r="CY31" s="685"/>
      <c r="CZ31" s="652">
        <v>0.2</v>
      </c>
      <c r="DA31" s="682"/>
      <c r="DB31" s="682"/>
      <c r="DC31" s="686"/>
      <c r="DD31" s="656">
        <v>315506</v>
      </c>
      <c r="DE31" s="684"/>
      <c r="DF31" s="684"/>
      <c r="DG31" s="684"/>
      <c r="DH31" s="684"/>
      <c r="DI31" s="684"/>
      <c r="DJ31" s="684"/>
      <c r="DK31" s="685"/>
      <c r="DL31" s="656">
        <v>315504</v>
      </c>
      <c r="DM31" s="684"/>
      <c r="DN31" s="684"/>
      <c r="DO31" s="684"/>
      <c r="DP31" s="684"/>
      <c r="DQ31" s="684"/>
      <c r="DR31" s="684"/>
      <c r="DS31" s="684"/>
      <c r="DT31" s="684"/>
      <c r="DU31" s="684"/>
      <c r="DV31" s="685"/>
      <c r="DW31" s="652">
        <v>0.4</v>
      </c>
      <c r="DX31" s="682"/>
      <c r="DY31" s="682"/>
      <c r="DZ31" s="682"/>
      <c r="EA31" s="682"/>
      <c r="EB31" s="682"/>
      <c r="EC31" s="683"/>
    </row>
    <row r="32" spans="2:133" ht="11.25" customHeight="1" x14ac:dyDescent="0.15">
      <c r="B32" s="710" t="s">
        <v>314</v>
      </c>
      <c r="C32" s="711"/>
      <c r="D32" s="711"/>
      <c r="E32" s="711"/>
      <c r="F32" s="711"/>
      <c r="G32" s="711"/>
      <c r="H32" s="711"/>
      <c r="I32" s="711"/>
      <c r="J32" s="711"/>
      <c r="K32" s="711"/>
      <c r="L32" s="711"/>
      <c r="M32" s="711"/>
      <c r="N32" s="711"/>
      <c r="O32" s="711"/>
      <c r="P32" s="711"/>
      <c r="Q32" s="712"/>
      <c r="R32" s="647" t="s">
        <v>137</v>
      </c>
      <c r="S32" s="648"/>
      <c r="T32" s="648"/>
      <c r="U32" s="648"/>
      <c r="V32" s="648"/>
      <c r="W32" s="648"/>
      <c r="X32" s="648"/>
      <c r="Y32" s="649"/>
      <c r="Z32" s="650" t="s">
        <v>137</v>
      </c>
      <c r="AA32" s="650"/>
      <c r="AB32" s="650"/>
      <c r="AC32" s="650"/>
      <c r="AD32" s="651" t="s">
        <v>137</v>
      </c>
      <c r="AE32" s="651"/>
      <c r="AF32" s="651"/>
      <c r="AG32" s="651"/>
      <c r="AH32" s="651"/>
      <c r="AI32" s="651"/>
      <c r="AJ32" s="651"/>
      <c r="AK32" s="651"/>
      <c r="AL32" s="652" t="s">
        <v>137</v>
      </c>
      <c r="AM32" s="653"/>
      <c r="AN32" s="653"/>
      <c r="AO32" s="654"/>
      <c r="AP32" s="703"/>
      <c r="AQ32" s="704"/>
      <c r="AR32" s="704"/>
      <c r="AS32" s="704"/>
      <c r="AT32" s="708"/>
      <c r="AU32" s="230" t="s">
        <v>315</v>
      </c>
      <c r="AV32" s="230"/>
      <c r="AW32" s="230"/>
      <c r="AX32" s="644" t="s">
        <v>316</v>
      </c>
      <c r="AY32" s="645"/>
      <c r="AZ32" s="645"/>
      <c r="BA32" s="645"/>
      <c r="BB32" s="645"/>
      <c r="BC32" s="645"/>
      <c r="BD32" s="645"/>
      <c r="BE32" s="645"/>
      <c r="BF32" s="646"/>
      <c r="BG32" s="716">
        <v>99.3</v>
      </c>
      <c r="BH32" s="684"/>
      <c r="BI32" s="684"/>
      <c r="BJ32" s="684"/>
      <c r="BK32" s="684"/>
      <c r="BL32" s="684"/>
      <c r="BM32" s="653">
        <v>98.1</v>
      </c>
      <c r="BN32" s="713"/>
      <c r="BO32" s="713"/>
      <c r="BP32" s="713"/>
      <c r="BQ32" s="714"/>
      <c r="BR32" s="716">
        <v>99.4</v>
      </c>
      <c r="BS32" s="684"/>
      <c r="BT32" s="684"/>
      <c r="BU32" s="684"/>
      <c r="BV32" s="684"/>
      <c r="BW32" s="684"/>
      <c r="BX32" s="653">
        <v>98</v>
      </c>
      <c r="BY32" s="713"/>
      <c r="BZ32" s="713"/>
      <c r="CA32" s="713"/>
      <c r="CB32" s="714"/>
      <c r="CD32" s="691"/>
      <c r="CE32" s="692"/>
      <c r="CF32" s="662" t="s">
        <v>317</v>
      </c>
      <c r="CG32" s="663"/>
      <c r="CH32" s="663"/>
      <c r="CI32" s="663"/>
      <c r="CJ32" s="663"/>
      <c r="CK32" s="663"/>
      <c r="CL32" s="663"/>
      <c r="CM32" s="663"/>
      <c r="CN32" s="663"/>
      <c r="CO32" s="663"/>
      <c r="CP32" s="663"/>
      <c r="CQ32" s="664"/>
      <c r="CR32" s="647">
        <v>13</v>
      </c>
      <c r="CS32" s="648"/>
      <c r="CT32" s="648"/>
      <c r="CU32" s="648"/>
      <c r="CV32" s="648"/>
      <c r="CW32" s="648"/>
      <c r="CX32" s="648"/>
      <c r="CY32" s="649"/>
      <c r="CZ32" s="652">
        <v>0</v>
      </c>
      <c r="DA32" s="682"/>
      <c r="DB32" s="682"/>
      <c r="DC32" s="686"/>
      <c r="DD32" s="656">
        <v>13</v>
      </c>
      <c r="DE32" s="648"/>
      <c r="DF32" s="648"/>
      <c r="DG32" s="648"/>
      <c r="DH32" s="648"/>
      <c r="DI32" s="648"/>
      <c r="DJ32" s="648"/>
      <c r="DK32" s="649"/>
      <c r="DL32" s="656">
        <v>13</v>
      </c>
      <c r="DM32" s="648"/>
      <c r="DN32" s="648"/>
      <c r="DO32" s="648"/>
      <c r="DP32" s="648"/>
      <c r="DQ32" s="648"/>
      <c r="DR32" s="648"/>
      <c r="DS32" s="648"/>
      <c r="DT32" s="648"/>
      <c r="DU32" s="648"/>
      <c r="DV32" s="649"/>
      <c r="DW32" s="652">
        <v>0</v>
      </c>
      <c r="DX32" s="682"/>
      <c r="DY32" s="682"/>
      <c r="DZ32" s="682"/>
      <c r="EA32" s="682"/>
      <c r="EB32" s="682"/>
      <c r="EC32" s="683"/>
    </row>
    <row r="33" spans="2:133" ht="11.25" customHeight="1" x14ac:dyDescent="0.15">
      <c r="B33" s="644" t="s">
        <v>318</v>
      </c>
      <c r="C33" s="645"/>
      <c r="D33" s="645"/>
      <c r="E33" s="645"/>
      <c r="F33" s="645"/>
      <c r="G33" s="645"/>
      <c r="H33" s="645"/>
      <c r="I33" s="645"/>
      <c r="J33" s="645"/>
      <c r="K33" s="645"/>
      <c r="L33" s="645"/>
      <c r="M33" s="645"/>
      <c r="N33" s="645"/>
      <c r="O33" s="645"/>
      <c r="P33" s="645"/>
      <c r="Q33" s="646"/>
      <c r="R33" s="647">
        <v>10200677</v>
      </c>
      <c r="S33" s="648"/>
      <c r="T33" s="648"/>
      <c r="U33" s="648"/>
      <c r="V33" s="648"/>
      <c r="W33" s="648"/>
      <c r="X33" s="648"/>
      <c r="Y33" s="649"/>
      <c r="Z33" s="650">
        <v>5.6</v>
      </c>
      <c r="AA33" s="650"/>
      <c r="AB33" s="650"/>
      <c r="AC33" s="650"/>
      <c r="AD33" s="651" t="s">
        <v>137</v>
      </c>
      <c r="AE33" s="651"/>
      <c r="AF33" s="651"/>
      <c r="AG33" s="651"/>
      <c r="AH33" s="651"/>
      <c r="AI33" s="651"/>
      <c r="AJ33" s="651"/>
      <c r="AK33" s="651"/>
      <c r="AL33" s="652" t="s">
        <v>137</v>
      </c>
      <c r="AM33" s="653"/>
      <c r="AN33" s="653"/>
      <c r="AO33" s="654"/>
      <c r="AP33" s="705"/>
      <c r="AQ33" s="706"/>
      <c r="AR33" s="706"/>
      <c r="AS33" s="706"/>
      <c r="AT33" s="709"/>
      <c r="AU33" s="232"/>
      <c r="AV33" s="232"/>
      <c r="AW33" s="232"/>
      <c r="AX33" s="696" t="s">
        <v>319</v>
      </c>
      <c r="AY33" s="697"/>
      <c r="AZ33" s="697"/>
      <c r="BA33" s="697"/>
      <c r="BB33" s="697"/>
      <c r="BC33" s="697"/>
      <c r="BD33" s="697"/>
      <c r="BE33" s="697"/>
      <c r="BF33" s="698"/>
      <c r="BG33" s="717">
        <v>96.1</v>
      </c>
      <c r="BH33" s="718"/>
      <c r="BI33" s="718"/>
      <c r="BJ33" s="718"/>
      <c r="BK33" s="718"/>
      <c r="BL33" s="718"/>
      <c r="BM33" s="719">
        <v>95.5</v>
      </c>
      <c r="BN33" s="718"/>
      <c r="BO33" s="718"/>
      <c r="BP33" s="718"/>
      <c r="BQ33" s="720"/>
      <c r="BR33" s="717">
        <v>99.6</v>
      </c>
      <c r="BS33" s="718"/>
      <c r="BT33" s="718"/>
      <c r="BU33" s="718"/>
      <c r="BV33" s="718"/>
      <c r="BW33" s="718"/>
      <c r="BX33" s="719">
        <v>98.8</v>
      </c>
      <c r="BY33" s="718"/>
      <c r="BZ33" s="718"/>
      <c r="CA33" s="718"/>
      <c r="CB33" s="720"/>
      <c r="CD33" s="662" t="s">
        <v>320</v>
      </c>
      <c r="CE33" s="663"/>
      <c r="CF33" s="663"/>
      <c r="CG33" s="663"/>
      <c r="CH33" s="663"/>
      <c r="CI33" s="663"/>
      <c r="CJ33" s="663"/>
      <c r="CK33" s="663"/>
      <c r="CL33" s="663"/>
      <c r="CM33" s="663"/>
      <c r="CN33" s="663"/>
      <c r="CO33" s="663"/>
      <c r="CP33" s="663"/>
      <c r="CQ33" s="664"/>
      <c r="CR33" s="647">
        <v>91871206</v>
      </c>
      <c r="CS33" s="684"/>
      <c r="CT33" s="684"/>
      <c r="CU33" s="684"/>
      <c r="CV33" s="684"/>
      <c r="CW33" s="684"/>
      <c r="CX33" s="684"/>
      <c r="CY33" s="685"/>
      <c r="CZ33" s="652">
        <v>50.9</v>
      </c>
      <c r="DA33" s="682"/>
      <c r="DB33" s="682"/>
      <c r="DC33" s="686"/>
      <c r="DD33" s="656">
        <v>43013838</v>
      </c>
      <c r="DE33" s="684"/>
      <c r="DF33" s="684"/>
      <c r="DG33" s="684"/>
      <c r="DH33" s="684"/>
      <c r="DI33" s="684"/>
      <c r="DJ33" s="684"/>
      <c r="DK33" s="685"/>
      <c r="DL33" s="656">
        <v>32194640</v>
      </c>
      <c r="DM33" s="684"/>
      <c r="DN33" s="684"/>
      <c r="DO33" s="684"/>
      <c r="DP33" s="684"/>
      <c r="DQ33" s="684"/>
      <c r="DR33" s="684"/>
      <c r="DS33" s="684"/>
      <c r="DT33" s="684"/>
      <c r="DU33" s="684"/>
      <c r="DV33" s="685"/>
      <c r="DW33" s="652">
        <v>42.5</v>
      </c>
      <c r="DX33" s="682"/>
      <c r="DY33" s="682"/>
      <c r="DZ33" s="682"/>
      <c r="EA33" s="682"/>
      <c r="EB33" s="682"/>
      <c r="EC33" s="683"/>
    </row>
    <row r="34" spans="2:133" ht="11.25" customHeight="1" x14ac:dyDescent="0.15">
      <c r="B34" s="644" t="s">
        <v>321</v>
      </c>
      <c r="C34" s="645"/>
      <c r="D34" s="645"/>
      <c r="E34" s="645"/>
      <c r="F34" s="645"/>
      <c r="G34" s="645"/>
      <c r="H34" s="645"/>
      <c r="I34" s="645"/>
      <c r="J34" s="645"/>
      <c r="K34" s="645"/>
      <c r="L34" s="645"/>
      <c r="M34" s="645"/>
      <c r="N34" s="645"/>
      <c r="O34" s="645"/>
      <c r="P34" s="645"/>
      <c r="Q34" s="646"/>
      <c r="R34" s="647">
        <v>537678</v>
      </c>
      <c r="S34" s="648"/>
      <c r="T34" s="648"/>
      <c r="U34" s="648"/>
      <c r="V34" s="648"/>
      <c r="W34" s="648"/>
      <c r="X34" s="648"/>
      <c r="Y34" s="649"/>
      <c r="Z34" s="650">
        <v>0.3</v>
      </c>
      <c r="AA34" s="650"/>
      <c r="AB34" s="650"/>
      <c r="AC34" s="650"/>
      <c r="AD34" s="651">
        <v>59226</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22221756</v>
      </c>
      <c r="CS34" s="648"/>
      <c r="CT34" s="648"/>
      <c r="CU34" s="648"/>
      <c r="CV34" s="648"/>
      <c r="CW34" s="648"/>
      <c r="CX34" s="648"/>
      <c r="CY34" s="649"/>
      <c r="CZ34" s="652">
        <v>12.3</v>
      </c>
      <c r="DA34" s="682"/>
      <c r="DB34" s="682"/>
      <c r="DC34" s="686"/>
      <c r="DD34" s="656">
        <v>17552620</v>
      </c>
      <c r="DE34" s="648"/>
      <c r="DF34" s="648"/>
      <c r="DG34" s="648"/>
      <c r="DH34" s="648"/>
      <c r="DI34" s="648"/>
      <c r="DJ34" s="648"/>
      <c r="DK34" s="649"/>
      <c r="DL34" s="656">
        <v>15411738</v>
      </c>
      <c r="DM34" s="648"/>
      <c r="DN34" s="648"/>
      <c r="DO34" s="648"/>
      <c r="DP34" s="648"/>
      <c r="DQ34" s="648"/>
      <c r="DR34" s="648"/>
      <c r="DS34" s="648"/>
      <c r="DT34" s="648"/>
      <c r="DU34" s="648"/>
      <c r="DV34" s="649"/>
      <c r="DW34" s="652">
        <v>20.3</v>
      </c>
      <c r="DX34" s="682"/>
      <c r="DY34" s="682"/>
      <c r="DZ34" s="682"/>
      <c r="EA34" s="682"/>
      <c r="EB34" s="682"/>
      <c r="EC34" s="683"/>
    </row>
    <row r="35" spans="2:133" ht="11.25" customHeight="1" x14ac:dyDescent="0.15">
      <c r="B35" s="644" t="s">
        <v>323</v>
      </c>
      <c r="C35" s="645"/>
      <c r="D35" s="645"/>
      <c r="E35" s="645"/>
      <c r="F35" s="645"/>
      <c r="G35" s="645"/>
      <c r="H35" s="645"/>
      <c r="I35" s="645"/>
      <c r="J35" s="645"/>
      <c r="K35" s="645"/>
      <c r="L35" s="645"/>
      <c r="M35" s="645"/>
      <c r="N35" s="645"/>
      <c r="O35" s="645"/>
      <c r="P35" s="645"/>
      <c r="Q35" s="646"/>
      <c r="R35" s="647">
        <v>1051620</v>
      </c>
      <c r="S35" s="648"/>
      <c r="T35" s="648"/>
      <c r="U35" s="648"/>
      <c r="V35" s="648"/>
      <c r="W35" s="648"/>
      <c r="X35" s="648"/>
      <c r="Y35" s="649"/>
      <c r="Z35" s="650">
        <v>0.6</v>
      </c>
      <c r="AA35" s="650"/>
      <c r="AB35" s="650"/>
      <c r="AC35" s="650"/>
      <c r="AD35" s="651" t="s">
        <v>137</v>
      </c>
      <c r="AE35" s="651"/>
      <c r="AF35" s="651"/>
      <c r="AG35" s="651"/>
      <c r="AH35" s="651"/>
      <c r="AI35" s="651"/>
      <c r="AJ35" s="651"/>
      <c r="AK35" s="651"/>
      <c r="AL35" s="652" t="s">
        <v>137</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2783142</v>
      </c>
      <c r="CS35" s="684"/>
      <c r="CT35" s="684"/>
      <c r="CU35" s="684"/>
      <c r="CV35" s="684"/>
      <c r="CW35" s="684"/>
      <c r="CX35" s="684"/>
      <c r="CY35" s="685"/>
      <c r="CZ35" s="652">
        <v>1.5</v>
      </c>
      <c r="DA35" s="682"/>
      <c r="DB35" s="682"/>
      <c r="DC35" s="686"/>
      <c r="DD35" s="656">
        <v>2586676</v>
      </c>
      <c r="DE35" s="684"/>
      <c r="DF35" s="684"/>
      <c r="DG35" s="684"/>
      <c r="DH35" s="684"/>
      <c r="DI35" s="684"/>
      <c r="DJ35" s="684"/>
      <c r="DK35" s="685"/>
      <c r="DL35" s="656">
        <v>2542244</v>
      </c>
      <c r="DM35" s="684"/>
      <c r="DN35" s="684"/>
      <c r="DO35" s="684"/>
      <c r="DP35" s="684"/>
      <c r="DQ35" s="684"/>
      <c r="DR35" s="684"/>
      <c r="DS35" s="684"/>
      <c r="DT35" s="684"/>
      <c r="DU35" s="684"/>
      <c r="DV35" s="685"/>
      <c r="DW35" s="652">
        <v>3.4</v>
      </c>
      <c r="DX35" s="682"/>
      <c r="DY35" s="682"/>
      <c r="DZ35" s="682"/>
      <c r="EA35" s="682"/>
      <c r="EB35" s="682"/>
      <c r="EC35" s="683"/>
    </row>
    <row r="36" spans="2:133" ht="11.25" customHeight="1" x14ac:dyDescent="0.15">
      <c r="B36" s="644" t="s">
        <v>327</v>
      </c>
      <c r="C36" s="645"/>
      <c r="D36" s="645"/>
      <c r="E36" s="645"/>
      <c r="F36" s="645"/>
      <c r="G36" s="645"/>
      <c r="H36" s="645"/>
      <c r="I36" s="645"/>
      <c r="J36" s="645"/>
      <c r="K36" s="645"/>
      <c r="L36" s="645"/>
      <c r="M36" s="645"/>
      <c r="N36" s="645"/>
      <c r="O36" s="645"/>
      <c r="P36" s="645"/>
      <c r="Q36" s="646"/>
      <c r="R36" s="647">
        <v>2003524</v>
      </c>
      <c r="S36" s="648"/>
      <c r="T36" s="648"/>
      <c r="U36" s="648"/>
      <c r="V36" s="648"/>
      <c r="W36" s="648"/>
      <c r="X36" s="648"/>
      <c r="Y36" s="649"/>
      <c r="Z36" s="650">
        <v>1.1000000000000001</v>
      </c>
      <c r="AA36" s="650"/>
      <c r="AB36" s="650"/>
      <c r="AC36" s="650"/>
      <c r="AD36" s="651" t="s">
        <v>137</v>
      </c>
      <c r="AE36" s="651"/>
      <c r="AF36" s="651"/>
      <c r="AG36" s="651"/>
      <c r="AH36" s="651"/>
      <c r="AI36" s="651"/>
      <c r="AJ36" s="651"/>
      <c r="AK36" s="651"/>
      <c r="AL36" s="652" t="s">
        <v>137</v>
      </c>
      <c r="AM36" s="653"/>
      <c r="AN36" s="653"/>
      <c r="AO36" s="654"/>
      <c r="AP36" s="235"/>
      <c r="AQ36" s="721" t="s">
        <v>328</v>
      </c>
      <c r="AR36" s="722"/>
      <c r="AS36" s="722"/>
      <c r="AT36" s="722"/>
      <c r="AU36" s="722"/>
      <c r="AV36" s="722"/>
      <c r="AW36" s="722"/>
      <c r="AX36" s="722"/>
      <c r="AY36" s="723"/>
      <c r="AZ36" s="636">
        <v>14720321</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979179</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49099316</v>
      </c>
      <c r="CS36" s="648"/>
      <c r="CT36" s="648"/>
      <c r="CU36" s="648"/>
      <c r="CV36" s="648"/>
      <c r="CW36" s="648"/>
      <c r="CX36" s="648"/>
      <c r="CY36" s="649"/>
      <c r="CZ36" s="652">
        <v>27.2</v>
      </c>
      <c r="DA36" s="682"/>
      <c r="DB36" s="682"/>
      <c r="DC36" s="686"/>
      <c r="DD36" s="656">
        <v>9081407</v>
      </c>
      <c r="DE36" s="648"/>
      <c r="DF36" s="648"/>
      <c r="DG36" s="648"/>
      <c r="DH36" s="648"/>
      <c r="DI36" s="648"/>
      <c r="DJ36" s="648"/>
      <c r="DK36" s="649"/>
      <c r="DL36" s="656">
        <v>5341089</v>
      </c>
      <c r="DM36" s="648"/>
      <c r="DN36" s="648"/>
      <c r="DO36" s="648"/>
      <c r="DP36" s="648"/>
      <c r="DQ36" s="648"/>
      <c r="DR36" s="648"/>
      <c r="DS36" s="648"/>
      <c r="DT36" s="648"/>
      <c r="DU36" s="648"/>
      <c r="DV36" s="649"/>
      <c r="DW36" s="652">
        <v>7</v>
      </c>
      <c r="DX36" s="682"/>
      <c r="DY36" s="682"/>
      <c r="DZ36" s="682"/>
      <c r="EA36" s="682"/>
      <c r="EB36" s="682"/>
      <c r="EC36" s="683"/>
    </row>
    <row r="37" spans="2:133" ht="11.25" customHeight="1" x14ac:dyDescent="0.15">
      <c r="B37" s="644" t="s">
        <v>331</v>
      </c>
      <c r="C37" s="645"/>
      <c r="D37" s="645"/>
      <c r="E37" s="645"/>
      <c r="F37" s="645"/>
      <c r="G37" s="645"/>
      <c r="H37" s="645"/>
      <c r="I37" s="645"/>
      <c r="J37" s="645"/>
      <c r="K37" s="645"/>
      <c r="L37" s="645"/>
      <c r="M37" s="645"/>
      <c r="N37" s="645"/>
      <c r="O37" s="645"/>
      <c r="P37" s="645"/>
      <c r="Q37" s="646"/>
      <c r="R37" s="647">
        <v>2089841</v>
      </c>
      <c r="S37" s="648"/>
      <c r="T37" s="648"/>
      <c r="U37" s="648"/>
      <c r="V37" s="648"/>
      <c r="W37" s="648"/>
      <c r="X37" s="648"/>
      <c r="Y37" s="649"/>
      <c r="Z37" s="650">
        <v>1.1000000000000001</v>
      </c>
      <c r="AA37" s="650"/>
      <c r="AB37" s="650"/>
      <c r="AC37" s="650"/>
      <c r="AD37" s="651" t="s">
        <v>137</v>
      </c>
      <c r="AE37" s="651"/>
      <c r="AF37" s="651"/>
      <c r="AG37" s="651"/>
      <c r="AH37" s="651"/>
      <c r="AI37" s="651"/>
      <c r="AJ37" s="651"/>
      <c r="AK37" s="651"/>
      <c r="AL37" s="652" t="s">
        <v>137</v>
      </c>
      <c r="AM37" s="653"/>
      <c r="AN37" s="653"/>
      <c r="AO37" s="654"/>
      <c r="AQ37" s="725" t="s">
        <v>332</v>
      </c>
      <c r="AR37" s="726"/>
      <c r="AS37" s="726"/>
      <c r="AT37" s="726"/>
      <c r="AU37" s="726"/>
      <c r="AV37" s="726"/>
      <c r="AW37" s="726"/>
      <c r="AX37" s="726"/>
      <c r="AY37" s="727"/>
      <c r="AZ37" s="647">
        <v>2765241</v>
      </c>
      <c r="BA37" s="648"/>
      <c r="BB37" s="648"/>
      <c r="BC37" s="648"/>
      <c r="BD37" s="684"/>
      <c r="BE37" s="684"/>
      <c r="BF37" s="714"/>
      <c r="BG37" s="662" t="s">
        <v>333</v>
      </c>
      <c r="BH37" s="663"/>
      <c r="BI37" s="663"/>
      <c r="BJ37" s="663"/>
      <c r="BK37" s="663"/>
      <c r="BL37" s="663"/>
      <c r="BM37" s="663"/>
      <c r="BN37" s="663"/>
      <c r="BO37" s="663"/>
      <c r="BP37" s="663"/>
      <c r="BQ37" s="663"/>
      <c r="BR37" s="663"/>
      <c r="BS37" s="663"/>
      <c r="BT37" s="663"/>
      <c r="BU37" s="664"/>
      <c r="BV37" s="647">
        <v>675833</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7932</v>
      </c>
      <c r="CS37" s="684"/>
      <c r="CT37" s="684"/>
      <c r="CU37" s="684"/>
      <c r="CV37" s="684"/>
      <c r="CW37" s="684"/>
      <c r="CX37" s="684"/>
      <c r="CY37" s="685"/>
      <c r="CZ37" s="652">
        <v>0</v>
      </c>
      <c r="DA37" s="682"/>
      <c r="DB37" s="682"/>
      <c r="DC37" s="686"/>
      <c r="DD37" s="656">
        <v>7932</v>
      </c>
      <c r="DE37" s="684"/>
      <c r="DF37" s="684"/>
      <c r="DG37" s="684"/>
      <c r="DH37" s="684"/>
      <c r="DI37" s="684"/>
      <c r="DJ37" s="684"/>
      <c r="DK37" s="685"/>
      <c r="DL37" s="656">
        <v>7818</v>
      </c>
      <c r="DM37" s="684"/>
      <c r="DN37" s="684"/>
      <c r="DO37" s="684"/>
      <c r="DP37" s="684"/>
      <c r="DQ37" s="684"/>
      <c r="DR37" s="684"/>
      <c r="DS37" s="684"/>
      <c r="DT37" s="684"/>
      <c r="DU37" s="684"/>
      <c r="DV37" s="685"/>
      <c r="DW37" s="652">
        <v>0</v>
      </c>
      <c r="DX37" s="682"/>
      <c r="DY37" s="682"/>
      <c r="DZ37" s="682"/>
      <c r="EA37" s="682"/>
      <c r="EB37" s="682"/>
      <c r="EC37" s="683"/>
    </row>
    <row r="38" spans="2:133" ht="11.25" customHeight="1" x14ac:dyDescent="0.15">
      <c r="B38" s="644" t="s">
        <v>335</v>
      </c>
      <c r="C38" s="645"/>
      <c r="D38" s="645"/>
      <c r="E38" s="645"/>
      <c r="F38" s="645"/>
      <c r="G38" s="645"/>
      <c r="H38" s="645"/>
      <c r="I38" s="645"/>
      <c r="J38" s="645"/>
      <c r="K38" s="645"/>
      <c r="L38" s="645"/>
      <c r="M38" s="645"/>
      <c r="N38" s="645"/>
      <c r="O38" s="645"/>
      <c r="P38" s="645"/>
      <c r="Q38" s="646"/>
      <c r="R38" s="647">
        <v>4325030</v>
      </c>
      <c r="S38" s="648"/>
      <c r="T38" s="648"/>
      <c r="U38" s="648"/>
      <c r="V38" s="648"/>
      <c r="W38" s="648"/>
      <c r="X38" s="648"/>
      <c r="Y38" s="649"/>
      <c r="Z38" s="650">
        <v>2.4</v>
      </c>
      <c r="AA38" s="650"/>
      <c r="AB38" s="650"/>
      <c r="AC38" s="650"/>
      <c r="AD38" s="651">
        <v>528628</v>
      </c>
      <c r="AE38" s="651"/>
      <c r="AF38" s="651"/>
      <c r="AG38" s="651"/>
      <c r="AH38" s="651"/>
      <c r="AI38" s="651"/>
      <c r="AJ38" s="651"/>
      <c r="AK38" s="651"/>
      <c r="AL38" s="652">
        <v>0.7</v>
      </c>
      <c r="AM38" s="653"/>
      <c r="AN38" s="653"/>
      <c r="AO38" s="654"/>
      <c r="AQ38" s="725" t="s">
        <v>336</v>
      </c>
      <c r="AR38" s="726"/>
      <c r="AS38" s="726"/>
      <c r="AT38" s="726"/>
      <c r="AU38" s="726"/>
      <c r="AV38" s="726"/>
      <c r="AW38" s="726"/>
      <c r="AX38" s="726"/>
      <c r="AY38" s="727"/>
      <c r="AZ38" s="647">
        <v>126299</v>
      </c>
      <c r="BA38" s="648"/>
      <c r="BB38" s="648"/>
      <c r="BC38" s="648"/>
      <c r="BD38" s="684"/>
      <c r="BE38" s="684"/>
      <c r="BF38" s="714"/>
      <c r="BG38" s="662" t="s">
        <v>337</v>
      </c>
      <c r="BH38" s="663"/>
      <c r="BI38" s="663"/>
      <c r="BJ38" s="663"/>
      <c r="BK38" s="663"/>
      <c r="BL38" s="663"/>
      <c r="BM38" s="663"/>
      <c r="BN38" s="663"/>
      <c r="BO38" s="663"/>
      <c r="BP38" s="663"/>
      <c r="BQ38" s="663"/>
      <c r="BR38" s="663"/>
      <c r="BS38" s="663"/>
      <c r="BT38" s="663"/>
      <c r="BU38" s="664"/>
      <c r="BV38" s="647">
        <v>43268</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11910298</v>
      </c>
      <c r="CS38" s="648"/>
      <c r="CT38" s="648"/>
      <c r="CU38" s="648"/>
      <c r="CV38" s="648"/>
      <c r="CW38" s="648"/>
      <c r="CX38" s="648"/>
      <c r="CY38" s="649"/>
      <c r="CZ38" s="652">
        <v>6.6</v>
      </c>
      <c r="DA38" s="682"/>
      <c r="DB38" s="682"/>
      <c r="DC38" s="686"/>
      <c r="DD38" s="656">
        <v>9361564</v>
      </c>
      <c r="DE38" s="648"/>
      <c r="DF38" s="648"/>
      <c r="DG38" s="648"/>
      <c r="DH38" s="648"/>
      <c r="DI38" s="648"/>
      <c r="DJ38" s="648"/>
      <c r="DK38" s="649"/>
      <c r="DL38" s="656">
        <v>8888290</v>
      </c>
      <c r="DM38" s="648"/>
      <c r="DN38" s="648"/>
      <c r="DO38" s="648"/>
      <c r="DP38" s="648"/>
      <c r="DQ38" s="648"/>
      <c r="DR38" s="648"/>
      <c r="DS38" s="648"/>
      <c r="DT38" s="648"/>
      <c r="DU38" s="648"/>
      <c r="DV38" s="649"/>
      <c r="DW38" s="652">
        <v>11.7</v>
      </c>
      <c r="DX38" s="682"/>
      <c r="DY38" s="682"/>
      <c r="DZ38" s="682"/>
      <c r="EA38" s="682"/>
      <c r="EB38" s="682"/>
      <c r="EC38" s="683"/>
    </row>
    <row r="39" spans="2:133" ht="11.25" customHeight="1" x14ac:dyDescent="0.15">
      <c r="B39" s="644" t="s">
        <v>339</v>
      </c>
      <c r="C39" s="645"/>
      <c r="D39" s="645"/>
      <c r="E39" s="645"/>
      <c r="F39" s="645"/>
      <c r="G39" s="645"/>
      <c r="H39" s="645"/>
      <c r="I39" s="645"/>
      <c r="J39" s="645"/>
      <c r="K39" s="645"/>
      <c r="L39" s="645"/>
      <c r="M39" s="645"/>
      <c r="N39" s="645"/>
      <c r="O39" s="645"/>
      <c r="P39" s="645"/>
      <c r="Q39" s="646"/>
      <c r="R39" s="647">
        <v>9315200</v>
      </c>
      <c r="S39" s="648"/>
      <c r="T39" s="648"/>
      <c r="U39" s="648"/>
      <c r="V39" s="648"/>
      <c r="W39" s="648"/>
      <c r="X39" s="648"/>
      <c r="Y39" s="649"/>
      <c r="Z39" s="650">
        <v>5.0999999999999996</v>
      </c>
      <c r="AA39" s="650"/>
      <c r="AB39" s="650"/>
      <c r="AC39" s="650"/>
      <c r="AD39" s="651" t="s">
        <v>137</v>
      </c>
      <c r="AE39" s="651"/>
      <c r="AF39" s="651"/>
      <c r="AG39" s="651"/>
      <c r="AH39" s="651"/>
      <c r="AI39" s="651"/>
      <c r="AJ39" s="651"/>
      <c r="AK39" s="651"/>
      <c r="AL39" s="652" t="s">
        <v>137</v>
      </c>
      <c r="AM39" s="653"/>
      <c r="AN39" s="653"/>
      <c r="AO39" s="654"/>
      <c r="AQ39" s="725" t="s">
        <v>340</v>
      </c>
      <c r="AR39" s="726"/>
      <c r="AS39" s="726"/>
      <c r="AT39" s="726"/>
      <c r="AU39" s="726"/>
      <c r="AV39" s="726"/>
      <c r="AW39" s="726"/>
      <c r="AX39" s="726"/>
      <c r="AY39" s="727"/>
      <c r="AZ39" s="647">
        <v>44782</v>
      </c>
      <c r="BA39" s="648"/>
      <c r="BB39" s="648"/>
      <c r="BC39" s="648"/>
      <c r="BD39" s="684"/>
      <c r="BE39" s="684"/>
      <c r="BF39" s="714"/>
      <c r="BG39" s="662" t="s">
        <v>341</v>
      </c>
      <c r="BH39" s="663"/>
      <c r="BI39" s="663"/>
      <c r="BJ39" s="663"/>
      <c r="BK39" s="663"/>
      <c r="BL39" s="663"/>
      <c r="BM39" s="663"/>
      <c r="BN39" s="663"/>
      <c r="BO39" s="663"/>
      <c r="BP39" s="663"/>
      <c r="BQ39" s="663"/>
      <c r="BR39" s="663"/>
      <c r="BS39" s="663"/>
      <c r="BT39" s="663"/>
      <c r="BU39" s="664"/>
      <c r="BV39" s="647">
        <v>65287</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4622867</v>
      </c>
      <c r="CS39" s="684"/>
      <c r="CT39" s="684"/>
      <c r="CU39" s="684"/>
      <c r="CV39" s="684"/>
      <c r="CW39" s="684"/>
      <c r="CX39" s="684"/>
      <c r="CY39" s="685"/>
      <c r="CZ39" s="652">
        <v>2.6</v>
      </c>
      <c r="DA39" s="682"/>
      <c r="DB39" s="682"/>
      <c r="DC39" s="686"/>
      <c r="DD39" s="656">
        <v>4020295</v>
      </c>
      <c r="DE39" s="684"/>
      <c r="DF39" s="684"/>
      <c r="DG39" s="684"/>
      <c r="DH39" s="684"/>
      <c r="DI39" s="684"/>
      <c r="DJ39" s="684"/>
      <c r="DK39" s="685"/>
      <c r="DL39" s="656" t="s">
        <v>137</v>
      </c>
      <c r="DM39" s="684"/>
      <c r="DN39" s="684"/>
      <c r="DO39" s="684"/>
      <c r="DP39" s="684"/>
      <c r="DQ39" s="684"/>
      <c r="DR39" s="684"/>
      <c r="DS39" s="684"/>
      <c r="DT39" s="684"/>
      <c r="DU39" s="684"/>
      <c r="DV39" s="685"/>
      <c r="DW39" s="652" t="s">
        <v>137</v>
      </c>
      <c r="DX39" s="682"/>
      <c r="DY39" s="682"/>
      <c r="DZ39" s="682"/>
      <c r="EA39" s="682"/>
      <c r="EB39" s="682"/>
      <c r="EC39" s="683"/>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137</v>
      </c>
      <c r="S40" s="648"/>
      <c r="T40" s="648"/>
      <c r="U40" s="648"/>
      <c r="V40" s="648"/>
      <c r="W40" s="648"/>
      <c r="X40" s="648"/>
      <c r="Y40" s="649"/>
      <c r="Z40" s="650" t="s">
        <v>137</v>
      </c>
      <c r="AA40" s="650"/>
      <c r="AB40" s="650"/>
      <c r="AC40" s="650"/>
      <c r="AD40" s="651" t="s">
        <v>137</v>
      </c>
      <c r="AE40" s="651"/>
      <c r="AF40" s="651"/>
      <c r="AG40" s="651"/>
      <c r="AH40" s="651"/>
      <c r="AI40" s="651"/>
      <c r="AJ40" s="651"/>
      <c r="AK40" s="651"/>
      <c r="AL40" s="652" t="s">
        <v>137</v>
      </c>
      <c r="AM40" s="653"/>
      <c r="AN40" s="653"/>
      <c r="AO40" s="654"/>
      <c r="AQ40" s="725" t="s">
        <v>344</v>
      </c>
      <c r="AR40" s="726"/>
      <c r="AS40" s="726"/>
      <c r="AT40" s="726"/>
      <c r="AU40" s="726"/>
      <c r="AV40" s="726"/>
      <c r="AW40" s="726"/>
      <c r="AX40" s="726"/>
      <c r="AY40" s="727"/>
      <c r="AZ40" s="647" t="s">
        <v>137</v>
      </c>
      <c r="BA40" s="648"/>
      <c r="BB40" s="648"/>
      <c r="BC40" s="648"/>
      <c r="BD40" s="684"/>
      <c r="BE40" s="684"/>
      <c r="BF40" s="714"/>
      <c r="BG40" s="734" t="s">
        <v>345</v>
      </c>
      <c r="BH40" s="735"/>
      <c r="BI40" s="735"/>
      <c r="BJ40" s="735"/>
      <c r="BK40" s="735"/>
      <c r="BL40" s="236"/>
      <c r="BM40" s="663" t="s">
        <v>346</v>
      </c>
      <c r="BN40" s="663"/>
      <c r="BO40" s="663"/>
      <c r="BP40" s="663"/>
      <c r="BQ40" s="663"/>
      <c r="BR40" s="663"/>
      <c r="BS40" s="663"/>
      <c r="BT40" s="663"/>
      <c r="BU40" s="664"/>
      <c r="BV40" s="647">
        <v>109</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1233827</v>
      </c>
      <c r="CS40" s="648"/>
      <c r="CT40" s="648"/>
      <c r="CU40" s="648"/>
      <c r="CV40" s="648"/>
      <c r="CW40" s="648"/>
      <c r="CX40" s="648"/>
      <c r="CY40" s="649"/>
      <c r="CZ40" s="652">
        <v>0.7</v>
      </c>
      <c r="DA40" s="682"/>
      <c r="DB40" s="682"/>
      <c r="DC40" s="686"/>
      <c r="DD40" s="656">
        <v>411276</v>
      </c>
      <c r="DE40" s="648"/>
      <c r="DF40" s="648"/>
      <c r="DG40" s="648"/>
      <c r="DH40" s="648"/>
      <c r="DI40" s="648"/>
      <c r="DJ40" s="648"/>
      <c r="DK40" s="649"/>
      <c r="DL40" s="656">
        <v>11279</v>
      </c>
      <c r="DM40" s="648"/>
      <c r="DN40" s="648"/>
      <c r="DO40" s="648"/>
      <c r="DP40" s="648"/>
      <c r="DQ40" s="648"/>
      <c r="DR40" s="648"/>
      <c r="DS40" s="648"/>
      <c r="DT40" s="648"/>
      <c r="DU40" s="648"/>
      <c r="DV40" s="649"/>
      <c r="DW40" s="652">
        <v>0</v>
      </c>
      <c r="DX40" s="682"/>
      <c r="DY40" s="682"/>
      <c r="DZ40" s="682"/>
      <c r="EA40" s="682"/>
      <c r="EB40" s="682"/>
      <c r="EC40" s="683"/>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137</v>
      </c>
      <c r="S41" s="648"/>
      <c r="T41" s="648"/>
      <c r="U41" s="648"/>
      <c r="V41" s="648"/>
      <c r="W41" s="648"/>
      <c r="X41" s="648"/>
      <c r="Y41" s="649"/>
      <c r="Z41" s="650" t="s">
        <v>137</v>
      </c>
      <c r="AA41" s="650"/>
      <c r="AB41" s="650"/>
      <c r="AC41" s="650"/>
      <c r="AD41" s="651" t="s">
        <v>137</v>
      </c>
      <c r="AE41" s="651"/>
      <c r="AF41" s="651"/>
      <c r="AG41" s="651"/>
      <c r="AH41" s="651"/>
      <c r="AI41" s="651"/>
      <c r="AJ41" s="651"/>
      <c r="AK41" s="651"/>
      <c r="AL41" s="652" t="s">
        <v>137</v>
      </c>
      <c r="AM41" s="653"/>
      <c r="AN41" s="653"/>
      <c r="AO41" s="654"/>
      <c r="AQ41" s="725" t="s">
        <v>349</v>
      </c>
      <c r="AR41" s="726"/>
      <c r="AS41" s="726"/>
      <c r="AT41" s="726"/>
      <c r="AU41" s="726"/>
      <c r="AV41" s="726"/>
      <c r="AW41" s="726"/>
      <c r="AX41" s="726"/>
      <c r="AY41" s="727"/>
      <c r="AZ41" s="647">
        <v>2964579</v>
      </c>
      <c r="BA41" s="648"/>
      <c r="BB41" s="648"/>
      <c r="BC41" s="648"/>
      <c r="BD41" s="684"/>
      <c r="BE41" s="684"/>
      <c r="BF41" s="714"/>
      <c r="BG41" s="734"/>
      <c r="BH41" s="735"/>
      <c r="BI41" s="735"/>
      <c r="BJ41" s="735"/>
      <c r="BK41" s="735"/>
      <c r="BL41" s="236"/>
      <c r="BM41" s="663" t="s">
        <v>350</v>
      </c>
      <c r="BN41" s="663"/>
      <c r="BO41" s="663"/>
      <c r="BP41" s="663"/>
      <c r="BQ41" s="663"/>
      <c r="BR41" s="663"/>
      <c r="BS41" s="663"/>
      <c r="BT41" s="663"/>
      <c r="BU41" s="664"/>
      <c r="BV41" s="647">
        <v>3</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137</v>
      </c>
      <c r="CS41" s="684"/>
      <c r="CT41" s="684"/>
      <c r="CU41" s="684"/>
      <c r="CV41" s="684"/>
      <c r="CW41" s="684"/>
      <c r="CX41" s="684"/>
      <c r="CY41" s="685"/>
      <c r="CZ41" s="652" t="s">
        <v>137</v>
      </c>
      <c r="DA41" s="682"/>
      <c r="DB41" s="682"/>
      <c r="DC41" s="686"/>
      <c r="DD41" s="656" t="s">
        <v>137</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352</v>
      </c>
      <c r="C42" s="645"/>
      <c r="D42" s="645"/>
      <c r="E42" s="645"/>
      <c r="F42" s="645"/>
      <c r="G42" s="645"/>
      <c r="H42" s="645"/>
      <c r="I42" s="645"/>
      <c r="J42" s="645"/>
      <c r="K42" s="645"/>
      <c r="L42" s="645"/>
      <c r="M42" s="645"/>
      <c r="N42" s="645"/>
      <c r="O42" s="645"/>
      <c r="P42" s="645"/>
      <c r="Q42" s="646"/>
      <c r="R42" s="647">
        <v>1700000</v>
      </c>
      <c r="S42" s="648"/>
      <c r="T42" s="648"/>
      <c r="U42" s="648"/>
      <c r="V42" s="648"/>
      <c r="W42" s="648"/>
      <c r="X42" s="648"/>
      <c r="Y42" s="649"/>
      <c r="Z42" s="650">
        <v>0.9</v>
      </c>
      <c r="AA42" s="650"/>
      <c r="AB42" s="650"/>
      <c r="AC42" s="650"/>
      <c r="AD42" s="651" t="s">
        <v>137</v>
      </c>
      <c r="AE42" s="651"/>
      <c r="AF42" s="651"/>
      <c r="AG42" s="651"/>
      <c r="AH42" s="651"/>
      <c r="AI42" s="651"/>
      <c r="AJ42" s="651"/>
      <c r="AK42" s="651"/>
      <c r="AL42" s="652" t="s">
        <v>137</v>
      </c>
      <c r="AM42" s="653"/>
      <c r="AN42" s="653"/>
      <c r="AO42" s="654"/>
      <c r="AQ42" s="746" t="s">
        <v>353</v>
      </c>
      <c r="AR42" s="747"/>
      <c r="AS42" s="747"/>
      <c r="AT42" s="747"/>
      <c r="AU42" s="747"/>
      <c r="AV42" s="747"/>
      <c r="AW42" s="747"/>
      <c r="AX42" s="747"/>
      <c r="AY42" s="748"/>
      <c r="AZ42" s="738">
        <v>8819420</v>
      </c>
      <c r="BA42" s="739"/>
      <c r="BB42" s="739"/>
      <c r="BC42" s="739"/>
      <c r="BD42" s="718"/>
      <c r="BE42" s="718"/>
      <c r="BF42" s="720"/>
      <c r="BG42" s="736"/>
      <c r="BH42" s="737"/>
      <c r="BI42" s="737"/>
      <c r="BJ42" s="737"/>
      <c r="BK42" s="737"/>
      <c r="BL42" s="237"/>
      <c r="BM42" s="673" t="s">
        <v>354</v>
      </c>
      <c r="BN42" s="673"/>
      <c r="BO42" s="673"/>
      <c r="BP42" s="673"/>
      <c r="BQ42" s="673"/>
      <c r="BR42" s="673"/>
      <c r="BS42" s="673"/>
      <c r="BT42" s="673"/>
      <c r="BU42" s="674"/>
      <c r="BV42" s="738">
        <v>344</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16419943</v>
      </c>
      <c r="CS42" s="648"/>
      <c r="CT42" s="648"/>
      <c r="CU42" s="648"/>
      <c r="CV42" s="648"/>
      <c r="CW42" s="648"/>
      <c r="CX42" s="648"/>
      <c r="CY42" s="649"/>
      <c r="CZ42" s="652">
        <v>9.1</v>
      </c>
      <c r="DA42" s="653"/>
      <c r="DB42" s="653"/>
      <c r="DC42" s="665"/>
      <c r="DD42" s="656">
        <v>5064789</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356</v>
      </c>
      <c r="C43" s="697"/>
      <c r="D43" s="697"/>
      <c r="E43" s="697"/>
      <c r="F43" s="697"/>
      <c r="G43" s="697"/>
      <c r="H43" s="697"/>
      <c r="I43" s="697"/>
      <c r="J43" s="697"/>
      <c r="K43" s="697"/>
      <c r="L43" s="697"/>
      <c r="M43" s="697"/>
      <c r="N43" s="697"/>
      <c r="O43" s="697"/>
      <c r="P43" s="697"/>
      <c r="Q43" s="698"/>
      <c r="R43" s="738">
        <v>181989429</v>
      </c>
      <c r="S43" s="739"/>
      <c r="T43" s="739"/>
      <c r="U43" s="739"/>
      <c r="V43" s="739"/>
      <c r="W43" s="739"/>
      <c r="X43" s="739"/>
      <c r="Y43" s="740"/>
      <c r="Z43" s="741">
        <v>100</v>
      </c>
      <c r="AA43" s="741"/>
      <c r="AB43" s="741"/>
      <c r="AC43" s="741"/>
      <c r="AD43" s="742">
        <v>74070808</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422763</v>
      </c>
      <c r="CS43" s="684"/>
      <c r="CT43" s="684"/>
      <c r="CU43" s="684"/>
      <c r="CV43" s="684"/>
      <c r="CW43" s="684"/>
      <c r="CX43" s="684"/>
      <c r="CY43" s="685"/>
      <c r="CZ43" s="652">
        <v>0.2</v>
      </c>
      <c r="DA43" s="682"/>
      <c r="DB43" s="682"/>
      <c r="DC43" s="686"/>
      <c r="DD43" s="656">
        <v>416112</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358</v>
      </c>
      <c r="CG44" s="645"/>
      <c r="CH44" s="645"/>
      <c r="CI44" s="645"/>
      <c r="CJ44" s="645"/>
      <c r="CK44" s="645"/>
      <c r="CL44" s="645"/>
      <c r="CM44" s="645"/>
      <c r="CN44" s="645"/>
      <c r="CO44" s="645"/>
      <c r="CP44" s="645"/>
      <c r="CQ44" s="646"/>
      <c r="CR44" s="647">
        <v>16179367</v>
      </c>
      <c r="CS44" s="648"/>
      <c r="CT44" s="648"/>
      <c r="CU44" s="648"/>
      <c r="CV44" s="648"/>
      <c r="CW44" s="648"/>
      <c r="CX44" s="648"/>
      <c r="CY44" s="649"/>
      <c r="CZ44" s="652">
        <v>9</v>
      </c>
      <c r="DA44" s="653"/>
      <c r="DB44" s="653"/>
      <c r="DC44" s="665"/>
      <c r="DD44" s="656">
        <v>5057313</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4252843</v>
      </c>
      <c r="CS45" s="684"/>
      <c r="CT45" s="684"/>
      <c r="CU45" s="684"/>
      <c r="CV45" s="684"/>
      <c r="CW45" s="684"/>
      <c r="CX45" s="684"/>
      <c r="CY45" s="685"/>
      <c r="CZ45" s="652">
        <v>2.4</v>
      </c>
      <c r="DA45" s="682"/>
      <c r="DB45" s="682"/>
      <c r="DC45" s="686"/>
      <c r="DD45" s="656">
        <v>147245</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11906513</v>
      </c>
      <c r="CS46" s="648"/>
      <c r="CT46" s="648"/>
      <c r="CU46" s="648"/>
      <c r="CV46" s="648"/>
      <c r="CW46" s="648"/>
      <c r="CX46" s="648"/>
      <c r="CY46" s="649"/>
      <c r="CZ46" s="652">
        <v>6.6</v>
      </c>
      <c r="DA46" s="653"/>
      <c r="DB46" s="653"/>
      <c r="DC46" s="665"/>
      <c r="DD46" s="656">
        <v>4908487</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240576</v>
      </c>
      <c r="CS47" s="684"/>
      <c r="CT47" s="684"/>
      <c r="CU47" s="684"/>
      <c r="CV47" s="684"/>
      <c r="CW47" s="684"/>
      <c r="CX47" s="684"/>
      <c r="CY47" s="685"/>
      <c r="CZ47" s="652">
        <v>0.1</v>
      </c>
      <c r="DA47" s="682"/>
      <c r="DB47" s="682"/>
      <c r="DC47" s="686"/>
      <c r="DD47" s="656">
        <v>7476</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137</v>
      </c>
      <c r="CS48" s="648"/>
      <c r="CT48" s="648"/>
      <c r="CU48" s="648"/>
      <c r="CV48" s="648"/>
      <c r="CW48" s="648"/>
      <c r="CX48" s="648"/>
      <c r="CY48" s="649"/>
      <c r="CZ48" s="652" t="s">
        <v>137</v>
      </c>
      <c r="DA48" s="653"/>
      <c r="DB48" s="653"/>
      <c r="DC48" s="665"/>
      <c r="DD48" s="656" t="s">
        <v>137</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366</v>
      </c>
      <c r="CE49" s="697"/>
      <c r="CF49" s="697"/>
      <c r="CG49" s="697"/>
      <c r="CH49" s="697"/>
      <c r="CI49" s="697"/>
      <c r="CJ49" s="697"/>
      <c r="CK49" s="697"/>
      <c r="CL49" s="697"/>
      <c r="CM49" s="697"/>
      <c r="CN49" s="697"/>
      <c r="CO49" s="697"/>
      <c r="CP49" s="697"/>
      <c r="CQ49" s="698"/>
      <c r="CR49" s="738">
        <v>180666429</v>
      </c>
      <c r="CS49" s="718"/>
      <c r="CT49" s="718"/>
      <c r="CU49" s="718"/>
      <c r="CV49" s="718"/>
      <c r="CW49" s="718"/>
      <c r="CX49" s="718"/>
      <c r="CY49" s="749"/>
      <c r="CZ49" s="743">
        <v>100</v>
      </c>
      <c r="DA49" s="750"/>
      <c r="DB49" s="750"/>
      <c r="DC49" s="751"/>
      <c r="DD49" s="752">
        <v>88569528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voB2ngVxTG3cElcysG85vMYlx25GeUelWWgVHsOU8TojznAoa6gwWnAb1tB6fpneHA3sLSiMQ7a/S9knAYxT5w==" saltValue="FPFw7EdyofuARKLN4Er6g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1" zoomScale="55" zoomScaleNormal="55" zoomScaleSheetLayoutView="70" workbookViewId="0">
      <selection activeCell="BJ68" sqref="BJ6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v>181886</v>
      </c>
      <c r="R7" s="783"/>
      <c r="S7" s="783"/>
      <c r="T7" s="783"/>
      <c r="U7" s="783"/>
      <c r="V7" s="783">
        <v>180720</v>
      </c>
      <c r="W7" s="783"/>
      <c r="X7" s="783"/>
      <c r="Y7" s="783"/>
      <c r="Z7" s="783"/>
      <c r="AA7" s="783">
        <v>1167</v>
      </c>
      <c r="AB7" s="783"/>
      <c r="AC7" s="783"/>
      <c r="AD7" s="783"/>
      <c r="AE7" s="784"/>
      <c r="AF7" s="785">
        <v>442</v>
      </c>
      <c r="AG7" s="786"/>
      <c r="AH7" s="786"/>
      <c r="AI7" s="786"/>
      <c r="AJ7" s="787"/>
      <c r="AK7" s="822">
        <v>1958</v>
      </c>
      <c r="AL7" s="823"/>
      <c r="AM7" s="823"/>
      <c r="AN7" s="823"/>
      <c r="AO7" s="823"/>
      <c r="AP7" s="823">
        <v>55591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595</v>
      </c>
      <c r="BT7" s="827"/>
      <c r="BU7" s="827"/>
      <c r="BV7" s="827"/>
      <c r="BW7" s="827"/>
      <c r="BX7" s="827"/>
      <c r="BY7" s="827"/>
      <c r="BZ7" s="827"/>
      <c r="CA7" s="827"/>
      <c r="CB7" s="827"/>
      <c r="CC7" s="827"/>
      <c r="CD7" s="827"/>
      <c r="CE7" s="827"/>
      <c r="CF7" s="827"/>
      <c r="CG7" s="828"/>
      <c r="CH7" s="819">
        <v>-4</v>
      </c>
      <c r="CI7" s="820"/>
      <c r="CJ7" s="820"/>
      <c r="CK7" s="820"/>
      <c r="CL7" s="821"/>
      <c r="CM7" s="819">
        <v>232</v>
      </c>
      <c r="CN7" s="820"/>
      <c r="CO7" s="820"/>
      <c r="CP7" s="820"/>
      <c r="CQ7" s="821"/>
      <c r="CR7" s="819">
        <v>200</v>
      </c>
      <c r="CS7" s="820"/>
      <c r="CT7" s="820"/>
      <c r="CU7" s="820"/>
      <c r="CV7" s="821"/>
      <c r="CW7" s="819">
        <v>28</v>
      </c>
      <c r="CX7" s="820"/>
      <c r="CY7" s="820"/>
      <c r="CZ7" s="820"/>
      <c r="DA7" s="821"/>
      <c r="DB7" s="819" t="s">
        <v>614</v>
      </c>
      <c r="DC7" s="820"/>
      <c r="DD7" s="820"/>
      <c r="DE7" s="820"/>
      <c r="DF7" s="821"/>
      <c r="DG7" s="819" t="s">
        <v>614</v>
      </c>
      <c r="DH7" s="820"/>
      <c r="DI7" s="820"/>
      <c r="DJ7" s="820"/>
      <c r="DK7" s="821"/>
      <c r="DL7" s="819" t="s">
        <v>614</v>
      </c>
      <c r="DM7" s="820"/>
      <c r="DN7" s="820"/>
      <c r="DO7" s="820"/>
      <c r="DP7" s="821"/>
      <c r="DQ7" s="819" t="s">
        <v>614</v>
      </c>
      <c r="DR7" s="820"/>
      <c r="DS7" s="820"/>
      <c r="DT7" s="820"/>
      <c r="DU7" s="821"/>
      <c r="DV7" s="800"/>
      <c r="DW7" s="801"/>
      <c r="DX7" s="801"/>
      <c r="DY7" s="801"/>
      <c r="DZ7" s="802"/>
      <c r="EA7" s="256"/>
    </row>
    <row r="8" spans="1:131" s="257" customFormat="1" ht="26.25" customHeight="1" x14ac:dyDescent="0.15">
      <c r="A8" s="263">
        <v>2</v>
      </c>
      <c r="B8" s="803" t="s">
        <v>390</v>
      </c>
      <c r="C8" s="804"/>
      <c r="D8" s="804"/>
      <c r="E8" s="804"/>
      <c r="F8" s="804"/>
      <c r="G8" s="804"/>
      <c r="H8" s="804"/>
      <c r="I8" s="804"/>
      <c r="J8" s="804"/>
      <c r="K8" s="804"/>
      <c r="L8" s="804"/>
      <c r="M8" s="804"/>
      <c r="N8" s="804"/>
      <c r="O8" s="804"/>
      <c r="P8" s="805"/>
      <c r="Q8" s="806">
        <v>537</v>
      </c>
      <c r="R8" s="807"/>
      <c r="S8" s="807"/>
      <c r="T8" s="807"/>
      <c r="U8" s="807"/>
      <c r="V8" s="807">
        <v>35</v>
      </c>
      <c r="W8" s="807"/>
      <c r="X8" s="807"/>
      <c r="Y8" s="807"/>
      <c r="Z8" s="807"/>
      <c r="AA8" s="807">
        <v>502</v>
      </c>
      <c r="AB8" s="807"/>
      <c r="AC8" s="807"/>
      <c r="AD8" s="807"/>
      <c r="AE8" s="808"/>
      <c r="AF8" s="809" t="s">
        <v>137</v>
      </c>
      <c r="AG8" s="810"/>
      <c r="AH8" s="810"/>
      <c r="AI8" s="810"/>
      <c r="AJ8" s="811"/>
      <c r="AK8" s="812" t="s">
        <v>594</v>
      </c>
      <c r="AL8" s="813"/>
      <c r="AM8" s="813"/>
      <c r="AN8" s="813"/>
      <c r="AO8" s="813"/>
      <c r="AP8" s="813" t="s">
        <v>594</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596</v>
      </c>
      <c r="BT8" s="817"/>
      <c r="BU8" s="817"/>
      <c r="BV8" s="817"/>
      <c r="BW8" s="817"/>
      <c r="BX8" s="817"/>
      <c r="BY8" s="817"/>
      <c r="BZ8" s="817"/>
      <c r="CA8" s="817"/>
      <c r="CB8" s="817"/>
      <c r="CC8" s="817"/>
      <c r="CD8" s="817"/>
      <c r="CE8" s="817"/>
      <c r="CF8" s="817"/>
      <c r="CG8" s="818"/>
      <c r="CH8" s="829">
        <v>-15</v>
      </c>
      <c r="CI8" s="830"/>
      <c r="CJ8" s="830"/>
      <c r="CK8" s="830"/>
      <c r="CL8" s="831"/>
      <c r="CM8" s="829">
        <v>120</v>
      </c>
      <c r="CN8" s="830"/>
      <c r="CO8" s="830"/>
      <c r="CP8" s="830"/>
      <c r="CQ8" s="831"/>
      <c r="CR8" s="829">
        <v>100</v>
      </c>
      <c r="CS8" s="830"/>
      <c r="CT8" s="830"/>
      <c r="CU8" s="830"/>
      <c r="CV8" s="831"/>
      <c r="CW8" s="829" t="s">
        <v>614</v>
      </c>
      <c r="CX8" s="830"/>
      <c r="CY8" s="830"/>
      <c r="CZ8" s="830"/>
      <c r="DA8" s="831"/>
      <c r="DB8" s="829" t="s">
        <v>614</v>
      </c>
      <c r="DC8" s="830"/>
      <c r="DD8" s="830"/>
      <c r="DE8" s="830"/>
      <c r="DF8" s="831"/>
      <c r="DG8" s="829" t="s">
        <v>614</v>
      </c>
      <c r="DH8" s="830"/>
      <c r="DI8" s="830"/>
      <c r="DJ8" s="830"/>
      <c r="DK8" s="831"/>
      <c r="DL8" s="829" t="s">
        <v>614</v>
      </c>
      <c r="DM8" s="830"/>
      <c r="DN8" s="830"/>
      <c r="DO8" s="830"/>
      <c r="DP8" s="831"/>
      <c r="DQ8" s="829" t="s">
        <v>614</v>
      </c>
      <c r="DR8" s="830"/>
      <c r="DS8" s="830"/>
      <c r="DT8" s="830"/>
      <c r="DU8" s="831"/>
      <c r="DV8" s="832"/>
      <c r="DW8" s="833"/>
      <c r="DX8" s="833"/>
      <c r="DY8" s="833"/>
      <c r="DZ8" s="834"/>
      <c r="EA8" s="256"/>
    </row>
    <row r="9" spans="1:131" s="257" customFormat="1" ht="26.25" customHeight="1" x14ac:dyDescent="0.15">
      <c r="A9" s="263">
        <v>3</v>
      </c>
      <c r="B9" s="803" t="s">
        <v>391</v>
      </c>
      <c r="C9" s="804"/>
      <c r="D9" s="804"/>
      <c r="E9" s="804"/>
      <c r="F9" s="804"/>
      <c r="G9" s="804"/>
      <c r="H9" s="804"/>
      <c r="I9" s="804"/>
      <c r="J9" s="804"/>
      <c r="K9" s="804"/>
      <c r="L9" s="804"/>
      <c r="M9" s="804"/>
      <c r="N9" s="804"/>
      <c r="O9" s="804"/>
      <c r="P9" s="805"/>
      <c r="Q9" s="806">
        <v>36</v>
      </c>
      <c r="R9" s="807"/>
      <c r="S9" s="807"/>
      <c r="T9" s="807"/>
      <c r="U9" s="807"/>
      <c r="V9" s="807">
        <v>27</v>
      </c>
      <c r="W9" s="807"/>
      <c r="X9" s="807"/>
      <c r="Y9" s="807"/>
      <c r="Z9" s="807"/>
      <c r="AA9" s="807">
        <v>9</v>
      </c>
      <c r="AB9" s="807"/>
      <c r="AC9" s="807"/>
      <c r="AD9" s="807"/>
      <c r="AE9" s="808"/>
      <c r="AF9" s="809">
        <v>5</v>
      </c>
      <c r="AG9" s="810"/>
      <c r="AH9" s="810"/>
      <c r="AI9" s="810"/>
      <c r="AJ9" s="811"/>
      <c r="AK9" s="812">
        <v>8</v>
      </c>
      <c r="AL9" s="813"/>
      <c r="AM9" s="813"/>
      <c r="AN9" s="813"/>
      <c r="AO9" s="813"/>
      <c r="AP9" s="813" t="s">
        <v>594</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597</v>
      </c>
      <c r="BT9" s="817"/>
      <c r="BU9" s="817"/>
      <c r="BV9" s="817"/>
      <c r="BW9" s="817"/>
      <c r="BX9" s="817"/>
      <c r="BY9" s="817"/>
      <c r="BZ9" s="817"/>
      <c r="CA9" s="817"/>
      <c r="CB9" s="817"/>
      <c r="CC9" s="817"/>
      <c r="CD9" s="817"/>
      <c r="CE9" s="817"/>
      <c r="CF9" s="817"/>
      <c r="CG9" s="818"/>
      <c r="CH9" s="829">
        <v>2</v>
      </c>
      <c r="CI9" s="830"/>
      <c r="CJ9" s="830"/>
      <c r="CK9" s="830"/>
      <c r="CL9" s="831"/>
      <c r="CM9" s="829">
        <v>106</v>
      </c>
      <c r="CN9" s="830"/>
      <c r="CO9" s="830"/>
      <c r="CP9" s="830"/>
      <c r="CQ9" s="831"/>
      <c r="CR9" s="829">
        <v>200</v>
      </c>
      <c r="CS9" s="830"/>
      <c r="CT9" s="830"/>
      <c r="CU9" s="830"/>
      <c r="CV9" s="831"/>
      <c r="CW9" s="829" t="s">
        <v>614</v>
      </c>
      <c r="CX9" s="830"/>
      <c r="CY9" s="830"/>
      <c r="CZ9" s="830"/>
      <c r="DA9" s="831"/>
      <c r="DB9" s="829" t="s">
        <v>614</v>
      </c>
      <c r="DC9" s="830"/>
      <c r="DD9" s="830"/>
      <c r="DE9" s="830"/>
      <c r="DF9" s="831"/>
      <c r="DG9" s="829" t="s">
        <v>614</v>
      </c>
      <c r="DH9" s="830"/>
      <c r="DI9" s="830"/>
      <c r="DJ9" s="830"/>
      <c r="DK9" s="831"/>
      <c r="DL9" s="829" t="s">
        <v>614</v>
      </c>
      <c r="DM9" s="830"/>
      <c r="DN9" s="830"/>
      <c r="DO9" s="830"/>
      <c r="DP9" s="831"/>
      <c r="DQ9" s="829" t="s">
        <v>614</v>
      </c>
      <c r="DR9" s="830"/>
      <c r="DS9" s="830"/>
      <c r="DT9" s="830"/>
      <c r="DU9" s="831"/>
      <c r="DV9" s="832"/>
      <c r="DW9" s="833"/>
      <c r="DX9" s="833"/>
      <c r="DY9" s="833"/>
      <c r="DZ9" s="834"/>
      <c r="EA9" s="256"/>
    </row>
    <row r="10" spans="1:131" s="257" customFormat="1" ht="26.25" customHeight="1" x14ac:dyDescent="0.15">
      <c r="A10" s="263">
        <v>4</v>
      </c>
      <c r="B10" s="803" t="s">
        <v>392</v>
      </c>
      <c r="C10" s="804"/>
      <c r="D10" s="804"/>
      <c r="E10" s="804"/>
      <c r="F10" s="804"/>
      <c r="G10" s="804"/>
      <c r="H10" s="804"/>
      <c r="I10" s="804"/>
      <c r="J10" s="804"/>
      <c r="K10" s="804"/>
      <c r="L10" s="804"/>
      <c r="M10" s="804"/>
      <c r="N10" s="804"/>
      <c r="O10" s="804"/>
      <c r="P10" s="805"/>
      <c r="Q10" s="806">
        <v>40</v>
      </c>
      <c r="R10" s="807"/>
      <c r="S10" s="807"/>
      <c r="T10" s="807"/>
      <c r="U10" s="807"/>
      <c r="V10" s="807">
        <v>40</v>
      </c>
      <c r="W10" s="807"/>
      <c r="X10" s="807"/>
      <c r="Y10" s="807"/>
      <c r="Z10" s="807"/>
      <c r="AA10" s="807" t="s">
        <v>594</v>
      </c>
      <c r="AB10" s="807"/>
      <c r="AC10" s="807"/>
      <c r="AD10" s="807"/>
      <c r="AE10" s="808"/>
      <c r="AF10" s="809">
        <v>-17</v>
      </c>
      <c r="AG10" s="810"/>
      <c r="AH10" s="810"/>
      <c r="AI10" s="810"/>
      <c r="AJ10" s="811"/>
      <c r="AK10" s="812" t="s">
        <v>594</v>
      </c>
      <c r="AL10" s="813"/>
      <c r="AM10" s="813"/>
      <c r="AN10" s="813"/>
      <c r="AO10" s="813"/>
      <c r="AP10" s="813" t="s">
        <v>594</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598</v>
      </c>
      <c r="BT10" s="817"/>
      <c r="BU10" s="817"/>
      <c r="BV10" s="817"/>
      <c r="BW10" s="817"/>
      <c r="BX10" s="817"/>
      <c r="BY10" s="817"/>
      <c r="BZ10" s="817"/>
      <c r="CA10" s="817"/>
      <c r="CB10" s="817"/>
      <c r="CC10" s="817"/>
      <c r="CD10" s="817"/>
      <c r="CE10" s="817"/>
      <c r="CF10" s="817"/>
      <c r="CG10" s="818"/>
      <c r="CH10" s="829">
        <v>-11</v>
      </c>
      <c r="CI10" s="830"/>
      <c r="CJ10" s="830"/>
      <c r="CK10" s="830"/>
      <c r="CL10" s="831"/>
      <c r="CM10" s="829">
        <v>214</v>
      </c>
      <c r="CN10" s="830"/>
      <c r="CO10" s="830"/>
      <c r="CP10" s="830"/>
      <c r="CQ10" s="831"/>
      <c r="CR10" s="829">
        <v>200</v>
      </c>
      <c r="CS10" s="830"/>
      <c r="CT10" s="830"/>
      <c r="CU10" s="830"/>
      <c r="CV10" s="831"/>
      <c r="CW10" s="829" t="s">
        <v>614</v>
      </c>
      <c r="CX10" s="830"/>
      <c r="CY10" s="830"/>
      <c r="CZ10" s="830"/>
      <c r="DA10" s="831"/>
      <c r="DB10" s="829" t="s">
        <v>614</v>
      </c>
      <c r="DC10" s="830"/>
      <c r="DD10" s="830"/>
      <c r="DE10" s="830"/>
      <c r="DF10" s="831"/>
      <c r="DG10" s="829" t="s">
        <v>614</v>
      </c>
      <c r="DH10" s="830"/>
      <c r="DI10" s="830"/>
      <c r="DJ10" s="830"/>
      <c r="DK10" s="831"/>
      <c r="DL10" s="829" t="s">
        <v>614</v>
      </c>
      <c r="DM10" s="830"/>
      <c r="DN10" s="830"/>
      <c r="DO10" s="830"/>
      <c r="DP10" s="831"/>
      <c r="DQ10" s="829" t="s">
        <v>614</v>
      </c>
      <c r="DR10" s="830"/>
      <c r="DS10" s="830"/>
      <c r="DT10" s="830"/>
      <c r="DU10" s="831"/>
      <c r="DV10" s="832"/>
      <c r="DW10" s="833"/>
      <c r="DX10" s="833"/>
      <c r="DY10" s="833"/>
      <c r="DZ10" s="834"/>
      <c r="EA10" s="256"/>
    </row>
    <row r="11" spans="1:131" s="257" customFormat="1" ht="26.25" customHeight="1" x14ac:dyDescent="0.15">
      <c r="A11" s="263">
        <v>5</v>
      </c>
      <c r="B11" s="803" t="s">
        <v>393</v>
      </c>
      <c r="C11" s="804"/>
      <c r="D11" s="804"/>
      <c r="E11" s="804"/>
      <c r="F11" s="804"/>
      <c r="G11" s="804"/>
      <c r="H11" s="804"/>
      <c r="I11" s="804"/>
      <c r="J11" s="804"/>
      <c r="K11" s="804"/>
      <c r="L11" s="804"/>
      <c r="M11" s="804"/>
      <c r="N11" s="804"/>
      <c r="O11" s="804"/>
      <c r="P11" s="805"/>
      <c r="Q11" s="806">
        <v>904</v>
      </c>
      <c r="R11" s="807"/>
      <c r="S11" s="807"/>
      <c r="T11" s="807"/>
      <c r="U11" s="807"/>
      <c r="V11" s="807">
        <v>904</v>
      </c>
      <c r="W11" s="807"/>
      <c r="X11" s="807"/>
      <c r="Y11" s="807"/>
      <c r="Z11" s="807"/>
      <c r="AA11" s="807" t="s">
        <v>594</v>
      </c>
      <c r="AB11" s="807"/>
      <c r="AC11" s="807"/>
      <c r="AD11" s="807"/>
      <c r="AE11" s="808"/>
      <c r="AF11" s="809" t="s">
        <v>394</v>
      </c>
      <c r="AG11" s="810"/>
      <c r="AH11" s="810"/>
      <c r="AI11" s="810"/>
      <c r="AJ11" s="811"/>
      <c r="AK11" s="812" t="s">
        <v>594</v>
      </c>
      <c r="AL11" s="813"/>
      <c r="AM11" s="813"/>
      <c r="AN11" s="813"/>
      <c r="AO11" s="813"/>
      <c r="AP11" s="813">
        <v>18943</v>
      </c>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599</v>
      </c>
      <c r="BT11" s="817"/>
      <c r="BU11" s="817"/>
      <c r="BV11" s="817"/>
      <c r="BW11" s="817"/>
      <c r="BX11" s="817"/>
      <c r="BY11" s="817"/>
      <c r="BZ11" s="817"/>
      <c r="CA11" s="817"/>
      <c r="CB11" s="817"/>
      <c r="CC11" s="817"/>
      <c r="CD11" s="817"/>
      <c r="CE11" s="817"/>
      <c r="CF11" s="817"/>
      <c r="CG11" s="818"/>
      <c r="CH11" s="829">
        <v>190</v>
      </c>
      <c r="CI11" s="830"/>
      <c r="CJ11" s="830"/>
      <c r="CK11" s="830"/>
      <c r="CL11" s="831"/>
      <c r="CM11" s="829">
        <v>4589</v>
      </c>
      <c r="CN11" s="830"/>
      <c r="CO11" s="830"/>
      <c r="CP11" s="830"/>
      <c r="CQ11" s="831"/>
      <c r="CR11" s="829">
        <v>41</v>
      </c>
      <c r="CS11" s="830"/>
      <c r="CT11" s="830"/>
      <c r="CU11" s="830"/>
      <c r="CV11" s="831"/>
      <c r="CW11" s="829" t="s">
        <v>614</v>
      </c>
      <c r="CX11" s="830"/>
      <c r="CY11" s="830"/>
      <c r="CZ11" s="830"/>
      <c r="DA11" s="831"/>
      <c r="DB11" s="829" t="s">
        <v>614</v>
      </c>
      <c r="DC11" s="830"/>
      <c r="DD11" s="830"/>
      <c r="DE11" s="830"/>
      <c r="DF11" s="831"/>
      <c r="DG11" s="829" t="s">
        <v>614</v>
      </c>
      <c r="DH11" s="830"/>
      <c r="DI11" s="830"/>
      <c r="DJ11" s="830"/>
      <c r="DK11" s="831"/>
      <c r="DL11" s="829" t="s">
        <v>614</v>
      </c>
      <c r="DM11" s="830"/>
      <c r="DN11" s="830"/>
      <c r="DO11" s="830"/>
      <c r="DP11" s="831"/>
      <c r="DQ11" s="829" t="s">
        <v>614</v>
      </c>
      <c r="DR11" s="830"/>
      <c r="DS11" s="830"/>
      <c r="DT11" s="830"/>
      <c r="DU11" s="831"/>
      <c r="DV11" s="832"/>
      <c r="DW11" s="833"/>
      <c r="DX11" s="833"/>
      <c r="DY11" s="833"/>
      <c r="DZ11" s="834"/>
      <c r="EA11" s="256"/>
    </row>
    <row r="12" spans="1:131" s="257" customFormat="1" ht="26.25" customHeight="1" x14ac:dyDescent="0.15">
      <c r="A12" s="263">
        <v>6</v>
      </c>
      <c r="B12" s="803" t="s">
        <v>395</v>
      </c>
      <c r="C12" s="804"/>
      <c r="D12" s="804"/>
      <c r="E12" s="804"/>
      <c r="F12" s="804"/>
      <c r="G12" s="804"/>
      <c r="H12" s="804"/>
      <c r="I12" s="804"/>
      <c r="J12" s="804"/>
      <c r="K12" s="804"/>
      <c r="L12" s="804"/>
      <c r="M12" s="804"/>
      <c r="N12" s="804"/>
      <c r="O12" s="804"/>
      <c r="P12" s="805"/>
      <c r="Q12" s="806">
        <v>85</v>
      </c>
      <c r="R12" s="807"/>
      <c r="S12" s="807"/>
      <c r="T12" s="807"/>
      <c r="U12" s="807"/>
      <c r="V12" s="807">
        <v>43</v>
      </c>
      <c r="W12" s="807"/>
      <c r="X12" s="807"/>
      <c r="Y12" s="807"/>
      <c r="Z12" s="807"/>
      <c r="AA12" s="807">
        <v>42</v>
      </c>
      <c r="AB12" s="807"/>
      <c r="AC12" s="807"/>
      <c r="AD12" s="807"/>
      <c r="AE12" s="808"/>
      <c r="AF12" s="809">
        <v>6</v>
      </c>
      <c r="AG12" s="810"/>
      <c r="AH12" s="810"/>
      <c r="AI12" s="810"/>
      <c r="AJ12" s="811"/>
      <c r="AK12" s="812">
        <v>13</v>
      </c>
      <c r="AL12" s="813"/>
      <c r="AM12" s="813"/>
      <c r="AN12" s="813"/>
      <c r="AO12" s="813"/>
      <c r="AP12" s="813">
        <v>23</v>
      </c>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600</v>
      </c>
      <c r="BT12" s="817"/>
      <c r="BU12" s="817"/>
      <c r="BV12" s="817"/>
      <c r="BW12" s="817"/>
      <c r="BX12" s="817"/>
      <c r="BY12" s="817"/>
      <c r="BZ12" s="817"/>
      <c r="CA12" s="817"/>
      <c r="CB12" s="817"/>
      <c r="CC12" s="817"/>
      <c r="CD12" s="817"/>
      <c r="CE12" s="817"/>
      <c r="CF12" s="817"/>
      <c r="CG12" s="818"/>
      <c r="CH12" s="829">
        <v>3</v>
      </c>
      <c r="CI12" s="830"/>
      <c r="CJ12" s="830"/>
      <c r="CK12" s="830"/>
      <c r="CL12" s="831"/>
      <c r="CM12" s="829">
        <v>1248</v>
      </c>
      <c r="CN12" s="830"/>
      <c r="CO12" s="830"/>
      <c r="CP12" s="830"/>
      <c r="CQ12" s="831"/>
      <c r="CR12" s="829">
        <v>539</v>
      </c>
      <c r="CS12" s="830"/>
      <c r="CT12" s="830"/>
      <c r="CU12" s="830"/>
      <c r="CV12" s="831"/>
      <c r="CW12" s="829" t="s">
        <v>614</v>
      </c>
      <c r="CX12" s="830"/>
      <c r="CY12" s="830"/>
      <c r="CZ12" s="830"/>
      <c r="DA12" s="831"/>
      <c r="DB12" s="829" t="s">
        <v>614</v>
      </c>
      <c r="DC12" s="830"/>
      <c r="DD12" s="830"/>
      <c r="DE12" s="830"/>
      <c r="DF12" s="831"/>
      <c r="DG12" s="829" t="s">
        <v>614</v>
      </c>
      <c r="DH12" s="830"/>
      <c r="DI12" s="830"/>
      <c r="DJ12" s="830"/>
      <c r="DK12" s="831"/>
      <c r="DL12" s="829" t="s">
        <v>614</v>
      </c>
      <c r="DM12" s="830"/>
      <c r="DN12" s="830"/>
      <c r="DO12" s="830"/>
      <c r="DP12" s="831"/>
      <c r="DQ12" s="829" t="s">
        <v>614</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601</v>
      </c>
      <c r="BT13" s="817"/>
      <c r="BU13" s="817"/>
      <c r="BV13" s="817"/>
      <c r="BW13" s="817"/>
      <c r="BX13" s="817"/>
      <c r="BY13" s="817"/>
      <c r="BZ13" s="817"/>
      <c r="CA13" s="817"/>
      <c r="CB13" s="817"/>
      <c r="CC13" s="817"/>
      <c r="CD13" s="817"/>
      <c r="CE13" s="817"/>
      <c r="CF13" s="817"/>
      <c r="CG13" s="818"/>
      <c r="CH13" s="829">
        <v>363</v>
      </c>
      <c r="CI13" s="830"/>
      <c r="CJ13" s="830"/>
      <c r="CK13" s="830"/>
      <c r="CL13" s="831"/>
      <c r="CM13" s="829">
        <v>-2194</v>
      </c>
      <c r="CN13" s="830"/>
      <c r="CO13" s="830"/>
      <c r="CP13" s="830"/>
      <c r="CQ13" s="831"/>
      <c r="CR13" s="829">
        <v>3301</v>
      </c>
      <c r="CS13" s="830"/>
      <c r="CT13" s="830"/>
      <c r="CU13" s="830"/>
      <c r="CV13" s="831"/>
      <c r="CW13" s="829">
        <v>1139</v>
      </c>
      <c r="CX13" s="830"/>
      <c r="CY13" s="830"/>
      <c r="CZ13" s="830"/>
      <c r="DA13" s="831"/>
      <c r="DB13" s="829">
        <v>19343</v>
      </c>
      <c r="DC13" s="830"/>
      <c r="DD13" s="830"/>
      <c r="DE13" s="830"/>
      <c r="DF13" s="831"/>
      <c r="DG13" s="829" t="s">
        <v>614</v>
      </c>
      <c r="DH13" s="830"/>
      <c r="DI13" s="830"/>
      <c r="DJ13" s="830"/>
      <c r="DK13" s="831"/>
      <c r="DL13" s="829" t="s">
        <v>614</v>
      </c>
      <c r="DM13" s="830"/>
      <c r="DN13" s="830"/>
      <c r="DO13" s="830"/>
      <c r="DP13" s="831"/>
      <c r="DQ13" s="829" t="s">
        <v>614</v>
      </c>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t="s">
        <v>602</v>
      </c>
      <c r="BT14" s="817"/>
      <c r="BU14" s="817"/>
      <c r="BV14" s="817"/>
      <c r="BW14" s="817"/>
      <c r="BX14" s="817"/>
      <c r="BY14" s="817"/>
      <c r="BZ14" s="817"/>
      <c r="CA14" s="817"/>
      <c r="CB14" s="817"/>
      <c r="CC14" s="817"/>
      <c r="CD14" s="817"/>
      <c r="CE14" s="817"/>
      <c r="CF14" s="817"/>
      <c r="CG14" s="818"/>
      <c r="CH14" s="829">
        <v>-1159</v>
      </c>
      <c r="CI14" s="830"/>
      <c r="CJ14" s="830"/>
      <c r="CK14" s="830"/>
      <c r="CL14" s="831"/>
      <c r="CM14" s="829">
        <v>11552</v>
      </c>
      <c r="CN14" s="830"/>
      <c r="CO14" s="830"/>
      <c r="CP14" s="830"/>
      <c r="CQ14" s="831"/>
      <c r="CR14" s="829">
        <v>520</v>
      </c>
      <c r="CS14" s="830"/>
      <c r="CT14" s="830"/>
      <c r="CU14" s="830"/>
      <c r="CV14" s="831"/>
      <c r="CW14" s="829">
        <v>1</v>
      </c>
      <c r="CX14" s="830"/>
      <c r="CY14" s="830"/>
      <c r="CZ14" s="830"/>
      <c r="DA14" s="831"/>
      <c r="DB14" s="829">
        <v>1487</v>
      </c>
      <c r="DC14" s="830"/>
      <c r="DD14" s="830"/>
      <c r="DE14" s="830"/>
      <c r="DF14" s="831"/>
      <c r="DG14" s="829" t="s">
        <v>614</v>
      </c>
      <c r="DH14" s="830"/>
      <c r="DI14" s="830"/>
      <c r="DJ14" s="830"/>
      <c r="DK14" s="831"/>
      <c r="DL14" s="829" t="s">
        <v>614</v>
      </c>
      <c r="DM14" s="830"/>
      <c r="DN14" s="830"/>
      <c r="DO14" s="830"/>
      <c r="DP14" s="831"/>
      <c r="DQ14" s="829" t="s">
        <v>614</v>
      </c>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397</v>
      </c>
      <c r="B23" s="838" t="s">
        <v>398</v>
      </c>
      <c r="C23" s="839"/>
      <c r="D23" s="839"/>
      <c r="E23" s="839"/>
      <c r="F23" s="839"/>
      <c r="G23" s="839"/>
      <c r="H23" s="839"/>
      <c r="I23" s="839"/>
      <c r="J23" s="839"/>
      <c r="K23" s="839"/>
      <c r="L23" s="839"/>
      <c r="M23" s="839"/>
      <c r="N23" s="839"/>
      <c r="O23" s="839"/>
      <c r="P23" s="840"/>
      <c r="Q23" s="841">
        <v>183469</v>
      </c>
      <c r="R23" s="842"/>
      <c r="S23" s="842"/>
      <c r="T23" s="842"/>
      <c r="U23" s="842"/>
      <c r="V23" s="842">
        <v>181750</v>
      </c>
      <c r="W23" s="842"/>
      <c r="X23" s="842"/>
      <c r="Y23" s="842"/>
      <c r="Z23" s="842"/>
      <c r="AA23" s="842">
        <v>1720</v>
      </c>
      <c r="AB23" s="842"/>
      <c r="AC23" s="842"/>
      <c r="AD23" s="842"/>
      <c r="AE23" s="843"/>
      <c r="AF23" s="844">
        <v>435</v>
      </c>
      <c r="AG23" s="842"/>
      <c r="AH23" s="842"/>
      <c r="AI23" s="842"/>
      <c r="AJ23" s="845"/>
      <c r="AK23" s="846"/>
      <c r="AL23" s="847"/>
      <c r="AM23" s="847"/>
      <c r="AN23" s="847"/>
      <c r="AO23" s="847"/>
      <c r="AP23" s="842">
        <v>74557</v>
      </c>
      <c r="AQ23" s="842"/>
      <c r="AR23" s="842"/>
      <c r="AS23" s="842"/>
      <c r="AT23" s="842"/>
      <c r="AU23" s="848"/>
      <c r="AV23" s="848"/>
      <c r="AW23" s="848"/>
      <c r="AX23" s="848"/>
      <c r="AY23" s="849"/>
      <c r="AZ23" s="857" t="s">
        <v>399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400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401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372</v>
      </c>
      <c r="B26" s="789"/>
      <c r="C26" s="789"/>
      <c r="D26" s="789"/>
      <c r="E26" s="789"/>
      <c r="F26" s="789"/>
      <c r="G26" s="789"/>
      <c r="H26" s="789"/>
      <c r="I26" s="789"/>
      <c r="J26" s="789"/>
      <c r="K26" s="789"/>
      <c r="L26" s="789"/>
      <c r="M26" s="789"/>
      <c r="N26" s="789"/>
      <c r="O26" s="789"/>
      <c r="P26" s="790"/>
      <c r="Q26" s="765" t="s">
        <v>402</v>
      </c>
      <c r="R26" s="766"/>
      <c r="S26" s="766"/>
      <c r="T26" s="766"/>
      <c r="U26" s="767"/>
      <c r="V26" s="765" t="s">
        <v>403</v>
      </c>
      <c r="W26" s="766"/>
      <c r="X26" s="766"/>
      <c r="Y26" s="766"/>
      <c r="Z26" s="767"/>
      <c r="AA26" s="765" t="s">
        <v>404</v>
      </c>
      <c r="AB26" s="766"/>
      <c r="AC26" s="766"/>
      <c r="AD26" s="766"/>
      <c r="AE26" s="766"/>
      <c r="AF26" s="860" t="s">
        <v>405</v>
      </c>
      <c r="AG26" s="861"/>
      <c r="AH26" s="861"/>
      <c r="AI26" s="861"/>
      <c r="AJ26" s="862"/>
      <c r="AK26" s="766" t="s">
        <v>406</v>
      </c>
      <c r="AL26" s="766"/>
      <c r="AM26" s="766"/>
      <c r="AN26" s="766"/>
      <c r="AO26" s="767"/>
      <c r="AP26" s="765" t="s">
        <v>407</v>
      </c>
      <c r="AQ26" s="766"/>
      <c r="AR26" s="766"/>
      <c r="AS26" s="766"/>
      <c r="AT26" s="767"/>
      <c r="AU26" s="765" t="s">
        <v>408</v>
      </c>
      <c r="AV26" s="766"/>
      <c r="AW26" s="766"/>
      <c r="AX26" s="766"/>
      <c r="AY26" s="767"/>
      <c r="AZ26" s="765" t="s">
        <v>409</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410</v>
      </c>
      <c r="C28" s="780"/>
      <c r="D28" s="780"/>
      <c r="E28" s="780"/>
      <c r="F28" s="780"/>
      <c r="G28" s="780"/>
      <c r="H28" s="780"/>
      <c r="I28" s="780"/>
      <c r="J28" s="780"/>
      <c r="K28" s="780"/>
      <c r="L28" s="780"/>
      <c r="M28" s="780"/>
      <c r="N28" s="780"/>
      <c r="O28" s="780"/>
      <c r="P28" s="781"/>
      <c r="Q28" s="870">
        <v>34068</v>
      </c>
      <c r="R28" s="871"/>
      <c r="S28" s="871"/>
      <c r="T28" s="871"/>
      <c r="U28" s="871"/>
      <c r="V28" s="871">
        <v>33089</v>
      </c>
      <c r="W28" s="871"/>
      <c r="X28" s="871"/>
      <c r="Y28" s="871"/>
      <c r="Z28" s="871"/>
      <c r="AA28" s="871">
        <v>979</v>
      </c>
      <c r="AB28" s="871"/>
      <c r="AC28" s="871"/>
      <c r="AD28" s="871"/>
      <c r="AE28" s="872"/>
      <c r="AF28" s="873">
        <v>979</v>
      </c>
      <c r="AG28" s="871"/>
      <c r="AH28" s="871"/>
      <c r="AI28" s="871"/>
      <c r="AJ28" s="874"/>
      <c r="AK28" s="875">
        <v>2965</v>
      </c>
      <c r="AL28" s="866"/>
      <c r="AM28" s="866"/>
      <c r="AN28" s="866"/>
      <c r="AO28" s="866"/>
      <c r="AP28" s="866" t="s">
        <v>594</v>
      </c>
      <c r="AQ28" s="866"/>
      <c r="AR28" s="866"/>
      <c r="AS28" s="866"/>
      <c r="AT28" s="866"/>
      <c r="AU28" s="866" t="s">
        <v>594</v>
      </c>
      <c r="AV28" s="866"/>
      <c r="AW28" s="866"/>
      <c r="AX28" s="866"/>
      <c r="AY28" s="866"/>
      <c r="AZ28" s="867" t="s">
        <v>594</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411</v>
      </c>
      <c r="C29" s="804"/>
      <c r="D29" s="804"/>
      <c r="E29" s="804"/>
      <c r="F29" s="804"/>
      <c r="G29" s="804"/>
      <c r="H29" s="804"/>
      <c r="I29" s="804"/>
      <c r="J29" s="804"/>
      <c r="K29" s="804"/>
      <c r="L29" s="804"/>
      <c r="M29" s="804"/>
      <c r="N29" s="804"/>
      <c r="O29" s="804"/>
      <c r="P29" s="805"/>
      <c r="Q29" s="806">
        <v>28331</v>
      </c>
      <c r="R29" s="807"/>
      <c r="S29" s="807"/>
      <c r="T29" s="807"/>
      <c r="U29" s="807"/>
      <c r="V29" s="807">
        <v>27783</v>
      </c>
      <c r="W29" s="807"/>
      <c r="X29" s="807"/>
      <c r="Y29" s="807"/>
      <c r="Z29" s="807"/>
      <c r="AA29" s="807">
        <v>548</v>
      </c>
      <c r="AB29" s="807"/>
      <c r="AC29" s="807"/>
      <c r="AD29" s="807"/>
      <c r="AE29" s="808"/>
      <c r="AF29" s="809">
        <v>548</v>
      </c>
      <c r="AG29" s="810"/>
      <c r="AH29" s="810"/>
      <c r="AI29" s="810"/>
      <c r="AJ29" s="811"/>
      <c r="AK29" s="878">
        <v>4582</v>
      </c>
      <c r="AL29" s="879"/>
      <c r="AM29" s="879"/>
      <c r="AN29" s="879"/>
      <c r="AO29" s="879"/>
      <c r="AP29" s="879" t="s">
        <v>594</v>
      </c>
      <c r="AQ29" s="879"/>
      <c r="AR29" s="879"/>
      <c r="AS29" s="879"/>
      <c r="AT29" s="879"/>
      <c r="AU29" s="879" t="s">
        <v>594</v>
      </c>
      <c r="AV29" s="879"/>
      <c r="AW29" s="879"/>
      <c r="AX29" s="879"/>
      <c r="AY29" s="879"/>
      <c r="AZ29" s="880" t="s">
        <v>594</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412</v>
      </c>
      <c r="C30" s="804"/>
      <c r="D30" s="804"/>
      <c r="E30" s="804"/>
      <c r="F30" s="804"/>
      <c r="G30" s="804"/>
      <c r="H30" s="804"/>
      <c r="I30" s="804"/>
      <c r="J30" s="804"/>
      <c r="K30" s="804"/>
      <c r="L30" s="804"/>
      <c r="M30" s="804"/>
      <c r="N30" s="804"/>
      <c r="O30" s="804"/>
      <c r="P30" s="805"/>
      <c r="Q30" s="806">
        <v>5723</v>
      </c>
      <c r="R30" s="807"/>
      <c r="S30" s="807"/>
      <c r="T30" s="807"/>
      <c r="U30" s="807"/>
      <c r="V30" s="807">
        <v>5589</v>
      </c>
      <c r="W30" s="807"/>
      <c r="X30" s="807"/>
      <c r="Y30" s="807"/>
      <c r="Z30" s="807"/>
      <c r="AA30" s="807">
        <v>134</v>
      </c>
      <c r="AB30" s="807"/>
      <c r="AC30" s="807"/>
      <c r="AD30" s="807"/>
      <c r="AE30" s="808"/>
      <c r="AF30" s="809">
        <v>134</v>
      </c>
      <c r="AG30" s="810"/>
      <c r="AH30" s="810"/>
      <c r="AI30" s="810"/>
      <c r="AJ30" s="811"/>
      <c r="AK30" s="878">
        <v>975</v>
      </c>
      <c r="AL30" s="879"/>
      <c r="AM30" s="879"/>
      <c r="AN30" s="879"/>
      <c r="AO30" s="879"/>
      <c r="AP30" s="879" t="s">
        <v>594</v>
      </c>
      <c r="AQ30" s="879"/>
      <c r="AR30" s="879"/>
      <c r="AS30" s="879"/>
      <c r="AT30" s="879"/>
      <c r="AU30" s="879" t="s">
        <v>594</v>
      </c>
      <c r="AV30" s="879"/>
      <c r="AW30" s="879"/>
      <c r="AX30" s="879"/>
      <c r="AY30" s="879"/>
      <c r="AZ30" s="880" t="s">
        <v>594</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413</v>
      </c>
      <c r="C31" s="804"/>
      <c r="D31" s="804"/>
      <c r="E31" s="804"/>
      <c r="F31" s="804"/>
      <c r="G31" s="804"/>
      <c r="H31" s="804"/>
      <c r="I31" s="804"/>
      <c r="J31" s="804"/>
      <c r="K31" s="804"/>
      <c r="L31" s="804"/>
      <c r="M31" s="804"/>
      <c r="N31" s="804"/>
      <c r="O31" s="804"/>
      <c r="P31" s="805"/>
      <c r="Q31" s="806">
        <v>7812</v>
      </c>
      <c r="R31" s="807"/>
      <c r="S31" s="807"/>
      <c r="T31" s="807"/>
      <c r="U31" s="807"/>
      <c r="V31" s="807">
        <v>5896</v>
      </c>
      <c r="W31" s="807"/>
      <c r="X31" s="807"/>
      <c r="Y31" s="807"/>
      <c r="Z31" s="807"/>
      <c r="AA31" s="807">
        <v>1917</v>
      </c>
      <c r="AB31" s="807"/>
      <c r="AC31" s="807"/>
      <c r="AD31" s="807"/>
      <c r="AE31" s="808"/>
      <c r="AF31" s="809">
        <v>4687</v>
      </c>
      <c r="AG31" s="810"/>
      <c r="AH31" s="810"/>
      <c r="AI31" s="810"/>
      <c r="AJ31" s="811"/>
      <c r="AK31" s="878">
        <v>45</v>
      </c>
      <c r="AL31" s="879"/>
      <c r="AM31" s="879"/>
      <c r="AN31" s="879"/>
      <c r="AO31" s="879"/>
      <c r="AP31" s="879">
        <v>16516</v>
      </c>
      <c r="AQ31" s="879"/>
      <c r="AR31" s="879"/>
      <c r="AS31" s="879"/>
      <c r="AT31" s="879"/>
      <c r="AU31" s="879">
        <v>17</v>
      </c>
      <c r="AV31" s="879"/>
      <c r="AW31" s="879"/>
      <c r="AX31" s="879"/>
      <c r="AY31" s="879"/>
      <c r="AZ31" s="880" t="s">
        <v>594</v>
      </c>
      <c r="BA31" s="880"/>
      <c r="BB31" s="880"/>
      <c r="BC31" s="880"/>
      <c r="BD31" s="880"/>
      <c r="BE31" s="876" t="s">
        <v>414</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415</v>
      </c>
      <c r="C32" s="804"/>
      <c r="D32" s="804"/>
      <c r="E32" s="804"/>
      <c r="F32" s="804"/>
      <c r="G32" s="804"/>
      <c r="H32" s="804"/>
      <c r="I32" s="804"/>
      <c r="J32" s="804"/>
      <c r="K32" s="804"/>
      <c r="L32" s="804"/>
      <c r="M32" s="804"/>
      <c r="N32" s="804"/>
      <c r="O32" s="804"/>
      <c r="P32" s="805"/>
      <c r="Q32" s="806">
        <v>9275</v>
      </c>
      <c r="R32" s="807"/>
      <c r="S32" s="807"/>
      <c r="T32" s="807"/>
      <c r="U32" s="807"/>
      <c r="V32" s="807">
        <v>8412</v>
      </c>
      <c r="W32" s="807"/>
      <c r="X32" s="807"/>
      <c r="Y32" s="807"/>
      <c r="Z32" s="807"/>
      <c r="AA32" s="807">
        <v>863</v>
      </c>
      <c r="AB32" s="807"/>
      <c r="AC32" s="807"/>
      <c r="AD32" s="807"/>
      <c r="AE32" s="808"/>
      <c r="AF32" s="809">
        <v>3470</v>
      </c>
      <c r="AG32" s="810"/>
      <c r="AH32" s="810"/>
      <c r="AI32" s="810"/>
      <c r="AJ32" s="811"/>
      <c r="AK32" s="878">
        <v>2765</v>
      </c>
      <c r="AL32" s="879"/>
      <c r="AM32" s="879"/>
      <c r="AN32" s="879"/>
      <c r="AO32" s="879"/>
      <c r="AP32" s="879">
        <v>33150</v>
      </c>
      <c r="AQ32" s="879"/>
      <c r="AR32" s="879"/>
      <c r="AS32" s="879"/>
      <c r="AT32" s="879"/>
      <c r="AU32" s="879">
        <v>14619</v>
      </c>
      <c r="AV32" s="879"/>
      <c r="AW32" s="879"/>
      <c r="AX32" s="879"/>
      <c r="AY32" s="879"/>
      <c r="AZ32" s="880" t="s">
        <v>594</v>
      </c>
      <c r="BA32" s="880"/>
      <c r="BB32" s="880"/>
      <c r="BC32" s="880"/>
      <c r="BD32" s="880"/>
      <c r="BE32" s="876" t="s">
        <v>416</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417</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397</v>
      </c>
      <c r="B63" s="838" t="s">
        <v>418</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9818</v>
      </c>
      <c r="AG63" s="890"/>
      <c r="AH63" s="890"/>
      <c r="AI63" s="890"/>
      <c r="AJ63" s="891"/>
      <c r="AK63" s="892"/>
      <c r="AL63" s="887"/>
      <c r="AM63" s="887"/>
      <c r="AN63" s="887"/>
      <c r="AO63" s="887"/>
      <c r="AP63" s="890">
        <v>49666</v>
      </c>
      <c r="AQ63" s="890"/>
      <c r="AR63" s="890"/>
      <c r="AS63" s="890"/>
      <c r="AT63" s="890"/>
      <c r="AU63" s="890">
        <v>14636</v>
      </c>
      <c r="AV63" s="890"/>
      <c r="AW63" s="890"/>
      <c r="AX63" s="890"/>
      <c r="AY63" s="890"/>
      <c r="AZ63" s="894"/>
      <c r="BA63" s="894"/>
      <c r="BB63" s="894"/>
      <c r="BC63" s="894"/>
      <c r="BD63" s="894"/>
      <c r="BE63" s="895"/>
      <c r="BF63" s="896"/>
      <c r="BG63" s="896"/>
      <c r="BH63" s="896"/>
      <c r="BI63" s="897"/>
      <c r="BJ63" s="898" t="s">
        <v>419</v>
      </c>
      <c r="BK63" s="899"/>
      <c r="BL63" s="899"/>
      <c r="BM63" s="899"/>
      <c r="BN63" s="900"/>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421</v>
      </c>
      <c r="B66" s="789"/>
      <c r="C66" s="789"/>
      <c r="D66" s="789"/>
      <c r="E66" s="789"/>
      <c r="F66" s="789"/>
      <c r="G66" s="789"/>
      <c r="H66" s="789"/>
      <c r="I66" s="789"/>
      <c r="J66" s="789"/>
      <c r="K66" s="789"/>
      <c r="L66" s="789"/>
      <c r="M66" s="789"/>
      <c r="N66" s="789"/>
      <c r="O66" s="789"/>
      <c r="P66" s="790"/>
      <c r="Q66" s="765" t="s">
        <v>422</v>
      </c>
      <c r="R66" s="766"/>
      <c r="S66" s="766"/>
      <c r="T66" s="766"/>
      <c r="U66" s="767"/>
      <c r="V66" s="765" t="s">
        <v>423</v>
      </c>
      <c r="W66" s="766"/>
      <c r="X66" s="766"/>
      <c r="Y66" s="766"/>
      <c r="Z66" s="767"/>
      <c r="AA66" s="765" t="s">
        <v>404</v>
      </c>
      <c r="AB66" s="766"/>
      <c r="AC66" s="766"/>
      <c r="AD66" s="766"/>
      <c r="AE66" s="767"/>
      <c r="AF66" s="901" t="s">
        <v>424</v>
      </c>
      <c r="AG66" s="861"/>
      <c r="AH66" s="861"/>
      <c r="AI66" s="861"/>
      <c r="AJ66" s="902"/>
      <c r="AK66" s="765" t="s">
        <v>425</v>
      </c>
      <c r="AL66" s="789"/>
      <c r="AM66" s="789"/>
      <c r="AN66" s="789"/>
      <c r="AO66" s="790"/>
      <c r="AP66" s="765" t="s">
        <v>426</v>
      </c>
      <c r="AQ66" s="766"/>
      <c r="AR66" s="766"/>
      <c r="AS66" s="766"/>
      <c r="AT66" s="767"/>
      <c r="AU66" s="765" t="s">
        <v>427</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2"/>
      <c r="BT66" s="913"/>
      <c r="BU66" s="913"/>
      <c r="BV66" s="913"/>
      <c r="BW66" s="913"/>
      <c r="BX66" s="913"/>
      <c r="BY66" s="913"/>
      <c r="BZ66" s="913"/>
      <c r="CA66" s="913"/>
      <c r="CB66" s="913"/>
      <c r="CC66" s="913"/>
      <c r="CD66" s="913"/>
      <c r="CE66" s="913"/>
      <c r="CF66" s="913"/>
      <c r="CG66" s="914"/>
      <c r="CH66" s="909"/>
      <c r="CI66" s="910"/>
      <c r="CJ66" s="910"/>
      <c r="CK66" s="910"/>
      <c r="CL66" s="911"/>
      <c r="CM66" s="909"/>
      <c r="CN66" s="910"/>
      <c r="CO66" s="910"/>
      <c r="CP66" s="910"/>
      <c r="CQ66" s="911"/>
      <c r="CR66" s="909"/>
      <c r="CS66" s="910"/>
      <c r="CT66" s="910"/>
      <c r="CU66" s="910"/>
      <c r="CV66" s="911"/>
      <c r="CW66" s="909"/>
      <c r="CX66" s="910"/>
      <c r="CY66" s="910"/>
      <c r="CZ66" s="910"/>
      <c r="DA66" s="911"/>
      <c r="DB66" s="909"/>
      <c r="DC66" s="910"/>
      <c r="DD66" s="910"/>
      <c r="DE66" s="910"/>
      <c r="DF66" s="911"/>
      <c r="DG66" s="909"/>
      <c r="DH66" s="910"/>
      <c r="DI66" s="910"/>
      <c r="DJ66" s="910"/>
      <c r="DK66" s="911"/>
      <c r="DL66" s="909"/>
      <c r="DM66" s="910"/>
      <c r="DN66" s="910"/>
      <c r="DO66" s="910"/>
      <c r="DP66" s="911"/>
      <c r="DQ66" s="909"/>
      <c r="DR66" s="910"/>
      <c r="DS66" s="910"/>
      <c r="DT66" s="910"/>
      <c r="DU66" s="911"/>
      <c r="DV66" s="906"/>
      <c r="DW66" s="907"/>
      <c r="DX66" s="907"/>
      <c r="DY66" s="907"/>
      <c r="DZ66" s="908"/>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3"/>
      <c r="AG67" s="864"/>
      <c r="AH67" s="864"/>
      <c r="AI67" s="864"/>
      <c r="AJ67" s="904"/>
      <c r="AK67" s="905"/>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2"/>
      <c r="BT67" s="913"/>
      <c r="BU67" s="913"/>
      <c r="BV67" s="913"/>
      <c r="BW67" s="913"/>
      <c r="BX67" s="913"/>
      <c r="BY67" s="913"/>
      <c r="BZ67" s="913"/>
      <c r="CA67" s="913"/>
      <c r="CB67" s="913"/>
      <c r="CC67" s="913"/>
      <c r="CD67" s="913"/>
      <c r="CE67" s="913"/>
      <c r="CF67" s="913"/>
      <c r="CG67" s="914"/>
      <c r="CH67" s="909"/>
      <c r="CI67" s="910"/>
      <c r="CJ67" s="910"/>
      <c r="CK67" s="910"/>
      <c r="CL67" s="911"/>
      <c r="CM67" s="909"/>
      <c r="CN67" s="910"/>
      <c r="CO67" s="910"/>
      <c r="CP67" s="910"/>
      <c r="CQ67" s="911"/>
      <c r="CR67" s="909"/>
      <c r="CS67" s="910"/>
      <c r="CT67" s="910"/>
      <c r="CU67" s="910"/>
      <c r="CV67" s="911"/>
      <c r="CW67" s="909"/>
      <c r="CX67" s="910"/>
      <c r="CY67" s="910"/>
      <c r="CZ67" s="910"/>
      <c r="DA67" s="911"/>
      <c r="DB67" s="909"/>
      <c r="DC67" s="910"/>
      <c r="DD67" s="910"/>
      <c r="DE67" s="910"/>
      <c r="DF67" s="911"/>
      <c r="DG67" s="909"/>
      <c r="DH67" s="910"/>
      <c r="DI67" s="910"/>
      <c r="DJ67" s="910"/>
      <c r="DK67" s="911"/>
      <c r="DL67" s="909"/>
      <c r="DM67" s="910"/>
      <c r="DN67" s="910"/>
      <c r="DO67" s="910"/>
      <c r="DP67" s="911"/>
      <c r="DQ67" s="909"/>
      <c r="DR67" s="910"/>
      <c r="DS67" s="910"/>
      <c r="DT67" s="910"/>
      <c r="DU67" s="911"/>
      <c r="DV67" s="906"/>
      <c r="DW67" s="907"/>
      <c r="DX67" s="907"/>
      <c r="DY67" s="907"/>
      <c r="DZ67" s="908"/>
      <c r="EA67" s="248"/>
    </row>
    <row r="68" spans="1:131" s="249" customFormat="1" ht="26.25" customHeight="1" thickTop="1" x14ac:dyDescent="0.15">
      <c r="A68" s="260">
        <v>1</v>
      </c>
      <c r="B68" s="920" t="s">
        <v>603</v>
      </c>
      <c r="C68" s="921"/>
      <c r="D68" s="921"/>
      <c r="E68" s="921"/>
      <c r="F68" s="921"/>
      <c r="G68" s="921"/>
      <c r="H68" s="921"/>
      <c r="I68" s="921"/>
      <c r="J68" s="921"/>
      <c r="K68" s="921"/>
      <c r="L68" s="921"/>
      <c r="M68" s="921"/>
      <c r="N68" s="921"/>
      <c r="O68" s="921"/>
      <c r="P68" s="922"/>
      <c r="Q68" s="923">
        <v>87892</v>
      </c>
      <c r="R68" s="924"/>
      <c r="S68" s="924"/>
      <c r="T68" s="924"/>
      <c r="U68" s="924"/>
      <c r="V68" s="924">
        <v>81347</v>
      </c>
      <c r="W68" s="924"/>
      <c r="X68" s="924"/>
      <c r="Y68" s="924"/>
      <c r="Z68" s="924"/>
      <c r="AA68" s="924">
        <v>6545</v>
      </c>
      <c r="AB68" s="924"/>
      <c r="AC68" s="924"/>
      <c r="AD68" s="924"/>
      <c r="AE68" s="924"/>
      <c r="AF68" s="924">
        <v>14108</v>
      </c>
      <c r="AG68" s="924"/>
      <c r="AH68" s="924"/>
      <c r="AI68" s="924"/>
      <c r="AJ68" s="924"/>
      <c r="AK68" s="915" t="s">
        <v>526</v>
      </c>
      <c r="AL68" s="916"/>
      <c r="AM68" s="916"/>
      <c r="AN68" s="916"/>
      <c r="AO68" s="917"/>
      <c r="AP68" s="915" t="s">
        <v>526</v>
      </c>
      <c r="AQ68" s="916"/>
      <c r="AR68" s="916"/>
      <c r="AS68" s="916"/>
      <c r="AT68" s="917"/>
      <c r="AU68" s="915" t="s">
        <v>526</v>
      </c>
      <c r="AV68" s="916"/>
      <c r="AW68" s="916"/>
      <c r="AX68" s="916"/>
      <c r="AY68" s="917"/>
      <c r="AZ68" s="918"/>
      <c r="BA68" s="918"/>
      <c r="BB68" s="918"/>
      <c r="BC68" s="918"/>
      <c r="BD68" s="919"/>
      <c r="BE68" s="267"/>
      <c r="BF68" s="267"/>
      <c r="BG68" s="267"/>
      <c r="BH68" s="267"/>
      <c r="BI68" s="267"/>
      <c r="BJ68" s="267"/>
      <c r="BK68" s="267"/>
      <c r="BL68" s="267"/>
      <c r="BM68" s="267"/>
      <c r="BN68" s="267"/>
      <c r="BO68" s="267"/>
      <c r="BP68" s="267"/>
      <c r="BQ68" s="264">
        <v>62</v>
      </c>
      <c r="BR68" s="269"/>
      <c r="BS68" s="912"/>
      <c r="BT68" s="913"/>
      <c r="BU68" s="913"/>
      <c r="BV68" s="913"/>
      <c r="BW68" s="913"/>
      <c r="BX68" s="913"/>
      <c r="BY68" s="913"/>
      <c r="BZ68" s="913"/>
      <c r="CA68" s="913"/>
      <c r="CB68" s="913"/>
      <c r="CC68" s="913"/>
      <c r="CD68" s="913"/>
      <c r="CE68" s="913"/>
      <c r="CF68" s="913"/>
      <c r="CG68" s="914"/>
      <c r="CH68" s="909"/>
      <c r="CI68" s="910"/>
      <c r="CJ68" s="910"/>
      <c r="CK68" s="910"/>
      <c r="CL68" s="911"/>
      <c r="CM68" s="909"/>
      <c r="CN68" s="910"/>
      <c r="CO68" s="910"/>
      <c r="CP68" s="910"/>
      <c r="CQ68" s="911"/>
      <c r="CR68" s="909"/>
      <c r="CS68" s="910"/>
      <c r="CT68" s="910"/>
      <c r="CU68" s="910"/>
      <c r="CV68" s="911"/>
      <c r="CW68" s="909"/>
      <c r="CX68" s="910"/>
      <c r="CY68" s="910"/>
      <c r="CZ68" s="910"/>
      <c r="DA68" s="911"/>
      <c r="DB68" s="909"/>
      <c r="DC68" s="910"/>
      <c r="DD68" s="910"/>
      <c r="DE68" s="910"/>
      <c r="DF68" s="911"/>
      <c r="DG68" s="909"/>
      <c r="DH68" s="910"/>
      <c r="DI68" s="910"/>
      <c r="DJ68" s="910"/>
      <c r="DK68" s="911"/>
      <c r="DL68" s="909"/>
      <c r="DM68" s="910"/>
      <c r="DN68" s="910"/>
      <c r="DO68" s="910"/>
      <c r="DP68" s="911"/>
      <c r="DQ68" s="909"/>
      <c r="DR68" s="910"/>
      <c r="DS68" s="910"/>
      <c r="DT68" s="910"/>
      <c r="DU68" s="911"/>
      <c r="DV68" s="906"/>
      <c r="DW68" s="907"/>
      <c r="DX68" s="907"/>
      <c r="DY68" s="907"/>
      <c r="DZ68" s="908"/>
      <c r="EA68" s="248"/>
    </row>
    <row r="69" spans="1:131" s="249" customFormat="1" ht="26.25" customHeight="1" x14ac:dyDescent="0.15">
      <c r="A69" s="263">
        <v>2</v>
      </c>
      <c r="B69" s="925" t="s">
        <v>604</v>
      </c>
      <c r="C69" s="926"/>
      <c r="D69" s="926"/>
      <c r="E69" s="926"/>
      <c r="F69" s="926"/>
      <c r="G69" s="926"/>
      <c r="H69" s="926"/>
      <c r="I69" s="926"/>
      <c r="J69" s="926"/>
      <c r="K69" s="926"/>
      <c r="L69" s="926"/>
      <c r="M69" s="926"/>
      <c r="N69" s="926"/>
      <c r="O69" s="926"/>
      <c r="P69" s="927"/>
      <c r="Q69" s="928">
        <v>198</v>
      </c>
      <c r="R69" s="879"/>
      <c r="S69" s="879"/>
      <c r="T69" s="879"/>
      <c r="U69" s="879"/>
      <c r="V69" s="879">
        <v>183</v>
      </c>
      <c r="W69" s="879"/>
      <c r="X69" s="879"/>
      <c r="Y69" s="879"/>
      <c r="Z69" s="879"/>
      <c r="AA69" s="879">
        <v>15</v>
      </c>
      <c r="AB69" s="879"/>
      <c r="AC69" s="879"/>
      <c r="AD69" s="879"/>
      <c r="AE69" s="879"/>
      <c r="AF69" s="879">
        <v>15</v>
      </c>
      <c r="AG69" s="879"/>
      <c r="AH69" s="879"/>
      <c r="AI69" s="879"/>
      <c r="AJ69" s="879"/>
      <c r="AK69" s="879" t="s">
        <v>594</v>
      </c>
      <c r="AL69" s="879"/>
      <c r="AM69" s="879"/>
      <c r="AN69" s="879"/>
      <c r="AO69" s="879"/>
      <c r="AP69" s="879" t="s">
        <v>594</v>
      </c>
      <c r="AQ69" s="879"/>
      <c r="AR69" s="879"/>
      <c r="AS69" s="879"/>
      <c r="AT69" s="879"/>
      <c r="AU69" s="879" t="s">
        <v>594</v>
      </c>
      <c r="AV69" s="879"/>
      <c r="AW69" s="879"/>
      <c r="AX69" s="879"/>
      <c r="AY69" s="879"/>
      <c r="AZ69" s="929"/>
      <c r="BA69" s="929"/>
      <c r="BB69" s="929"/>
      <c r="BC69" s="929"/>
      <c r="BD69" s="930"/>
      <c r="BE69" s="267"/>
      <c r="BF69" s="267"/>
      <c r="BG69" s="267"/>
      <c r="BH69" s="267"/>
      <c r="BI69" s="267"/>
      <c r="BJ69" s="267"/>
      <c r="BK69" s="267"/>
      <c r="BL69" s="267"/>
      <c r="BM69" s="267"/>
      <c r="BN69" s="267"/>
      <c r="BO69" s="267"/>
      <c r="BP69" s="267"/>
      <c r="BQ69" s="264">
        <v>63</v>
      </c>
      <c r="BR69" s="269"/>
      <c r="BS69" s="912"/>
      <c r="BT69" s="913"/>
      <c r="BU69" s="913"/>
      <c r="BV69" s="913"/>
      <c r="BW69" s="913"/>
      <c r="BX69" s="913"/>
      <c r="BY69" s="913"/>
      <c r="BZ69" s="913"/>
      <c r="CA69" s="913"/>
      <c r="CB69" s="913"/>
      <c r="CC69" s="913"/>
      <c r="CD69" s="913"/>
      <c r="CE69" s="913"/>
      <c r="CF69" s="913"/>
      <c r="CG69" s="914"/>
      <c r="CH69" s="909"/>
      <c r="CI69" s="910"/>
      <c r="CJ69" s="910"/>
      <c r="CK69" s="910"/>
      <c r="CL69" s="911"/>
      <c r="CM69" s="909"/>
      <c r="CN69" s="910"/>
      <c r="CO69" s="910"/>
      <c r="CP69" s="910"/>
      <c r="CQ69" s="911"/>
      <c r="CR69" s="909"/>
      <c r="CS69" s="910"/>
      <c r="CT69" s="910"/>
      <c r="CU69" s="910"/>
      <c r="CV69" s="911"/>
      <c r="CW69" s="909"/>
      <c r="CX69" s="910"/>
      <c r="CY69" s="910"/>
      <c r="CZ69" s="910"/>
      <c r="DA69" s="911"/>
      <c r="DB69" s="909"/>
      <c r="DC69" s="910"/>
      <c r="DD69" s="910"/>
      <c r="DE69" s="910"/>
      <c r="DF69" s="911"/>
      <c r="DG69" s="909"/>
      <c r="DH69" s="910"/>
      <c r="DI69" s="910"/>
      <c r="DJ69" s="910"/>
      <c r="DK69" s="911"/>
      <c r="DL69" s="909"/>
      <c r="DM69" s="910"/>
      <c r="DN69" s="910"/>
      <c r="DO69" s="910"/>
      <c r="DP69" s="911"/>
      <c r="DQ69" s="909"/>
      <c r="DR69" s="910"/>
      <c r="DS69" s="910"/>
      <c r="DT69" s="910"/>
      <c r="DU69" s="911"/>
      <c r="DV69" s="906"/>
      <c r="DW69" s="907"/>
      <c r="DX69" s="907"/>
      <c r="DY69" s="907"/>
      <c r="DZ69" s="908"/>
      <c r="EA69" s="248"/>
    </row>
    <row r="70" spans="1:131" s="249" customFormat="1" ht="26.25" customHeight="1" x14ac:dyDescent="0.15">
      <c r="A70" s="263">
        <v>3</v>
      </c>
      <c r="B70" s="925" t="s">
        <v>605</v>
      </c>
      <c r="C70" s="926"/>
      <c r="D70" s="926"/>
      <c r="E70" s="926"/>
      <c r="F70" s="926"/>
      <c r="G70" s="926"/>
      <c r="H70" s="926"/>
      <c r="I70" s="926"/>
      <c r="J70" s="926"/>
      <c r="K70" s="926"/>
      <c r="L70" s="926"/>
      <c r="M70" s="926"/>
      <c r="N70" s="926"/>
      <c r="O70" s="926"/>
      <c r="P70" s="927"/>
      <c r="Q70" s="928">
        <v>1227276</v>
      </c>
      <c r="R70" s="879"/>
      <c r="S70" s="879"/>
      <c r="T70" s="879"/>
      <c r="U70" s="879"/>
      <c r="V70" s="879">
        <v>1165356</v>
      </c>
      <c r="W70" s="879"/>
      <c r="X70" s="879"/>
      <c r="Y70" s="879"/>
      <c r="Z70" s="879"/>
      <c r="AA70" s="879">
        <v>61920</v>
      </c>
      <c r="AB70" s="879"/>
      <c r="AC70" s="879"/>
      <c r="AD70" s="879"/>
      <c r="AE70" s="879"/>
      <c r="AF70" s="879">
        <v>61920</v>
      </c>
      <c r="AG70" s="879"/>
      <c r="AH70" s="879"/>
      <c r="AI70" s="879"/>
      <c r="AJ70" s="879"/>
      <c r="AK70" s="879">
        <v>8500</v>
      </c>
      <c r="AL70" s="879"/>
      <c r="AM70" s="879"/>
      <c r="AN70" s="879"/>
      <c r="AO70" s="879"/>
      <c r="AP70" s="879" t="s">
        <v>594</v>
      </c>
      <c r="AQ70" s="879"/>
      <c r="AR70" s="879"/>
      <c r="AS70" s="879"/>
      <c r="AT70" s="879"/>
      <c r="AU70" s="879" t="s">
        <v>594</v>
      </c>
      <c r="AV70" s="879"/>
      <c r="AW70" s="879"/>
      <c r="AX70" s="879"/>
      <c r="AY70" s="879"/>
      <c r="AZ70" s="929"/>
      <c r="BA70" s="929"/>
      <c r="BB70" s="929"/>
      <c r="BC70" s="929"/>
      <c r="BD70" s="930"/>
      <c r="BE70" s="267"/>
      <c r="BF70" s="267"/>
      <c r="BG70" s="267"/>
      <c r="BH70" s="267"/>
      <c r="BI70" s="267"/>
      <c r="BJ70" s="267"/>
      <c r="BK70" s="267"/>
      <c r="BL70" s="267"/>
      <c r="BM70" s="267"/>
      <c r="BN70" s="267"/>
      <c r="BO70" s="267"/>
      <c r="BP70" s="267"/>
      <c r="BQ70" s="264">
        <v>64</v>
      </c>
      <c r="BR70" s="269"/>
      <c r="BS70" s="912"/>
      <c r="BT70" s="913"/>
      <c r="BU70" s="913"/>
      <c r="BV70" s="913"/>
      <c r="BW70" s="913"/>
      <c r="BX70" s="913"/>
      <c r="BY70" s="913"/>
      <c r="BZ70" s="913"/>
      <c r="CA70" s="913"/>
      <c r="CB70" s="913"/>
      <c r="CC70" s="913"/>
      <c r="CD70" s="913"/>
      <c r="CE70" s="913"/>
      <c r="CF70" s="913"/>
      <c r="CG70" s="914"/>
      <c r="CH70" s="909"/>
      <c r="CI70" s="910"/>
      <c r="CJ70" s="910"/>
      <c r="CK70" s="910"/>
      <c r="CL70" s="911"/>
      <c r="CM70" s="909"/>
      <c r="CN70" s="910"/>
      <c r="CO70" s="910"/>
      <c r="CP70" s="910"/>
      <c r="CQ70" s="911"/>
      <c r="CR70" s="909"/>
      <c r="CS70" s="910"/>
      <c r="CT70" s="910"/>
      <c r="CU70" s="910"/>
      <c r="CV70" s="911"/>
      <c r="CW70" s="909"/>
      <c r="CX70" s="910"/>
      <c r="CY70" s="910"/>
      <c r="CZ70" s="910"/>
      <c r="DA70" s="911"/>
      <c r="DB70" s="909"/>
      <c r="DC70" s="910"/>
      <c r="DD70" s="910"/>
      <c r="DE70" s="910"/>
      <c r="DF70" s="911"/>
      <c r="DG70" s="909"/>
      <c r="DH70" s="910"/>
      <c r="DI70" s="910"/>
      <c r="DJ70" s="910"/>
      <c r="DK70" s="911"/>
      <c r="DL70" s="909"/>
      <c r="DM70" s="910"/>
      <c r="DN70" s="910"/>
      <c r="DO70" s="910"/>
      <c r="DP70" s="911"/>
      <c r="DQ70" s="909"/>
      <c r="DR70" s="910"/>
      <c r="DS70" s="910"/>
      <c r="DT70" s="910"/>
      <c r="DU70" s="911"/>
      <c r="DV70" s="906"/>
      <c r="DW70" s="907"/>
      <c r="DX70" s="907"/>
      <c r="DY70" s="907"/>
      <c r="DZ70" s="908"/>
      <c r="EA70" s="248"/>
    </row>
    <row r="71" spans="1:131" s="249" customFormat="1" ht="26.25" customHeight="1" x14ac:dyDescent="0.15">
      <c r="A71" s="263">
        <v>4</v>
      </c>
      <c r="B71" s="925" t="s">
        <v>606</v>
      </c>
      <c r="C71" s="926"/>
      <c r="D71" s="926"/>
      <c r="E71" s="926"/>
      <c r="F71" s="926"/>
      <c r="G71" s="926"/>
      <c r="H71" s="926"/>
      <c r="I71" s="926"/>
      <c r="J71" s="926"/>
      <c r="K71" s="926"/>
      <c r="L71" s="926"/>
      <c r="M71" s="926"/>
      <c r="N71" s="926"/>
      <c r="O71" s="926"/>
      <c r="P71" s="927"/>
      <c r="Q71" s="928">
        <v>129</v>
      </c>
      <c r="R71" s="879"/>
      <c r="S71" s="879"/>
      <c r="T71" s="879"/>
      <c r="U71" s="879"/>
      <c r="V71" s="879">
        <v>125</v>
      </c>
      <c r="W71" s="879"/>
      <c r="X71" s="879"/>
      <c r="Y71" s="879"/>
      <c r="Z71" s="879"/>
      <c r="AA71" s="879">
        <v>4</v>
      </c>
      <c r="AB71" s="879"/>
      <c r="AC71" s="879"/>
      <c r="AD71" s="879"/>
      <c r="AE71" s="879"/>
      <c r="AF71" s="879">
        <v>4</v>
      </c>
      <c r="AG71" s="879"/>
      <c r="AH71" s="879"/>
      <c r="AI71" s="879"/>
      <c r="AJ71" s="879"/>
      <c r="AK71" s="879" t="s">
        <v>594</v>
      </c>
      <c r="AL71" s="879"/>
      <c r="AM71" s="879"/>
      <c r="AN71" s="879"/>
      <c r="AO71" s="879"/>
      <c r="AP71" s="879" t="s">
        <v>594</v>
      </c>
      <c r="AQ71" s="879"/>
      <c r="AR71" s="879"/>
      <c r="AS71" s="879"/>
      <c r="AT71" s="879"/>
      <c r="AU71" s="879" t="s">
        <v>594</v>
      </c>
      <c r="AV71" s="879"/>
      <c r="AW71" s="879"/>
      <c r="AX71" s="879"/>
      <c r="AY71" s="879"/>
      <c r="AZ71" s="929"/>
      <c r="BA71" s="929"/>
      <c r="BB71" s="929"/>
      <c r="BC71" s="929"/>
      <c r="BD71" s="930"/>
      <c r="BE71" s="267"/>
      <c r="BF71" s="267"/>
      <c r="BG71" s="267"/>
      <c r="BH71" s="267"/>
      <c r="BI71" s="267"/>
      <c r="BJ71" s="267"/>
      <c r="BK71" s="267"/>
      <c r="BL71" s="267"/>
      <c r="BM71" s="267"/>
      <c r="BN71" s="267"/>
      <c r="BO71" s="267"/>
      <c r="BP71" s="267"/>
      <c r="BQ71" s="264">
        <v>65</v>
      </c>
      <c r="BR71" s="269"/>
      <c r="BS71" s="912"/>
      <c r="BT71" s="913"/>
      <c r="BU71" s="913"/>
      <c r="BV71" s="913"/>
      <c r="BW71" s="913"/>
      <c r="BX71" s="913"/>
      <c r="BY71" s="913"/>
      <c r="BZ71" s="913"/>
      <c r="CA71" s="913"/>
      <c r="CB71" s="913"/>
      <c r="CC71" s="913"/>
      <c r="CD71" s="913"/>
      <c r="CE71" s="913"/>
      <c r="CF71" s="913"/>
      <c r="CG71" s="914"/>
      <c r="CH71" s="909"/>
      <c r="CI71" s="910"/>
      <c r="CJ71" s="910"/>
      <c r="CK71" s="910"/>
      <c r="CL71" s="911"/>
      <c r="CM71" s="909"/>
      <c r="CN71" s="910"/>
      <c r="CO71" s="910"/>
      <c r="CP71" s="910"/>
      <c r="CQ71" s="911"/>
      <c r="CR71" s="909"/>
      <c r="CS71" s="910"/>
      <c r="CT71" s="910"/>
      <c r="CU71" s="910"/>
      <c r="CV71" s="911"/>
      <c r="CW71" s="909"/>
      <c r="CX71" s="910"/>
      <c r="CY71" s="910"/>
      <c r="CZ71" s="910"/>
      <c r="DA71" s="911"/>
      <c r="DB71" s="909"/>
      <c r="DC71" s="910"/>
      <c r="DD71" s="910"/>
      <c r="DE71" s="910"/>
      <c r="DF71" s="911"/>
      <c r="DG71" s="909"/>
      <c r="DH71" s="910"/>
      <c r="DI71" s="910"/>
      <c r="DJ71" s="910"/>
      <c r="DK71" s="911"/>
      <c r="DL71" s="909"/>
      <c r="DM71" s="910"/>
      <c r="DN71" s="910"/>
      <c r="DO71" s="910"/>
      <c r="DP71" s="911"/>
      <c r="DQ71" s="909"/>
      <c r="DR71" s="910"/>
      <c r="DS71" s="910"/>
      <c r="DT71" s="910"/>
      <c r="DU71" s="911"/>
      <c r="DV71" s="906"/>
      <c r="DW71" s="907"/>
      <c r="DX71" s="907"/>
      <c r="DY71" s="907"/>
      <c r="DZ71" s="908"/>
      <c r="EA71" s="248"/>
    </row>
    <row r="72" spans="1:131" s="249" customFormat="1" ht="26.25" customHeight="1" x14ac:dyDescent="0.15">
      <c r="A72" s="263">
        <v>5</v>
      </c>
      <c r="B72" s="925" t="s">
        <v>607</v>
      </c>
      <c r="C72" s="926"/>
      <c r="D72" s="926"/>
      <c r="E72" s="926"/>
      <c r="F72" s="926"/>
      <c r="G72" s="926"/>
      <c r="H72" s="926"/>
      <c r="I72" s="926"/>
      <c r="J72" s="926"/>
      <c r="K72" s="926"/>
      <c r="L72" s="926"/>
      <c r="M72" s="926"/>
      <c r="N72" s="926"/>
      <c r="O72" s="926"/>
      <c r="P72" s="927"/>
      <c r="Q72" s="928">
        <v>39537</v>
      </c>
      <c r="R72" s="879"/>
      <c r="S72" s="879"/>
      <c r="T72" s="879"/>
      <c r="U72" s="879"/>
      <c r="V72" s="879">
        <v>35602</v>
      </c>
      <c r="W72" s="879"/>
      <c r="X72" s="879"/>
      <c r="Y72" s="879"/>
      <c r="Z72" s="879"/>
      <c r="AA72" s="879">
        <v>3935</v>
      </c>
      <c r="AB72" s="879"/>
      <c r="AC72" s="879"/>
      <c r="AD72" s="879"/>
      <c r="AE72" s="879"/>
      <c r="AF72" s="879">
        <v>20048</v>
      </c>
      <c r="AG72" s="879"/>
      <c r="AH72" s="879"/>
      <c r="AI72" s="879"/>
      <c r="AJ72" s="879"/>
      <c r="AK72" s="879" t="s">
        <v>594</v>
      </c>
      <c r="AL72" s="879"/>
      <c r="AM72" s="879"/>
      <c r="AN72" s="879"/>
      <c r="AO72" s="879"/>
      <c r="AP72" s="879">
        <v>111649</v>
      </c>
      <c r="AQ72" s="879"/>
      <c r="AR72" s="879"/>
      <c r="AS72" s="879"/>
      <c r="AT72" s="879"/>
      <c r="AU72" s="879" t="s">
        <v>594</v>
      </c>
      <c r="AV72" s="879"/>
      <c r="AW72" s="879"/>
      <c r="AX72" s="879"/>
      <c r="AY72" s="879"/>
      <c r="AZ72" s="929"/>
      <c r="BA72" s="929"/>
      <c r="BB72" s="929"/>
      <c r="BC72" s="929"/>
      <c r="BD72" s="930"/>
      <c r="BE72" s="267"/>
      <c r="BF72" s="267"/>
      <c r="BG72" s="267"/>
      <c r="BH72" s="267"/>
      <c r="BI72" s="267"/>
      <c r="BJ72" s="267"/>
      <c r="BK72" s="267"/>
      <c r="BL72" s="267"/>
      <c r="BM72" s="267"/>
      <c r="BN72" s="267"/>
      <c r="BO72" s="267"/>
      <c r="BP72" s="267"/>
      <c r="BQ72" s="264">
        <v>66</v>
      </c>
      <c r="BR72" s="269"/>
      <c r="BS72" s="912"/>
      <c r="BT72" s="913"/>
      <c r="BU72" s="913"/>
      <c r="BV72" s="913"/>
      <c r="BW72" s="913"/>
      <c r="BX72" s="913"/>
      <c r="BY72" s="913"/>
      <c r="BZ72" s="913"/>
      <c r="CA72" s="913"/>
      <c r="CB72" s="913"/>
      <c r="CC72" s="913"/>
      <c r="CD72" s="913"/>
      <c r="CE72" s="913"/>
      <c r="CF72" s="913"/>
      <c r="CG72" s="914"/>
      <c r="CH72" s="909"/>
      <c r="CI72" s="910"/>
      <c r="CJ72" s="910"/>
      <c r="CK72" s="910"/>
      <c r="CL72" s="911"/>
      <c r="CM72" s="909"/>
      <c r="CN72" s="910"/>
      <c r="CO72" s="910"/>
      <c r="CP72" s="910"/>
      <c r="CQ72" s="911"/>
      <c r="CR72" s="909"/>
      <c r="CS72" s="910"/>
      <c r="CT72" s="910"/>
      <c r="CU72" s="910"/>
      <c r="CV72" s="911"/>
      <c r="CW72" s="909"/>
      <c r="CX72" s="910"/>
      <c r="CY72" s="910"/>
      <c r="CZ72" s="910"/>
      <c r="DA72" s="911"/>
      <c r="DB72" s="909"/>
      <c r="DC72" s="910"/>
      <c r="DD72" s="910"/>
      <c r="DE72" s="910"/>
      <c r="DF72" s="911"/>
      <c r="DG72" s="909"/>
      <c r="DH72" s="910"/>
      <c r="DI72" s="910"/>
      <c r="DJ72" s="910"/>
      <c r="DK72" s="911"/>
      <c r="DL72" s="909"/>
      <c r="DM72" s="910"/>
      <c r="DN72" s="910"/>
      <c r="DO72" s="910"/>
      <c r="DP72" s="911"/>
      <c r="DQ72" s="909"/>
      <c r="DR72" s="910"/>
      <c r="DS72" s="910"/>
      <c r="DT72" s="910"/>
      <c r="DU72" s="911"/>
      <c r="DV72" s="906"/>
      <c r="DW72" s="907"/>
      <c r="DX72" s="907"/>
      <c r="DY72" s="907"/>
      <c r="DZ72" s="908"/>
      <c r="EA72" s="248"/>
    </row>
    <row r="73" spans="1:131" s="249" customFormat="1" ht="26.25" customHeight="1" x14ac:dyDescent="0.15">
      <c r="A73" s="263">
        <v>6</v>
      </c>
      <c r="B73" s="925" t="s">
        <v>608</v>
      </c>
      <c r="C73" s="926"/>
      <c r="D73" s="926"/>
      <c r="E73" s="926"/>
      <c r="F73" s="926"/>
      <c r="G73" s="926"/>
      <c r="H73" s="926"/>
      <c r="I73" s="926"/>
      <c r="J73" s="926"/>
      <c r="K73" s="926"/>
      <c r="L73" s="926"/>
      <c r="M73" s="926"/>
      <c r="N73" s="926"/>
      <c r="O73" s="926"/>
      <c r="P73" s="927"/>
      <c r="Q73" s="928">
        <v>7557</v>
      </c>
      <c r="R73" s="879"/>
      <c r="S73" s="879"/>
      <c r="T73" s="879"/>
      <c r="U73" s="879"/>
      <c r="V73" s="879">
        <v>5709</v>
      </c>
      <c r="W73" s="879"/>
      <c r="X73" s="879"/>
      <c r="Y73" s="879"/>
      <c r="Z73" s="879"/>
      <c r="AA73" s="879">
        <v>1849</v>
      </c>
      <c r="AB73" s="879"/>
      <c r="AC73" s="879"/>
      <c r="AD73" s="879"/>
      <c r="AE73" s="879"/>
      <c r="AF73" s="879">
        <v>17220</v>
      </c>
      <c r="AG73" s="879"/>
      <c r="AH73" s="879"/>
      <c r="AI73" s="879"/>
      <c r="AJ73" s="879"/>
      <c r="AK73" s="879" t="s">
        <v>594</v>
      </c>
      <c r="AL73" s="879"/>
      <c r="AM73" s="879"/>
      <c r="AN73" s="879"/>
      <c r="AO73" s="879"/>
      <c r="AP73" s="879">
        <v>16930</v>
      </c>
      <c r="AQ73" s="879"/>
      <c r="AR73" s="879"/>
      <c r="AS73" s="879"/>
      <c r="AT73" s="879"/>
      <c r="AU73" s="879" t="s">
        <v>594</v>
      </c>
      <c r="AV73" s="879"/>
      <c r="AW73" s="879"/>
      <c r="AX73" s="879"/>
      <c r="AY73" s="879"/>
      <c r="AZ73" s="929"/>
      <c r="BA73" s="929"/>
      <c r="BB73" s="929"/>
      <c r="BC73" s="929"/>
      <c r="BD73" s="930"/>
      <c r="BE73" s="267"/>
      <c r="BF73" s="267"/>
      <c r="BG73" s="267"/>
      <c r="BH73" s="267"/>
      <c r="BI73" s="267"/>
      <c r="BJ73" s="267"/>
      <c r="BK73" s="267"/>
      <c r="BL73" s="267"/>
      <c r="BM73" s="267"/>
      <c r="BN73" s="267"/>
      <c r="BO73" s="267"/>
      <c r="BP73" s="267"/>
      <c r="BQ73" s="264">
        <v>67</v>
      </c>
      <c r="BR73" s="269"/>
      <c r="BS73" s="912"/>
      <c r="BT73" s="913"/>
      <c r="BU73" s="913"/>
      <c r="BV73" s="913"/>
      <c r="BW73" s="913"/>
      <c r="BX73" s="913"/>
      <c r="BY73" s="913"/>
      <c r="BZ73" s="913"/>
      <c r="CA73" s="913"/>
      <c r="CB73" s="913"/>
      <c r="CC73" s="913"/>
      <c r="CD73" s="913"/>
      <c r="CE73" s="913"/>
      <c r="CF73" s="913"/>
      <c r="CG73" s="914"/>
      <c r="CH73" s="909"/>
      <c r="CI73" s="910"/>
      <c r="CJ73" s="910"/>
      <c r="CK73" s="910"/>
      <c r="CL73" s="911"/>
      <c r="CM73" s="909"/>
      <c r="CN73" s="910"/>
      <c r="CO73" s="910"/>
      <c r="CP73" s="910"/>
      <c r="CQ73" s="911"/>
      <c r="CR73" s="909"/>
      <c r="CS73" s="910"/>
      <c r="CT73" s="910"/>
      <c r="CU73" s="910"/>
      <c r="CV73" s="911"/>
      <c r="CW73" s="909"/>
      <c r="CX73" s="910"/>
      <c r="CY73" s="910"/>
      <c r="CZ73" s="910"/>
      <c r="DA73" s="911"/>
      <c r="DB73" s="909"/>
      <c r="DC73" s="910"/>
      <c r="DD73" s="910"/>
      <c r="DE73" s="910"/>
      <c r="DF73" s="911"/>
      <c r="DG73" s="909"/>
      <c r="DH73" s="910"/>
      <c r="DI73" s="910"/>
      <c r="DJ73" s="910"/>
      <c r="DK73" s="911"/>
      <c r="DL73" s="909"/>
      <c r="DM73" s="910"/>
      <c r="DN73" s="910"/>
      <c r="DO73" s="910"/>
      <c r="DP73" s="911"/>
      <c r="DQ73" s="909"/>
      <c r="DR73" s="910"/>
      <c r="DS73" s="910"/>
      <c r="DT73" s="910"/>
      <c r="DU73" s="911"/>
      <c r="DV73" s="906"/>
      <c r="DW73" s="907"/>
      <c r="DX73" s="907"/>
      <c r="DY73" s="907"/>
      <c r="DZ73" s="908"/>
      <c r="EA73" s="248"/>
    </row>
    <row r="74" spans="1:131" s="249" customFormat="1" ht="26.25" customHeight="1" x14ac:dyDescent="0.15">
      <c r="A74" s="263">
        <v>7</v>
      </c>
      <c r="B74" s="925"/>
      <c r="C74" s="926"/>
      <c r="D74" s="926"/>
      <c r="E74" s="926"/>
      <c r="F74" s="926"/>
      <c r="G74" s="926"/>
      <c r="H74" s="926"/>
      <c r="I74" s="926"/>
      <c r="J74" s="926"/>
      <c r="K74" s="926"/>
      <c r="L74" s="926"/>
      <c r="M74" s="926"/>
      <c r="N74" s="926"/>
      <c r="O74" s="926"/>
      <c r="P74" s="927"/>
      <c r="Q74" s="928"/>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9"/>
      <c r="BA74" s="929"/>
      <c r="BB74" s="929"/>
      <c r="BC74" s="929"/>
      <c r="BD74" s="930"/>
      <c r="BE74" s="267"/>
      <c r="BF74" s="267"/>
      <c r="BG74" s="267"/>
      <c r="BH74" s="267"/>
      <c r="BI74" s="267"/>
      <c r="BJ74" s="267"/>
      <c r="BK74" s="267"/>
      <c r="BL74" s="267"/>
      <c r="BM74" s="267"/>
      <c r="BN74" s="267"/>
      <c r="BO74" s="267"/>
      <c r="BP74" s="267"/>
      <c r="BQ74" s="264">
        <v>68</v>
      </c>
      <c r="BR74" s="269"/>
      <c r="BS74" s="912"/>
      <c r="BT74" s="913"/>
      <c r="BU74" s="913"/>
      <c r="BV74" s="913"/>
      <c r="BW74" s="913"/>
      <c r="BX74" s="913"/>
      <c r="BY74" s="913"/>
      <c r="BZ74" s="913"/>
      <c r="CA74" s="913"/>
      <c r="CB74" s="913"/>
      <c r="CC74" s="913"/>
      <c r="CD74" s="913"/>
      <c r="CE74" s="913"/>
      <c r="CF74" s="913"/>
      <c r="CG74" s="914"/>
      <c r="CH74" s="909"/>
      <c r="CI74" s="910"/>
      <c r="CJ74" s="910"/>
      <c r="CK74" s="910"/>
      <c r="CL74" s="911"/>
      <c r="CM74" s="909"/>
      <c r="CN74" s="910"/>
      <c r="CO74" s="910"/>
      <c r="CP74" s="910"/>
      <c r="CQ74" s="911"/>
      <c r="CR74" s="909"/>
      <c r="CS74" s="910"/>
      <c r="CT74" s="910"/>
      <c r="CU74" s="910"/>
      <c r="CV74" s="911"/>
      <c r="CW74" s="909"/>
      <c r="CX74" s="910"/>
      <c r="CY74" s="910"/>
      <c r="CZ74" s="910"/>
      <c r="DA74" s="911"/>
      <c r="DB74" s="909"/>
      <c r="DC74" s="910"/>
      <c r="DD74" s="910"/>
      <c r="DE74" s="910"/>
      <c r="DF74" s="911"/>
      <c r="DG74" s="909"/>
      <c r="DH74" s="910"/>
      <c r="DI74" s="910"/>
      <c r="DJ74" s="910"/>
      <c r="DK74" s="911"/>
      <c r="DL74" s="909"/>
      <c r="DM74" s="910"/>
      <c r="DN74" s="910"/>
      <c r="DO74" s="910"/>
      <c r="DP74" s="911"/>
      <c r="DQ74" s="909"/>
      <c r="DR74" s="910"/>
      <c r="DS74" s="910"/>
      <c r="DT74" s="910"/>
      <c r="DU74" s="911"/>
      <c r="DV74" s="906"/>
      <c r="DW74" s="907"/>
      <c r="DX74" s="907"/>
      <c r="DY74" s="907"/>
      <c r="DZ74" s="908"/>
      <c r="EA74" s="248"/>
    </row>
    <row r="75" spans="1:131" s="249" customFormat="1" ht="26.25" customHeight="1" x14ac:dyDescent="0.15">
      <c r="A75" s="263">
        <v>8</v>
      </c>
      <c r="B75" s="925"/>
      <c r="C75" s="926"/>
      <c r="D75" s="926"/>
      <c r="E75" s="926"/>
      <c r="F75" s="926"/>
      <c r="G75" s="926"/>
      <c r="H75" s="926"/>
      <c r="I75" s="926"/>
      <c r="J75" s="926"/>
      <c r="K75" s="926"/>
      <c r="L75" s="926"/>
      <c r="M75" s="926"/>
      <c r="N75" s="926"/>
      <c r="O75" s="926"/>
      <c r="P75" s="927"/>
      <c r="Q75" s="931"/>
      <c r="R75" s="932"/>
      <c r="S75" s="932"/>
      <c r="T75" s="932"/>
      <c r="U75" s="878"/>
      <c r="V75" s="933"/>
      <c r="W75" s="932"/>
      <c r="X75" s="932"/>
      <c r="Y75" s="932"/>
      <c r="Z75" s="878"/>
      <c r="AA75" s="933"/>
      <c r="AB75" s="932"/>
      <c r="AC75" s="932"/>
      <c r="AD75" s="932"/>
      <c r="AE75" s="878"/>
      <c r="AF75" s="933"/>
      <c r="AG75" s="932"/>
      <c r="AH75" s="932"/>
      <c r="AI75" s="932"/>
      <c r="AJ75" s="878"/>
      <c r="AK75" s="933"/>
      <c r="AL75" s="932"/>
      <c r="AM75" s="932"/>
      <c r="AN75" s="932"/>
      <c r="AO75" s="878"/>
      <c r="AP75" s="933"/>
      <c r="AQ75" s="932"/>
      <c r="AR75" s="932"/>
      <c r="AS75" s="932"/>
      <c r="AT75" s="878"/>
      <c r="AU75" s="933"/>
      <c r="AV75" s="932"/>
      <c r="AW75" s="932"/>
      <c r="AX75" s="932"/>
      <c r="AY75" s="878"/>
      <c r="AZ75" s="929"/>
      <c r="BA75" s="929"/>
      <c r="BB75" s="929"/>
      <c r="BC75" s="929"/>
      <c r="BD75" s="930"/>
      <c r="BE75" s="267"/>
      <c r="BF75" s="267"/>
      <c r="BG75" s="267"/>
      <c r="BH75" s="267"/>
      <c r="BI75" s="267"/>
      <c r="BJ75" s="267"/>
      <c r="BK75" s="267"/>
      <c r="BL75" s="267"/>
      <c r="BM75" s="267"/>
      <c r="BN75" s="267"/>
      <c r="BO75" s="267"/>
      <c r="BP75" s="267"/>
      <c r="BQ75" s="264">
        <v>69</v>
      </c>
      <c r="BR75" s="269"/>
      <c r="BS75" s="912"/>
      <c r="BT75" s="913"/>
      <c r="BU75" s="913"/>
      <c r="BV75" s="913"/>
      <c r="BW75" s="913"/>
      <c r="BX75" s="913"/>
      <c r="BY75" s="913"/>
      <c r="BZ75" s="913"/>
      <c r="CA75" s="913"/>
      <c r="CB75" s="913"/>
      <c r="CC75" s="913"/>
      <c r="CD75" s="913"/>
      <c r="CE75" s="913"/>
      <c r="CF75" s="913"/>
      <c r="CG75" s="914"/>
      <c r="CH75" s="909"/>
      <c r="CI75" s="910"/>
      <c r="CJ75" s="910"/>
      <c r="CK75" s="910"/>
      <c r="CL75" s="911"/>
      <c r="CM75" s="909"/>
      <c r="CN75" s="910"/>
      <c r="CO75" s="910"/>
      <c r="CP75" s="910"/>
      <c r="CQ75" s="911"/>
      <c r="CR75" s="909"/>
      <c r="CS75" s="910"/>
      <c r="CT75" s="910"/>
      <c r="CU75" s="910"/>
      <c r="CV75" s="911"/>
      <c r="CW75" s="909"/>
      <c r="CX75" s="910"/>
      <c r="CY75" s="910"/>
      <c r="CZ75" s="910"/>
      <c r="DA75" s="911"/>
      <c r="DB75" s="909"/>
      <c r="DC75" s="910"/>
      <c r="DD75" s="910"/>
      <c r="DE75" s="910"/>
      <c r="DF75" s="911"/>
      <c r="DG75" s="909"/>
      <c r="DH75" s="910"/>
      <c r="DI75" s="910"/>
      <c r="DJ75" s="910"/>
      <c r="DK75" s="911"/>
      <c r="DL75" s="909"/>
      <c r="DM75" s="910"/>
      <c r="DN75" s="910"/>
      <c r="DO75" s="910"/>
      <c r="DP75" s="911"/>
      <c r="DQ75" s="909"/>
      <c r="DR75" s="910"/>
      <c r="DS75" s="910"/>
      <c r="DT75" s="910"/>
      <c r="DU75" s="911"/>
      <c r="DV75" s="906"/>
      <c r="DW75" s="907"/>
      <c r="DX75" s="907"/>
      <c r="DY75" s="907"/>
      <c r="DZ75" s="908"/>
      <c r="EA75" s="248"/>
    </row>
    <row r="76" spans="1:131" s="249" customFormat="1" ht="26.25" customHeight="1" x14ac:dyDescent="0.15">
      <c r="A76" s="263">
        <v>9</v>
      </c>
      <c r="B76" s="925"/>
      <c r="C76" s="926"/>
      <c r="D76" s="926"/>
      <c r="E76" s="926"/>
      <c r="F76" s="926"/>
      <c r="G76" s="926"/>
      <c r="H76" s="926"/>
      <c r="I76" s="926"/>
      <c r="J76" s="926"/>
      <c r="K76" s="926"/>
      <c r="L76" s="926"/>
      <c r="M76" s="926"/>
      <c r="N76" s="926"/>
      <c r="O76" s="926"/>
      <c r="P76" s="927"/>
      <c r="Q76" s="931"/>
      <c r="R76" s="932"/>
      <c r="S76" s="932"/>
      <c r="T76" s="932"/>
      <c r="U76" s="878"/>
      <c r="V76" s="933"/>
      <c r="W76" s="932"/>
      <c r="X76" s="932"/>
      <c r="Y76" s="932"/>
      <c r="Z76" s="878"/>
      <c r="AA76" s="933"/>
      <c r="AB76" s="932"/>
      <c r="AC76" s="932"/>
      <c r="AD76" s="932"/>
      <c r="AE76" s="878"/>
      <c r="AF76" s="933"/>
      <c r="AG76" s="932"/>
      <c r="AH76" s="932"/>
      <c r="AI76" s="932"/>
      <c r="AJ76" s="878"/>
      <c r="AK76" s="933"/>
      <c r="AL76" s="932"/>
      <c r="AM76" s="932"/>
      <c r="AN76" s="932"/>
      <c r="AO76" s="878"/>
      <c r="AP76" s="933"/>
      <c r="AQ76" s="932"/>
      <c r="AR76" s="932"/>
      <c r="AS76" s="932"/>
      <c r="AT76" s="878"/>
      <c r="AU76" s="933"/>
      <c r="AV76" s="932"/>
      <c r="AW76" s="932"/>
      <c r="AX76" s="932"/>
      <c r="AY76" s="878"/>
      <c r="AZ76" s="929"/>
      <c r="BA76" s="929"/>
      <c r="BB76" s="929"/>
      <c r="BC76" s="929"/>
      <c r="BD76" s="930"/>
      <c r="BE76" s="267"/>
      <c r="BF76" s="267"/>
      <c r="BG76" s="267"/>
      <c r="BH76" s="267"/>
      <c r="BI76" s="267"/>
      <c r="BJ76" s="267"/>
      <c r="BK76" s="267"/>
      <c r="BL76" s="267"/>
      <c r="BM76" s="267"/>
      <c r="BN76" s="267"/>
      <c r="BO76" s="267"/>
      <c r="BP76" s="267"/>
      <c r="BQ76" s="264">
        <v>70</v>
      </c>
      <c r="BR76" s="269"/>
      <c r="BS76" s="912"/>
      <c r="BT76" s="913"/>
      <c r="BU76" s="913"/>
      <c r="BV76" s="913"/>
      <c r="BW76" s="913"/>
      <c r="BX76" s="913"/>
      <c r="BY76" s="913"/>
      <c r="BZ76" s="913"/>
      <c r="CA76" s="913"/>
      <c r="CB76" s="913"/>
      <c r="CC76" s="913"/>
      <c r="CD76" s="913"/>
      <c r="CE76" s="913"/>
      <c r="CF76" s="913"/>
      <c r="CG76" s="914"/>
      <c r="CH76" s="909"/>
      <c r="CI76" s="910"/>
      <c r="CJ76" s="910"/>
      <c r="CK76" s="910"/>
      <c r="CL76" s="911"/>
      <c r="CM76" s="909"/>
      <c r="CN76" s="910"/>
      <c r="CO76" s="910"/>
      <c r="CP76" s="910"/>
      <c r="CQ76" s="911"/>
      <c r="CR76" s="909"/>
      <c r="CS76" s="910"/>
      <c r="CT76" s="910"/>
      <c r="CU76" s="910"/>
      <c r="CV76" s="911"/>
      <c r="CW76" s="909"/>
      <c r="CX76" s="910"/>
      <c r="CY76" s="910"/>
      <c r="CZ76" s="910"/>
      <c r="DA76" s="911"/>
      <c r="DB76" s="909"/>
      <c r="DC76" s="910"/>
      <c r="DD76" s="910"/>
      <c r="DE76" s="910"/>
      <c r="DF76" s="911"/>
      <c r="DG76" s="909"/>
      <c r="DH76" s="910"/>
      <c r="DI76" s="910"/>
      <c r="DJ76" s="910"/>
      <c r="DK76" s="911"/>
      <c r="DL76" s="909"/>
      <c r="DM76" s="910"/>
      <c r="DN76" s="910"/>
      <c r="DO76" s="910"/>
      <c r="DP76" s="911"/>
      <c r="DQ76" s="909"/>
      <c r="DR76" s="910"/>
      <c r="DS76" s="910"/>
      <c r="DT76" s="910"/>
      <c r="DU76" s="911"/>
      <c r="DV76" s="906"/>
      <c r="DW76" s="907"/>
      <c r="DX76" s="907"/>
      <c r="DY76" s="907"/>
      <c r="DZ76" s="908"/>
      <c r="EA76" s="248"/>
    </row>
    <row r="77" spans="1:131" s="249" customFormat="1" ht="26.25" customHeight="1" x14ac:dyDescent="0.15">
      <c r="A77" s="263">
        <v>10</v>
      </c>
      <c r="B77" s="925"/>
      <c r="C77" s="926"/>
      <c r="D77" s="926"/>
      <c r="E77" s="926"/>
      <c r="F77" s="926"/>
      <c r="G77" s="926"/>
      <c r="H77" s="926"/>
      <c r="I77" s="926"/>
      <c r="J77" s="926"/>
      <c r="K77" s="926"/>
      <c r="L77" s="926"/>
      <c r="M77" s="926"/>
      <c r="N77" s="926"/>
      <c r="O77" s="926"/>
      <c r="P77" s="927"/>
      <c r="Q77" s="931"/>
      <c r="R77" s="932"/>
      <c r="S77" s="932"/>
      <c r="T77" s="932"/>
      <c r="U77" s="878"/>
      <c r="V77" s="933"/>
      <c r="W77" s="932"/>
      <c r="X77" s="932"/>
      <c r="Y77" s="932"/>
      <c r="Z77" s="878"/>
      <c r="AA77" s="933"/>
      <c r="AB77" s="932"/>
      <c r="AC77" s="932"/>
      <c r="AD77" s="932"/>
      <c r="AE77" s="878"/>
      <c r="AF77" s="933"/>
      <c r="AG77" s="932"/>
      <c r="AH77" s="932"/>
      <c r="AI77" s="932"/>
      <c r="AJ77" s="878"/>
      <c r="AK77" s="933"/>
      <c r="AL77" s="932"/>
      <c r="AM77" s="932"/>
      <c r="AN77" s="932"/>
      <c r="AO77" s="878"/>
      <c r="AP77" s="933"/>
      <c r="AQ77" s="932"/>
      <c r="AR77" s="932"/>
      <c r="AS77" s="932"/>
      <c r="AT77" s="878"/>
      <c r="AU77" s="933"/>
      <c r="AV77" s="932"/>
      <c r="AW77" s="932"/>
      <c r="AX77" s="932"/>
      <c r="AY77" s="878"/>
      <c r="AZ77" s="929"/>
      <c r="BA77" s="929"/>
      <c r="BB77" s="929"/>
      <c r="BC77" s="929"/>
      <c r="BD77" s="930"/>
      <c r="BE77" s="267"/>
      <c r="BF77" s="267"/>
      <c r="BG77" s="267"/>
      <c r="BH77" s="267"/>
      <c r="BI77" s="267"/>
      <c r="BJ77" s="267"/>
      <c r="BK77" s="267"/>
      <c r="BL77" s="267"/>
      <c r="BM77" s="267"/>
      <c r="BN77" s="267"/>
      <c r="BO77" s="267"/>
      <c r="BP77" s="267"/>
      <c r="BQ77" s="264">
        <v>71</v>
      </c>
      <c r="BR77" s="269"/>
      <c r="BS77" s="912"/>
      <c r="BT77" s="913"/>
      <c r="BU77" s="913"/>
      <c r="BV77" s="913"/>
      <c r="BW77" s="913"/>
      <c r="BX77" s="913"/>
      <c r="BY77" s="913"/>
      <c r="BZ77" s="913"/>
      <c r="CA77" s="913"/>
      <c r="CB77" s="913"/>
      <c r="CC77" s="913"/>
      <c r="CD77" s="913"/>
      <c r="CE77" s="913"/>
      <c r="CF77" s="913"/>
      <c r="CG77" s="914"/>
      <c r="CH77" s="909"/>
      <c r="CI77" s="910"/>
      <c r="CJ77" s="910"/>
      <c r="CK77" s="910"/>
      <c r="CL77" s="911"/>
      <c r="CM77" s="909"/>
      <c r="CN77" s="910"/>
      <c r="CO77" s="910"/>
      <c r="CP77" s="910"/>
      <c r="CQ77" s="911"/>
      <c r="CR77" s="909"/>
      <c r="CS77" s="910"/>
      <c r="CT77" s="910"/>
      <c r="CU77" s="910"/>
      <c r="CV77" s="911"/>
      <c r="CW77" s="909"/>
      <c r="CX77" s="910"/>
      <c r="CY77" s="910"/>
      <c r="CZ77" s="910"/>
      <c r="DA77" s="911"/>
      <c r="DB77" s="909"/>
      <c r="DC77" s="910"/>
      <c r="DD77" s="910"/>
      <c r="DE77" s="910"/>
      <c r="DF77" s="911"/>
      <c r="DG77" s="909"/>
      <c r="DH77" s="910"/>
      <c r="DI77" s="910"/>
      <c r="DJ77" s="910"/>
      <c r="DK77" s="911"/>
      <c r="DL77" s="909"/>
      <c r="DM77" s="910"/>
      <c r="DN77" s="910"/>
      <c r="DO77" s="910"/>
      <c r="DP77" s="911"/>
      <c r="DQ77" s="909"/>
      <c r="DR77" s="910"/>
      <c r="DS77" s="910"/>
      <c r="DT77" s="910"/>
      <c r="DU77" s="911"/>
      <c r="DV77" s="906"/>
      <c r="DW77" s="907"/>
      <c r="DX77" s="907"/>
      <c r="DY77" s="907"/>
      <c r="DZ77" s="908"/>
      <c r="EA77" s="248"/>
    </row>
    <row r="78" spans="1:131" s="249" customFormat="1" ht="26.25" customHeight="1" x14ac:dyDescent="0.15">
      <c r="A78" s="263">
        <v>11</v>
      </c>
      <c r="B78" s="925"/>
      <c r="C78" s="926"/>
      <c r="D78" s="926"/>
      <c r="E78" s="926"/>
      <c r="F78" s="926"/>
      <c r="G78" s="926"/>
      <c r="H78" s="926"/>
      <c r="I78" s="926"/>
      <c r="J78" s="926"/>
      <c r="K78" s="926"/>
      <c r="L78" s="926"/>
      <c r="M78" s="926"/>
      <c r="N78" s="926"/>
      <c r="O78" s="926"/>
      <c r="P78" s="927"/>
      <c r="Q78" s="928"/>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9"/>
      <c r="BA78" s="929"/>
      <c r="BB78" s="929"/>
      <c r="BC78" s="929"/>
      <c r="BD78" s="930"/>
      <c r="BE78" s="267"/>
      <c r="BF78" s="267"/>
      <c r="BG78" s="267"/>
      <c r="BH78" s="267"/>
      <c r="BI78" s="267"/>
      <c r="BJ78" s="270"/>
      <c r="BK78" s="270"/>
      <c r="BL78" s="270"/>
      <c r="BM78" s="270"/>
      <c r="BN78" s="270"/>
      <c r="BO78" s="267"/>
      <c r="BP78" s="267"/>
      <c r="BQ78" s="264">
        <v>72</v>
      </c>
      <c r="BR78" s="269"/>
      <c r="BS78" s="912"/>
      <c r="BT78" s="913"/>
      <c r="BU78" s="913"/>
      <c r="BV78" s="913"/>
      <c r="BW78" s="913"/>
      <c r="BX78" s="913"/>
      <c r="BY78" s="913"/>
      <c r="BZ78" s="913"/>
      <c r="CA78" s="913"/>
      <c r="CB78" s="913"/>
      <c r="CC78" s="913"/>
      <c r="CD78" s="913"/>
      <c r="CE78" s="913"/>
      <c r="CF78" s="913"/>
      <c r="CG78" s="914"/>
      <c r="CH78" s="909"/>
      <c r="CI78" s="910"/>
      <c r="CJ78" s="910"/>
      <c r="CK78" s="910"/>
      <c r="CL78" s="911"/>
      <c r="CM78" s="909"/>
      <c r="CN78" s="910"/>
      <c r="CO78" s="910"/>
      <c r="CP78" s="910"/>
      <c r="CQ78" s="911"/>
      <c r="CR78" s="909"/>
      <c r="CS78" s="910"/>
      <c r="CT78" s="910"/>
      <c r="CU78" s="910"/>
      <c r="CV78" s="911"/>
      <c r="CW78" s="909"/>
      <c r="CX78" s="910"/>
      <c r="CY78" s="910"/>
      <c r="CZ78" s="910"/>
      <c r="DA78" s="911"/>
      <c r="DB78" s="909"/>
      <c r="DC78" s="910"/>
      <c r="DD78" s="910"/>
      <c r="DE78" s="910"/>
      <c r="DF78" s="911"/>
      <c r="DG78" s="909"/>
      <c r="DH78" s="910"/>
      <c r="DI78" s="910"/>
      <c r="DJ78" s="910"/>
      <c r="DK78" s="911"/>
      <c r="DL78" s="909"/>
      <c r="DM78" s="910"/>
      <c r="DN78" s="910"/>
      <c r="DO78" s="910"/>
      <c r="DP78" s="911"/>
      <c r="DQ78" s="909"/>
      <c r="DR78" s="910"/>
      <c r="DS78" s="910"/>
      <c r="DT78" s="910"/>
      <c r="DU78" s="911"/>
      <c r="DV78" s="906"/>
      <c r="DW78" s="907"/>
      <c r="DX78" s="907"/>
      <c r="DY78" s="907"/>
      <c r="DZ78" s="908"/>
      <c r="EA78" s="248"/>
    </row>
    <row r="79" spans="1:131" s="249" customFormat="1" ht="26.25" customHeight="1" x14ac:dyDescent="0.15">
      <c r="A79" s="263">
        <v>12</v>
      </c>
      <c r="B79" s="925"/>
      <c r="C79" s="926"/>
      <c r="D79" s="926"/>
      <c r="E79" s="926"/>
      <c r="F79" s="926"/>
      <c r="G79" s="926"/>
      <c r="H79" s="926"/>
      <c r="I79" s="926"/>
      <c r="J79" s="926"/>
      <c r="K79" s="926"/>
      <c r="L79" s="926"/>
      <c r="M79" s="926"/>
      <c r="N79" s="926"/>
      <c r="O79" s="926"/>
      <c r="P79" s="927"/>
      <c r="Q79" s="928"/>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9"/>
      <c r="BA79" s="929"/>
      <c r="BB79" s="929"/>
      <c r="BC79" s="929"/>
      <c r="BD79" s="930"/>
      <c r="BE79" s="267"/>
      <c r="BF79" s="267"/>
      <c r="BG79" s="267"/>
      <c r="BH79" s="267"/>
      <c r="BI79" s="267"/>
      <c r="BJ79" s="270"/>
      <c r="BK79" s="270"/>
      <c r="BL79" s="270"/>
      <c r="BM79" s="270"/>
      <c r="BN79" s="270"/>
      <c r="BO79" s="267"/>
      <c r="BP79" s="267"/>
      <c r="BQ79" s="264">
        <v>73</v>
      </c>
      <c r="BR79" s="269"/>
      <c r="BS79" s="912"/>
      <c r="BT79" s="913"/>
      <c r="BU79" s="913"/>
      <c r="BV79" s="913"/>
      <c r="BW79" s="913"/>
      <c r="BX79" s="913"/>
      <c r="BY79" s="913"/>
      <c r="BZ79" s="913"/>
      <c r="CA79" s="913"/>
      <c r="CB79" s="913"/>
      <c r="CC79" s="913"/>
      <c r="CD79" s="913"/>
      <c r="CE79" s="913"/>
      <c r="CF79" s="913"/>
      <c r="CG79" s="914"/>
      <c r="CH79" s="909"/>
      <c r="CI79" s="910"/>
      <c r="CJ79" s="910"/>
      <c r="CK79" s="910"/>
      <c r="CL79" s="911"/>
      <c r="CM79" s="909"/>
      <c r="CN79" s="910"/>
      <c r="CO79" s="910"/>
      <c r="CP79" s="910"/>
      <c r="CQ79" s="911"/>
      <c r="CR79" s="909"/>
      <c r="CS79" s="910"/>
      <c r="CT79" s="910"/>
      <c r="CU79" s="910"/>
      <c r="CV79" s="911"/>
      <c r="CW79" s="909"/>
      <c r="CX79" s="910"/>
      <c r="CY79" s="910"/>
      <c r="CZ79" s="910"/>
      <c r="DA79" s="911"/>
      <c r="DB79" s="909"/>
      <c r="DC79" s="910"/>
      <c r="DD79" s="910"/>
      <c r="DE79" s="910"/>
      <c r="DF79" s="911"/>
      <c r="DG79" s="909"/>
      <c r="DH79" s="910"/>
      <c r="DI79" s="910"/>
      <c r="DJ79" s="910"/>
      <c r="DK79" s="911"/>
      <c r="DL79" s="909"/>
      <c r="DM79" s="910"/>
      <c r="DN79" s="910"/>
      <c r="DO79" s="910"/>
      <c r="DP79" s="911"/>
      <c r="DQ79" s="909"/>
      <c r="DR79" s="910"/>
      <c r="DS79" s="910"/>
      <c r="DT79" s="910"/>
      <c r="DU79" s="911"/>
      <c r="DV79" s="906"/>
      <c r="DW79" s="907"/>
      <c r="DX79" s="907"/>
      <c r="DY79" s="907"/>
      <c r="DZ79" s="908"/>
      <c r="EA79" s="248"/>
    </row>
    <row r="80" spans="1:131" s="249" customFormat="1" ht="26.25" customHeight="1" x14ac:dyDescent="0.15">
      <c r="A80" s="263">
        <v>13</v>
      </c>
      <c r="B80" s="925"/>
      <c r="C80" s="926"/>
      <c r="D80" s="926"/>
      <c r="E80" s="926"/>
      <c r="F80" s="926"/>
      <c r="G80" s="926"/>
      <c r="H80" s="926"/>
      <c r="I80" s="926"/>
      <c r="J80" s="926"/>
      <c r="K80" s="926"/>
      <c r="L80" s="926"/>
      <c r="M80" s="926"/>
      <c r="N80" s="926"/>
      <c r="O80" s="926"/>
      <c r="P80" s="927"/>
      <c r="Q80" s="928"/>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9"/>
      <c r="BA80" s="929"/>
      <c r="BB80" s="929"/>
      <c r="BC80" s="929"/>
      <c r="BD80" s="930"/>
      <c r="BE80" s="267"/>
      <c r="BF80" s="267"/>
      <c r="BG80" s="267"/>
      <c r="BH80" s="267"/>
      <c r="BI80" s="267"/>
      <c r="BJ80" s="267"/>
      <c r="BK80" s="267"/>
      <c r="BL80" s="267"/>
      <c r="BM80" s="267"/>
      <c r="BN80" s="267"/>
      <c r="BO80" s="267"/>
      <c r="BP80" s="267"/>
      <c r="BQ80" s="264">
        <v>74</v>
      </c>
      <c r="BR80" s="269"/>
      <c r="BS80" s="912"/>
      <c r="BT80" s="913"/>
      <c r="BU80" s="913"/>
      <c r="BV80" s="913"/>
      <c r="BW80" s="913"/>
      <c r="BX80" s="913"/>
      <c r="BY80" s="913"/>
      <c r="BZ80" s="913"/>
      <c r="CA80" s="913"/>
      <c r="CB80" s="913"/>
      <c r="CC80" s="913"/>
      <c r="CD80" s="913"/>
      <c r="CE80" s="913"/>
      <c r="CF80" s="913"/>
      <c r="CG80" s="914"/>
      <c r="CH80" s="909"/>
      <c r="CI80" s="910"/>
      <c r="CJ80" s="910"/>
      <c r="CK80" s="910"/>
      <c r="CL80" s="911"/>
      <c r="CM80" s="909"/>
      <c r="CN80" s="910"/>
      <c r="CO80" s="910"/>
      <c r="CP80" s="910"/>
      <c r="CQ80" s="911"/>
      <c r="CR80" s="909"/>
      <c r="CS80" s="910"/>
      <c r="CT80" s="910"/>
      <c r="CU80" s="910"/>
      <c r="CV80" s="911"/>
      <c r="CW80" s="909"/>
      <c r="CX80" s="910"/>
      <c r="CY80" s="910"/>
      <c r="CZ80" s="910"/>
      <c r="DA80" s="911"/>
      <c r="DB80" s="909"/>
      <c r="DC80" s="910"/>
      <c r="DD80" s="910"/>
      <c r="DE80" s="910"/>
      <c r="DF80" s="911"/>
      <c r="DG80" s="909"/>
      <c r="DH80" s="910"/>
      <c r="DI80" s="910"/>
      <c r="DJ80" s="910"/>
      <c r="DK80" s="911"/>
      <c r="DL80" s="909"/>
      <c r="DM80" s="910"/>
      <c r="DN80" s="910"/>
      <c r="DO80" s="910"/>
      <c r="DP80" s="911"/>
      <c r="DQ80" s="909"/>
      <c r="DR80" s="910"/>
      <c r="DS80" s="910"/>
      <c r="DT80" s="910"/>
      <c r="DU80" s="911"/>
      <c r="DV80" s="906"/>
      <c r="DW80" s="907"/>
      <c r="DX80" s="907"/>
      <c r="DY80" s="907"/>
      <c r="DZ80" s="908"/>
      <c r="EA80" s="248"/>
    </row>
    <row r="81" spans="1:131" s="249" customFormat="1" ht="26.25" customHeight="1" x14ac:dyDescent="0.15">
      <c r="A81" s="263">
        <v>14</v>
      </c>
      <c r="B81" s="925"/>
      <c r="C81" s="926"/>
      <c r="D81" s="926"/>
      <c r="E81" s="926"/>
      <c r="F81" s="926"/>
      <c r="G81" s="926"/>
      <c r="H81" s="926"/>
      <c r="I81" s="926"/>
      <c r="J81" s="926"/>
      <c r="K81" s="926"/>
      <c r="L81" s="926"/>
      <c r="M81" s="926"/>
      <c r="N81" s="926"/>
      <c r="O81" s="926"/>
      <c r="P81" s="927"/>
      <c r="Q81" s="928"/>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9"/>
      <c r="BA81" s="929"/>
      <c r="BB81" s="929"/>
      <c r="BC81" s="929"/>
      <c r="BD81" s="930"/>
      <c r="BE81" s="267"/>
      <c r="BF81" s="267"/>
      <c r="BG81" s="267"/>
      <c r="BH81" s="267"/>
      <c r="BI81" s="267"/>
      <c r="BJ81" s="267"/>
      <c r="BK81" s="267"/>
      <c r="BL81" s="267"/>
      <c r="BM81" s="267"/>
      <c r="BN81" s="267"/>
      <c r="BO81" s="267"/>
      <c r="BP81" s="267"/>
      <c r="BQ81" s="264">
        <v>75</v>
      </c>
      <c r="BR81" s="269"/>
      <c r="BS81" s="912"/>
      <c r="BT81" s="913"/>
      <c r="BU81" s="913"/>
      <c r="BV81" s="913"/>
      <c r="BW81" s="913"/>
      <c r="BX81" s="913"/>
      <c r="BY81" s="913"/>
      <c r="BZ81" s="913"/>
      <c r="CA81" s="913"/>
      <c r="CB81" s="913"/>
      <c r="CC81" s="913"/>
      <c r="CD81" s="913"/>
      <c r="CE81" s="913"/>
      <c r="CF81" s="913"/>
      <c r="CG81" s="914"/>
      <c r="CH81" s="909"/>
      <c r="CI81" s="910"/>
      <c r="CJ81" s="910"/>
      <c r="CK81" s="910"/>
      <c r="CL81" s="911"/>
      <c r="CM81" s="909"/>
      <c r="CN81" s="910"/>
      <c r="CO81" s="910"/>
      <c r="CP81" s="910"/>
      <c r="CQ81" s="911"/>
      <c r="CR81" s="909"/>
      <c r="CS81" s="910"/>
      <c r="CT81" s="910"/>
      <c r="CU81" s="910"/>
      <c r="CV81" s="911"/>
      <c r="CW81" s="909"/>
      <c r="CX81" s="910"/>
      <c r="CY81" s="910"/>
      <c r="CZ81" s="910"/>
      <c r="DA81" s="911"/>
      <c r="DB81" s="909"/>
      <c r="DC81" s="910"/>
      <c r="DD81" s="910"/>
      <c r="DE81" s="910"/>
      <c r="DF81" s="911"/>
      <c r="DG81" s="909"/>
      <c r="DH81" s="910"/>
      <c r="DI81" s="910"/>
      <c r="DJ81" s="910"/>
      <c r="DK81" s="911"/>
      <c r="DL81" s="909"/>
      <c r="DM81" s="910"/>
      <c r="DN81" s="910"/>
      <c r="DO81" s="910"/>
      <c r="DP81" s="911"/>
      <c r="DQ81" s="909"/>
      <c r="DR81" s="910"/>
      <c r="DS81" s="910"/>
      <c r="DT81" s="910"/>
      <c r="DU81" s="911"/>
      <c r="DV81" s="906"/>
      <c r="DW81" s="907"/>
      <c r="DX81" s="907"/>
      <c r="DY81" s="907"/>
      <c r="DZ81" s="908"/>
      <c r="EA81" s="248"/>
    </row>
    <row r="82" spans="1:131" s="249" customFormat="1" ht="26.25" customHeight="1" x14ac:dyDescent="0.15">
      <c r="A82" s="263">
        <v>15</v>
      </c>
      <c r="B82" s="925"/>
      <c r="C82" s="926"/>
      <c r="D82" s="926"/>
      <c r="E82" s="926"/>
      <c r="F82" s="926"/>
      <c r="G82" s="926"/>
      <c r="H82" s="926"/>
      <c r="I82" s="926"/>
      <c r="J82" s="926"/>
      <c r="K82" s="926"/>
      <c r="L82" s="926"/>
      <c r="M82" s="926"/>
      <c r="N82" s="926"/>
      <c r="O82" s="926"/>
      <c r="P82" s="927"/>
      <c r="Q82" s="928"/>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9"/>
      <c r="BA82" s="929"/>
      <c r="BB82" s="929"/>
      <c r="BC82" s="929"/>
      <c r="BD82" s="930"/>
      <c r="BE82" s="267"/>
      <c r="BF82" s="267"/>
      <c r="BG82" s="267"/>
      <c r="BH82" s="267"/>
      <c r="BI82" s="267"/>
      <c r="BJ82" s="267"/>
      <c r="BK82" s="267"/>
      <c r="BL82" s="267"/>
      <c r="BM82" s="267"/>
      <c r="BN82" s="267"/>
      <c r="BO82" s="267"/>
      <c r="BP82" s="267"/>
      <c r="BQ82" s="264">
        <v>76</v>
      </c>
      <c r="BR82" s="269"/>
      <c r="BS82" s="912"/>
      <c r="BT82" s="913"/>
      <c r="BU82" s="913"/>
      <c r="BV82" s="913"/>
      <c r="BW82" s="913"/>
      <c r="BX82" s="913"/>
      <c r="BY82" s="913"/>
      <c r="BZ82" s="913"/>
      <c r="CA82" s="913"/>
      <c r="CB82" s="913"/>
      <c r="CC82" s="913"/>
      <c r="CD82" s="913"/>
      <c r="CE82" s="913"/>
      <c r="CF82" s="913"/>
      <c r="CG82" s="914"/>
      <c r="CH82" s="909"/>
      <c r="CI82" s="910"/>
      <c r="CJ82" s="910"/>
      <c r="CK82" s="910"/>
      <c r="CL82" s="911"/>
      <c r="CM82" s="909"/>
      <c r="CN82" s="910"/>
      <c r="CO82" s="910"/>
      <c r="CP82" s="910"/>
      <c r="CQ82" s="911"/>
      <c r="CR82" s="909"/>
      <c r="CS82" s="910"/>
      <c r="CT82" s="910"/>
      <c r="CU82" s="910"/>
      <c r="CV82" s="911"/>
      <c r="CW82" s="909"/>
      <c r="CX82" s="910"/>
      <c r="CY82" s="910"/>
      <c r="CZ82" s="910"/>
      <c r="DA82" s="911"/>
      <c r="DB82" s="909"/>
      <c r="DC82" s="910"/>
      <c r="DD82" s="910"/>
      <c r="DE82" s="910"/>
      <c r="DF82" s="911"/>
      <c r="DG82" s="909"/>
      <c r="DH82" s="910"/>
      <c r="DI82" s="910"/>
      <c r="DJ82" s="910"/>
      <c r="DK82" s="911"/>
      <c r="DL82" s="909"/>
      <c r="DM82" s="910"/>
      <c r="DN82" s="910"/>
      <c r="DO82" s="910"/>
      <c r="DP82" s="911"/>
      <c r="DQ82" s="909"/>
      <c r="DR82" s="910"/>
      <c r="DS82" s="910"/>
      <c r="DT82" s="910"/>
      <c r="DU82" s="911"/>
      <c r="DV82" s="906"/>
      <c r="DW82" s="907"/>
      <c r="DX82" s="907"/>
      <c r="DY82" s="907"/>
      <c r="DZ82" s="908"/>
      <c r="EA82" s="248"/>
    </row>
    <row r="83" spans="1:131" s="249" customFormat="1" ht="26.25" customHeight="1" x14ac:dyDescent="0.15">
      <c r="A83" s="263">
        <v>16</v>
      </c>
      <c r="B83" s="925"/>
      <c r="C83" s="926"/>
      <c r="D83" s="926"/>
      <c r="E83" s="926"/>
      <c r="F83" s="926"/>
      <c r="G83" s="926"/>
      <c r="H83" s="926"/>
      <c r="I83" s="926"/>
      <c r="J83" s="926"/>
      <c r="K83" s="926"/>
      <c r="L83" s="926"/>
      <c r="M83" s="926"/>
      <c r="N83" s="926"/>
      <c r="O83" s="926"/>
      <c r="P83" s="927"/>
      <c r="Q83" s="928"/>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9"/>
      <c r="BA83" s="929"/>
      <c r="BB83" s="929"/>
      <c r="BC83" s="929"/>
      <c r="BD83" s="930"/>
      <c r="BE83" s="267"/>
      <c r="BF83" s="267"/>
      <c r="BG83" s="267"/>
      <c r="BH83" s="267"/>
      <c r="BI83" s="267"/>
      <c r="BJ83" s="267"/>
      <c r="BK83" s="267"/>
      <c r="BL83" s="267"/>
      <c r="BM83" s="267"/>
      <c r="BN83" s="267"/>
      <c r="BO83" s="267"/>
      <c r="BP83" s="267"/>
      <c r="BQ83" s="264">
        <v>77</v>
      </c>
      <c r="BR83" s="269"/>
      <c r="BS83" s="912"/>
      <c r="BT83" s="913"/>
      <c r="BU83" s="913"/>
      <c r="BV83" s="913"/>
      <c r="BW83" s="913"/>
      <c r="BX83" s="913"/>
      <c r="BY83" s="913"/>
      <c r="BZ83" s="913"/>
      <c r="CA83" s="913"/>
      <c r="CB83" s="913"/>
      <c r="CC83" s="913"/>
      <c r="CD83" s="913"/>
      <c r="CE83" s="913"/>
      <c r="CF83" s="913"/>
      <c r="CG83" s="914"/>
      <c r="CH83" s="909"/>
      <c r="CI83" s="910"/>
      <c r="CJ83" s="910"/>
      <c r="CK83" s="910"/>
      <c r="CL83" s="911"/>
      <c r="CM83" s="909"/>
      <c r="CN83" s="910"/>
      <c r="CO83" s="910"/>
      <c r="CP83" s="910"/>
      <c r="CQ83" s="911"/>
      <c r="CR83" s="909"/>
      <c r="CS83" s="910"/>
      <c r="CT83" s="910"/>
      <c r="CU83" s="910"/>
      <c r="CV83" s="911"/>
      <c r="CW83" s="909"/>
      <c r="CX83" s="910"/>
      <c r="CY83" s="910"/>
      <c r="CZ83" s="910"/>
      <c r="DA83" s="911"/>
      <c r="DB83" s="909"/>
      <c r="DC83" s="910"/>
      <c r="DD83" s="910"/>
      <c r="DE83" s="910"/>
      <c r="DF83" s="911"/>
      <c r="DG83" s="909"/>
      <c r="DH83" s="910"/>
      <c r="DI83" s="910"/>
      <c r="DJ83" s="910"/>
      <c r="DK83" s="911"/>
      <c r="DL83" s="909"/>
      <c r="DM83" s="910"/>
      <c r="DN83" s="910"/>
      <c r="DO83" s="910"/>
      <c r="DP83" s="911"/>
      <c r="DQ83" s="909"/>
      <c r="DR83" s="910"/>
      <c r="DS83" s="910"/>
      <c r="DT83" s="910"/>
      <c r="DU83" s="911"/>
      <c r="DV83" s="906"/>
      <c r="DW83" s="907"/>
      <c r="DX83" s="907"/>
      <c r="DY83" s="907"/>
      <c r="DZ83" s="908"/>
      <c r="EA83" s="248"/>
    </row>
    <row r="84" spans="1:131" s="249" customFormat="1" ht="26.25" customHeight="1" x14ac:dyDescent="0.15">
      <c r="A84" s="263">
        <v>17</v>
      </c>
      <c r="B84" s="925"/>
      <c r="C84" s="926"/>
      <c r="D84" s="926"/>
      <c r="E84" s="926"/>
      <c r="F84" s="926"/>
      <c r="G84" s="926"/>
      <c r="H84" s="926"/>
      <c r="I84" s="926"/>
      <c r="J84" s="926"/>
      <c r="K84" s="926"/>
      <c r="L84" s="926"/>
      <c r="M84" s="926"/>
      <c r="N84" s="926"/>
      <c r="O84" s="926"/>
      <c r="P84" s="927"/>
      <c r="Q84" s="928"/>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9"/>
      <c r="BA84" s="929"/>
      <c r="BB84" s="929"/>
      <c r="BC84" s="929"/>
      <c r="BD84" s="930"/>
      <c r="BE84" s="267"/>
      <c r="BF84" s="267"/>
      <c r="BG84" s="267"/>
      <c r="BH84" s="267"/>
      <c r="BI84" s="267"/>
      <c r="BJ84" s="267"/>
      <c r="BK84" s="267"/>
      <c r="BL84" s="267"/>
      <c r="BM84" s="267"/>
      <c r="BN84" s="267"/>
      <c r="BO84" s="267"/>
      <c r="BP84" s="267"/>
      <c r="BQ84" s="264">
        <v>78</v>
      </c>
      <c r="BR84" s="269"/>
      <c r="BS84" s="912"/>
      <c r="BT84" s="913"/>
      <c r="BU84" s="913"/>
      <c r="BV84" s="913"/>
      <c r="BW84" s="913"/>
      <c r="BX84" s="913"/>
      <c r="BY84" s="913"/>
      <c r="BZ84" s="913"/>
      <c r="CA84" s="913"/>
      <c r="CB84" s="913"/>
      <c r="CC84" s="913"/>
      <c r="CD84" s="913"/>
      <c r="CE84" s="913"/>
      <c r="CF84" s="913"/>
      <c r="CG84" s="914"/>
      <c r="CH84" s="909"/>
      <c r="CI84" s="910"/>
      <c r="CJ84" s="910"/>
      <c r="CK84" s="910"/>
      <c r="CL84" s="911"/>
      <c r="CM84" s="909"/>
      <c r="CN84" s="910"/>
      <c r="CO84" s="910"/>
      <c r="CP84" s="910"/>
      <c r="CQ84" s="911"/>
      <c r="CR84" s="909"/>
      <c r="CS84" s="910"/>
      <c r="CT84" s="910"/>
      <c r="CU84" s="910"/>
      <c r="CV84" s="911"/>
      <c r="CW84" s="909"/>
      <c r="CX84" s="910"/>
      <c r="CY84" s="910"/>
      <c r="CZ84" s="910"/>
      <c r="DA84" s="911"/>
      <c r="DB84" s="909"/>
      <c r="DC84" s="910"/>
      <c r="DD84" s="910"/>
      <c r="DE84" s="910"/>
      <c r="DF84" s="911"/>
      <c r="DG84" s="909"/>
      <c r="DH84" s="910"/>
      <c r="DI84" s="910"/>
      <c r="DJ84" s="910"/>
      <c r="DK84" s="911"/>
      <c r="DL84" s="909"/>
      <c r="DM84" s="910"/>
      <c r="DN84" s="910"/>
      <c r="DO84" s="910"/>
      <c r="DP84" s="911"/>
      <c r="DQ84" s="909"/>
      <c r="DR84" s="910"/>
      <c r="DS84" s="910"/>
      <c r="DT84" s="910"/>
      <c r="DU84" s="911"/>
      <c r="DV84" s="906"/>
      <c r="DW84" s="907"/>
      <c r="DX84" s="907"/>
      <c r="DY84" s="907"/>
      <c r="DZ84" s="908"/>
      <c r="EA84" s="248"/>
    </row>
    <row r="85" spans="1:131" s="249" customFormat="1" ht="26.25" customHeight="1" x14ac:dyDescent="0.15">
      <c r="A85" s="263">
        <v>18</v>
      </c>
      <c r="B85" s="925"/>
      <c r="C85" s="926"/>
      <c r="D85" s="926"/>
      <c r="E85" s="926"/>
      <c r="F85" s="926"/>
      <c r="G85" s="926"/>
      <c r="H85" s="926"/>
      <c r="I85" s="926"/>
      <c r="J85" s="926"/>
      <c r="K85" s="926"/>
      <c r="L85" s="926"/>
      <c r="M85" s="926"/>
      <c r="N85" s="926"/>
      <c r="O85" s="926"/>
      <c r="P85" s="927"/>
      <c r="Q85" s="928"/>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9"/>
      <c r="BA85" s="929"/>
      <c r="BB85" s="929"/>
      <c r="BC85" s="929"/>
      <c r="BD85" s="930"/>
      <c r="BE85" s="267"/>
      <c r="BF85" s="267"/>
      <c r="BG85" s="267"/>
      <c r="BH85" s="267"/>
      <c r="BI85" s="267"/>
      <c r="BJ85" s="267"/>
      <c r="BK85" s="267"/>
      <c r="BL85" s="267"/>
      <c r="BM85" s="267"/>
      <c r="BN85" s="267"/>
      <c r="BO85" s="267"/>
      <c r="BP85" s="267"/>
      <c r="BQ85" s="264">
        <v>79</v>
      </c>
      <c r="BR85" s="269"/>
      <c r="BS85" s="912"/>
      <c r="BT85" s="913"/>
      <c r="BU85" s="913"/>
      <c r="BV85" s="913"/>
      <c r="BW85" s="913"/>
      <c r="BX85" s="913"/>
      <c r="BY85" s="913"/>
      <c r="BZ85" s="913"/>
      <c r="CA85" s="913"/>
      <c r="CB85" s="913"/>
      <c r="CC85" s="913"/>
      <c r="CD85" s="913"/>
      <c r="CE85" s="913"/>
      <c r="CF85" s="913"/>
      <c r="CG85" s="914"/>
      <c r="CH85" s="909"/>
      <c r="CI85" s="910"/>
      <c r="CJ85" s="910"/>
      <c r="CK85" s="910"/>
      <c r="CL85" s="911"/>
      <c r="CM85" s="909"/>
      <c r="CN85" s="910"/>
      <c r="CO85" s="910"/>
      <c r="CP85" s="910"/>
      <c r="CQ85" s="911"/>
      <c r="CR85" s="909"/>
      <c r="CS85" s="910"/>
      <c r="CT85" s="910"/>
      <c r="CU85" s="910"/>
      <c r="CV85" s="911"/>
      <c r="CW85" s="909"/>
      <c r="CX85" s="910"/>
      <c r="CY85" s="910"/>
      <c r="CZ85" s="910"/>
      <c r="DA85" s="911"/>
      <c r="DB85" s="909"/>
      <c r="DC85" s="910"/>
      <c r="DD85" s="910"/>
      <c r="DE85" s="910"/>
      <c r="DF85" s="911"/>
      <c r="DG85" s="909"/>
      <c r="DH85" s="910"/>
      <c r="DI85" s="910"/>
      <c r="DJ85" s="910"/>
      <c r="DK85" s="911"/>
      <c r="DL85" s="909"/>
      <c r="DM85" s="910"/>
      <c r="DN85" s="910"/>
      <c r="DO85" s="910"/>
      <c r="DP85" s="911"/>
      <c r="DQ85" s="909"/>
      <c r="DR85" s="910"/>
      <c r="DS85" s="910"/>
      <c r="DT85" s="910"/>
      <c r="DU85" s="911"/>
      <c r="DV85" s="906"/>
      <c r="DW85" s="907"/>
      <c r="DX85" s="907"/>
      <c r="DY85" s="907"/>
      <c r="DZ85" s="908"/>
      <c r="EA85" s="248"/>
    </row>
    <row r="86" spans="1:131" s="249" customFormat="1" ht="26.25" customHeight="1" x14ac:dyDescent="0.15">
      <c r="A86" s="263">
        <v>19</v>
      </c>
      <c r="B86" s="925"/>
      <c r="C86" s="926"/>
      <c r="D86" s="926"/>
      <c r="E86" s="926"/>
      <c r="F86" s="926"/>
      <c r="G86" s="926"/>
      <c r="H86" s="926"/>
      <c r="I86" s="926"/>
      <c r="J86" s="926"/>
      <c r="K86" s="926"/>
      <c r="L86" s="926"/>
      <c r="M86" s="926"/>
      <c r="N86" s="926"/>
      <c r="O86" s="926"/>
      <c r="P86" s="927"/>
      <c r="Q86" s="928"/>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9"/>
      <c r="BA86" s="929"/>
      <c r="BB86" s="929"/>
      <c r="BC86" s="929"/>
      <c r="BD86" s="930"/>
      <c r="BE86" s="267"/>
      <c r="BF86" s="267"/>
      <c r="BG86" s="267"/>
      <c r="BH86" s="267"/>
      <c r="BI86" s="267"/>
      <c r="BJ86" s="267"/>
      <c r="BK86" s="267"/>
      <c r="BL86" s="267"/>
      <c r="BM86" s="267"/>
      <c r="BN86" s="267"/>
      <c r="BO86" s="267"/>
      <c r="BP86" s="267"/>
      <c r="BQ86" s="264">
        <v>80</v>
      </c>
      <c r="BR86" s="269"/>
      <c r="BS86" s="912"/>
      <c r="BT86" s="913"/>
      <c r="BU86" s="913"/>
      <c r="BV86" s="913"/>
      <c r="BW86" s="913"/>
      <c r="BX86" s="913"/>
      <c r="BY86" s="913"/>
      <c r="BZ86" s="913"/>
      <c r="CA86" s="913"/>
      <c r="CB86" s="913"/>
      <c r="CC86" s="913"/>
      <c r="CD86" s="913"/>
      <c r="CE86" s="913"/>
      <c r="CF86" s="913"/>
      <c r="CG86" s="914"/>
      <c r="CH86" s="909"/>
      <c r="CI86" s="910"/>
      <c r="CJ86" s="910"/>
      <c r="CK86" s="910"/>
      <c r="CL86" s="911"/>
      <c r="CM86" s="909"/>
      <c r="CN86" s="910"/>
      <c r="CO86" s="910"/>
      <c r="CP86" s="910"/>
      <c r="CQ86" s="911"/>
      <c r="CR86" s="909"/>
      <c r="CS86" s="910"/>
      <c r="CT86" s="910"/>
      <c r="CU86" s="910"/>
      <c r="CV86" s="911"/>
      <c r="CW86" s="909"/>
      <c r="CX86" s="910"/>
      <c r="CY86" s="910"/>
      <c r="CZ86" s="910"/>
      <c r="DA86" s="911"/>
      <c r="DB86" s="909"/>
      <c r="DC86" s="910"/>
      <c r="DD86" s="910"/>
      <c r="DE86" s="910"/>
      <c r="DF86" s="911"/>
      <c r="DG86" s="909"/>
      <c r="DH86" s="910"/>
      <c r="DI86" s="910"/>
      <c r="DJ86" s="910"/>
      <c r="DK86" s="911"/>
      <c r="DL86" s="909"/>
      <c r="DM86" s="910"/>
      <c r="DN86" s="910"/>
      <c r="DO86" s="910"/>
      <c r="DP86" s="911"/>
      <c r="DQ86" s="909"/>
      <c r="DR86" s="910"/>
      <c r="DS86" s="910"/>
      <c r="DT86" s="910"/>
      <c r="DU86" s="911"/>
      <c r="DV86" s="906"/>
      <c r="DW86" s="907"/>
      <c r="DX86" s="907"/>
      <c r="DY86" s="907"/>
      <c r="DZ86" s="908"/>
      <c r="EA86" s="248"/>
    </row>
    <row r="87" spans="1:131" s="249" customFormat="1" ht="26.25" customHeight="1" x14ac:dyDescent="0.15">
      <c r="A87" s="271">
        <v>20</v>
      </c>
      <c r="B87" s="934"/>
      <c r="C87" s="935"/>
      <c r="D87" s="935"/>
      <c r="E87" s="935"/>
      <c r="F87" s="935"/>
      <c r="G87" s="935"/>
      <c r="H87" s="935"/>
      <c r="I87" s="935"/>
      <c r="J87" s="935"/>
      <c r="K87" s="935"/>
      <c r="L87" s="935"/>
      <c r="M87" s="935"/>
      <c r="N87" s="935"/>
      <c r="O87" s="935"/>
      <c r="P87" s="936"/>
      <c r="Q87" s="937"/>
      <c r="R87" s="938"/>
      <c r="S87" s="938"/>
      <c r="T87" s="938"/>
      <c r="U87" s="938"/>
      <c r="V87" s="938"/>
      <c r="W87" s="938"/>
      <c r="X87" s="938"/>
      <c r="Y87" s="938"/>
      <c r="Z87" s="938"/>
      <c r="AA87" s="938"/>
      <c r="AB87" s="938"/>
      <c r="AC87" s="938"/>
      <c r="AD87" s="938"/>
      <c r="AE87" s="938"/>
      <c r="AF87" s="938"/>
      <c r="AG87" s="938"/>
      <c r="AH87" s="938"/>
      <c r="AI87" s="938"/>
      <c r="AJ87" s="938"/>
      <c r="AK87" s="938"/>
      <c r="AL87" s="938"/>
      <c r="AM87" s="938"/>
      <c r="AN87" s="938"/>
      <c r="AO87" s="938"/>
      <c r="AP87" s="938"/>
      <c r="AQ87" s="938"/>
      <c r="AR87" s="938"/>
      <c r="AS87" s="938"/>
      <c r="AT87" s="938"/>
      <c r="AU87" s="938"/>
      <c r="AV87" s="938"/>
      <c r="AW87" s="938"/>
      <c r="AX87" s="938"/>
      <c r="AY87" s="938"/>
      <c r="AZ87" s="939"/>
      <c r="BA87" s="939"/>
      <c r="BB87" s="939"/>
      <c r="BC87" s="939"/>
      <c r="BD87" s="940"/>
      <c r="BE87" s="267"/>
      <c r="BF87" s="267"/>
      <c r="BG87" s="267"/>
      <c r="BH87" s="267"/>
      <c r="BI87" s="267"/>
      <c r="BJ87" s="267"/>
      <c r="BK87" s="267"/>
      <c r="BL87" s="267"/>
      <c r="BM87" s="267"/>
      <c r="BN87" s="267"/>
      <c r="BO87" s="267"/>
      <c r="BP87" s="267"/>
      <c r="BQ87" s="264">
        <v>81</v>
      </c>
      <c r="BR87" s="269"/>
      <c r="BS87" s="912"/>
      <c r="BT87" s="913"/>
      <c r="BU87" s="913"/>
      <c r="BV87" s="913"/>
      <c r="BW87" s="913"/>
      <c r="BX87" s="913"/>
      <c r="BY87" s="913"/>
      <c r="BZ87" s="913"/>
      <c r="CA87" s="913"/>
      <c r="CB87" s="913"/>
      <c r="CC87" s="913"/>
      <c r="CD87" s="913"/>
      <c r="CE87" s="913"/>
      <c r="CF87" s="913"/>
      <c r="CG87" s="914"/>
      <c r="CH87" s="909"/>
      <c r="CI87" s="910"/>
      <c r="CJ87" s="910"/>
      <c r="CK87" s="910"/>
      <c r="CL87" s="911"/>
      <c r="CM87" s="909"/>
      <c r="CN87" s="910"/>
      <c r="CO87" s="910"/>
      <c r="CP87" s="910"/>
      <c r="CQ87" s="911"/>
      <c r="CR87" s="909"/>
      <c r="CS87" s="910"/>
      <c r="CT87" s="910"/>
      <c r="CU87" s="910"/>
      <c r="CV87" s="911"/>
      <c r="CW87" s="909"/>
      <c r="CX87" s="910"/>
      <c r="CY87" s="910"/>
      <c r="CZ87" s="910"/>
      <c r="DA87" s="911"/>
      <c r="DB87" s="909"/>
      <c r="DC87" s="910"/>
      <c r="DD87" s="910"/>
      <c r="DE87" s="910"/>
      <c r="DF87" s="911"/>
      <c r="DG87" s="909"/>
      <c r="DH87" s="910"/>
      <c r="DI87" s="910"/>
      <c r="DJ87" s="910"/>
      <c r="DK87" s="911"/>
      <c r="DL87" s="909"/>
      <c r="DM87" s="910"/>
      <c r="DN87" s="910"/>
      <c r="DO87" s="910"/>
      <c r="DP87" s="911"/>
      <c r="DQ87" s="909"/>
      <c r="DR87" s="910"/>
      <c r="DS87" s="910"/>
      <c r="DT87" s="910"/>
      <c r="DU87" s="911"/>
      <c r="DV87" s="906"/>
      <c r="DW87" s="907"/>
      <c r="DX87" s="907"/>
      <c r="DY87" s="907"/>
      <c r="DZ87" s="908"/>
      <c r="EA87" s="248"/>
    </row>
    <row r="88" spans="1:131" s="249" customFormat="1" ht="26.25" customHeight="1" thickBot="1" x14ac:dyDescent="0.2">
      <c r="A88" s="266" t="s">
        <v>397</v>
      </c>
      <c r="B88" s="838" t="s">
        <v>428</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113315</v>
      </c>
      <c r="AG88" s="890"/>
      <c r="AH88" s="890"/>
      <c r="AI88" s="890"/>
      <c r="AJ88" s="890"/>
      <c r="AK88" s="887"/>
      <c r="AL88" s="887"/>
      <c r="AM88" s="887"/>
      <c r="AN88" s="887"/>
      <c r="AO88" s="887"/>
      <c r="AP88" s="890">
        <v>128579</v>
      </c>
      <c r="AQ88" s="890"/>
      <c r="AR88" s="890"/>
      <c r="AS88" s="890"/>
      <c r="AT88" s="890"/>
      <c r="AU88" s="941" t="s">
        <v>526</v>
      </c>
      <c r="AV88" s="899"/>
      <c r="AW88" s="899"/>
      <c r="AX88" s="899"/>
      <c r="AY88" s="942"/>
      <c r="AZ88" s="943"/>
      <c r="BA88" s="943"/>
      <c r="BB88" s="943"/>
      <c r="BC88" s="943"/>
      <c r="BD88" s="944"/>
      <c r="BE88" s="267"/>
      <c r="BF88" s="267"/>
      <c r="BG88" s="267"/>
      <c r="BH88" s="267"/>
      <c r="BI88" s="267"/>
      <c r="BJ88" s="267"/>
      <c r="BK88" s="267"/>
      <c r="BL88" s="267"/>
      <c r="BM88" s="267"/>
      <c r="BN88" s="267"/>
      <c r="BO88" s="267"/>
      <c r="BP88" s="267"/>
      <c r="BQ88" s="264">
        <v>82</v>
      </c>
      <c r="BR88" s="269"/>
      <c r="BS88" s="912"/>
      <c r="BT88" s="913"/>
      <c r="BU88" s="913"/>
      <c r="BV88" s="913"/>
      <c r="BW88" s="913"/>
      <c r="BX88" s="913"/>
      <c r="BY88" s="913"/>
      <c r="BZ88" s="913"/>
      <c r="CA88" s="913"/>
      <c r="CB88" s="913"/>
      <c r="CC88" s="913"/>
      <c r="CD88" s="913"/>
      <c r="CE88" s="913"/>
      <c r="CF88" s="913"/>
      <c r="CG88" s="914"/>
      <c r="CH88" s="909"/>
      <c r="CI88" s="910"/>
      <c r="CJ88" s="910"/>
      <c r="CK88" s="910"/>
      <c r="CL88" s="911"/>
      <c r="CM88" s="909"/>
      <c r="CN88" s="910"/>
      <c r="CO88" s="910"/>
      <c r="CP88" s="910"/>
      <c r="CQ88" s="911"/>
      <c r="CR88" s="909"/>
      <c r="CS88" s="910"/>
      <c r="CT88" s="910"/>
      <c r="CU88" s="910"/>
      <c r="CV88" s="911"/>
      <c r="CW88" s="909"/>
      <c r="CX88" s="910"/>
      <c r="CY88" s="910"/>
      <c r="CZ88" s="910"/>
      <c r="DA88" s="911"/>
      <c r="DB88" s="909"/>
      <c r="DC88" s="910"/>
      <c r="DD88" s="910"/>
      <c r="DE88" s="910"/>
      <c r="DF88" s="911"/>
      <c r="DG88" s="909"/>
      <c r="DH88" s="910"/>
      <c r="DI88" s="910"/>
      <c r="DJ88" s="910"/>
      <c r="DK88" s="911"/>
      <c r="DL88" s="909"/>
      <c r="DM88" s="910"/>
      <c r="DN88" s="910"/>
      <c r="DO88" s="910"/>
      <c r="DP88" s="911"/>
      <c r="DQ88" s="909"/>
      <c r="DR88" s="910"/>
      <c r="DS88" s="910"/>
      <c r="DT88" s="910"/>
      <c r="DU88" s="911"/>
      <c r="DV88" s="906"/>
      <c r="DW88" s="907"/>
      <c r="DX88" s="907"/>
      <c r="DY88" s="907"/>
      <c r="DZ88" s="90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2"/>
      <c r="BT89" s="913"/>
      <c r="BU89" s="913"/>
      <c r="BV89" s="913"/>
      <c r="BW89" s="913"/>
      <c r="BX89" s="913"/>
      <c r="BY89" s="913"/>
      <c r="BZ89" s="913"/>
      <c r="CA89" s="913"/>
      <c r="CB89" s="913"/>
      <c r="CC89" s="913"/>
      <c r="CD89" s="913"/>
      <c r="CE89" s="913"/>
      <c r="CF89" s="913"/>
      <c r="CG89" s="914"/>
      <c r="CH89" s="909"/>
      <c r="CI89" s="910"/>
      <c r="CJ89" s="910"/>
      <c r="CK89" s="910"/>
      <c r="CL89" s="911"/>
      <c r="CM89" s="909"/>
      <c r="CN89" s="910"/>
      <c r="CO89" s="910"/>
      <c r="CP89" s="910"/>
      <c r="CQ89" s="911"/>
      <c r="CR89" s="909"/>
      <c r="CS89" s="910"/>
      <c r="CT89" s="910"/>
      <c r="CU89" s="910"/>
      <c r="CV89" s="911"/>
      <c r="CW89" s="909"/>
      <c r="CX89" s="910"/>
      <c r="CY89" s="910"/>
      <c r="CZ89" s="910"/>
      <c r="DA89" s="911"/>
      <c r="DB89" s="909"/>
      <c r="DC89" s="910"/>
      <c r="DD89" s="910"/>
      <c r="DE89" s="910"/>
      <c r="DF89" s="911"/>
      <c r="DG89" s="909"/>
      <c r="DH89" s="910"/>
      <c r="DI89" s="910"/>
      <c r="DJ89" s="910"/>
      <c r="DK89" s="911"/>
      <c r="DL89" s="909"/>
      <c r="DM89" s="910"/>
      <c r="DN89" s="910"/>
      <c r="DO89" s="910"/>
      <c r="DP89" s="911"/>
      <c r="DQ89" s="909"/>
      <c r="DR89" s="910"/>
      <c r="DS89" s="910"/>
      <c r="DT89" s="910"/>
      <c r="DU89" s="911"/>
      <c r="DV89" s="906"/>
      <c r="DW89" s="907"/>
      <c r="DX89" s="907"/>
      <c r="DY89" s="907"/>
      <c r="DZ89" s="90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2"/>
      <c r="BT90" s="913"/>
      <c r="BU90" s="913"/>
      <c r="BV90" s="913"/>
      <c r="BW90" s="913"/>
      <c r="BX90" s="913"/>
      <c r="BY90" s="913"/>
      <c r="BZ90" s="913"/>
      <c r="CA90" s="913"/>
      <c r="CB90" s="913"/>
      <c r="CC90" s="913"/>
      <c r="CD90" s="913"/>
      <c r="CE90" s="913"/>
      <c r="CF90" s="913"/>
      <c r="CG90" s="914"/>
      <c r="CH90" s="909"/>
      <c r="CI90" s="910"/>
      <c r="CJ90" s="910"/>
      <c r="CK90" s="910"/>
      <c r="CL90" s="911"/>
      <c r="CM90" s="909"/>
      <c r="CN90" s="910"/>
      <c r="CO90" s="910"/>
      <c r="CP90" s="910"/>
      <c r="CQ90" s="911"/>
      <c r="CR90" s="909"/>
      <c r="CS90" s="910"/>
      <c r="CT90" s="910"/>
      <c r="CU90" s="910"/>
      <c r="CV90" s="911"/>
      <c r="CW90" s="909"/>
      <c r="CX90" s="910"/>
      <c r="CY90" s="910"/>
      <c r="CZ90" s="910"/>
      <c r="DA90" s="911"/>
      <c r="DB90" s="909"/>
      <c r="DC90" s="910"/>
      <c r="DD90" s="910"/>
      <c r="DE90" s="910"/>
      <c r="DF90" s="911"/>
      <c r="DG90" s="909"/>
      <c r="DH90" s="910"/>
      <c r="DI90" s="910"/>
      <c r="DJ90" s="910"/>
      <c r="DK90" s="911"/>
      <c r="DL90" s="909"/>
      <c r="DM90" s="910"/>
      <c r="DN90" s="910"/>
      <c r="DO90" s="910"/>
      <c r="DP90" s="911"/>
      <c r="DQ90" s="909"/>
      <c r="DR90" s="910"/>
      <c r="DS90" s="910"/>
      <c r="DT90" s="910"/>
      <c r="DU90" s="911"/>
      <c r="DV90" s="906"/>
      <c r="DW90" s="907"/>
      <c r="DX90" s="907"/>
      <c r="DY90" s="907"/>
      <c r="DZ90" s="90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2"/>
      <c r="BT91" s="913"/>
      <c r="BU91" s="913"/>
      <c r="BV91" s="913"/>
      <c r="BW91" s="913"/>
      <c r="BX91" s="913"/>
      <c r="BY91" s="913"/>
      <c r="BZ91" s="913"/>
      <c r="CA91" s="913"/>
      <c r="CB91" s="913"/>
      <c r="CC91" s="913"/>
      <c r="CD91" s="913"/>
      <c r="CE91" s="913"/>
      <c r="CF91" s="913"/>
      <c r="CG91" s="914"/>
      <c r="CH91" s="909"/>
      <c r="CI91" s="910"/>
      <c r="CJ91" s="910"/>
      <c r="CK91" s="910"/>
      <c r="CL91" s="911"/>
      <c r="CM91" s="909"/>
      <c r="CN91" s="910"/>
      <c r="CO91" s="910"/>
      <c r="CP91" s="910"/>
      <c r="CQ91" s="911"/>
      <c r="CR91" s="909"/>
      <c r="CS91" s="910"/>
      <c r="CT91" s="910"/>
      <c r="CU91" s="910"/>
      <c r="CV91" s="911"/>
      <c r="CW91" s="909"/>
      <c r="CX91" s="910"/>
      <c r="CY91" s="910"/>
      <c r="CZ91" s="910"/>
      <c r="DA91" s="911"/>
      <c r="DB91" s="909"/>
      <c r="DC91" s="910"/>
      <c r="DD91" s="910"/>
      <c r="DE91" s="910"/>
      <c r="DF91" s="911"/>
      <c r="DG91" s="909"/>
      <c r="DH91" s="910"/>
      <c r="DI91" s="910"/>
      <c r="DJ91" s="910"/>
      <c r="DK91" s="911"/>
      <c r="DL91" s="909"/>
      <c r="DM91" s="910"/>
      <c r="DN91" s="910"/>
      <c r="DO91" s="910"/>
      <c r="DP91" s="911"/>
      <c r="DQ91" s="909"/>
      <c r="DR91" s="910"/>
      <c r="DS91" s="910"/>
      <c r="DT91" s="910"/>
      <c r="DU91" s="911"/>
      <c r="DV91" s="906"/>
      <c r="DW91" s="907"/>
      <c r="DX91" s="907"/>
      <c r="DY91" s="907"/>
      <c r="DZ91" s="90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2"/>
      <c r="BT92" s="913"/>
      <c r="BU92" s="913"/>
      <c r="BV92" s="913"/>
      <c r="BW92" s="913"/>
      <c r="BX92" s="913"/>
      <c r="BY92" s="913"/>
      <c r="BZ92" s="913"/>
      <c r="CA92" s="913"/>
      <c r="CB92" s="913"/>
      <c r="CC92" s="913"/>
      <c r="CD92" s="913"/>
      <c r="CE92" s="913"/>
      <c r="CF92" s="913"/>
      <c r="CG92" s="914"/>
      <c r="CH92" s="909"/>
      <c r="CI92" s="910"/>
      <c r="CJ92" s="910"/>
      <c r="CK92" s="910"/>
      <c r="CL92" s="911"/>
      <c r="CM92" s="909"/>
      <c r="CN92" s="910"/>
      <c r="CO92" s="910"/>
      <c r="CP92" s="910"/>
      <c r="CQ92" s="911"/>
      <c r="CR92" s="909"/>
      <c r="CS92" s="910"/>
      <c r="CT92" s="910"/>
      <c r="CU92" s="910"/>
      <c r="CV92" s="911"/>
      <c r="CW92" s="909"/>
      <c r="CX92" s="910"/>
      <c r="CY92" s="910"/>
      <c r="CZ92" s="910"/>
      <c r="DA92" s="911"/>
      <c r="DB92" s="909"/>
      <c r="DC92" s="910"/>
      <c r="DD92" s="910"/>
      <c r="DE92" s="910"/>
      <c r="DF92" s="911"/>
      <c r="DG92" s="909"/>
      <c r="DH92" s="910"/>
      <c r="DI92" s="910"/>
      <c r="DJ92" s="910"/>
      <c r="DK92" s="911"/>
      <c r="DL92" s="909"/>
      <c r="DM92" s="910"/>
      <c r="DN92" s="910"/>
      <c r="DO92" s="910"/>
      <c r="DP92" s="911"/>
      <c r="DQ92" s="909"/>
      <c r="DR92" s="910"/>
      <c r="DS92" s="910"/>
      <c r="DT92" s="910"/>
      <c r="DU92" s="911"/>
      <c r="DV92" s="906"/>
      <c r="DW92" s="907"/>
      <c r="DX92" s="907"/>
      <c r="DY92" s="907"/>
      <c r="DZ92" s="90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2"/>
      <c r="BT93" s="913"/>
      <c r="BU93" s="913"/>
      <c r="BV93" s="913"/>
      <c r="BW93" s="913"/>
      <c r="BX93" s="913"/>
      <c r="BY93" s="913"/>
      <c r="BZ93" s="913"/>
      <c r="CA93" s="913"/>
      <c r="CB93" s="913"/>
      <c r="CC93" s="913"/>
      <c r="CD93" s="913"/>
      <c r="CE93" s="913"/>
      <c r="CF93" s="913"/>
      <c r="CG93" s="914"/>
      <c r="CH93" s="909"/>
      <c r="CI93" s="910"/>
      <c r="CJ93" s="910"/>
      <c r="CK93" s="910"/>
      <c r="CL93" s="911"/>
      <c r="CM93" s="909"/>
      <c r="CN93" s="910"/>
      <c r="CO93" s="910"/>
      <c r="CP93" s="910"/>
      <c r="CQ93" s="911"/>
      <c r="CR93" s="909"/>
      <c r="CS93" s="910"/>
      <c r="CT93" s="910"/>
      <c r="CU93" s="910"/>
      <c r="CV93" s="911"/>
      <c r="CW93" s="909"/>
      <c r="CX93" s="910"/>
      <c r="CY93" s="910"/>
      <c r="CZ93" s="910"/>
      <c r="DA93" s="911"/>
      <c r="DB93" s="909"/>
      <c r="DC93" s="910"/>
      <c r="DD93" s="910"/>
      <c r="DE93" s="910"/>
      <c r="DF93" s="911"/>
      <c r="DG93" s="909"/>
      <c r="DH93" s="910"/>
      <c r="DI93" s="910"/>
      <c r="DJ93" s="910"/>
      <c r="DK93" s="911"/>
      <c r="DL93" s="909"/>
      <c r="DM93" s="910"/>
      <c r="DN93" s="910"/>
      <c r="DO93" s="910"/>
      <c r="DP93" s="911"/>
      <c r="DQ93" s="909"/>
      <c r="DR93" s="910"/>
      <c r="DS93" s="910"/>
      <c r="DT93" s="910"/>
      <c r="DU93" s="911"/>
      <c r="DV93" s="906"/>
      <c r="DW93" s="907"/>
      <c r="DX93" s="907"/>
      <c r="DY93" s="907"/>
      <c r="DZ93" s="90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2"/>
      <c r="BT94" s="913"/>
      <c r="BU94" s="913"/>
      <c r="BV94" s="913"/>
      <c r="BW94" s="913"/>
      <c r="BX94" s="913"/>
      <c r="BY94" s="913"/>
      <c r="BZ94" s="913"/>
      <c r="CA94" s="913"/>
      <c r="CB94" s="913"/>
      <c r="CC94" s="913"/>
      <c r="CD94" s="913"/>
      <c r="CE94" s="913"/>
      <c r="CF94" s="913"/>
      <c r="CG94" s="914"/>
      <c r="CH94" s="909"/>
      <c r="CI94" s="910"/>
      <c r="CJ94" s="910"/>
      <c r="CK94" s="910"/>
      <c r="CL94" s="911"/>
      <c r="CM94" s="909"/>
      <c r="CN94" s="910"/>
      <c r="CO94" s="910"/>
      <c r="CP94" s="910"/>
      <c r="CQ94" s="911"/>
      <c r="CR94" s="909"/>
      <c r="CS94" s="910"/>
      <c r="CT94" s="910"/>
      <c r="CU94" s="910"/>
      <c r="CV94" s="911"/>
      <c r="CW94" s="909"/>
      <c r="CX94" s="910"/>
      <c r="CY94" s="910"/>
      <c r="CZ94" s="910"/>
      <c r="DA94" s="911"/>
      <c r="DB94" s="909"/>
      <c r="DC94" s="910"/>
      <c r="DD94" s="910"/>
      <c r="DE94" s="910"/>
      <c r="DF94" s="911"/>
      <c r="DG94" s="909"/>
      <c r="DH94" s="910"/>
      <c r="DI94" s="910"/>
      <c r="DJ94" s="910"/>
      <c r="DK94" s="911"/>
      <c r="DL94" s="909"/>
      <c r="DM94" s="910"/>
      <c r="DN94" s="910"/>
      <c r="DO94" s="910"/>
      <c r="DP94" s="911"/>
      <c r="DQ94" s="909"/>
      <c r="DR94" s="910"/>
      <c r="DS94" s="910"/>
      <c r="DT94" s="910"/>
      <c r="DU94" s="911"/>
      <c r="DV94" s="906"/>
      <c r="DW94" s="907"/>
      <c r="DX94" s="907"/>
      <c r="DY94" s="907"/>
      <c r="DZ94" s="90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2"/>
      <c r="BT95" s="913"/>
      <c r="BU95" s="913"/>
      <c r="BV95" s="913"/>
      <c r="BW95" s="913"/>
      <c r="BX95" s="913"/>
      <c r="BY95" s="913"/>
      <c r="BZ95" s="913"/>
      <c r="CA95" s="913"/>
      <c r="CB95" s="913"/>
      <c r="CC95" s="913"/>
      <c r="CD95" s="913"/>
      <c r="CE95" s="913"/>
      <c r="CF95" s="913"/>
      <c r="CG95" s="914"/>
      <c r="CH95" s="909"/>
      <c r="CI95" s="910"/>
      <c r="CJ95" s="910"/>
      <c r="CK95" s="910"/>
      <c r="CL95" s="911"/>
      <c r="CM95" s="909"/>
      <c r="CN95" s="910"/>
      <c r="CO95" s="910"/>
      <c r="CP95" s="910"/>
      <c r="CQ95" s="911"/>
      <c r="CR95" s="909"/>
      <c r="CS95" s="910"/>
      <c r="CT95" s="910"/>
      <c r="CU95" s="910"/>
      <c r="CV95" s="911"/>
      <c r="CW95" s="909"/>
      <c r="CX95" s="910"/>
      <c r="CY95" s="910"/>
      <c r="CZ95" s="910"/>
      <c r="DA95" s="911"/>
      <c r="DB95" s="909"/>
      <c r="DC95" s="910"/>
      <c r="DD95" s="910"/>
      <c r="DE95" s="910"/>
      <c r="DF95" s="911"/>
      <c r="DG95" s="909"/>
      <c r="DH95" s="910"/>
      <c r="DI95" s="910"/>
      <c r="DJ95" s="910"/>
      <c r="DK95" s="911"/>
      <c r="DL95" s="909"/>
      <c r="DM95" s="910"/>
      <c r="DN95" s="910"/>
      <c r="DO95" s="910"/>
      <c r="DP95" s="911"/>
      <c r="DQ95" s="909"/>
      <c r="DR95" s="910"/>
      <c r="DS95" s="910"/>
      <c r="DT95" s="910"/>
      <c r="DU95" s="911"/>
      <c r="DV95" s="906"/>
      <c r="DW95" s="907"/>
      <c r="DX95" s="907"/>
      <c r="DY95" s="907"/>
      <c r="DZ95" s="90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2"/>
      <c r="BT96" s="913"/>
      <c r="BU96" s="913"/>
      <c r="BV96" s="913"/>
      <c r="BW96" s="913"/>
      <c r="BX96" s="913"/>
      <c r="BY96" s="913"/>
      <c r="BZ96" s="913"/>
      <c r="CA96" s="913"/>
      <c r="CB96" s="913"/>
      <c r="CC96" s="913"/>
      <c r="CD96" s="913"/>
      <c r="CE96" s="913"/>
      <c r="CF96" s="913"/>
      <c r="CG96" s="914"/>
      <c r="CH96" s="909"/>
      <c r="CI96" s="910"/>
      <c r="CJ96" s="910"/>
      <c r="CK96" s="910"/>
      <c r="CL96" s="911"/>
      <c r="CM96" s="909"/>
      <c r="CN96" s="910"/>
      <c r="CO96" s="910"/>
      <c r="CP96" s="910"/>
      <c r="CQ96" s="911"/>
      <c r="CR96" s="909"/>
      <c r="CS96" s="910"/>
      <c r="CT96" s="910"/>
      <c r="CU96" s="910"/>
      <c r="CV96" s="911"/>
      <c r="CW96" s="909"/>
      <c r="CX96" s="910"/>
      <c r="CY96" s="910"/>
      <c r="CZ96" s="910"/>
      <c r="DA96" s="911"/>
      <c r="DB96" s="909"/>
      <c r="DC96" s="910"/>
      <c r="DD96" s="910"/>
      <c r="DE96" s="910"/>
      <c r="DF96" s="911"/>
      <c r="DG96" s="909"/>
      <c r="DH96" s="910"/>
      <c r="DI96" s="910"/>
      <c r="DJ96" s="910"/>
      <c r="DK96" s="911"/>
      <c r="DL96" s="909"/>
      <c r="DM96" s="910"/>
      <c r="DN96" s="910"/>
      <c r="DO96" s="910"/>
      <c r="DP96" s="911"/>
      <c r="DQ96" s="909"/>
      <c r="DR96" s="910"/>
      <c r="DS96" s="910"/>
      <c r="DT96" s="910"/>
      <c r="DU96" s="911"/>
      <c r="DV96" s="906"/>
      <c r="DW96" s="907"/>
      <c r="DX96" s="907"/>
      <c r="DY96" s="907"/>
      <c r="DZ96" s="90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2"/>
      <c r="BT97" s="913"/>
      <c r="BU97" s="913"/>
      <c r="BV97" s="913"/>
      <c r="BW97" s="913"/>
      <c r="BX97" s="913"/>
      <c r="BY97" s="913"/>
      <c r="BZ97" s="913"/>
      <c r="CA97" s="913"/>
      <c r="CB97" s="913"/>
      <c r="CC97" s="913"/>
      <c r="CD97" s="913"/>
      <c r="CE97" s="913"/>
      <c r="CF97" s="913"/>
      <c r="CG97" s="914"/>
      <c r="CH97" s="909"/>
      <c r="CI97" s="910"/>
      <c r="CJ97" s="910"/>
      <c r="CK97" s="910"/>
      <c r="CL97" s="911"/>
      <c r="CM97" s="909"/>
      <c r="CN97" s="910"/>
      <c r="CO97" s="910"/>
      <c r="CP97" s="910"/>
      <c r="CQ97" s="911"/>
      <c r="CR97" s="909"/>
      <c r="CS97" s="910"/>
      <c r="CT97" s="910"/>
      <c r="CU97" s="910"/>
      <c r="CV97" s="911"/>
      <c r="CW97" s="909"/>
      <c r="CX97" s="910"/>
      <c r="CY97" s="910"/>
      <c r="CZ97" s="910"/>
      <c r="DA97" s="911"/>
      <c r="DB97" s="909"/>
      <c r="DC97" s="910"/>
      <c r="DD97" s="910"/>
      <c r="DE97" s="910"/>
      <c r="DF97" s="911"/>
      <c r="DG97" s="909"/>
      <c r="DH97" s="910"/>
      <c r="DI97" s="910"/>
      <c r="DJ97" s="910"/>
      <c r="DK97" s="911"/>
      <c r="DL97" s="909"/>
      <c r="DM97" s="910"/>
      <c r="DN97" s="910"/>
      <c r="DO97" s="910"/>
      <c r="DP97" s="911"/>
      <c r="DQ97" s="909"/>
      <c r="DR97" s="910"/>
      <c r="DS97" s="910"/>
      <c r="DT97" s="910"/>
      <c r="DU97" s="911"/>
      <c r="DV97" s="906"/>
      <c r="DW97" s="907"/>
      <c r="DX97" s="907"/>
      <c r="DY97" s="907"/>
      <c r="DZ97" s="90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2"/>
      <c r="BT98" s="913"/>
      <c r="BU98" s="913"/>
      <c r="BV98" s="913"/>
      <c r="BW98" s="913"/>
      <c r="BX98" s="913"/>
      <c r="BY98" s="913"/>
      <c r="BZ98" s="913"/>
      <c r="CA98" s="913"/>
      <c r="CB98" s="913"/>
      <c r="CC98" s="913"/>
      <c r="CD98" s="913"/>
      <c r="CE98" s="913"/>
      <c r="CF98" s="913"/>
      <c r="CG98" s="914"/>
      <c r="CH98" s="909"/>
      <c r="CI98" s="910"/>
      <c r="CJ98" s="910"/>
      <c r="CK98" s="910"/>
      <c r="CL98" s="911"/>
      <c r="CM98" s="909"/>
      <c r="CN98" s="910"/>
      <c r="CO98" s="910"/>
      <c r="CP98" s="910"/>
      <c r="CQ98" s="911"/>
      <c r="CR98" s="909"/>
      <c r="CS98" s="910"/>
      <c r="CT98" s="910"/>
      <c r="CU98" s="910"/>
      <c r="CV98" s="911"/>
      <c r="CW98" s="909"/>
      <c r="CX98" s="910"/>
      <c r="CY98" s="910"/>
      <c r="CZ98" s="910"/>
      <c r="DA98" s="911"/>
      <c r="DB98" s="909"/>
      <c r="DC98" s="910"/>
      <c r="DD98" s="910"/>
      <c r="DE98" s="910"/>
      <c r="DF98" s="911"/>
      <c r="DG98" s="909"/>
      <c r="DH98" s="910"/>
      <c r="DI98" s="910"/>
      <c r="DJ98" s="910"/>
      <c r="DK98" s="911"/>
      <c r="DL98" s="909"/>
      <c r="DM98" s="910"/>
      <c r="DN98" s="910"/>
      <c r="DO98" s="910"/>
      <c r="DP98" s="911"/>
      <c r="DQ98" s="909"/>
      <c r="DR98" s="910"/>
      <c r="DS98" s="910"/>
      <c r="DT98" s="910"/>
      <c r="DU98" s="911"/>
      <c r="DV98" s="906"/>
      <c r="DW98" s="907"/>
      <c r="DX98" s="907"/>
      <c r="DY98" s="907"/>
      <c r="DZ98" s="90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2"/>
      <c r="BT99" s="913"/>
      <c r="BU99" s="913"/>
      <c r="BV99" s="913"/>
      <c r="BW99" s="913"/>
      <c r="BX99" s="913"/>
      <c r="BY99" s="913"/>
      <c r="BZ99" s="913"/>
      <c r="CA99" s="913"/>
      <c r="CB99" s="913"/>
      <c r="CC99" s="913"/>
      <c r="CD99" s="913"/>
      <c r="CE99" s="913"/>
      <c r="CF99" s="913"/>
      <c r="CG99" s="914"/>
      <c r="CH99" s="909"/>
      <c r="CI99" s="910"/>
      <c r="CJ99" s="910"/>
      <c r="CK99" s="910"/>
      <c r="CL99" s="911"/>
      <c r="CM99" s="909"/>
      <c r="CN99" s="910"/>
      <c r="CO99" s="910"/>
      <c r="CP99" s="910"/>
      <c r="CQ99" s="911"/>
      <c r="CR99" s="909"/>
      <c r="CS99" s="910"/>
      <c r="CT99" s="910"/>
      <c r="CU99" s="910"/>
      <c r="CV99" s="911"/>
      <c r="CW99" s="909"/>
      <c r="CX99" s="910"/>
      <c r="CY99" s="910"/>
      <c r="CZ99" s="910"/>
      <c r="DA99" s="911"/>
      <c r="DB99" s="909"/>
      <c r="DC99" s="910"/>
      <c r="DD99" s="910"/>
      <c r="DE99" s="910"/>
      <c r="DF99" s="911"/>
      <c r="DG99" s="909"/>
      <c r="DH99" s="910"/>
      <c r="DI99" s="910"/>
      <c r="DJ99" s="910"/>
      <c r="DK99" s="911"/>
      <c r="DL99" s="909"/>
      <c r="DM99" s="910"/>
      <c r="DN99" s="910"/>
      <c r="DO99" s="910"/>
      <c r="DP99" s="911"/>
      <c r="DQ99" s="909"/>
      <c r="DR99" s="910"/>
      <c r="DS99" s="910"/>
      <c r="DT99" s="910"/>
      <c r="DU99" s="911"/>
      <c r="DV99" s="906"/>
      <c r="DW99" s="907"/>
      <c r="DX99" s="907"/>
      <c r="DY99" s="907"/>
      <c r="DZ99" s="90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2"/>
      <c r="BT100" s="913"/>
      <c r="BU100" s="913"/>
      <c r="BV100" s="913"/>
      <c r="BW100" s="913"/>
      <c r="BX100" s="913"/>
      <c r="BY100" s="913"/>
      <c r="BZ100" s="913"/>
      <c r="CA100" s="913"/>
      <c r="CB100" s="913"/>
      <c r="CC100" s="913"/>
      <c r="CD100" s="913"/>
      <c r="CE100" s="913"/>
      <c r="CF100" s="913"/>
      <c r="CG100" s="914"/>
      <c r="CH100" s="909"/>
      <c r="CI100" s="910"/>
      <c r="CJ100" s="910"/>
      <c r="CK100" s="910"/>
      <c r="CL100" s="911"/>
      <c r="CM100" s="909"/>
      <c r="CN100" s="910"/>
      <c r="CO100" s="910"/>
      <c r="CP100" s="910"/>
      <c r="CQ100" s="911"/>
      <c r="CR100" s="909"/>
      <c r="CS100" s="910"/>
      <c r="CT100" s="910"/>
      <c r="CU100" s="910"/>
      <c r="CV100" s="911"/>
      <c r="CW100" s="909"/>
      <c r="CX100" s="910"/>
      <c r="CY100" s="910"/>
      <c r="CZ100" s="910"/>
      <c r="DA100" s="911"/>
      <c r="DB100" s="909"/>
      <c r="DC100" s="910"/>
      <c r="DD100" s="910"/>
      <c r="DE100" s="910"/>
      <c r="DF100" s="911"/>
      <c r="DG100" s="909"/>
      <c r="DH100" s="910"/>
      <c r="DI100" s="910"/>
      <c r="DJ100" s="910"/>
      <c r="DK100" s="911"/>
      <c r="DL100" s="909"/>
      <c r="DM100" s="910"/>
      <c r="DN100" s="910"/>
      <c r="DO100" s="910"/>
      <c r="DP100" s="911"/>
      <c r="DQ100" s="909"/>
      <c r="DR100" s="910"/>
      <c r="DS100" s="910"/>
      <c r="DT100" s="910"/>
      <c r="DU100" s="911"/>
      <c r="DV100" s="906"/>
      <c r="DW100" s="907"/>
      <c r="DX100" s="907"/>
      <c r="DY100" s="907"/>
      <c r="DZ100" s="90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2"/>
      <c r="BT101" s="913"/>
      <c r="BU101" s="913"/>
      <c r="BV101" s="913"/>
      <c r="BW101" s="913"/>
      <c r="BX101" s="913"/>
      <c r="BY101" s="913"/>
      <c r="BZ101" s="913"/>
      <c r="CA101" s="913"/>
      <c r="CB101" s="913"/>
      <c r="CC101" s="913"/>
      <c r="CD101" s="913"/>
      <c r="CE101" s="913"/>
      <c r="CF101" s="913"/>
      <c r="CG101" s="914"/>
      <c r="CH101" s="909"/>
      <c r="CI101" s="910"/>
      <c r="CJ101" s="910"/>
      <c r="CK101" s="910"/>
      <c r="CL101" s="911"/>
      <c r="CM101" s="909"/>
      <c r="CN101" s="910"/>
      <c r="CO101" s="910"/>
      <c r="CP101" s="910"/>
      <c r="CQ101" s="911"/>
      <c r="CR101" s="909"/>
      <c r="CS101" s="910"/>
      <c r="CT101" s="910"/>
      <c r="CU101" s="910"/>
      <c r="CV101" s="911"/>
      <c r="CW101" s="909"/>
      <c r="CX101" s="910"/>
      <c r="CY101" s="910"/>
      <c r="CZ101" s="910"/>
      <c r="DA101" s="911"/>
      <c r="DB101" s="909"/>
      <c r="DC101" s="910"/>
      <c r="DD101" s="910"/>
      <c r="DE101" s="910"/>
      <c r="DF101" s="911"/>
      <c r="DG101" s="909"/>
      <c r="DH101" s="910"/>
      <c r="DI101" s="910"/>
      <c r="DJ101" s="910"/>
      <c r="DK101" s="911"/>
      <c r="DL101" s="909"/>
      <c r="DM101" s="910"/>
      <c r="DN101" s="910"/>
      <c r="DO101" s="910"/>
      <c r="DP101" s="911"/>
      <c r="DQ101" s="909"/>
      <c r="DR101" s="910"/>
      <c r="DS101" s="910"/>
      <c r="DT101" s="910"/>
      <c r="DU101" s="911"/>
      <c r="DV101" s="906"/>
      <c r="DW101" s="907"/>
      <c r="DX101" s="907"/>
      <c r="DY101" s="907"/>
      <c r="DZ101" s="90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38" t="s">
        <v>429</v>
      </c>
      <c r="BS102" s="839"/>
      <c r="BT102" s="839"/>
      <c r="BU102" s="839"/>
      <c r="BV102" s="839"/>
      <c r="BW102" s="839"/>
      <c r="BX102" s="839"/>
      <c r="BY102" s="839"/>
      <c r="BZ102" s="839"/>
      <c r="CA102" s="839"/>
      <c r="CB102" s="839"/>
      <c r="CC102" s="839"/>
      <c r="CD102" s="839"/>
      <c r="CE102" s="839"/>
      <c r="CF102" s="839"/>
      <c r="CG102" s="840"/>
      <c r="CH102" s="945"/>
      <c r="CI102" s="946"/>
      <c r="CJ102" s="946"/>
      <c r="CK102" s="946"/>
      <c r="CL102" s="947"/>
      <c r="CM102" s="945"/>
      <c r="CN102" s="946"/>
      <c r="CO102" s="946"/>
      <c r="CP102" s="946"/>
      <c r="CQ102" s="947"/>
      <c r="CR102" s="948">
        <v>5101</v>
      </c>
      <c r="CS102" s="899"/>
      <c r="CT102" s="899"/>
      <c r="CU102" s="899"/>
      <c r="CV102" s="949"/>
      <c r="CW102" s="948">
        <v>1168</v>
      </c>
      <c r="CX102" s="899"/>
      <c r="CY102" s="899"/>
      <c r="CZ102" s="899"/>
      <c r="DA102" s="949"/>
      <c r="DB102" s="948">
        <v>20830</v>
      </c>
      <c r="DC102" s="899"/>
      <c r="DD102" s="899"/>
      <c r="DE102" s="899"/>
      <c r="DF102" s="949"/>
      <c r="DG102" s="948" t="s">
        <v>526</v>
      </c>
      <c r="DH102" s="899"/>
      <c r="DI102" s="899"/>
      <c r="DJ102" s="899"/>
      <c r="DK102" s="949"/>
      <c r="DL102" s="948" t="s">
        <v>526</v>
      </c>
      <c r="DM102" s="899"/>
      <c r="DN102" s="899"/>
      <c r="DO102" s="899"/>
      <c r="DP102" s="949"/>
      <c r="DQ102" s="948" t="s">
        <v>526</v>
      </c>
      <c r="DR102" s="899"/>
      <c r="DS102" s="899"/>
      <c r="DT102" s="899"/>
      <c r="DU102" s="949"/>
      <c r="DV102" s="972"/>
      <c r="DW102" s="896"/>
      <c r="DX102" s="896"/>
      <c r="DY102" s="896"/>
      <c r="DZ102" s="89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73" t="s">
        <v>430</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4" t="s">
        <v>431</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5" t="s">
        <v>434</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435</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48" customFormat="1" ht="26.25" customHeight="1" x14ac:dyDescent="0.15">
      <c r="A109" s="970" t="s">
        <v>436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0" t="s">
        <v>437</v>
      </c>
      <c r="AB109" s="951"/>
      <c r="AC109" s="951"/>
      <c r="AD109" s="951"/>
      <c r="AE109" s="952"/>
      <c r="AF109" s="950" t="s">
        <v>438</v>
      </c>
      <c r="AG109" s="951"/>
      <c r="AH109" s="951"/>
      <c r="AI109" s="951"/>
      <c r="AJ109" s="952"/>
      <c r="AK109" s="950" t="s">
        <v>307</v>
      </c>
      <c r="AL109" s="951"/>
      <c r="AM109" s="951"/>
      <c r="AN109" s="951"/>
      <c r="AO109" s="952"/>
      <c r="AP109" s="950" t="s">
        <v>439</v>
      </c>
      <c r="AQ109" s="951"/>
      <c r="AR109" s="951"/>
      <c r="AS109" s="951"/>
      <c r="AT109" s="953"/>
      <c r="AU109" s="970" t="s">
        <v>436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0" t="s">
        <v>437</v>
      </c>
      <c r="BR109" s="951"/>
      <c r="BS109" s="951"/>
      <c r="BT109" s="951"/>
      <c r="BU109" s="952"/>
      <c r="BV109" s="950" t="s">
        <v>438</v>
      </c>
      <c r="BW109" s="951"/>
      <c r="BX109" s="951"/>
      <c r="BY109" s="951"/>
      <c r="BZ109" s="952"/>
      <c r="CA109" s="950" t="s">
        <v>307</v>
      </c>
      <c r="CB109" s="951"/>
      <c r="CC109" s="951"/>
      <c r="CD109" s="951"/>
      <c r="CE109" s="952"/>
      <c r="CF109" s="971" t="s">
        <v>439</v>
      </c>
      <c r="CG109" s="971"/>
      <c r="CH109" s="971"/>
      <c r="CI109" s="971"/>
      <c r="CJ109" s="971"/>
      <c r="CK109" s="950" t="s">
        <v>440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0" t="s">
        <v>437</v>
      </c>
      <c r="DH109" s="951"/>
      <c r="DI109" s="951"/>
      <c r="DJ109" s="951"/>
      <c r="DK109" s="952"/>
      <c r="DL109" s="950" t="s">
        <v>438</v>
      </c>
      <c r="DM109" s="951"/>
      <c r="DN109" s="951"/>
      <c r="DO109" s="951"/>
      <c r="DP109" s="952"/>
      <c r="DQ109" s="950" t="s">
        <v>307</v>
      </c>
      <c r="DR109" s="951"/>
      <c r="DS109" s="951"/>
      <c r="DT109" s="951"/>
      <c r="DU109" s="952"/>
      <c r="DV109" s="950" t="s">
        <v>439</v>
      </c>
      <c r="DW109" s="951"/>
      <c r="DX109" s="951"/>
      <c r="DY109" s="951"/>
      <c r="DZ109" s="953"/>
    </row>
    <row r="110" spans="1:131" s="248" customFormat="1" ht="26.25" customHeight="1" x14ac:dyDescent="0.15">
      <c r="A110" s="954" t="s">
        <v>441</v>
      </c>
      <c r="B110" s="955"/>
      <c r="C110" s="955"/>
      <c r="D110" s="955"/>
      <c r="E110" s="955"/>
      <c r="F110" s="955"/>
      <c r="G110" s="955"/>
      <c r="H110" s="955"/>
      <c r="I110" s="955"/>
      <c r="J110" s="955"/>
      <c r="K110" s="955"/>
      <c r="L110" s="955"/>
      <c r="M110" s="955"/>
      <c r="N110" s="955"/>
      <c r="O110" s="955"/>
      <c r="P110" s="955"/>
      <c r="Q110" s="955"/>
      <c r="R110" s="955"/>
      <c r="S110" s="955"/>
      <c r="T110" s="955"/>
      <c r="U110" s="955"/>
      <c r="V110" s="955"/>
      <c r="W110" s="955"/>
      <c r="X110" s="955"/>
      <c r="Y110" s="955"/>
      <c r="Z110" s="956"/>
      <c r="AA110" s="957">
        <v>5380517</v>
      </c>
      <c r="AB110" s="958"/>
      <c r="AC110" s="958"/>
      <c r="AD110" s="958"/>
      <c r="AE110" s="959"/>
      <c r="AF110" s="960">
        <v>5858760</v>
      </c>
      <c r="AG110" s="958"/>
      <c r="AH110" s="958"/>
      <c r="AI110" s="958"/>
      <c r="AJ110" s="959"/>
      <c r="AK110" s="960">
        <v>6529665</v>
      </c>
      <c r="AL110" s="958"/>
      <c r="AM110" s="958"/>
      <c r="AN110" s="958"/>
      <c r="AO110" s="959"/>
      <c r="AP110" s="961">
        <v>9.4</v>
      </c>
      <c r="AQ110" s="962"/>
      <c r="AR110" s="962"/>
      <c r="AS110" s="962"/>
      <c r="AT110" s="963"/>
      <c r="AU110" s="964" t="s">
        <v>72</v>
      </c>
      <c r="AV110" s="965"/>
      <c r="AW110" s="965"/>
      <c r="AX110" s="965"/>
      <c r="AY110" s="965"/>
      <c r="AZ110" s="1004" t="s">
        <v>442</v>
      </c>
      <c r="BA110" s="955"/>
      <c r="BB110" s="955"/>
      <c r="BC110" s="955"/>
      <c r="BD110" s="955"/>
      <c r="BE110" s="955"/>
      <c r="BF110" s="955"/>
      <c r="BG110" s="955"/>
      <c r="BH110" s="955"/>
      <c r="BI110" s="955"/>
      <c r="BJ110" s="955"/>
      <c r="BK110" s="955"/>
      <c r="BL110" s="955"/>
      <c r="BM110" s="955"/>
      <c r="BN110" s="955"/>
      <c r="BO110" s="955"/>
      <c r="BP110" s="956"/>
      <c r="BQ110" s="990">
        <v>68725375</v>
      </c>
      <c r="BR110" s="991"/>
      <c r="BS110" s="991"/>
      <c r="BT110" s="991"/>
      <c r="BU110" s="991"/>
      <c r="BV110" s="991">
        <v>71297728</v>
      </c>
      <c r="BW110" s="991"/>
      <c r="BX110" s="991"/>
      <c r="BY110" s="991"/>
      <c r="BZ110" s="991"/>
      <c r="CA110" s="991">
        <v>74557115</v>
      </c>
      <c r="CB110" s="991"/>
      <c r="CC110" s="991"/>
      <c r="CD110" s="991"/>
      <c r="CE110" s="991"/>
      <c r="CF110" s="1005">
        <v>107.7</v>
      </c>
      <c r="CG110" s="1006"/>
      <c r="CH110" s="1006"/>
      <c r="CI110" s="1006"/>
      <c r="CJ110" s="1006"/>
      <c r="CK110" s="1007" t="s">
        <v>443</v>
      </c>
      <c r="CL110" s="1008"/>
      <c r="CM110" s="987" t="s">
        <v>444</v>
      </c>
      <c r="CN110" s="988"/>
      <c r="CO110" s="988"/>
      <c r="CP110" s="988"/>
      <c r="CQ110" s="988"/>
      <c r="CR110" s="988"/>
      <c r="CS110" s="988"/>
      <c r="CT110" s="988"/>
      <c r="CU110" s="988"/>
      <c r="CV110" s="988"/>
      <c r="CW110" s="988"/>
      <c r="CX110" s="988"/>
      <c r="CY110" s="988"/>
      <c r="CZ110" s="988"/>
      <c r="DA110" s="988"/>
      <c r="DB110" s="988"/>
      <c r="DC110" s="988"/>
      <c r="DD110" s="988"/>
      <c r="DE110" s="988"/>
      <c r="DF110" s="989"/>
      <c r="DG110" s="990">
        <v>2990262</v>
      </c>
      <c r="DH110" s="991"/>
      <c r="DI110" s="991"/>
      <c r="DJ110" s="991"/>
      <c r="DK110" s="991"/>
      <c r="DL110" s="991">
        <v>2760242</v>
      </c>
      <c r="DM110" s="991"/>
      <c r="DN110" s="991"/>
      <c r="DO110" s="991"/>
      <c r="DP110" s="991"/>
      <c r="DQ110" s="991">
        <v>2530222</v>
      </c>
      <c r="DR110" s="991"/>
      <c r="DS110" s="991"/>
      <c r="DT110" s="991"/>
      <c r="DU110" s="991"/>
      <c r="DV110" s="992">
        <v>3.7</v>
      </c>
      <c r="DW110" s="992"/>
      <c r="DX110" s="992"/>
      <c r="DY110" s="992"/>
      <c r="DZ110" s="993"/>
    </row>
    <row r="111" spans="1:131" s="248" customFormat="1" ht="26.25" customHeight="1" x14ac:dyDescent="0.15">
      <c r="A111" s="994" t="s">
        <v>445</v>
      </c>
      <c r="B111" s="995"/>
      <c r="C111" s="995"/>
      <c r="D111" s="995"/>
      <c r="E111" s="995"/>
      <c r="F111" s="995"/>
      <c r="G111" s="995"/>
      <c r="H111" s="995"/>
      <c r="I111" s="995"/>
      <c r="J111" s="995"/>
      <c r="K111" s="995"/>
      <c r="L111" s="995"/>
      <c r="M111" s="995"/>
      <c r="N111" s="995"/>
      <c r="O111" s="995"/>
      <c r="P111" s="995"/>
      <c r="Q111" s="995"/>
      <c r="R111" s="995"/>
      <c r="S111" s="995"/>
      <c r="T111" s="995"/>
      <c r="U111" s="995"/>
      <c r="V111" s="995"/>
      <c r="W111" s="995"/>
      <c r="X111" s="995"/>
      <c r="Y111" s="995"/>
      <c r="Z111" s="996"/>
      <c r="AA111" s="997" t="s">
        <v>446</v>
      </c>
      <c r="AB111" s="998"/>
      <c r="AC111" s="998"/>
      <c r="AD111" s="998"/>
      <c r="AE111" s="999"/>
      <c r="AF111" s="1000" t="s">
        <v>446</v>
      </c>
      <c r="AG111" s="998"/>
      <c r="AH111" s="998"/>
      <c r="AI111" s="998"/>
      <c r="AJ111" s="999"/>
      <c r="AK111" s="1000" t="s">
        <v>447</v>
      </c>
      <c r="AL111" s="998"/>
      <c r="AM111" s="998"/>
      <c r="AN111" s="998"/>
      <c r="AO111" s="999"/>
      <c r="AP111" s="1001" t="s">
        <v>446</v>
      </c>
      <c r="AQ111" s="1002"/>
      <c r="AR111" s="1002"/>
      <c r="AS111" s="1002"/>
      <c r="AT111" s="1003"/>
      <c r="AU111" s="966"/>
      <c r="AV111" s="967"/>
      <c r="AW111" s="967"/>
      <c r="AX111" s="967"/>
      <c r="AY111" s="967"/>
      <c r="AZ111" s="1013" t="s">
        <v>448</v>
      </c>
      <c r="BA111" s="1014"/>
      <c r="BB111" s="1014"/>
      <c r="BC111" s="1014"/>
      <c r="BD111" s="1014"/>
      <c r="BE111" s="1014"/>
      <c r="BF111" s="1014"/>
      <c r="BG111" s="1014"/>
      <c r="BH111" s="1014"/>
      <c r="BI111" s="1014"/>
      <c r="BJ111" s="1014"/>
      <c r="BK111" s="1014"/>
      <c r="BL111" s="1014"/>
      <c r="BM111" s="1014"/>
      <c r="BN111" s="1014"/>
      <c r="BO111" s="1014"/>
      <c r="BP111" s="1015"/>
      <c r="BQ111" s="983">
        <v>3236712</v>
      </c>
      <c r="BR111" s="984"/>
      <c r="BS111" s="984"/>
      <c r="BT111" s="984"/>
      <c r="BU111" s="984"/>
      <c r="BV111" s="984">
        <v>2986386</v>
      </c>
      <c r="BW111" s="984"/>
      <c r="BX111" s="984"/>
      <c r="BY111" s="984"/>
      <c r="BZ111" s="984"/>
      <c r="CA111" s="984">
        <v>2735964</v>
      </c>
      <c r="CB111" s="984"/>
      <c r="CC111" s="984"/>
      <c r="CD111" s="984"/>
      <c r="CE111" s="984"/>
      <c r="CF111" s="978">
        <v>4</v>
      </c>
      <c r="CG111" s="979"/>
      <c r="CH111" s="979"/>
      <c r="CI111" s="979"/>
      <c r="CJ111" s="979"/>
      <c r="CK111" s="1009"/>
      <c r="CL111" s="1010"/>
      <c r="CM111" s="980" t="s">
        <v>449</v>
      </c>
      <c r="CN111" s="981"/>
      <c r="CO111" s="981"/>
      <c r="CP111" s="981"/>
      <c r="CQ111" s="981"/>
      <c r="CR111" s="981"/>
      <c r="CS111" s="981"/>
      <c r="CT111" s="981"/>
      <c r="CU111" s="981"/>
      <c r="CV111" s="981"/>
      <c r="CW111" s="981"/>
      <c r="CX111" s="981"/>
      <c r="CY111" s="981"/>
      <c r="CZ111" s="981"/>
      <c r="DA111" s="981"/>
      <c r="DB111" s="981"/>
      <c r="DC111" s="981"/>
      <c r="DD111" s="981"/>
      <c r="DE111" s="981"/>
      <c r="DF111" s="982"/>
      <c r="DG111" s="983">
        <v>246450</v>
      </c>
      <c r="DH111" s="984"/>
      <c r="DI111" s="984"/>
      <c r="DJ111" s="984"/>
      <c r="DK111" s="984"/>
      <c r="DL111" s="984">
        <v>226144</v>
      </c>
      <c r="DM111" s="984"/>
      <c r="DN111" s="984"/>
      <c r="DO111" s="984"/>
      <c r="DP111" s="984"/>
      <c r="DQ111" s="984">
        <v>205742</v>
      </c>
      <c r="DR111" s="984"/>
      <c r="DS111" s="984"/>
      <c r="DT111" s="984"/>
      <c r="DU111" s="984"/>
      <c r="DV111" s="985">
        <v>0.3</v>
      </c>
      <c r="DW111" s="985"/>
      <c r="DX111" s="985"/>
      <c r="DY111" s="985"/>
      <c r="DZ111" s="986"/>
    </row>
    <row r="112" spans="1:131" s="248" customFormat="1" ht="26.25" customHeight="1" x14ac:dyDescent="0.15">
      <c r="A112" s="1016" t="s">
        <v>450</v>
      </c>
      <c r="B112" s="1017"/>
      <c r="C112" s="1014" t="s">
        <v>451</v>
      </c>
      <c r="D112" s="1014"/>
      <c r="E112" s="1014"/>
      <c r="F112" s="1014"/>
      <c r="G112" s="1014"/>
      <c r="H112" s="1014"/>
      <c r="I112" s="1014"/>
      <c r="J112" s="1014"/>
      <c r="K112" s="1014"/>
      <c r="L112" s="1014"/>
      <c r="M112" s="1014"/>
      <c r="N112" s="1014"/>
      <c r="O112" s="1014"/>
      <c r="P112" s="1014"/>
      <c r="Q112" s="1014"/>
      <c r="R112" s="1014"/>
      <c r="S112" s="1014"/>
      <c r="T112" s="1014"/>
      <c r="U112" s="1014"/>
      <c r="V112" s="1014"/>
      <c r="W112" s="1014"/>
      <c r="X112" s="1014"/>
      <c r="Y112" s="1014"/>
      <c r="Z112" s="1015"/>
      <c r="AA112" s="1022" t="s">
        <v>452</v>
      </c>
      <c r="AB112" s="1023"/>
      <c r="AC112" s="1023"/>
      <c r="AD112" s="1023"/>
      <c r="AE112" s="1024"/>
      <c r="AF112" s="1025" t="s">
        <v>446</v>
      </c>
      <c r="AG112" s="1023"/>
      <c r="AH112" s="1023"/>
      <c r="AI112" s="1023"/>
      <c r="AJ112" s="1024"/>
      <c r="AK112" s="1025" t="s">
        <v>446</v>
      </c>
      <c r="AL112" s="1023"/>
      <c r="AM112" s="1023"/>
      <c r="AN112" s="1023"/>
      <c r="AO112" s="1024"/>
      <c r="AP112" s="1026" t="s">
        <v>453</v>
      </c>
      <c r="AQ112" s="1027"/>
      <c r="AR112" s="1027"/>
      <c r="AS112" s="1027"/>
      <c r="AT112" s="1028"/>
      <c r="AU112" s="966"/>
      <c r="AV112" s="967"/>
      <c r="AW112" s="967"/>
      <c r="AX112" s="967"/>
      <c r="AY112" s="967"/>
      <c r="AZ112" s="1013" t="s">
        <v>454</v>
      </c>
      <c r="BA112" s="1014"/>
      <c r="BB112" s="1014"/>
      <c r="BC112" s="1014"/>
      <c r="BD112" s="1014"/>
      <c r="BE112" s="1014"/>
      <c r="BF112" s="1014"/>
      <c r="BG112" s="1014"/>
      <c r="BH112" s="1014"/>
      <c r="BI112" s="1014"/>
      <c r="BJ112" s="1014"/>
      <c r="BK112" s="1014"/>
      <c r="BL112" s="1014"/>
      <c r="BM112" s="1014"/>
      <c r="BN112" s="1014"/>
      <c r="BO112" s="1014"/>
      <c r="BP112" s="1015"/>
      <c r="BQ112" s="983">
        <v>18538658</v>
      </c>
      <c r="BR112" s="984"/>
      <c r="BS112" s="984"/>
      <c r="BT112" s="984"/>
      <c r="BU112" s="984"/>
      <c r="BV112" s="984">
        <v>15564617</v>
      </c>
      <c r="BW112" s="984"/>
      <c r="BX112" s="984"/>
      <c r="BY112" s="984"/>
      <c r="BZ112" s="984"/>
      <c r="CA112" s="984">
        <v>14635503</v>
      </c>
      <c r="CB112" s="984"/>
      <c r="CC112" s="984"/>
      <c r="CD112" s="984"/>
      <c r="CE112" s="984"/>
      <c r="CF112" s="978">
        <v>21.1</v>
      </c>
      <c r="CG112" s="979"/>
      <c r="CH112" s="979"/>
      <c r="CI112" s="979"/>
      <c r="CJ112" s="979"/>
      <c r="CK112" s="1009"/>
      <c r="CL112" s="1010"/>
      <c r="CM112" s="980" t="s">
        <v>455</v>
      </c>
      <c r="CN112" s="981"/>
      <c r="CO112" s="981"/>
      <c r="CP112" s="981"/>
      <c r="CQ112" s="981"/>
      <c r="CR112" s="981"/>
      <c r="CS112" s="981"/>
      <c r="CT112" s="981"/>
      <c r="CU112" s="981"/>
      <c r="CV112" s="981"/>
      <c r="CW112" s="981"/>
      <c r="CX112" s="981"/>
      <c r="CY112" s="981"/>
      <c r="CZ112" s="981"/>
      <c r="DA112" s="981"/>
      <c r="DB112" s="981"/>
      <c r="DC112" s="981"/>
      <c r="DD112" s="981"/>
      <c r="DE112" s="981"/>
      <c r="DF112" s="982"/>
      <c r="DG112" s="983" t="s">
        <v>446</v>
      </c>
      <c r="DH112" s="984"/>
      <c r="DI112" s="984"/>
      <c r="DJ112" s="984"/>
      <c r="DK112" s="984"/>
      <c r="DL112" s="984" t="s">
        <v>446</v>
      </c>
      <c r="DM112" s="984"/>
      <c r="DN112" s="984"/>
      <c r="DO112" s="984"/>
      <c r="DP112" s="984"/>
      <c r="DQ112" s="984" t="s">
        <v>446</v>
      </c>
      <c r="DR112" s="984"/>
      <c r="DS112" s="984"/>
      <c r="DT112" s="984"/>
      <c r="DU112" s="984"/>
      <c r="DV112" s="985" t="s">
        <v>446</v>
      </c>
      <c r="DW112" s="985"/>
      <c r="DX112" s="985"/>
      <c r="DY112" s="985"/>
      <c r="DZ112" s="986"/>
    </row>
    <row r="113" spans="1:130" s="248" customFormat="1" ht="26.25" customHeight="1" x14ac:dyDescent="0.15">
      <c r="A113" s="1018"/>
      <c r="B113" s="1019"/>
      <c r="C113" s="1014" t="s">
        <v>456</v>
      </c>
      <c r="D113" s="1014"/>
      <c r="E113" s="1014"/>
      <c r="F113" s="1014"/>
      <c r="G113" s="1014"/>
      <c r="H113" s="1014"/>
      <c r="I113" s="1014"/>
      <c r="J113" s="1014"/>
      <c r="K113" s="1014"/>
      <c r="L113" s="1014"/>
      <c r="M113" s="1014"/>
      <c r="N113" s="1014"/>
      <c r="O113" s="1014"/>
      <c r="P113" s="1014"/>
      <c r="Q113" s="1014"/>
      <c r="R113" s="1014"/>
      <c r="S113" s="1014"/>
      <c r="T113" s="1014"/>
      <c r="U113" s="1014"/>
      <c r="V113" s="1014"/>
      <c r="W113" s="1014"/>
      <c r="X113" s="1014"/>
      <c r="Y113" s="1014"/>
      <c r="Z113" s="1015"/>
      <c r="AA113" s="997">
        <v>1970954</v>
      </c>
      <c r="AB113" s="998"/>
      <c r="AC113" s="998"/>
      <c r="AD113" s="998"/>
      <c r="AE113" s="999"/>
      <c r="AF113" s="1000">
        <v>1831932</v>
      </c>
      <c r="AG113" s="998"/>
      <c r="AH113" s="998"/>
      <c r="AI113" s="998"/>
      <c r="AJ113" s="999"/>
      <c r="AK113" s="1000">
        <v>1703827</v>
      </c>
      <c r="AL113" s="998"/>
      <c r="AM113" s="998"/>
      <c r="AN113" s="998"/>
      <c r="AO113" s="999"/>
      <c r="AP113" s="1001">
        <v>2.5</v>
      </c>
      <c r="AQ113" s="1002"/>
      <c r="AR113" s="1002"/>
      <c r="AS113" s="1002"/>
      <c r="AT113" s="1003"/>
      <c r="AU113" s="966"/>
      <c r="AV113" s="967"/>
      <c r="AW113" s="967"/>
      <c r="AX113" s="967"/>
      <c r="AY113" s="967"/>
      <c r="AZ113" s="1013" t="s">
        <v>457</v>
      </c>
      <c r="BA113" s="1014"/>
      <c r="BB113" s="1014"/>
      <c r="BC113" s="1014"/>
      <c r="BD113" s="1014"/>
      <c r="BE113" s="1014"/>
      <c r="BF113" s="1014"/>
      <c r="BG113" s="1014"/>
      <c r="BH113" s="1014"/>
      <c r="BI113" s="1014"/>
      <c r="BJ113" s="1014"/>
      <c r="BK113" s="1014"/>
      <c r="BL113" s="1014"/>
      <c r="BM113" s="1014"/>
      <c r="BN113" s="1014"/>
      <c r="BO113" s="1014"/>
      <c r="BP113" s="1015"/>
      <c r="BQ113" s="983" t="s">
        <v>446</v>
      </c>
      <c r="BR113" s="984"/>
      <c r="BS113" s="984"/>
      <c r="BT113" s="984"/>
      <c r="BU113" s="984"/>
      <c r="BV113" s="984" t="s">
        <v>446</v>
      </c>
      <c r="BW113" s="984"/>
      <c r="BX113" s="984"/>
      <c r="BY113" s="984"/>
      <c r="BZ113" s="984"/>
      <c r="CA113" s="984" t="s">
        <v>446</v>
      </c>
      <c r="CB113" s="984"/>
      <c r="CC113" s="984"/>
      <c r="CD113" s="984"/>
      <c r="CE113" s="984"/>
      <c r="CF113" s="978" t="s">
        <v>453</v>
      </c>
      <c r="CG113" s="979"/>
      <c r="CH113" s="979"/>
      <c r="CI113" s="979"/>
      <c r="CJ113" s="979"/>
      <c r="CK113" s="1009"/>
      <c r="CL113" s="1010"/>
      <c r="CM113" s="980" t="s">
        <v>458</v>
      </c>
      <c r="CN113" s="981"/>
      <c r="CO113" s="981"/>
      <c r="CP113" s="981"/>
      <c r="CQ113" s="981"/>
      <c r="CR113" s="981"/>
      <c r="CS113" s="981"/>
      <c r="CT113" s="981"/>
      <c r="CU113" s="981"/>
      <c r="CV113" s="981"/>
      <c r="CW113" s="981"/>
      <c r="CX113" s="981"/>
      <c r="CY113" s="981"/>
      <c r="CZ113" s="981"/>
      <c r="DA113" s="981"/>
      <c r="DB113" s="981"/>
      <c r="DC113" s="981"/>
      <c r="DD113" s="981"/>
      <c r="DE113" s="981"/>
      <c r="DF113" s="982"/>
      <c r="DG113" s="1022" t="s">
        <v>453</v>
      </c>
      <c r="DH113" s="1023"/>
      <c r="DI113" s="1023"/>
      <c r="DJ113" s="1023"/>
      <c r="DK113" s="1024"/>
      <c r="DL113" s="1025" t="s">
        <v>453</v>
      </c>
      <c r="DM113" s="1023"/>
      <c r="DN113" s="1023"/>
      <c r="DO113" s="1023"/>
      <c r="DP113" s="1024"/>
      <c r="DQ113" s="1025" t="s">
        <v>453</v>
      </c>
      <c r="DR113" s="1023"/>
      <c r="DS113" s="1023"/>
      <c r="DT113" s="1023"/>
      <c r="DU113" s="1024"/>
      <c r="DV113" s="1026" t="s">
        <v>453</v>
      </c>
      <c r="DW113" s="1027"/>
      <c r="DX113" s="1027"/>
      <c r="DY113" s="1027"/>
      <c r="DZ113" s="1028"/>
    </row>
    <row r="114" spans="1:130" s="248" customFormat="1" ht="26.25" customHeight="1" x14ac:dyDescent="0.15">
      <c r="A114" s="1018"/>
      <c r="B114" s="1019"/>
      <c r="C114" s="1014" t="s">
        <v>459</v>
      </c>
      <c r="D114" s="1014"/>
      <c r="E114" s="1014"/>
      <c r="F114" s="1014"/>
      <c r="G114" s="1014"/>
      <c r="H114" s="1014"/>
      <c r="I114" s="1014"/>
      <c r="J114" s="1014"/>
      <c r="K114" s="1014"/>
      <c r="L114" s="1014"/>
      <c r="M114" s="1014"/>
      <c r="N114" s="1014"/>
      <c r="O114" s="1014"/>
      <c r="P114" s="1014"/>
      <c r="Q114" s="1014"/>
      <c r="R114" s="1014"/>
      <c r="S114" s="1014"/>
      <c r="T114" s="1014"/>
      <c r="U114" s="1014"/>
      <c r="V114" s="1014"/>
      <c r="W114" s="1014"/>
      <c r="X114" s="1014"/>
      <c r="Y114" s="1014"/>
      <c r="Z114" s="1015"/>
      <c r="AA114" s="1022" t="s">
        <v>452</v>
      </c>
      <c r="AB114" s="1023"/>
      <c r="AC114" s="1023"/>
      <c r="AD114" s="1023"/>
      <c r="AE114" s="1024"/>
      <c r="AF114" s="1025" t="s">
        <v>452</v>
      </c>
      <c r="AG114" s="1023"/>
      <c r="AH114" s="1023"/>
      <c r="AI114" s="1023"/>
      <c r="AJ114" s="1024"/>
      <c r="AK114" s="1025" t="s">
        <v>446</v>
      </c>
      <c r="AL114" s="1023"/>
      <c r="AM114" s="1023"/>
      <c r="AN114" s="1023"/>
      <c r="AO114" s="1024"/>
      <c r="AP114" s="1026" t="s">
        <v>453</v>
      </c>
      <c r="AQ114" s="1027"/>
      <c r="AR114" s="1027"/>
      <c r="AS114" s="1027"/>
      <c r="AT114" s="1028"/>
      <c r="AU114" s="966"/>
      <c r="AV114" s="967"/>
      <c r="AW114" s="967"/>
      <c r="AX114" s="967"/>
      <c r="AY114" s="967"/>
      <c r="AZ114" s="1013" t="s">
        <v>460</v>
      </c>
      <c r="BA114" s="1014"/>
      <c r="BB114" s="1014"/>
      <c r="BC114" s="1014"/>
      <c r="BD114" s="1014"/>
      <c r="BE114" s="1014"/>
      <c r="BF114" s="1014"/>
      <c r="BG114" s="1014"/>
      <c r="BH114" s="1014"/>
      <c r="BI114" s="1014"/>
      <c r="BJ114" s="1014"/>
      <c r="BK114" s="1014"/>
      <c r="BL114" s="1014"/>
      <c r="BM114" s="1014"/>
      <c r="BN114" s="1014"/>
      <c r="BO114" s="1014"/>
      <c r="BP114" s="1015"/>
      <c r="BQ114" s="983">
        <v>15986167</v>
      </c>
      <c r="BR114" s="984"/>
      <c r="BS114" s="984"/>
      <c r="BT114" s="984"/>
      <c r="BU114" s="984"/>
      <c r="BV114" s="984">
        <v>15677142</v>
      </c>
      <c r="BW114" s="984"/>
      <c r="BX114" s="984"/>
      <c r="BY114" s="984"/>
      <c r="BZ114" s="984"/>
      <c r="CA114" s="984">
        <v>15282650</v>
      </c>
      <c r="CB114" s="984"/>
      <c r="CC114" s="984"/>
      <c r="CD114" s="984"/>
      <c r="CE114" s="984"/>
      <c r="CF114" s="978">
        <v>22.1</v>
      </c>
      <c r="CG114" s="979"/>
      <c r="CH114" s="979"/>
      <c r="CI114" s="979"/>
      <c r="CJ114" s="979"/>
      <c r="CK114" s="1009"/>
      <c r="CL114" s="1010"/>
      <c r="CM114" s="980" t="s">
        <v>461</v>
      </c>
      <c r="CN114" s="981"/>
      <c r="CO114" s="981"/>
      <c r="CP114" s="981"/>
      <c r="CQ114" s="981"/>
      <c r="CR114" s="981"/>
      <c r="CS114" s="981"/>
      <c r="CT114" s="981"/>
      <c r="CU114" s="981"/>
      <c r="CV114" s="981"/>
      <c r="CW114" s="981"/>
      <c r="CX114" s="981"/>
      <c r="CY114" s="981"/>
      <c r="CZ114" s="981"/>
      <c r="DA114" s="981"/>
      <c r="DB114" s="981"/>
      <c r="DC114" s="981"/>
      <c r="DD114" s="981"/>
      <c r="DE114" s="981"/>
      <c r="DF114" s="982"/>
      <c r="DG114" s="1022" t="s">
        <v>453</v>
      </c>
      <c r="DH114" s="1023"/>
      <c r="DI114" s="1023"/>
      <c r="DJ114" s="1023"/>
      <c r="DK114" s="1024"/>
      <c r="DL114" s="1025" t="s">
        <v>446</v>
      </c>
      <c r="DM114" s="1023"/>
      <c r="DN114" s="1023"/>
      <c r="DO114" s="1023"/>
      <c r="DP114" s="1024"/>
      <c r="DQ114" s="1025" t="s">
        <v>452</v>
      </c>
      <c r="DR114" s="1023"/>
      <c r="DS114" s="1023"/>
      <c r="DT114" s="1023"/>
      <c r="DU114" s="1024"/>
      <c r="DV114" s="1026" t="s">
        <v>452</v>
      </c>
      <c r="DW114" s="1027"/>
      <c r="DX114" s="1027"/>
      <c r="DY114" s="1027"/>
      <c r="DZ114" s="1028"/>
    </row>
    <row r="115" spans="1:130" s="248" customFormat="1" ht="26.25" customHeight="1" x14ac:dyDescent="0.15">
      <c r="A115" s="1018"/>
      <c r="B115" s="1019"/>
      <c r="C115" s="1014" t="s">
        <v>462</v>
      </c>
      <c r="D115" s="1014"/>
      <c r="E115" s="1014"/>
      <c r="F115" s="1014"/>
      <c r="G115" s="1014"/>
      <c r="H115" s="1014"/>
      <c r="I115" s="1014"/>
      <c r="J115" s="1014"/>
      <c r="K115" s="1014"/>
      <c r="L115" s="1014"/>
      <c r="M115" s="1014"/>
      <c r="N115" s="1014"/>
      <c r="O115" s="1014"/>
      <c r="P115" s="1014"/>
      <c r="Q115" s="1014"/>
      <c r="R115" s="1014"/>
      <c r="S115" s="1014"/>
      <c r="T115" s="1014"/>
      <c r="U115" s="1014"/>
      <c r="V115" s="1014"/>
      <c r="W115" s="1014"/>
      <c r="X115" s="1014"/>
      <c r="Y115" s="1014"/>
      <c r="Z115" s="1015"/>
      <c r="AA115" s="997">
        <v>305746</v>
      </c>
      <c r="AB115" s="998"/>
      <c r="AC115" s="998"/>
      <c r="AD115" s="998"/>
      <c r="AE115" s="999"/>
      <c r="AF115" s="1000">
        <v>309889</v>
      </c>
      <c r="AG115" s="998"/>
      <c r="AH115" s="998"/>
      <c r="AI115" s="998"/>
      <c r="AJ115" s="999"/>
      <c r="AK115" s="1000">
        <v>305163</v>
      </c>
      <c r="AL115" s="998"/>
      <c r="AM115" s="998"/>
      <c r="AN115" s="998"/>
      <c r="AO115" s="999"/>
      <c r="AP115" s="1001">
        <v>0.4</v>
      </c>
      <c r="AQ115" s="1002"/>
      <c r="AR115" s="1002"/>
      <c r="AS115" s="1002"/>
      <c r="AT115" s="1003"/>
      <c r="AU115" s="966"/>
      <c r="AV115" s="967"/>
      <c r="AW115" s="967"/>
      <c r="AX115" s="967"/>
      <c r="AY115" s="967"/>
      <c r="AZ115" s="1013" t="s">
        <v>463</v>
      </c>
      <c r="BA115" s="1014"/>
      <c r="BB115" s="1014"/>
      <c r="BC115" s="1014"/>
      <c r="BD115" s="1014"/>
      <c r="BE115" s="1014"/>
      <c r="BF115" s="1014"/>
      <c r="BG115" s="1014"/>
      <c r="BH115" s="1014"/>
      <c r="BI115" s="1014"/>
      <c r="BJ115" s="1014"/>
      <c r="BK115" s="1014"/>
      <c r="BL115" s="1014"/>
      <c r="BM115" s="1014"/>
      <c r="BN115" s="1014"/>
      <c r="BO115" s="1014"/>
      <c r="BP115" s="1015"/>
      <c r="BQ115" s="983" t="s">
        <v>453</v>
      </c>
      <c r="BR115" s="984"/>
      <c r="BS115" s="984"/>
      <c r="BT115" s="984"/>
      <c r="BU115" s="984"/>
      <c r="BV115" s="984">
        <v>5407578</v>
      </c>
      <c r="BW115" s="984"/>
      <c r="BX115" s="984"/>
      <c r="BY115" s="984"/>
      <c r="BZ115" s="984"/>
      <c r="CA115" s="984">
        <v>5573244</v>
      </c>
      <c r="CB115" s="984"/>
      <c r="CC115" s="984"/>
      <c r="CD115" s="984"/>
      <c r="CE115" s="984"/>
      <c r="CF115" s="978">
        <v>8.1</v>
      </c>
      <c r="CG115" s="979"/>
      <c r="CH115" s="979"/>
      <c r="CI115" s="979"/>
      <c r="CJ115" s="979"/>
      <c r="CK115" s="1009"/>
      <c r="CL115" s="1010"/>
      <c r="CM115" s="1013" t="s">
        <v>464</v>
      </c>
      <c r="CN115" s="1034"/>
      <c r="CO115" s="1034"/>
      <c r="CP115" s="1034"/>
      <c r="CQ115" s="1034"/>
      <c r="CR115" s="1034"/>
      <c r="CS115" s="1034"/>
      <c r="CT115" s="1034"/>
      <c r="CU115" s="1034"/>
      <c r="CV115" s="1034"/>
      <c r="CW115" s="1034"/>
      <c r="CX115" s="1034"/>
      <c r="CY115" s="1034"/>
      <c r="CZ115" s="1034"/>
      <c r="DA115" s="1034"/>
      <c r="DB115" s="1034"/>
      <c r="DC115" s="1034"/>
      <c r="DD115" s="1034"/>
      <c r="DE115" s="1034"/>
      <c r="DF115" s="1015"/>
      <c r="DG115" s="1022" t="s">
        <v>446</v>
      </c>
      <c r="DH115" s="1023"/>
      <c r="DI115" s="1023"/>
      <c r="DJ115" s="1023"/>
      <c r="DK115" s="1024"/>
      <c r="DL115" s="1025" t="s">
        <v>453</v>
      </c>
      <c r="DM115" s="1023"/>
      <c r="DN115" s="1023"/>
      <c r="DO115" s="1023"/>
      <c r="DP115" s="1024"/>
      <c r="DQ115" s="1025" t="s">
        <v>453</v>
      </c>
      <c r="DR115" s="1023"/>
      <c r="DS115" s="1023"/>
      <c r="DT115" s="1023"/>
      <c r="DU115" s="1024"/>
      <c r="DV115" s="1026" t="s">
        <v>446</v>
      </c>
      <c r="DW115" s="1027"/>
      <c r="DX115" s="1027"/>
      <c r="DY115" s="1027"/>
      <c r="DZ115" s="1028"/>
    </row>
    <row r="116" spans="1:130" s="248" customFormat="1" ht="26.25" customHeight="1" x14ac:dyDescent="0.15">
      <c r="A116" s="1020"/>
      <c r="B116" s="1021"/>
      <c r="C116" s="1029" t="s">
        <v>465</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453</v>
      </c>
      <c r="AB116" s="1023"/>
      <c r="AC116" s="1023"/>
      <c r="AD116" s="1023"/>
      <c r="AE116" s="1024"/>
      <c r="AF116" s="1025" t="s">
        <v>446</v>
      </c>
      <c r="AG116" s="1023"/>
      <c r="AH116" s="1023"/>
      <c r="AI116" s="1023"/>
      <c r="AJ116" s="1024"/>
      <c r="AK116" s="1025" t="s">
        <v>127</v>
      </c>
      <c r="AL116" s="1023"/>
      <c r="AM116" s="1023"/>
      <c r="AN116" s="1023"/>
      <c r="AO116" s="1024"/>
      <c r="AP116" s="1026" t="s">
        <v>446</v>
      </c>
      <c r="AQ116" s="1027"/>
      <c r="AR116" s="1027"/>
      <c r="AS116" s="1027"/>
      <c r="AT116" s="1028"/>
      <c r="AU116" s="966"/>
      <c r="AV116" s="967"/>
      <c r="AW116" s="967"/>
      <c r="AX116" s="967"/>
      <c r="AY116" s="967"/>
      <c r="AZ116" s="1031" t="s">
        <v>466</v>
      </c>
      <c r="BA116" s="1032"/>
      <c r="BB116" s="1032"/>
      <c r="BC116" s="1032"/>
      <c r="BD116" s="1032"/>
      <c r="BE116" s="1032"/>
      <c r="BF116" s="1032"/>
      <c r="BG116" s="1032"/>
      <c r="BH116" s="1032"/>
      <c r="BI116" s="1032"/>
      <c r="BJ116" s="1032"/>
      <c r="BK116" s="1032"/>
      <c r="BL116" s="1032"/>
      <c r="BM116" s="1032"/>
      <c r="BN116" s="1032"/>
      <c r="BO116" s="1032"/>
      <c r="BP116" s="1033"/>
      <c r="BQ116" s="983" t="s">
        <v>446</v>
      </c>
      <c r="BR116" s="984"/>
      <c r="BS116" s="984"/>
      <c r="BT116" s="984"/>
      <c r="BU116" s="984"/>
      <c r="BV116" s="984" t="s">
        <v>446</v>
      </c>
      <c r="BW116" s="984"/>
      <c r="BX116" s="984"/>
      <c r="BY116" s="984"/>
      <c r="BZ116" s="984"/>
      <c r="CA116" s="984" t="s">
        <v>467</v>
      </c>
      <c r="CB116" s="984"/>
      <c r="CC116" s="984"/>
      <c r="CD116" s="984"/>
      <c r="CE116" s="984"/>
      <c r="CF116" s="978" t="s">
        <v>446</v>
      </c>
      <c r="CG116" s="979"/>
      <c r="CH116" s="979"/>
      <c r="CI116" s="979"/>
      <c r="CJ116" s="979"/>
      <c r="CK116" s="1009"/>
      <c r="CL116" s="1010"/>
      <c r="CM116" s="980" t="s">
        <v>468</v>
      </c>
      <c r="CN116" s="981"/>
      <c r="CO116" s="981"/>
      <c r="CP116" s="981"/>
      <c r="CQ116" s="981"/>
      <c r="CR116" s="981"/>
      <c r="CS116" s="981"/>
      <c r="CT116" s="981"/>
      <c r="CU116" s="981"/>
      <c r="CV116" s="981"/>
      <c r="CW116" s="981"/>
      <c r="CX116" s="981"/>
      <c r="CY116" s="981"/>
      <c r="CZ116" s="981"/>
      <c r="DA116" s="981"/>
      <c r="DB116" s="981"/>
      <c r="DC116" s="981"/>
      <c r="DD116" s="981"/>
      <c r="DE116" s="981"/>
      <c r="DF116" s="982"/>
      <c r="DG116" s="1022" t="s">
        <v>446</v>
      </c>
      <c r="DH116" s="1023"/>
      <c r="DI116" s="1023"/>
      <c r="DJ116" s="1023"/>
      <c r="DK116" s="1024"/>
      <c r="DL116" s="1025" t="s">
        <v>446</v>
      </c>
      <c r="DM116" s="1023"/>
      <c r="DN116" s="1023"/>
      <c r="DO116" s="1023"/>
      <c r="DP116" s="1024"/>
      <c r="DQ116" s="1025" t="s">
        <v>453</v>
      </c>
      <c r="DR116" s="1023"/>
      <c r="DS116" s="1023"/>
      <c r="DT116" s="1023"/>
      <c r="DU116" s="1024"/>
      <c r="DV116" s="1026" t="s">
        <v>446</v>
      </c>
      <c r="DW116" s="1027"/>
      <c r="DX116" s="1027"/>
      <c r="DY116" s="1027"/>
      <c r="DZ116" s="1028"/>
    </row>
    <row r="117" spans="1:130" s="248" customFormat="1" ht="26.25" customHeight="1" x14ac:dyDescent="0.15">
      <c r="A117" s="97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1039" t="s">
        <v>469</v>
      </c>
      <c r="Z117" s="952"/>
      <c r="AA117" s="1040">
        <v>7657217</v>
      </c>
      <c r="AB117" s="1041"/>
      <c r="AC117" s="1041"/>
      <c r="AD117" s="1041"/>
      <c r="AE117" s="1042"/>
      <c r="AF117" s="1043">
        <v>8000581</v>
      </c>
      <c r="AG117" s="1041"/>
      <c r="AH117" s="1041"/>
      <c r="AI117" s="1041"/>
      <c r="AJ117" s="1042"/>
      <c r="AK117" s="1043">
        <v>8538655</v>
      </c>
      <c r="AL117" s="1041"/>
      <c r="AM117" s="1041"/>
      <c r="AN117" s="1041"/>
      <c r="AO117" s="1042"/>
      <c r="AP117" s="1044"/>
      <c r="AQ117" s="1045"/>
      <c r="AR117" s="1045"/>
      <c r="AS117" s="1045"/>
      <c r="AT117" s="1046"/>
      <c r="AU117" s="966"/>
      <c r="AV117" s="967"/>
      <c r="AW117" s="967"/>
      <c r="AX117" s="967"/>
      <c r="AY117" s="967"/>
      <c r="AZ117" s="1031" t="s">
        <v>470</v>
      </c>
      <c r="BA117" s="1032"/>
      <c r="BB117" s="1032"/>
      <c r="BC117" s="1032"/>
      <c r="BD117" s="1032"/>
      <c r="BE117" s="1032"/>
      <c r="BF117" s="1032"/>
      <c r="BG117" s="1032"/>
      <c r="BH117" s="1032"/>
      <c r="BI117" s="1032"/>
      <c r="BJ117" s="1032"/>
      <c r="BK117" s="1032"/>
      <c r="BL117" s="1032"/>
      <c r="BM117" s="1032"/>
      <c r="BN117" s="1032"/>
      <c r="BO117" s="1032"/>
      <c r="BP117" s="1033"/>
      <c r="BQ117" s="983" t="s">
        <v>446</v>
      </c>
      <c r="BR117" s="984"/>
      <c r="BS117" s="984"/>
      <c r="BT117" s="984"/>
      <c r="BU117" s="984"/>
      <c r="BV117" s="984" t="s">
        <v>446</v>
      </c>
      <c r="BW117" s="984"/>
      <c r="BX117" s="984"/>
      <c r="BY117" s="984"/>
      <c r="BZ117" s="984"/>
      <c r="CA117" s="984" t="s">
        <v>453</v>
      </c>
      <c r="CB117" s="984"/>
      <c r="CC117" s="984"/>
      <c r="CD117" s="984"/>
      <c r="CE117" s="984"/>
      <c r="CF117" s="978" t="s">
        <v>453</v>
      </c>
      <c r="CG117" s="979"/>
      <c r="CH117" s="979"/>
      <c r="CI117" s="979"/>
      <c r="CJ117" s="979"/>
      <c r="CK117" s="1009"/>
      <c r="CL117" s="1010"/>
      <c r="CM117" s="980" t="s">
        <v>471</v>
      </c>
      <c r="CN117" s="981"/>
      <c r="CO117" s="981"/>
      <c r="CP117" s="981"/>
      <c r="CQ117" s="981"/>
      <c r="CR117" s="981"/>
      <c r="CS117" s="981"/>
      <c r="CT117" s="981"/>
      <c r="CU117" s="981"/>
      <c r="CV117" s="981"/>
      <c r="CW117" s="981"/>
      <c r="CX117" s="981"/>
      <c r="CY117" s="981"/>
      <c r="CZ117" s="981"/>
      <c r="DA117" s="981"/>
      <c r="DB117" s="981"/>
      <c r="DC117" s="981"/>
      <c r="DD117" s="981"/>
      <c r="DE117" s="981"/>
      <c r="DF117" s="982"/>
      <c r="DG117" s="1022" t="s">
        <v>447</v>
      </c>
      <c r="DH117" s="1023"/>
      <c r="DI117" s="1023"/>
      <c r="DJ117" s="1023"/>
      <c r="DK117" s="1024"/>
      <c r="DL117" s="1025" t="s">
        <v>452</v>
      </c>
      <c r="DM117" s="1023"/>
      <c r="DN117" s="1023"/>
      <c r="DO117" s="1023"/>
      <c r="DP117" s="1024"/>
      <c r="DQ117" s="1025" t="s">
        <v>446</v>
      </c>
      <c r="DR117" s="1023"/>
      <c r="DS117" s="1023"/>
      <c r="DT117" s="1023"/>
      <c r="DU117" s="1024"/>
      <c r="DV117" s="1026" t="s">
        <v>446</v>
      </c>
      <c r="DW117" s="1027"/>
      <c r="DX117" s="1027"/>
      <c r="DY117" s="1027"/>
      <c r="DZ117" s="1028"/>
    </row>
    <row r="118" spans="1:130" s="248" customFormat="1" ht="26.25" customHeight="1" x14ac:dyDescent="0.15">
      <c r="A118" s="970" t="s">
        <v>440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0" t="s">
        <v>437</v>
      </c>
      <c r="AB118" s="951"/>
      <c r="AC118" s="951"/>
      <c r="AD118" s="951"/>
      <c r="AE118" s="952"/>
      <c r="AF118" s="950" t="s">
        <v>438</v>
      </c>
      <c r="AG118" s="951"/>
      <c r="AH118" s="951"/>
      <c r="AI118" s="951"/>
      <c r="AJ118" s="952"/>
      <c r="AK118" s="950" t="s">
        <v>307</v>
      </c>
      <c r="AL118" s="951"/>
      <c r="AM118" s="951"/>
      <c r="AN118" s="951"/>
      <c r="AO118" s="952"/>
      <c r="AP118" s="1035" t="s">
        <v>439</v>
      </c>
      <c r="AQ118" s="1036"/>
      <c r="AR118" s="1036"/>
      <c r="AS118" s="1036"/>
      <c r="AT118" s="1037"/>
      <c r="AU118" s="966"/>
      <c r="AV118" s="967"/>
      <c r="AW118" s="967"/>
      <c r="AX118" s="967"/>
      <c r="AY118" s="967"/>
      <c r="AZ118" s="1038" t="s">
        <v>472</v>
      </c>
      <c r="BA118" s="1029"/>
      <c r="BB118" s="1029"/>
      <c r="BC118" s="1029"/>
      <c r="BD118" s="1029"/>
      <c r="BE118" s="1029"/>
      <c r="BF118" s="1029"/>
      <c r="BG118" s="1029"/>
      <c r="BH118" s="1029"/>
      <c r="BI118" s="1029"/>
      <c r="BJ118" s="1029"/>
      <c r="BK118" s="1029"/>
      <c r="BL118" s="1029"/>
      <c r="BM118" s="1029"/>
      <c r="BN118" s="1029"/>
      <c r="BO118" s="1029"/>
      <c r="BP118" s="1030"/>
      <c r="BQ118" s="1061" t="s">
        <v>446</v>
      </c>
      <c r="BR118" s="1062"/>
      <c r="BS118" s="1062"/>
      <c r="BT118" s="1062"/>
      <c r="BU118" s="1062"/>
      <c r="BV118" s="1062" t="s">
        <v>453</v>
      </c>
      <c r="BW118" s="1062"/>
      <c r="BX118" s="1062"/>
      <c r="BY118" s="1062"/>
      <c r="BZ118" s="1062"/>
      <c r="CA118" s="1062" t="s">
        <v>127</v>
      </c>
      <c r="CB118" s="1062"/>
      <c r="CC118" s="1062"/>
      <c r="CD118" s="1062"/>
      <c r="CE118" s="1062"/>
      <c r="CF118" s="978" t="s">
        <v>446</v>
      </c>
      <c r="CG118" s="979"/>
      <c r="CH118" s="979"/>
      <c r="CI118" s="979"/>
      <c r="CJ118" s="979"/>
      <c r="CK118" s="1009"/>
      <c r="CL118" s="1010"/>
      <c r="CM118" s="980" t="s">
        <v>473</v>
      </c>
      <c r="CN118" s="981"/>
      <c r="CO118" s="981"/>
      <c r="CP118" s="981"/>
      <c r="CQ118" s="981"/>
      <c r="CR118" s="981"/>
      <c r="CS118" s="981"/>
      <c r="CT118" s="981"/>
      <c r="CU118" s="981"/>
      <c r="CV118" s="981"/>
      <c r="CW118" s="981"/>
      <c r="CX118" s="981"/>
      <c r="CY118" s="981"/>
      <c r="CZ118" s="981"/>
      <c r="DA118" s="981"/>
      <c r="DB118" s="981"/>
      <c r="DC118" s="981"/>
      <c r="DD118" s="981"/>
      <c r="DE118" s="981"/>
      <c r="DF118" s="982"/>
      <c r="DG118" s="1022" t="s">
        <v>447</v>
      </c>
      <c r="DH118" s="1023"/>
      <c r="DI118" s="1023"/>
      <c r="DJ118" s="1023"/>
      <c r="DK118" s="1024"/>
      <c r="DL118" s="1025" t="s">
        <v>447</v>
      </c>
      <c r="DM118" s="1023"/>
      <c r="DN118" s="1023"/>
      <c r="DO118" s="1023"/>
      <c r="DP118" s="1024"/>
      <c r="DQ118" s="1025" t="s">
        <v>446</v>
      </c>
      <c r="DR118" s="1023"/>
      <c r="DS118" s="1023"/>
      <c r="DT118" s="1023"/>
      <c r="DU118" s="1024"/>
      <c r="DV118" s="1026" t="s">
        <v>453</v>
      </c>
      <c r="DW118" s="1027"/>
      <c r="DX118" s="1027"/>
      <c r="DY118" s="1027"/>
      <c r="DZ118" s="1028"/>
    </row>
    <row r="119" spans="1:130" s="248" customFormat="1" ht="26.25" customHeight="1" x14ac:dyDescent="0.15">
      <c r="A119" s="1122" t="s">
        <v>443</v>
      </c>
      <c r="B119" s="1008"/>
      <c r="C119" s="987" t="s">
        <v>444</v>
      </c>
      <c r="D119" s="988"/>
      <c r="E119" s="988"/>
      <c r="F119" s="988"/>
      <c r="G119" s="988"/>
      <c r="H119" s="988"/>
      <c r="I119" s="988"/>
      <c r="J119" s="988"/>
      <c r="K119" s="988"/>
      <c r="L119" s="988"/>
      <c r="M119" s="988"/>
      <c r="N119" s="988"/>
      <c r="O119" s="988"/>
      <c r="P119" s="988"/>
      <c r="Q119" s="988"/>
      <c r="R119" s="988"/>
      <c r="S119" s="988"/>
      <c r="T119" s="988"/>
      <c r="U119" s="988"/>
      <c r="V119" s="988"/>
      <c r="W119" s="988"/>
      <c r="X119" s="988"/>
      <c r="Y119" s="988"/>
      <c r="Z119" s="989"/>
      <c r="AA119" s="957">
        <v>292857</v>
      </c>
      <c r="AB119" s="958"/>
      <c r="AC119" s="958"/>
      <c r="AD119" s="958"/>
      <c r="AE119" s="959"/>
      <c r="AF119" s="960">
        <v>288444</v>
      </c>
      <c r="AG119" s="958"/>
      <c r="AH119" s="958"/>
      <c r="AI119" s="958"/>
      <c r="AJ119" s="959"/>
      <c r="AK119" s="960">
        <v>283718</v>
      </c>
      <c r="AL119" s="958"/>
      <c r="AM119" s="958"/>
      <c r="AN119" s="958"/>
      <c r="AO119" s="959"/>
      <c r="AP119" s="961">
        <v>0.4</v>
      </c>
      <c r="AQ119" s="962"/>
      <c r="AR119" s="962"/>
      <c r="AS119" s="962"/>
      <c r="AT119" s="963"/>
      <c r="AU119" s="968"/>
      <c r="AV119" s="969"/>
      <c r="AW119" s="969"/>
      <c r="AX119" s="969"/>
      <c r="AY119" s="969"/>
      <c r="AZ119" s="279" t="s">
        <v>186</v>
      </c>
      <c r="BA119" s="279"/>
      <c r="BB119" s="279"/>
      <c r="BC119" s="279"/>
      <c r="BD119" s="279"/>
      <c r="BE119" s="279"/>
      <c r="BF119" s="279"/>
      <c r="BG119" s="279"/>
      <c r="BH119" s="279"/>
      <c r="BI119" s="279"/>
      <c r="BJ119" s="279"/>
      <c r="BK119" s="279"/>
      <c r="BL119" s="279"/>
      <c r="BM119" s="279"/>
      <c r="BN119" s="279"/>
      <c r="BO119" s="1039" t="s">
        <v>474</v>
      </c>
      <c r="BP119" s="1070"/>
      <c r="BQ119" s="1061">
        <v>106486912</v>
      </c>
      <c r="BR119" s="1062"/>
      <c r="BS119" s="1062"/>
      <c r="BT119" s="1062"/>
      <c r="BU119" s="1062"/>
      <c r="BV119" s="1062">
        <v>110933451</v>
      </c>
      <c r="BW119" s="1062"/>
      <c r="BX119" s="1062"/>
      <c r="BY119" s="1062"/>
      <c r="BZ119" s="1062"/>
      <c r="CA119" s="1062">
        <v>112784476</v>
      </c>
      <c r="CB119" s="1062"/>
      <c r="CC119" s="1062"/>
      <c r="CD119" s="1062"/>
      <c r="CE119" s="1062"/>
      <c r="CF119" s="1063"/>
      <c r="CG119" s="1064"/>
      <c r="CH119" s="1064"/>
      <c r="CI119" s="1064"/>
      <c r="CJ119" s="1065"/>
      <c r="CK119" s="1011"/>
      <c r="CL119" s="1012"/>
      <c r="CM119" s="1066" t="s">
        <v>475</v>
      </c>
      <c r="CN119" s="1067"/>
      <c r="CO119" s="1067"/>
      <c r="CP119" s="1067"/>
      <c r="CQ119" s="1067"/>
      <c r="CR119" s="1067"/>
      <c r="CS119" s="1067"/>
      <c r="CT119" s="1067"/>
      <c r="CU119" s="1067"/>
      <c r="CV119" s="1067"/>
      <c r="CW119" s="1067"/>
      <c r="CX119" s="1067"/>
      <c r="CY119" s="1067"/>
      <c r="CZ119" s="1067"/>
      <c r="DA119" s="1067"/>
      <c r="DB119" s="1067"/>
      <c r="DC119" s="1067"/>
      <c r="DD119" s="1067"/>
      <c r="DE119" s="1067"/>
      <c r="DF119" s="1068"/>
      <c r="DG119" s="1069" t="s">
        <v>446</v>
      </c>
      <c r="DH119" s="1048"/>
      <c r="DI119" s="1048"/>
      <c r="DJ119" s="1048"/>
      <c r="DK119" s="1049"/>
      <c r="DL119" s="1047" t="s">
        <v>446</v>
      </c>
      <c r="DM119" s="1048"/>
      <c r="DN119" s="1048"/>
      <c r="DO119" s="1048"/>
      <c r="DP119" s="1049"/>
      <c r="DQ119" s="1047" t="s">
        <v>453</v>
      </c>
      <c r="DR119" s="1048"/>
      <c r="DS119" s="1048"/>
      <c r="DT119" s="1048"/>
      <c r="DU119" s="1049"/>
      <c r="DV119" s="1050" t="s">
        <v>452</v>
      </c>
      <c r="DW119" s="1051"/>
      <c r="DX119" s="1051"/>
      <c r="DY119" s="1051"/>
      <c r="DZ119" s="1052"/>
    </row>
    <row r="120" spans="1:130" s="248" customFormat="1" ht="26.25" customHeight="1" x14ac:dyDescent="0.15">
      <c r="A120" s="1123"/>
      <c r="B120" s="1010"/>
      <c r="C120" s="980" t="s">
        <v>449</v>
      </c>
      <c r="D120" s="981"/>
      <c r="E120" s="981"/>
      <c r="F120" s="981"/>
      <c r="G120" s="981"/>
      <c r="H120" s="981"/>
      <c r="I120" s="981"/>
      <c r="J120" s="981"/>
      <c r="K120" s="981"/>
      <c r="L120" s="981"/>
      <c r="M120" s="981"/>
      <c r="N120" s="981"/>
      <c r="O120" s="981"/>
      <c r="P120" s="981"/>
      <c r="Q120" s="981"/>
      <c r="R120" s="981"/>
      <c r="S120" s="981"/>
      <c r="T120" s="981"/>
      <c r="U120" s="981"/>
      <c r="V120" s="981"/>
      <c r="W120" s="981"/>
      <c r="X120" s="981"/>
      <c r="Y120" s="981"/>
      <c r="Z120" s="982"/>
      <c r="AA120" s="1022">
        <v>12889</v>
      </c>
      <c r="AB120" s="1023"/>
      <c r="AC120" s="1023"/>
      <c r="AD120" s="1023"/>
      <c r="AE120" s="1024"/>
      <c r="AF120" s="1025">
        <v>21445</v>
      </c>
      <c r="AG120" s="1023"/>
      <c r="AH120" s="1023"/>
      <c r="AI120" s="1023"/>
      <c r="AJ120" s="1024"/>
      <c r="AK120" s="1025">
        <v>21445</v>
      </c>
      <c r="AL120" s="1023"/>
      <c r="AM120" s="1023"/>
      <c r="AN120" s="1023"/>
      <c r="AO120" s="1024"/>
      <c r="AP120" s="1026">
        <v>0</v>
      </c>
      <c r="AQ120" s="1027"/>
      <c r="AR120" s="1027"/>
      <c r="AS120" s="1027"/>
      <c r="AT120" s="1028"/>
      <c r="AU120" s="1053" t="s">
        <v>476</v>
      </c>
      <c r="AV120" s="1054"/>
      <c r="AW120" s="1054"/>
      <c r="AX120" s="1054"/>
      <c r="AY120" s="1055"/>
      <c r="AZ120" s="1004" t="s">
        <v>477</v>
      </c>
      <c r="BA120" s="955"/>
      <c r="BB120" s="955"/>
      <c r="BC120" s="955"/>
      <c r="BD120" s="955"/>
      <c r="BE120" s="955"/>
      <c r="BF120" s="955"/>
      <c r="BG120" s="955"/>
      <c r="BH120" s="955"/>
      <c r="BI120" s="955"/>
      <c r="BJ120" s="955"/>
      <c r="BK120" s="955"/>
      <c r="BL120" s="955"/>
      <c r="BM120" s="955"/>
      <c r="BN120" s="955"/>
      <c r="BO120" s="955"/>
      <c r="BP120" s="956"/>
      <c r="BQ120" s="990">
        <v>26409065</v>
      </c>
      <c r="BR120" s="991"/>
      <c r="BS120" s="991"/>
      <c r="BT120" s="991"/>
      <c r="BU120" s="991"/>
      <c r="BV120" s="991">
        <v>36218994</v>
      </c>
      <c r="BW120" s="991"/>
      <c r="BX120" s="991"/>
      <c r="BY120" s="991"/>
      <c r="BZ120" s="991"/>
      <c r="CA120" s="991">
        <v>38643502</v>
      </c>
      <c r="CB120" s="991"/>
      <c r="CC120" s="991"/>
      <c r="CD120" s="991"/>
      <c r="CE120" s="991"/>
      <c r="CF120" s="1005">
        <v>55.8</v>
      </c>
      <c r="CG120" s="1006"/>
      <c r="CH120" s="1006"/>
      <c r="CI120" s="1006"/>
      <c r="CJ120" s="1006"/>
      <c r="CK120" s="1071" t="s">
        <v>478</v>
      </c>
      <c r="CL120" s="1072"/>
      <c r="CM120" s="1072"/>
      <c r="CN120" s="1072"/>
      <c r="CO120" s="1073"/>
      <c r="CP120" s="1079" t="s">
        <v>479</v>
      </c>
      <c r="CQ120" s="1080"/>
      <c r="CR120" s="1080"/>
      <c r="CS120" s="1080"/>
      <c r="CT120" s="1080"/>
      <c r="CU120" s="1080"/>
      <c r="CV120" s="1080"/>
      <c r="CW120" s="1080"/>
      <c r="CX120" s="1080"/>
      <c r="CY120" s="1080"/>
      <c r="CZ120" s="1080"/>
      <c r="DA120" s="1080"/>
      <c r="DB120" s="1080"/>
      <c r="DC120" s="1080"/>
      <c r="DD120" s="1080"/>
      <c r="DE120" s="1080"/>
      <c r="DF120" s="1081"/>
      <c r="DG120" s="990">
        <v>18527338</v>
      </c>
      <c r="DH120" s="991"/>
      <c r="DI120" s="991"/>
      <c r="DJ120" s="991"/>
      <c r="DK120" s="991"/>
      <c r="DL120" s="991">
        <v>15551205</v>
      </c>
      <c r="DM120" s="991"/>
      <c r="DN120" s="991"/>
      <c r="DO120" s="991"/>
      <c r="DP120" s="991"/>
      <c r="DQ120" s="991">
        <v>14618988</v>
      </c>
      <c r="DR120" s="991"/>
      <c r="DS120" s="991"/>
      <c r="DT120" s="991"/>
      <c r="DU120" s="991"/>
      <c r="DV120" s="992">
        <v>21.1</v>
      </c>
      <c r="DW120" s="992"/>
      <c r="DX120" s="992"/>
      <c r="DY120" s="992"/>
      <c r="DZ120" s="993"/>
    </row>
    <row r="121" spans="1:130" s="248" customFormat="1" ht="26.25" customHeight="1" x14ac:dyDescent="0.15">
      <c r="A121" s="1123"/>
      <c r="B121" s="1010"/>
      <c r="C121" s="1031" t="s">
        <v>480</v>
      </c>
      <c r="D121" s="1032"/>
      <c r="E121" s="1032"/>
      <c r="F121" s="1032"/>
      <c r="G121" s="1032"/>
      <c r="H121" s="1032"/>
      <c r="I121" s="1032"/>
      <c r="J121" s="1032"/>
      <c r="K121" s="1032"/>
      <c r="L121" s="1032"/>
      <c r="M121" s="1032"/>
      <c r="N121" s="1032"/>
      <c r="O121" s="1032"/>
      <c r="P121" s="1032"/>
      <c r="Q121" s="1032"/>
      <c r="R121" s="1032"/>
      <c r="S121" s="1032"/>
      <c r="T121" s="1032"/>
      <c r="U121" s="1032"/>
      <c r="V121" s="1032"/>
      <c r="W121" s="1032"/>
      <c r="X121" s="1032"/>
      <c r="Y121" s="1032"/>
      <c r="Z121" s="1033"/>
      <c r="AA121" s="1022" t="s">
        <v>453</v>
      </c>
      <c r="AB121" s="1023"/>
      <c r="AC121" s="1023"/>
      <c r="AD121" s="1023"/>
      <c r="AE121" s="1024"/>
      <c r="AF121" s="1025" t="s">
        <v>446</v>
      </c>
      <c r="AG121" s="1023"/>
      <c r="AH121" s="1023"/>
      <c r="AI121" s="1023"/>
      <c r="AJ121" s="1024"/>
      <c r="AK121" s="1025" t="s">
        <v>453</v>
      </c>
      <c r="AL121" s="1023"/>
      <c r="AM121" s="1023"/>
      <c r="AN121" s="1023"/>
      <c r="AO121" s="1024"/>
      <c r="AP121" s="1026" t="s">
        <v>453</v>
      </c>
      <c r="AQ121" s="1027"/>
      <c r="AR121" s="1027"/>
      <c r="AS121" s="1027"/>
      <c r="AT121" s="1028"/>
      <c r="AU121" s="1056"/>
      <c r="AV121" s="1057"/>
      <c r="AW121" s="1057"/>
      <c r="AX121" s="1057"/>
      <c r="AY121" s="1058"/>
      <c r="AZ121" s="1013" t="s">
        <v>481</v>
      </c>
      <c r="BA121" s="1014"/>
      <c r="BB121" s="1014"/>
      <c r="BC121" s="1014"/>
      <c r="BD121" s="1014"/>
      <c r="BE121" s="1014"/>
      <c r="BF121" s="1014"/>
      <c r="BG121" s="1014"/>
      <c r="BH121" s="1014"/>
      <c r="BI121" s="1014"/>
      <c r="BJ121" s="1014"/>
      <c r="BK121" s="1014"/>
      <c r="BL121" s="1014"/>
      <c r="BM121" s="1014"/>
      <c r="BN121" s="1014"/>
      <c r="BO121" s="1014"/>
      <c r="BP121" s="1015"/>
      <c r="BQ121" s="983">
        <v>38262921</v>
      </c>
      <c r="BR121" s="984"/>
      <c r="BS121" s="984"/>
      <c r="BT121" s="984"/>
      <c r="BU121" s="984"/>
      <c r="BV121" s="984">
        <v>36707535</v>
      </c>
      <c r="BW121" s="984"/>
      <c r="BX121" s="984"/>
      <c r="BY121" s="984"/>
      <c r="BZ121" s="984"/>
      <c r="CA121" s="984">
        <v>34784359</v>
      </c>
      <c r="CB121" s="984"/>
      <c r="CC121" s="984"/>
      <c r="CD121" s="984"/>
      <c r="CE121" s="984"/>
      <c r="CF121" s="978">
        <v>50.3</v>
      </c>
      <c r="CG121" s="979"/>
      <c r="CH121" s="979"/>
      <c r="CI121" s="979"/>
      <c r="CJ121" s="979"/>
      <c r="CK121" s="1074"/>
      <c r="CL121" s="1075"/>
      <c r="CM121" s="1075"/>
      <c r="CN121" s="1075"/>
      <c r="CO121" s="1076"/>
      <c r="CP121" s="1084" t="s">
        <v>482</v>
      </c>
      <c r="CQ121" s="1085"/>
      <c r="CR121" s="1085"/>
      <c r="CS121" s="1085"/>
      <c r="CT121" s="1085"/>
      <c r="CU121" s="1085"/>
      <c r="CV121" s="1085"/>
      <c r="CW121" s="1085"/>
      <c r="CX121" s="1085"/>
      <c r="CY121" s="1085"/>
      <c r="CZ121" s="1085"/>
      <c r="DA121" s="1085"/>
      <c r="DB121" s="1085"/>
      <c r="DC121" s="1085"/>
      <c r="DD121" s="1085"/>
      <c r="DE121" s="1085"/>
      <c r="DF121" s="1086"/>
      <c r="DG121" s="983">
        <v>11320</v>
      </c>
      <c r="DH121" s="984"/>
      <c r="DI121" s="984"/>
      <c r="DJ121" s="984"/>
      <c r="DK121" s="984"/>
      <c r="DL121" s="984">
        <v>13412</v>
      </c>
      <c r="DM121" s="984"/>
      <c r="DN121" s="984"/>
      <c r="DO121" s="984"/>
      <c r="DP121" s="984"/>
      <c r="DQ121" s="984">
        <v>16515</v>
      </c>
      <c r="DR121" s="984"/>
      <c r="DS121" s="984"/>
      <c r="DT121" s="984"/>
      <c r="DU121" s="984"/>
      <c r="DV121" s="985">
        <v>0</v>
      </c>
      <c r="DW121" s="985"/>
      <c r="DX121" s="985"/>
      <c r="DY121" s="985"/>
      <c r="DZ121" s="986"/>
    </row>
    <row r="122" spans="1:130" s="248" customFormat="1" ht="26.25" customHeight="1" x14ac:dyDescent="0.15">
      <c r="A122" s="1123"/>
      <c r="B122" s="1010"/>
      <c r="C122" s="980" t="s">
        <v>461</v>
      </c>
      <c r="D122" s="981"/>
      <c r="E122" s="981"/>
      <c r="F122" s="981"/>
      <c r="G122" s="981"/>
      <c r="H122" s="981"/>
      <c r="I122" s="981"/>
      <c r="J122" s="981"/>
      <c r="K122" s="981"/>
      <c r="L122" s="981"/>
      <c r="M122" s="981"/>
      <c r="N122" s="981"/>
      <c r="O122" s="981"/>
      <c r="P122" s="981"/>
      <c r="Q122" s="981"/>
      <c r="R122" s="981"/>
      <c r="S122" s="981"/>
      <c r="T122" s="981"/>
      <c r="U122" s="981"/>
      <c r="V122" s="981"/>
      <c r="W122" s="981"/>
      <c r="X122" s="981"/>
      <c r="Y122" s="981"/>
      <c r="Z122" s="982"/>
      <c r="AA122" s="1022" t="s">
        <v>446</v>
      </c>
      <c r="AB122" s="1023"/>
      <c r="AC122" s="1023"/>
      <c r="AD122" s="1023"/>
      <c r="AE122" s="1024"/>
      <c r="AF122" s="1025" t="s">
        <v>453</v>
      </c>
      <c r="AG122" s="1023"/>
      <c r="AH122" s="1023"/>
      <c r="AI122" s="1023"/>
      <c r="AJ122" s="1024"/>
      <c r="AK122" s="1025" t="s">
        <v>453</v>
      </c>
      <c r="AL122" s="1023"/>
      <c r="AM122" s="1023"/>
      <c r="AN122" s="1023"/>
      <c r="AO122" s="1024"/>
      <c r="AP122" s="1026" t="s">
        <v>446</v>
      </c>
      <c r="AQ122" s="1027"/>
      <c r="AR122" s="1027"/>
      <c r="AS122" s="1027"/>
      <c r="AT122" s="1028"/>
      <c r="AU122" s="1056"/>
      <c r="AV122" s="1057"/>
      <c r="AW122" s="1057"/>
      <c r="AX122" s="1057"/>
      <c r="AY122" s="1058"/>
      <c r="AZ122" s="1038" t="s">
        <v>483</v>
      </c>
      <c r="BA122" s="1029"/>
      <c r="BB122" s="1029"/>
      <c r="BC122" s="1029"/>
      <c r="BD122" s="1029"/>
      <c r="BE122" s="1029"/>
      <c r="BF122" s="1029"/>
      <c r="BG122" s="1029"/>
      <c r="BH122" s="1029"/>
      <c r="BI122" s="1029"/>
      <c r="BJ122" s="1029"/>
      <c r="BK122" s="1029"/>
      <c r="BL122" s="1029"/>
      <c r="BM122" s="1029"/>
      <c r="BN122" s="1029"/>
      <c r="BO122" s="1029"/>
      <c r="BP122" s="1030"/>
      <c r="BQ122" s="1061">
        <v>71053171</v>
      </c>
      <c r="BR122" s="1062"/>
      <c r="BS122" s="1062"/>
      <c r="BT122" s="1062"/>
      <c r="BU122" s="1062"/>
      <c r="BV122" s="1062">
        <v>68487200</v>
      </c>
      <c r="BW122" s="1062"/>
      <c r="BX122" s="1062"/>
      <c r="BY122" s="1062"/>
      <c r="BZ122" s="1062"/>
      <c r="CA122" s="1062">
        <v>67096515</v>
      </c>
      <c r="CB122" s="1062"/>
      <c r="CC122" s="1062"/>
      <c r="CD122" s="1062"/>
      <c r="CE122" s="1062"/>
      <c r="CF122" s="1082">
        <v>96.9</v>
      </c>
      <c r="CG122" s="1083"/>
      <c r="CH122" s="1083"/>
      <c r="CI122" s="1083"/>
      <c r="CJ122" s="1083"/>
      <c r="CK122" s="1074"/>
      <c r="CL122" s="1075"/>
      <c r="CM122" s="1075"/>
      <c r="CN122" s="1075"/>
      <c r="CO122" s="1076"/>
      <c r="CP122" s="1084" t="s">
        <v>411</v>
      </c>
      <c r="CQ122" s="1085"/>
      <c r="CR122" s="1085"/>
      <c r="CS122" s="1085"/>
      <c r="CT122" s="1085"/>
      <c r="CU122" s="1085"/>
      <c r="CV122" s="1085"/>
      <c r="CW122" s="1085"/>
      <c r="CX122" s="1085"/>
      <c r="CY122" s="1085"/>
      <c r="CZ122" s="1085"/>
      <c r="DA122" s="1085"/>
      <c r="DB122" s="1085"/>
      <c r="DC122" s="1085"/>
      <c r="DD122" s="1085"/>
      <c r="DE122" s="1085"/>
      <c r="DF122" s="1086"/>
      <c r="DG122" s="983" t="s">
        <v>453</v>
      </c>
      <c r="DH122" s="984"/>
      <c r="DI122" s="984"/>
      <c r="DJ122" s="984"/>
      <c r="DK122" s="984"/>
      <c r="DL122" s="984" t="s">
        <v>453</v>
      </c>
      <c r="DM122" s="984"/>
      <c r="DN122" s="984"/>
      <c r="DO122" s="984"/>
      <c r="DP122" s="984"/>
      <c r="DQ122" s="984" t="s">
        <v>453</v>
      </c>
      <c r="DR122" s="984"/>
      <c r="DS122" s="984"/>
      <c r="DT122" s="984"/>
      <c r="DU122" s="984"/>
      <c r="DV122" s="985" t="s">
        <v>447</v>
      </c>
      <c r="DW122" s="985"/>
      <c r="DX122" s="985"/>
      <c r="DY122" s="985"/>
      <c r="DZ122" s="986"/>
    </row>
    <row r="123" spans="1:130" s="248" customFormat="1" ht="26.25" customHeight="1" x14ac:dyDescent="0.15">
      <c r="A123" s="1123"/>
      <c r="B123" s="1010"/>
      <c r="C123" s="980" t="s">
        <v>468</v>
      </c>
      <c r="D123" s="981"/>
      <c r="E123" s="981"/>
      <c r="F123" s="981"/>
      <c r="G123" s="981"/>
      <c r="H123" s="981"/>
      <c r="I123" s="981"/>
      <c r="J123" s="981"/>
      <c r="K123" s="981"/>
      <c r="L123" s="981"/>
      <c r="M123" s="981"/>
      <c r="N123" s="981"/>
      <c r="O123" s="981"/>
      <c r="P123" s="981"/>
      <c r="Q123" s="981"/>
      <c r="R123" s="981"/>
      <c r="S123" s="981"/>
      <c r="T123" s="981"/>
      <c r="U123" s="981"/>
      <c r="V123" s="981"/>
      <c r="W123" s="981"/>
      <c r="X123" s="981"/>
      <c r="Y123" s="981"/>
      <c r="Z123" s="982"/>
      <c r="AA123" s="1022" t="s">
        <v>446</v>
      </c>
      <c r="AB123" s="1023"/>
      <c r="AC123" s="1023"/>
      <c r="AD123" s="1023"/>
      <c r="AE123" s="1024"/>
      <c r="AF123" s="1025" t="s">
        <v>446</v>
      </c>
      <c r="AG123" s="1023"/>
      <c r="AH123" s="1023"/>
      <c r="AI123" s="1023"/>
      <c r="AJ123" s="1024"/>
      <c r="AK123" s="1025" t="s">
        <v>447</v>
      </c>
      <c r="AL123" s="1023"/>
      <c r="AM123" s="1023"/>
      <c r="AN123" s="1023"/>
      <c r="AO123" s="1024"/>
      <c r="AP123" s="1026" t="s">
        <v>452</v>
      </c>
      <c r="AQ123" s="1027"/>
      <c r="AR123" s="1027"/>
      <c r="AS123" s="1027"/>
      <c r="AT123" s="1028"/>
      <c r="AU123" s="1059"/>
      <c r="AV123" s="1060"/>
      <c r="AW123" s="1060"/>
      <c r="AX123" s="1060"/>
      <c r="AY123" s="1060"/>
      <c r="AZ123" s="279" t="s">
        <v>186</v>
      </c>
      <c r="BA123" s="279"/>
      <c r="BB123" s="279"/>
      <c r="BC123" s="279"/>
      <c r="BD123" s="279"/>
      <c r="BE123" s="279"/>
      <c r="BF123" s="279"/>
      <c r="BG123" s="279"/>
      <c r="BH123" s="279"/>
      <c r="BI123" s="279"/>
      <c r="BJ123" s="279"/>
      <c r="BK123" s="279"/>
      <c r="BL123" s="279"/>
      <c r="BM123" s="279"/>
      <c r="BN123" s="279"/>
      <c r="BO123" s="1039" t="s">
        <v>484</v>
      </c>
      <c r="BP123" s="1070"/>
      <c r="BQ123" s="1129">
        <v>135725157</v>
      </c>
      <c r="BR123" s="1130"/>
      <c r="BS123" s="1130"/>
      <c r="BT123" s="1130"/>
      <c r="BU123" s="1130"/>
      <c r="BV123" s="1130">
        <v>141413729</v>
      </c>
      <c r="BW123" s="1130"/>
      <c r="BX123" s="1130"/>
      <c r="BY123" s="1130"/>
      <c r="BZ123" s="1130"/>
      <c r="CA123" s="1130">
        <v>140524376</v>
      </c>
      <c r="CB123" s="1130"/>
      <c r="CC123" s="1130"/>
      <c r="CD123" s="1130"/>
      <c r="CE123" s="1130"/>
      <c r="CF123" s="1063"/>
      <c r="CG123" s="1064"/>
      <c r="CH123" s="1064"/>
      <c r="CI123" s="1064"/>
      <c r="CJ123" s="1065"/>
      <c r="CK123" s="1074"/>
      <c r="CL123" s="1075"/>
      <c r="CM123" s="1075"/>
      <c r="CN123" s="1075"/>
      <c r="CO123" s="1076"/>
      <c r="CP123" s="1084" t="s">
        <v>485</v>
      </c>
      <c r="CQ123" s="1085"/>
      <c r="CR123" s="1085"/>
      <c r="CS123" s="1085"/>
      <c r="CT123" s="1085"/>
      <c r="CU123" s="1085"/>
      <c r="CV123" s="1085"/>
      <c r="CW123" s="1085"/>
      <c r="CX123" s="1085"/>
      <c r="CY123" s="1085"/>
      <c r="CZ123" s="1085"/>
      <c r="DA123" s="1085"/>
      <c r="DB123" s="1085"/>
      <c r="DC123" s="1085"/>
      <c r="DD123" s="1085"/>
      <c r="DE123" s="1085"/>
      <c r="DF123" s="1086"/>
      <c r="DG123" s="1022" t="s">
        <v>447</v>
      </c>
      <c r="DH123" s="1023"/>
      <c r="DI123" s="1023"/>
      <c r="DJ123" s="1023"/>
      <c r="DK123" s="1024"/>
      <c r="DL123" s="1025" t="s">
        <v>452</v>
      </c>
      <c r="DM123" s="1023"/>
      <c r="DN123" s="1023"/>
      <c r="DO123" s="1023"/>
      <c r="DP123" s="1024"/>
      <c r="DQ123" s="1025" t="s">
        <v>127</v>
      </c>
      <c r="DR123" s="1023"/>
      <c r="DS123" s="1023"/>
      <c r="DT123" s="1023"/>
      <c r="DU123" s="1024"/>
      <c r="DV123" s="1026" t="s">
        <v>447</v>
      </c>
      <c r="DW123" s="1027"/>
      <c r="DX123" s="1027"/>
      <c r="DY123" s="1027"/>
      <c r="DZ123" s="1028"/>
    </row>
    <row r="124" spans="1:130" s="248" customFormat="1" ht="26.25" customHeight="1" thickBot="1" x14ac:dyDescent="0.2">
      <c r="A124" s="1123"/>
      <c r="B124" s="1010"/>
      <c r="C124" s="980" t="s">
        <v>471</v>
      </c>
      <c r="D124" s="981"/>
      <c r="E124" s="981"/>
      <c r="F124" s="981"/>
      <c r="G124" s="981"/>
      <c r="H124" s="981"/>
      <c r="I124" s="981"/>
      <c r="J124" s="981"/>
      <c r="K124" s="981"/>
      <c r="L124" s="981"/>
      <c r="M124" s="981"/>
      <c r="N124" s="981"/>
      <c r="O124" s="981"/>
      <c r="P124" s="981"/>
      <c r="Q124" s="981"/>
      <c r="R124" s="981"/>
      <c r="S124" s="981"/>
      <c r="T124" s="981"/>
      <c r="U124" s="981"/>
      <c r="V124" s="981"/>
      <c r="W124" s="981"/>
      <c r="X124" s="981"/>
      <c r="Y124" s="981"/>
      <c r="Z124" s="982"/>
      <c r="AA124" s="1022" t="s">
        <v>127</v>
      </c>
      <c r="AB124" s="1023"/>
      <c r="AC124" s="1023"/>
      <c r="AD124" s="1023"/>
      <c r="AE124" s="1024"/>
      <c r="AF124" s="1025" t="s">
        <v>447</v>
      </c>
      <c r="AG124" s="1023"/>
      <c r="AH124" s="1023"/>
      <c r="AI124" s="1023"/>
      <c r="AJ124" s="1024"/>
      <c r="AK124" s="1025" t="s">
        <v>452</v>
      </c>
      <c r="AL124" s="1023"/>
      <c r="AM124" s="1023"/>
      <c r="AN124" s="1023"/>
      <c r="AO124" s="1024"/>
      <c r="AP124" s="1026" t="s">
        <v>447</v>
      </c>
      <c r="AQ124" s="1027"/>
      <c r="AR124" s="1027"/>
      <c r="AS124" s="1027"/>
      <c r="AT124" s="1028"/>
      <c r="AU124" s="1125" t="s">
        <v>486</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t="s">
        <v>452</v>
      </c>
      <c r="BR124" s="1092"/>
      <c r="BS124" s="1092"/>
      <c r="BT124" s="1092"/>
      <c r="BU124" s="1092"/>
      <c r="BV124" s="1092" t="s">
        <v>452</v>
      </c>
      <c r="BW124" s="1092"/>
      <c r="BX124" s="1092"/>
      <c r="BY124" s="1092"/>
      <c r="BZ124" s="1092"/>
      <c r="CA124" s="1092" t="s">
        <v>446</v>
      </c>
      <c r="CB124" s="1092"/>
      <c r="CC124" s="1092"/>
      <c r="CD124" s="1092"/>
      <c r="CE124" s="1092"/>
      <c r="CF124" s="1093"/>
      <c r="CG124" s="1094"/>
      <c r="CH124" s="1094"/>
      <c r="CI124" s="1094"/>
      <c r="CJ124" s="1095"/>
      <c r="CK124" s="1077"/>
      <c r="CL124" s="1077"/>
      <c r="CM124" s="1077"/>
      <c r="CN124" s="1077"/>
      <c r="CO124" s="1078"/>
      <c r="CP124" s="1084" t="s">
        <v>487</v>
      </c>
      <c r="CQ124" s="1085"/>
      <c r="CR124" s="1085"/>
      <c r="CS124" s="1085"/>
      <c r="CT124" s="1085"/>
      <c r="CU124" s="1085"/>
      <c r="CV124" s="1085"/>
      <c r="CW124" s="1085"/>
      <c r="CX124" s="1085"/>
      <c r="CY124" s="1085"/>
      <c r="CZ124" s="1085"/>
      <c r="DA124" s="1085"/>
      <c r="DB124" s="1085"/>
      <c r="DC124" s="1085"/>
      <c r="DD124" s="1085"/>
      <c r="DE124" s="1085"/>
      <c r="DF124" s="1086"/>
      <c r="DG124" s="1069" t="s">
        <v>127</v>
      </c>
      <c r="DH124" s="1048"/>
      <c r="DI124" s="1048"/>
      <c r="DJ124" s="1048"/>
      <c r="DK124" s="1049"/>
      <c r="DL124" s="1047" t="s">
        <v>488</v>
      </c>
      <c r="DM124" s="1048"/>
      <c r="DN124" s="1048"/>
      <c r="DO124" s="1048"/>
      <c r="DP124" s="1049"/>
      <c r="DQ124" s="1047" t="s">
        <v>127</v>
      </c>
      <c r="DR124" s="1048"/>
      <c r="DS124" s="1048"/>
      <c r="DT124" s="1048"/>
      <c r="DU124" s="1049"/>
      <c r="DV124" s="1050" t="s">
        <v>127</v>
      </c>
      <c r="DW124" s="1051"/>
      <c r="DX124" s="1051"/>
      <c r="DY124" s="1051"/>
      <c r="DZ124" s="1052"/>
    </row>
    <row r="125" spans="1:130" s="248" customFormat="1" ht="26.25" customHeight="1" x14ac:dyDescent="0.15">
      <c r="A125" s="1123"/>
      <c r="B125" s="1010"/>
      <c r="C125" s="980" t="s">
        <v>473</v>
      </c>
      <c r="D125" s="981"/>
      <c r="E125" s="981"/>
      <c r="F125" s="981"/>
      <c r="G125" s="981"/>
      <c r="H125" s="981"/>
      <c r="I125" s="981"/>
      <c r="J125" s="981"/>
      <c r="K125" s="981"/>
      <c r="L125" s="981"/>
      <c r="M125" s="981"/>
      <c r="N125" s="981"/>
      <c r="O125" s="981"/>
      <c r="P125" s="981"/>
      <c r="Q125" s="981"/>
      <c r="R125" s="981"/>
      <c r="S125" s="981"/>
      <c r="T125" s="981"/>
      <c r="U125" s="981"/>
      <c r="V125" s="981"/>
      <c r="W125" s="981"/>
      <c r="X125" s="981"/>
      <c r="Y125" s="981"/>
      <c r="Z125" s="982"/>
      <c r="AA125" s="1022" t="s">
        <v>127</v>
      </c>
      <c r="AB125" s="1023"/>
      <c r="AC125" s="1023"/>
      <c r="AD125" s="1023"/>
      <c r="AE125" s="1024"/>
      <c r="AF125" s="1025" t="s">
        <v>127</v>
      </c>
      <c r="AG125" s="1023"/>
      <c r="AH125" s="1023"/>
      <c r="AI125" s="1023"/>
      <c r="AJ125" s="1024"/>
      <c r="AK125" s="1025" t="s">
        <v>127</v>
      </c>
      <c r="AL125" s="1023"/>
      <c r="AM125" s="1023"/>
      <c r="AN125" s="1023"/>
      <c r="AO125" s="1024"/>
      <c r="AP125" s="1026" t="s">
        <v>127</v>
      </c>
      <c r="AQ125" s="1027"/>
      <c r="AR125" s="1027"/>
      <c r="AS125" s="1027"/>
      <c r="AT125" s="1028"/>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7" t="s">
        <v>489</v>
      </c>
      <c r="CL125" s="1072"/>
      <c r="CM125" s="1072"/>
      <c r="CN125" s="1072"/>
      <c r="CO125" s="1073"/>
      <c r="CP125" s="1004" t="s">
        <v>490</v>
      </c>
      <c r="CQ125" s="955"/>
      <c r="CR125" s="955"/>
      <c r="CS125" s="955"/>
      <c r="CT125" s="955"/>
      <c r="CU125" s="955"/>
      <c r="CV125" s="955"/>
      <c r="CW125" s="955"/>
      <c r="CX125" s="955"/>
      <c r="CY125" s="955"/>
      <c r="CZ125" s="955"/>
      <c r="DA125" s="955"/>
      <c r="DB125" s="955"/>
      <c r="DC125" s="955"/>
      <c r="DD125" s="955"/>
      <c r="DE125" s="955"/>
      <c r="DF125" s="956"/>
      <c r="DG125" s="990" t="s">
        <v>127</v>
      </c>
      <c r="DH125" s="991"/>
      <c r="DI125" s="991"/>
      <c r="DJ125" s="991"/>
      <c r="DK125" s="991"/>
      <c r="DL125" s="991" t="s">
        <v>127</v>
      </c>
      <c r="DM125" s="991"/>
      <c r="DN125" s="991"/>
      <c r="DO125" s="991"/>
      <c r="DP125" s="991"/>
      <c r="DQ125" s="991" t="s">
        <v>127</v>
      </c>
      <c r="DR125" s="991"/>
      <c r="DS125" s="991"/>
      <c r="DT125" s="991"/>
      <c r="DU125" s="991"/>
      <c r="DV125" s="992" t="s">
        <v>488</v>
      </c>
      <c r="DW125" s="992"/>
      <c r="DX125" s="992"/>
      <c r="DY125" s="992"/>
      <c r="DZ125" s="993"/>
    </row>
    <row r="126" spans="1:130" s="248" customFormat="1" ht="26.25" customHeight="1" thickBot="1" x14ac:dyDescent="0.2">
      <c r="A126" s="1123"/>
      <c r="B126" s="1010"/>
      <c r="C126" s="980" t="s">
        <v>475</v>
      </c>
      <c r="D126" s="981"/>
      <c r="E126" s="981"/>
      <c r="F126" s="981"/>
      <c r="G126" s="981"/>
      <c r="H126" s="981"/>
      <c r="I126" s="981"/>
      <c r="J126" s="981"/>
      <c r="K126" s="981"/>
      <c r="L126" s="981"/>
      <c r="M126" s="981"/>
      <c r="N126" s="981"/>
      <c r="O126" s="981"/>
      <c r="P126" s="981"/>
      <c r="Q126" s="981"/>
      <c r="R126" s="981"/>
      <c r="S126" s="981"/>
      <c r="T126" s="981"/>
      <c r="U126" s="981"/>
      <c r="V126" s="981"/>
      <c r="W126" s="981"/>
      <c r="X126" s="981"/>
      <c r="Y126" s="981"/>
      <c r="Z126" s="982"/>
      <c r="AA126" s="1022" t="s">
        <v>488</v>
      </c>
      <c r="AB126" s="1023"/>
      <c r="AC126" s="1023"/>
      <c r="AD126" s="1023"/>
      <c r="AE126" s="1024"/>
      <c r="AF126" s="1025" t="s">
        <v>127</v>
      </c>
      <c r="AG126" s="1023"/>
      <c r="AH126" s="1023"/>
      <c r="AI126" s="1023"/>
      <c r="AJ126" s="1024"/>
      <c r="AK126" s="1025" t="s">
        <v>127</v>
      </c>
      <c r="AL126" s="1023"/>
      <c r="AM126" s="1023"/>
      <c r="AN126" s="1023"/>
      <c r="AO126" s="1024"/>
      <c r="AP126" s="1026" t="s">
        <v>127</v>
      </c>
      <c r="AQ126" s="1027"/>
      <c r="AR126" s="1027"/>
      <c r="AS126" s="1027"/>
      <c r="AT126" s="1028"/>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8"/>
      <c r="CL126" s="1075"/>
      <c r="CM126" s="1075"/>
      <c r="CN126" s="1075"/>
      <c r="CO126" s="1076"/>
      <c r="CP126" s="1013" t="s">
        <v>491</v>
      </c>
      <c r="CQ126" s="1014"/>
      <c r="CR126" s="1014"/>
      <c r="CS126" s="1014"/>
      <c r="CT126" s="1014"/>
      <c r="CU126" s="1014"/>
      <c r="CV126" s="1014"/>
      <c r="CW126" s="1014"/>
      <c r="CX126" s="1014"/>
      <c r="CY126" s="1014"/>
      <c r="CZ126" s="1014"/>
      <c r="DA126" s="1014"/>
      <c r="DB126" s="1014"/>
      <c r="DC126" s="1014"/>
      <c r="DD126" s="1014"/>
      <c r="DE126" s="1014"/>
      <c r="DF126" s="1015"/>
      <c r="DG126" s="983" t="s">
        <v>127</v>
      </c>
      <c r="DH126" s="984"/>
      <c r="DI126" s="984"/>
      <c r="DJ126" s="984"/>
      <c r="DK126" s="984"/>
      <c r="DL126" s="984" t="s">
        <v>127</v>
      </c>
      <c r="DM126" s="984"/>
      <c r="DN126" s="984"/>
      <c r="DO126" s="984"/>
      <c r="DP126" s="984"/>
      <c r="DQ126" s="984" t="s">
        <v>127</v>
      </c>
      <c r="DR126" s="984"/>
      <c r="DS126" s="984"/>
      <c r="DT126" s="984"/>
      <c r="DU126" s="984"/>
      <c r="DV126" s="985" t="s">
        <v>127</v>
      </c>
      <c r="DW126" s="985"/>
      <c r="DX126" s="985"/>
      <c r="DY126" s="985"/>
      <c r="DZ126" s="986"/>
    </row>
    <row r="127" spans="1:130" s="248" customFormat="1" ht="26.25" customHeight="1" x14ac:dyDescent="0.15">
      <c r="A127" s="1124"/>
      <c r="B127" s="1012"/>
      <c r="C127" s="1066" t="s">
        <v>492</v>
      </c>
      <c r="D127" s="1067"/>
      <c r="E127" s="1067"/>
      <c r="F127" s="1067"/>
      <c r="G127" s="1067"/>
      <c r="H127" s="1067"/>
      <c r="I127" s="1067"/>
      <c r="J127" s="1067"/>
      <c r="K127" s="1067"/>
      <c r="L127" s="1067"/>
      <c r="M127" s="1067"/>
      <c r="N127" s="1067"/>
      <c r="O127" s="1067"/>
      <c r="P127" s="1067"/>
      <c r="Q127" s="1067"/>
      <c r="R127" s="1067"/>
      <c r="S127" s="1067"/>
      <c r="T127" s="1067"/>
      <c r="U127" s="1067"/>
      <c r="V127" s="1067"/>
      <c r="W127" s="1067"/>
      <c r="X127" s="1067"/>
      <c r="Y127" s="1067"/>
      <c r="Z127" s="1068"/>
      <c r="AA127" s="1022" t="s">
        <v>127</v>
      </c>
      <c r="AB127" s="1023"/>
      <c r="AC127" s="1023"/>
      <c r="AD127" s="1023"/>
      <c r="AE127" s="1024"/>
      <c r="AF127" s="1025" t="s">
        <v>127</v>
      </c>
      <c r="AG127" s="1023"/>
      <c r="AH127" s="1023"/>
      <c r="AI127" s="1023"/>
      <c r="AJ127" s="1024"/>
      <c r="AK127" s="1025" t="s">
        <v>488</v>
      </c>
      <c r="AL127" s="1023"/>
      <c r="AM127" s="1023"/>
      <c r="AN127" s="1023"/>
      <c r="AO127" s="1024"/>
      <c r="AP127" s="1026" t="s">
        <v>127</v>
      </c>
      <c r="AQ127" s="1027"/>
      <c r="AR127" s="1027"/>
      <c r="AS127" s="1027"/>
      <c r="AT127" s="1028"/>
      <c r="AU127" s="284"/>
      <c r="AV127" s="284"/>
      <c r="AW127" s="284"/>
      <c r="AX127" s="1096" t="s">
        <v>493</v>
      </c>
      <c r="AY127" s="1097"/>
      <c r="AZ127" s="1097"/>
      <c r="BA127" s="1097"/>
      <c r="BB127" s="1097"/>
      <c r="BC127" s="1097"/>
      <c r="BD127" s="1097"/>
      <c r="BE127" s="1098"/>
      <c r="BF127" s="1099" t="s">
        <v>494</v>
      </c>
      <c r="BG127" s="1097"/>
      <c r="BH127" s="1097"/>
      <c r="BI127" s="1097"/>
      <c r="BJ127" s="1097"/>
      <c r="BK127" s="1097"/>
      <c r="BL127" s="1098"/>
      <c r="BM127" s="1099" t="s">
        <v>495</v>
      </c>
      <c r="BN127" s="1097"/>
      <c r="BO127" s="1097"/>
      <c r="BP127" s="1097"/>
      <c r="BQ127" s="1097"/>
      <c r="BR127" s="1097"/>
      <c r="BS127" s="1098"/>
      <c r="BT127" s="1099" t="s">
        <v>496</v>
      </c>
      <c r="BU127" s="1097"/>
      <c r="BV127" s="1097"/>
      <c r="BW127" s="1097"/>
      <c r="BX127" s="1097"/>
      <c r="BY127" s="1097"/>
      <c r="BZ127" s="1121"/>
      <c r="CA127" s="284"/>
      <c r="CB127" s="284"/>
      <c r="CC127" s="284"/>
      <c r="CD127" s="285"/>
      <c r="CE127" s="285"/>
      <c r="CF127" s="285"/>
      <c r="CG127" s="282"/>
      <c r="CH127" s="282"/>
      <c r="CI127" s="282"/>
      <c r="CJ127" s="283"/>
      <c r="CK127" s="1088"/>
      <c r="CL127" s="1075"/>
      <c r="CM127" s="1075"/>
      <c r="CN127" s="1075"/>
      <c r="CO127" s="1076"/>
      <c r="CP127" s="1013" t="s">
        <v>497</v>
      </c>
      <c r="CQ127" s="1014"/>
      <c r="CR127" s="1014"/>
      <c r="CS127" s="1014"/>
      <c r="CT127" s="1014"/>
      <c r="CU127" s="1014"/>
      <c r="CV127" s="1014"/>
      <c r="CW127" s="1014"/>
      <c r="CX127" s="1014"/>
      <c r="CY127" s="1014"/>
      <c r="CZ127" s="1014"/>
      <c r="DA127" s="1014"/>
      <c r="DB127" s="1014"/>
      <c r="DC127" s="1014"/>
      <c r="DD127" s="1014"/>
      <c r="DE127" s="1014"/>
      <c r="DF127" s="1015"/>
      <c r="DG127" s="983" t="s">
        <v>127</v>
      </c>
      <c r="DH127" s="984"/>
      <c r="DI127" s="984"/>
      <c r="DJ127" s="984"/>
      <c r="DK127" s="984"/>
      <c r="DL127" s="984">
        <v>5407578</v>
      </c>
      <c r="DM127" s="984"/>
      <c r="DN127" s="984"/>
      <c r="DO127" s="984"/>
      <c r="DP127" s="984"/>
      <c r="DQ127" s="984">
        <v>5573244</v>
      </c>
      <c r="DR127" s="984"/>
      <c r="DS127" s="984"/>
      <c r="DT127" s="984"/>
      <c r="DU127" s="984"/>
      <c r="DV127" s="985">
        <v>8.1</v>
      </c>
      <c r="DW127" s="985"/>
      <c r="DX127" s="985"/>
      <c r="DY127" s="985"/>
      <c r="DZ127" s="986"/>
    </row>
    <row r="128" spans="1:130" s="248" customFormat="1" ht="26.25" customHeight="1" thickBot="1" x14ac:dyDescent="0.2">
      <c r="A128" s="1107" t="s">
        <v>498</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499</v>
      </c>
      <c r="X128" s="1109"/>
      <c r="Y128" s="1109"/>
      <c r="Z128" s="1110"/>
      <c r="AA128" s="1111">
        <v>2996028</v>
      </c>
      <c r="AB128" s="1112"/>
      <c r="AC128" s="1112"/>
      <c r="AD128" s="1112"/>
      <c r="AE128" s="1113"/>
      <c r="AF128" s="1114">
        <v>3029867</v>
      </c>
      <c r="AG128" s="1112"/>
      <c r="AH128" s="1112"/>
      <c r="AI128" s="1112"/>
      <c r="AJ128" s="1113"/>
      <c r="AK128" s="1114">
        <v>3243141</v>
      </c>
      <c r="AL128" s="1112"/>
      <c r="AM128" s="1112"/>
      <c r="AN128" s="1112"/>
      <c r="AO128" s="1113"/>
      <c r="AP128" s="1115"/>
      <c r="AQ128" s="1116"/>
      <c r="AR128" s="1116"/>
      <c r="AS128" s="1116"/>
      <c r="AT128" s="1117"/>
      <c r="AU128" s="284"/>
      <c r="AV128" s="284"/>
      <c r="AW128" s="284"/>
      <c r="AX128" s="954" t="s">
        <v>500</v>
      </c>
      <c r="AY128" s="955"/>
      <c r="AZ128" s="955"/>
      <c r="BA128" s="955"/>
      <c r="BB128" s="955"/>
      <c r="BC128" s="955"/>
      <c r="BD128" s="955"/>
      <c r="BE128" s="956"/>
      <c r="BF128" s="1118" t="s">
        <v>399</v>
      </c>
      <c r="BG128" s="1119"/>
      <c r="BH128" s="1119"/>
      <c r="BI128" s="1119"/>
      <c r="BJ128" s="1119"/>
      <c r="BK128" s="1119"/>
      <c r="BL128" s="1120"/>
      <c r="BM128" s="1118">
        <v>11.25</v>
      </c>
      <c r="BN128" s="1119"/>
      <c r="BO128" s="1119"/>
      <c r="BP128" s="1119"/>
      <c r="BQ128" s="1119"/>
      <c r="BR128" s="1119"/>
      <c r="BS128" s="1120"/>
      <c r="BT128" s="1118">
        <v>20</v>
      </c>
      <c r="BU128" s="1119"/>
      <c r="BV128" s="1119"/>
      <c r="BW128" s="1119"/>
      <c r="BX128" s="1119"/>
      <c r="BY128" s="1119"/>
      <c r="BZ128" s="1143"/>
      <c r="CA128" s="285"/>
      <c r="CB128" s="285"/>
      <c r="CC128" s="285"/>
      <c r="CD128" s="285"/>
      <c r="CE128" s="285"/>
      <c r="CF128" s="285"/>
      <c r="CG128" s="282"/>
      <c r="CH128" s="282"/>
      <c r="CI128" s="282"/>
      <c r="CJ128" s="283"/>
      <c r="CK128" s="1089"/>
      <c r="CL128" s="1090"/>
      <c r="CM128" s="1090"/>
      <c r="CN128" s="1090"/>
      <c r="CO128" s="1091"/>
      <c r="CP128" s="1100" t="s">
        <v>501</v>
      </c>
      <c r="CQ128" s="1101"/>
      <c r="CR128" s="1101"/>
      <c r="CS128" s="1101"/>
      <c r="CT128" s="1101"/>
      <c r="CU128" s="1101"/>
      <c r="CV128" s="1101"/>
      <c r="CW128" s="1101"/>
      <c r="CX128" s="1101"/>
      <c r="CY128" s="1101"/>
      <c r="CZ128" s="1101"/>
      <c r="DA128" s="1101"/>
      <c r="DB128" s="1101"/>
      <c r="DC128" s="1101"/>
      <c r="DD128" s="1101"/>
      <c r="DE128" s="1101"/>
      <c r="DF128" s="1102"/>
      <c r="DG128" s="1103" t="s">
        <v>502</v>
      </c>
      <c r="DH128" s="1104"/>
      <c r="DI128" s="1104"/>
      <c r="DJ128" s="1104"/>
      <c r="DK128" s="1104"/>
      <c r="DL128" s="1104" t="s">
        <v>467</v>
      </c>
      <c r="DM128" s="1104"/>
      <c r="DN128" s="1104"/>
      <c r="DO128" s="1104"/>
      <c r="DP128" s="1104"/>
      <c r="DQ128" s="1104" t="s">
        <v>503</v>
      </c>
      <c r="DR128" s="1104"/>
      <c r="DS128" s="1104"/>
      <c r="DT128" s="1104"/>
      <c r="DU128" s="1104"/>
      <c r="DV128" s="1105" t="s">
        <v>502</v>
      </c>
      <c r="DW128" s="1105"/>
      <c r="DX128" s="1105"/>
      <c r="DY128" s="1105"/>
      <c r="DZ128" s="1106"/>
    </row>
    <row r="129" spans="1:131" s="248" customFormat="1" ht="26.25" customHeight="1" x14ac:dyDescent="0.15">
      <c r="A129" s="994" t="s">
        <v>106</v>
      </c>
      <c r="B129" s="995"/>
      <c r="C129" s="995"/>
      <c r="D129" s="995"/>
      <c r="E129" s="995"/>
      <c r="F129" s="995"/>
      <c r="G129" s="995"/>
      <c r="H129" s="995"/>
      <c r="I129" s="995"/>
      <c r="J129" s="995"/>
      <c r="K129" s="995"/>
      <c r="L129" s="995"/>
      <c r="M129" s="995"/>
      <c r="N129" s="995"/>
      <c r="O129" s="995"/>
      <c r="P129" s="995"/>
      <c r="Q129" s="995"/>
      <c r="R129" s="995"/>
      <c r="S129" s="995"/>
      <c r="T129" s="995"/>
      <c r="U129" s="995"/>
      <c r="V129" s="995"/>
      <c r="W129" s="1137" t="s">
        <v>504</v>
      </c>
      <c r="X129" s="1138"/>
      <c r="Y129" s="1138"/>
      <c r="Z129" s="1139"/>
      <c r="AA129" s="1022">
        <v>71396048</v>
      </c>
      <c r="AB129" s="1023"/>
      <c r="AC129" s="1023"/>
      <c r="AD129" s="1023"/>
      <c r="AE129" s="1024"/>
      <c r="AF129" s="1025">
        <v>71435075</v>
      </c>
      <c r="AG129" s="1023"/>
      <c r="AH129" s="1023"/>
      <c r="AI129" s="1023"/>
      <c r="AJ129" s="1024"/>
      <c r="AK129" s="1025">
        <v>75205927</v>
      </c>
      <c r="AL129" s="1023"/>
      <c r="AM129" s="1023"/>
      <c r="AN129" s="1023"/>
      <c r="AO129" s="1024"/>
      <c r="AP129" s="1140"/>
      <c r="AQ129" s="1141"/>
      <c r="AR129" s="1141"/>
      <c r="AS129" s="1141"/>
      <c r="AT129" s="1142"/>
      <c r="AU129" s="286"/>
      <c r="AV129" s="286"/>
      <c r="AW129" s="286"/>
      <c r="AX129" s="1131" t="s">
        <v>505</v>
      </c>
      <c r="AY129" s="1014"/>
      <c r="AZ129" s="1014"/>
      <c r="BA129" s="1014"/>
      <c r="BB129" s="1014"/>
      <c r="BC129" s="1014"/>
      <c r="BD129" s="1014"/>
      <c r="BE129" s="1015"/>
      <c r="BF129" s="1132" t="s">
        <v>446</v>
      </c>
      <c r="BG129" s="1133"/>
      <c r="BH129" s="1133"/>
      <c r="BI129" s="1133"/>
      <c r="BJ129" s="1133"/>
      <c r="BK129" s="1133"/>
      <c r="BL129" s="1134"/>
      <c r="BM129" s="1132">
        <v>16.25</v>
      </c>
      <c r="BN129" s="1133"/>
      <c r="BO129" s="1133"/>
      <c r="BP129" s="1133"/>
      <c r="BQ129" s="1133"/>
      <c r="BR129" s="1133"/>
      <c r="BS129" s="1134"/>
      <c r="BT129" s="1132">
        <v>30</v>
      </c>
      <c r="BU129" s="1135"/>
      <c r="BV129" s="1135"/>
      <c r="BW129" s="1135"/>
      <c r="BX129" s="1135"/>
      <c r="BY129" s="1135"/>
      <c r="BZ129" s="1136"/>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4" t="s">
        <v>506</v>
      </c>
      <c r="B130" s="995"/>
      <c r="C130" s="995"/>
      <c r="D130" s="995"/>
      <c r="E130" s="995"/>
      <c r="F130" s="995"/>
      <c r="G130" s="995"/>
      <c r="H130" s="995"/>
      <c r="I130" s="995"/>
      <c r="J130" s="995"/>
      <c r="K130" s="995"/>
      <c r="L130" s="995"/>
      <c r="M130" s="995"/>
      <c r="N130" s="995"/>
      <c r="O130" s="995"/>
      <c r="P130" s="995"/>
      <c r="Q130" s="995"/>
      <c r="R130" s="995"/>
      <c r="S130" s="995"/>
      <c r="T130" s="995"/>
      <c r="U130" s="995"/>
      <c r="V130" s="995"/>
      <c r="W130" s="1137" t="s">
        <v>507</v>
      </c>
      <c r="X130" s="1138"/>
      <c r="Y130" s="1138"/>
      <c r="Z130" s="1139"/>
      <c r="AA130" s="1022">
        <v>6688661</v>
      </c>
      <c r="AB130" s="1023"/>
      <c r="AC130" s="1023"/>
      <c r="AD130" s="1023"/>
      <c r="AE130" s="1024"/>
      <c r="AF130" s="1025">
        <v>6502494</v>
      </c>
      <c r="AG130" s="1023"/>
      <c r="AH130" s="1023"/>
      <c r="AI130" s="1023"/>
      <c r="AJ130" s="1024"/>
      <c r="AK130" s="1025">
        <v>5989756</v>
      </c>
      <c r="AL130" s="1023"/>
      <c r="AM130" s="1023"/>
      <c r="AN130" s="1023"/>
      <c r="AO130" s="1024"/>
      <c r="AP130" s="1140"/>
      <c r="AQ130" s="1141"/>
      <c r="AR130" s="1141"/>
      <c r="AS130" s="1141"/>
      <c r="AT130" s="1142"/>
      <c r="AU130" s="286"/>
      <c r="AV130" s="286"/>
      <c r="AW130" s="286"/>
      <c r="AX130" s="1131" t="s">
        <v>508</v>
      </c>
      <c r="AY130" s="1014"/>
      <c r="AZ130" s="1014"/>
      <c r="BA130" s="1014"/>
      <c r="BB130" s="1014"/>
      <c r="BC130" s="1014"/>
      <c r="BD130" s="1014"/>
      <c r="BE130" s="1015"/>
      <c r="BF130" s="1168">
        <v>-2.1</v>
      </c>
      <c r="BG130" s="1169"/>
      <c r="BH130" s="1169"/>
      <c r="BI130" s="1169"/>
      <c r="BJ130" s="1169"/>
      <c r="BK130" s="1169"/>
      <c r="BL130" s="1170"/>
      <c r="BM130" s="1168">
        <v>25</v>
      </c>
      <c r="BN130" s="1169"/>
      <c r="BO130" s="1169"/>
      <c r="BP130" s="1169"/>
      <c r="BQ130" s="1169"/>
      <c r="BR130" s="1169"/>
      <c r="BS130" s="1170"/>
      <c r="BT130" s="1168">
        <v>35</v>
      </c>
      <c r="BU130" s="1171"/>
      <c r="BV130" s="1171"/>
      <c r="BW130" s="1171"/>
      <c r="BX130" s="1171"/>
      <c r="BY130" s="1171"/>
      <c r="BZ130" s="117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73"/>
      <c r="B131" s="1174"/>
      <c r="C131" s="1174"/>
      <c r="D131" s="1174"/>
      <c r="E131" s="1174"/>
      <c r="F131" s="1174"/>
      <c r="G131" s="1174"/>
      <c r="H131" s="1174"/>
      <c r="I131" s="1174"/>
      <c r="J131" s="1174"/>
      <c r="K131" s="1174"/>
      <c r="L131" s="1174"/>
      <c r="M131" s="1174"/>
      <c r="N131" s="1174"/>
      <c r="O131" s="1174"/>
      <c r="P131" s="1174"/>
      <c r="Q131" s="1174"/>
      <c r="R131" s="1174"/>
      <c r="S131" s="1174"/>
      <c r="T131" s="1174"/>
      <c r="U131" s="1174"/>
      <c r="V131" s="1174"/>
      <c r="W131" s="1175" t="s">
        <v>509</v>
      </c>
      <c r="X131" s="1176"/>
      <c r="Y131" s="1176"/>
      <c r="Z131" s="1177"/>
      <c r="AA131" s="1069">
        <v>64707387</v>
      </c>
      <c r="AB131" s="1048"/>
      <c r="AC131" s="1048"/>
      <c r="AD131" s="1048"/>
      <c r="AE131" s="1049"/>
      <c r="AF131" s="1047">
        <v>64932581</v>
      </c>
      <c r="AG131" s="1048"/>
      <c r="AH131" s="1048"/>
      <c r="AI131" s="1048"/>
      <c r="AJ131" s="1049"/>
      <c r="AK131" s="1047">
        <v>69216171</v>
      </c>
      <c r="AL131" s="1048"/>
      <c r="AM131" s="1048"/>
      <c r="AN131" s="1048"/>
      <c r="AO131" s="1049"/>
      <c r="AP131" s="1178"/>
      <c r="AQ131" s="1179"/>
      <c r="AR131" s="1179"/>
      <c r="AS131" s="1179"/>
      <c r="AT131" s="1180"/>
      <c r="AU131" s="286"/>
      <c r="AV131" s="286"/>
      <c r="AW131" s="286"/>
      <c r="AX131" s="1150" t="s">
        <v>510</v>
      </c>
      <c r="AY131" s="1101"/>
      <c r="AZ131" s="1101"/>
      <c r="BA131" s="1101"/>
      <c r="BB131" s="1101"/>
      <c r="BC131" s="1101"/>
      <c r="BD131" s="1101"/>
      <c r="BE131" s="1102"/>
      <c r="BF131" s="1151" t="s">
        <v>502</v>
      </c>
      <c r="BG131" s="1152"/>
      <c r="BH131" s="1152"/>
      <c r="BI131" s="1152"/>
      <c r="BJ131" s="1152"/>
      <c r="BK131" s="1152"/>
      <c r="BL131" s="1153"/>
      <c r="BM131" s="1151">
        <v>350</v>
      </c>
      <c r="BN131" s="1152"/>
      <c r="BO131" s="1152"/>
      <c r="BP131" s="1152"/>
      <c r="BQ131" s="1152"/>
      <c r="BR131" s="1152"/>
      <c r="BS131" s="1153"/>
      <c r="BT131" s="1154"/>
      <c r="BU131" s="1155"/>
      <c r="BV131" s="1155"/>
      <c r="BW131" s="1155"/>
      <c r="BX131" s="1155"/>
      <c r="BY131" s="1155"/>
      <c r="BZ131" s="1156"/>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7" t="s">
        <v>511</v>
      </c>
      <c r="B132" s="1158"/>
      <c r="C132" s="1158"/>
      <c r="D132" s="1158"/>
      <c r="E132" s="1158"/>
      <c r="F132" s="1158"/>
      <c r="G132" s="1158"/>
      <c r="H132" s="1158"/>
      <c r="I132" s="1158"/>
      <c r="J132" s="1158"/>
      <c r="K132" s="1158"/>
      <c r="L132" s="1158"/>
      <c r="M132" s="1158"/>
      <c r="N132" s="1158"/>
      <c r="O132" s="1158"/>
      <c r="P132" s="1158"/>
      <c r="Q132" s="1158"/>
      <c r="R132" s="1158"/>
      <c r="S132" s="1158"/>
      <c r="T132" s="1158"/>
      <c r="U132" s="1158"/>
      <c r="V132" s="1161" t="s">
        <v>512</v>
      </c>
      <c r="W132" s="1161"/>
      <c r="X132" s="1161"/>
      <c r="Y132" s="1161"/>
      <c r="Z132" s="1162"/>
      <c r="AA132" s="1163">
        <v>-3.1332929580000002</v>
      </c>
      <c r="AB132" s="1164"/>
      <c r="AC132" s="1164"/>
      <c r="AD132" s="1164"/>
      <c r="AE132" s="1165"/>
      <c r="AF132" s="1166">
        <v>-2.3590314389999998</v>
      </c>
      <c r="AG132" s="1164"/>
      <c r="AH132" s="1164"/>
      <c r="AI132" s="1164"/>
      <c r="AJ132" s="1165"/>
      <c r="AK132" s="1166">
        <v>-1.003005497</v>
      </c>
      <c r="AL132" s="1164"/>
      <c r="AM132" s="1164"/>
      <c r="AN132" s="1164"/>
      <c r="AO132" s="1165"/>
      <c r="AP132" s="1063"/>
      <c r="AQ132" s="1064"/>
      <c r="AR132" s="1064"/>
      <c r="AS132" s="1064"/>
      <c r="AT132" s="1167"/>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9"/>
      <c r="B133" s="1160"/>
      <c r="C133" s="1160"/>
      <c r="D133" s="1160"/>
      <c r="E133" s="1160"/>
      <c r="F133" s="1160"/>
      <c r="G133" s="1160"/>
      <c r="H133" s="1160"/>
      <c r="I133" s="1160"/>
      <c r="J133" s="1160"/>
      <c r="K133" s="1160"/>
      <c r="L133" s="1160"/>
      <c r="M133" s="1160"/>
      <c r="N133" s="1160"/>
      <c r="O133" s="1160"/>
      <c r="P133" s="1160"/>
      <c r="Q133" s="1160"/>
      <c r="R133" s="1160"/>
      <c r="S133" s="1160"/>
      <c r="T133" s="1160"/>
      <c r="U133" s="1160"/>
      <c r="V133" s="1144" t="s">
        <v>513</v>
      </c>
      <c r="W133" s="1144"/>
      <c r="X133" s="1144"/>
      <c r="Y133" s="1144"/>
      <c r="Z133" s="1145"/>
      <c r="AA133" s="1146">
        <v>-2.7</v>
      </c>
      <c r="AB133" s="1147"/>
      <c r="AC133" s="1147"/>
      <c r="AD133" s="1147"/>
      <c r="AE133" s="1148"/>
      <c r="AF133" s="1146">
        <v>-2.7</v>
      </c>
      <c r="AG133" s="1147"/>
      <c r="AH133" s="1147"/>
      <c r="AI133" s="1147"/>
      <c r="AJ133" s="1148"/>
      <c r="AK133" s="1146">
        <v>-2.1</v>
      </c>
      <c r="AL133" s="1147"/>
      <c r="AM133" s="1147"/>
      <c r="AN133" s="1147"/>
      <c r="AO133" s="1148"/>
      <c r="AP133" s="1093"/>
      <c r="AQ133" s="1094"/>
      <c r="AR133" s="1094"/>
      <c r="AS133" s="1094"/>
      <c r="AT133" s="1149"/>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gDgft9mqiW3g9I5WwkizKq2tMaRBlIvWranWJ7cYGt1xokd/e2StvttDso+FDpLGVbd49Zls5jkYawBk4nIGA==" saltValue="WtxEEdLJfSMwWrhafImG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BC52" sqref="BC5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iwQh6kkw3FycfW8rn+rVMlThsWYVBNZvRC/mzoJ1Hi+YLrhrdNnKNvGg9VY4XQhIv/mhI5a3O32c3NEobSL9g==" saltValue="8z2XZlwKcQgWD4GryuKl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9"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IELErLZic21BkQV5700NkzBnteDBB3qqijJERljw3j/szT/TwG5f42aKFGIdvk+OOl6Xtoy22fffCjnZ483/A==" saltValue="u4ytEeQUtNx5b8NwMWKJQ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AK38" sqref="AK38:AN38"/>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81"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82"/>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3" t="s">
        <v>522</v>
      </c>
      <c r="AL9" s="1184"/>
      <c r="AM9" s="1184"/>
      <c r="AN9" s="1185"/>
      <c r="AO9" s="314">
        <v>25589086</v>
      </c>
      <c r="AP9" s="314">
        <v>68038</v>
      </c>
      <c r="AQ9" s="315">
        <v>62265</v>
      </c>
      <c r="AR9" s="316">
        <v>9.3000000000000007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3" t="s">
        <v>523</v>
      </c>
      <c r="AL10" s="1184"/>
      <c r="AM10" s="1184"/>
      <c r="AN10" s="1185"/>
      <c r="AO10" s="317">
        <v>887</v>
      </c>
      <c r="AP10" s="317">
        <v>2</v>
      </c>
      <c r="AQ10" s="318">
        <v>1645</v>
      </c>
      <c r="AR10" s="319">
        <v>-99.9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3" t="s">
        <v>524</v>
      </c>
      <c r="AL11" s="1184"/>
      <c r="AM11" s="1184"/>
      <c r="AN11" s="1185"/>
      <c r="AO11" s="317">
        <v>400434</v>
      </c>
      <c r="AP11" s="317">
        <v>1065</v>
      </c>
      <c r="AQ11" s="318">
        <v>688</v>
      </c>
      <c r="AR11" s="319">
        <v>54.8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3" t="s">
        <v>525</v>
      </c>
      <c r="AL12" s="1184"/>
      <c r="AM12" s="1184"/>
      <c r="AN12" s="1185"/>
      <c r="AO12" s="317" t="s">
        <v>526</v>
      </c>
      <c r="AP12" s="317" t="s">
        <v>526</v>
      </c>
      <c r="AQ12" s="318">
        <v>24</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3" t="s">
        <v>527</v>
      </c>
      <c r="AL13" s="1184"/>
      <c r="AM13" s="1184"/>
      <c r="AN13" s="1185"/>
      <c r="AO13" s="317">
        <v>564222</v>
      </c>
      <c r="AP13" s="317">
        <v>1500</v>
      </c>
      <c r="AQ13" s="318">
        <v>2006</v>
      </c>
      <c r="AR13" s="319">
        <v>-25.2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3" t="s">
        <v>528</v>
      </c>
      <c r="AL14" s="1184"/>
      <c r="AM14" s="1184"/>
      <c r="AN14" s="1185"/>
      <c r="AO14" s="317">
        <v>422763</v>
      </c>
      <c r="AP14" s="317">
        <v>1124</v>
      </c>
      <c r="AQ14" s="318">
        <v>1357</v>
      </c>
      <c r="AR14" s="319">
        <v>-17.2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9" t="s">
        <v>529</v>
      </c>
      <c r="AL15" s="1190"/>
      <c r="AM15" s="1190"/>
      <c r="AN15" s="1191"/>
      <c r="AO15" s="317">
        <v>-1451844</v>
      </c>
      <c r="AP15" s="317">
        <v>-3860</v>
      </c>
      <c r="AQ15" s="318">
        <v>-3875</v>
      </c>
      <c r="AR15" s="319">
        <v>-0.4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9" t="s">
        <v>186</v>
      </c>
      <c r="AL16" s="1190"/>
      <c r="AM16" s="1190"/>
      <c r="AN16" s="1191"/>
      <c r="AO16" s="317">
        <v>25525548</v>
      </c>
      <c r="AP16" s="317">
        <v>67869</v>
      </c>
      <c r="AQ16" s="318">
        <v>64110</v>
      </c>
      <c r="AR16" s="319">
        <v>5.9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2" t="s">
        <v>534</v>
      </c>
      <c r="AL21" s="1193"/>
      <c r="AM21" s="1193"/>
      <c r="AN21" s="1194"/>
      <c r="AO21" s="330">
        <v>6.78</v>
      </c>
      <c r="AP21" s="331">
        <v>6.37</v>
      </c>
      <c r="AQ21" s="332">
        <v>0.41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2" t="s">
        <v>535</v>
      </c>
      <c r="AL22" s="1193"/>
      <c r="AM22" s="1193"/>
      <c r="AN22" s="1194"/>
      <c r="AO22" s="335">
        <v>100.7</v>
      </c>
      <c r="AP22" s="336">
        <v>99.7</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81"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82"/>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6" t="s">
        <v>539</v>
      </c>
      <c r="AL32" s="1187"/>
      <c r="AM32" s="1187"/>
      <c r="AN32" s="1188"/>
      <c r="AO32" s="345">
        <v>6529665</v>
      </c>
      <c r="AP32" s="345">
        <v>17361</v>
      </c>
      <c r="AQ32" s="346">
        <v>36503</v>
      </c>
      <c r="AR32" s="347">
        <v>-52.4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6" t="s">
        <v>540</v>
      </c>
      <c r="AL33" s="1187"/>
      <c r="AM33" s="1187"/>
      <c r="AN33" s="1188"/>
      <c r="AO33" s="345" t="s">
        <v>526</v>
      </c>
      <c r="AP33" s="345" t="s">
        <v>526</v>
      </c>
      <c r="AQ33" s="346">
        <v>3</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6" t="s">
        <v>541</v>
      </c>
      <c r="AL34" s="1187"/>
      <c r="AM34" s="1187"/>
      <c r="AN34" s="1188"/>
      <c r="AO34" s="345" t="s">
        <v>526</v>
      </c>
      <c r="AP34" s="345" t="s">
        <v>526</v>
      </c>
      <c r="AQ34" s="346">
        <v>76</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6" t="s">
        <v>542</v>
      </c>
      <c r="AL35" s="1187"/>
      <c r="AM35" s="1187"/>
      <c r="AN35" s="1188"/>
      <c r="AO35" s="345">
        <v>1703827</v>
      </c>
      <c r="AP35" s="345">
        <v>4530</v>
      </c>
      <c r="AQ35" s="346">
        <v>8582</v>
      </c>
      <c r="AR35" s="347">
        <v>-47.2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6" t="s">
        <v>543</v>
      </c>
      <c r="AL36" s="1187"/>
      <c r="AM36" s="1187"/>
      <c r="AN36" s="1188"/>
      <c r="AO36" s="345" t="s">
        <v>526</v>
      </c>
      <c r="AP36" s="345" t="s">
        <v>526</v>
      </c>
      <c r="AQ36" s="346">
        <v>400</v>
      </c>
      <c r="AR36" s="347" t="s">
        <v>526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6" t="s">
        <v>544</v>
      </c>
      <c r="AL37" s="1187"/>
      <c r="AM37" s="1187"/>
      <c r="AN37" s="1188"/>
      <c r="AO37" s="345">
        <v>305163</v>
      </c>
      <c r="AP37" s="345">
        <v>811</v>
      </c>
      <c r="AQ37" s="346">
        <v>747</v>
      </c>
      <c r="AR37" s="347">
        <v>8.6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5" t="s">
        <v>545</v>
      </c>
      <c r="AL38" s="1196"/>
      <c r="AM38" s="1196"/>
      <c r="AN38" s="1197"/>
      <c r="AO38" s="348" t="s">
        <v>526</v>
      </c>
      <c r="AP38" s="348" t="s">
        <v>526</v>
      </c>
      <c r="AQ38" s="349">
        <v>2</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5" t="s">
        <v>546</v>
      </c>
      <c r="AL39" s="1196"/>
      <c r="AM39" s="1196"/>
      <c r="AN39" s="1197"/>
      <c r="AO39" s="345">
        <v>-3243141</v>
      </c>
      <c r="AP39" s="345">
        <v>-8623</v>
      </c>
      <c r="AQ39" s="346">
        <v>-7844</v>
      </c>
      <c r="AR39" s="347">
        <v>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6" t="s">
        <v>547</v>
      </c>
      <c r="AL40" s="1187"/>
      <c r="AM40" s="1187"/>
      <c r="AN40" s="1188"/>
      <c r="AO40" s="345">
        <v>-5989756</v>
      </c>
      <c r="AP40" s="345">
        <v>-15926</v>
      </c>
      <c r="AQ40" s="346">
        <v>-28367</v>
      </c>
      <c r="AR40" s="347">
        <v>-43.9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8" t="s">
        <v>300</v>
      </c>
      <c r="AL41" s="1199"/>
      <c r="AM41" s="1199"/>
      <c r="AN41" s="1200"/>
      <c r="AO41" s="345">
        <v>-694242</v>
      </c>
      <c r="AP41" s="345">
        <v>-1846</v>
      </c>
      <c r="AQ41" s="346">
        <v>10099</v>
      </c>
      <c r="AR41" s="347">
        <v>-118.3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01" t="s">
        <v>517</v>
      </c>
      <c r="AN49" s="1203" t="s">
        <v>551</v>
      </c>
      <c r="AO49" s="1204"/>
      <c r="AP49" s="1204"/>
      <c r="AQ49" s="1204"/>
      <c r="AR49" s="1205"/>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02"/>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16305342</v>
      </c>
      <c r="AN51" s="367">
        <v>44081</v>
      </c>
      <c r="AO51" s="368">
        <v>4.9000000000000004</v>
      </c>
      <c r="AP51" s="369">
        <v>42581</v>
      </c>
      <c r="AQ51" s="370">
        <v>-2.2000000000000002</v>
      </c>
      <c r="AR51" s="371">
        <v>7.1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11810539</v>
      </c>
      <c r="AN52" s="375">
        <v>31929</v>
      </c>
      <c r="AO52" s="376">
        <v>9.9</v>
      </c>
      <c r="AP52" s="377">
        <v>24354</v>
      </c>
      <c r="AQ52" s="378">
        <v>-1.8</v>
      </c>
      <c r="AR52" s="379">
        <v>11.7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16845459</v>
      </c>
      <c r="AN53" s="367">
        <v>45457</v>
      </c>
      <c r="AO53" s="368">
        <v>3.1</v>
      </c>
      <c r="AP53" s="369">
        <v>45426</v>
      </c>
      <c r="AQ53" s="370">
        <v>6.7</v>
      </c>
      <c r="AR53" s="371">
        <v>-3.6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9888736</v>
      </c>
      <c r="AN54" s="375">
        <v>26684</v>
      </c>
      <c r="AO54" s="376">
        <v>-16.399999999999999</v>
      </c>
      <c r="AP54" s="377">
        <v>24508</v>
      </c>
      <c r="AQ54" s="378">
        <v>0.6</v>
      </c>
      <c r="AR54" s="379">
        <v>-17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14236718</v>
      </c>
      <c r="AN55" s="367">
        <v>38300</v>
      </c>
      <c r="AO55" s="368">
        <v>-15.7</v>
      </c>
      <c r="AP55" s="369">
        <v>45022</v>
      </c>
      <c r="AQ55" s="370">
        <v>-0.9</v>
      </c>
      <c r="AR55" s="371">
        <v>-14.8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10014663</v>
      </c>
      <c r="AN56" s="375">
        <v>26942</v>
      </c>
      <c r="AO56" s="376">
        <v>1</v>
      </c>
      <c r="AP56" s="377">
        <v>25247</v>
      </c>
      <c r="AQ56" s="378">
        <v>3</v>
      </c>
      <c r="AR56" s="379">
        <v>-2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13268609</v>
      </c>
      <c r="AN57" s="367">
        <v>35520</v>
      </c>
      <c r="AO57" s="368">
        <v>-7.3</v>
      </c>
      <c r="AP57" s="369">
        <v>46035</v>
      </c>
      <c r="AQ57" s="370">
        <v>2.2999999999999998</v>
      </c>
      <c r="AR57" s="371">
        <v>-9.6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8543559</v>
      </c>
      <c r="AN58" s="375">
        <v>22871</v>
      </c>
      <c r="AO58" s="376">
        <v>-15.1</v>
      </c>
      <c r="AP58" s="377">
        <v>25158</v>
      </c>
      <c r="AQ58" s="378">
        <v>-0.4</v>
      </c>
      <c r="AR58" s="379">
        <v>-14.7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16179367</v>
      </c>
      <c r="AN59" s="367">
        <v>43019</v>
      </c>
      <c r="AO59" s="368">
        <v>21.1</v>
      </c>
      <c r="AP59" s="369">
        <v>52191</v>
      </c>
      <c r="AQ59" s="370">
        <v>13.4</v>
      </c>
      <c r="AR59" s="371">
        <v>7.7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11906513</v>
      </c>
      <c r="AN60" s="375">
        <v>31658</v>
      </c>
      <c r="AO60" s="376">
        <v>38.4</v>
      </c>
      <c r="AP60" s="377">
        <v>26807</v>
      </c>
      <c r="AQ60" s="378">
        <v>6.6</v>
      </c>
      <c r="AR60" s="379">
        <v>31.8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15367099</v>
      </c>
      <c r="AN61" s="382">
        <v>41275</v>
      </c>
      <c r="AO61" s="383">
        <v>1.2</v>
      </c>
      <c r="AP61" s="384">
        <v>46251</v>
      </c>
      <c r="AQ61" s="385">
        <v>3.9</v>
      </c>
      <c r="AR61" s="371">
        <v>-2.7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10432802</v>
      </c>
      <c r="AN62" s="375">
        <v>28017</v>
      </c>
      <c r="AO62" s="376">
        <v>3.6</v>
      </c>
      <c r="AP62" s="377">
        <v>25215</v>
      </c>
      <c r="AQ62" s="378">
        <v>1.6</v>
      </c>
      <c r="AR62" s="379">
        <v>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3Qa+r2wUj9nYju4zUovgZsUuz4gqoJ8+e8MXp4X8ry3uDQihPbOE3Uch2Pp4S77hmSp5D7FHA2NPZGqwayk1Q==" saltValue="IMSI+VW+LXeK2kytPkeaI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4" zoomScale="70" zoomScaleNormal="70" zoomScaleSheetLayoutView="55" workbookViewId="0">
      <selection activeCell="AF26" sqref="AF26"/>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lNvAHWkyUL+cacrh8Foo2TkCEaQGDFs3iK+lPJA0PjzGNYgnRCeB4Pa1OudbIFqhbTuevKimgP/50stdEvXYdw==" saltValue="trlAQhWYd/9L5q4t1tl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70" zoomScaleNormal="70" zoomScaleSheetLayoutView="55" workbookViewId="0">
      <selection activeCell="CN66" sqref="CN66"/>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SK1Y7IcaWVKjDB8+nkYudnimIgCjAvImQFx+2JSFIcekIhVss3bit2GkQNy/RadFIYeETNU/ihwkujdEOlqp9w==" saltValue="4a/ZVW6IX5g49Qtg5AKj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06" t="s">
        <v>3</v>
      </c>
      <c r="D47" s="1206"/>
      <c r="E47" s="1207"/>
      <c r="F47" s="11">
        <v>15.16</v>
      </c>
      <c r="G47" s="12">
        <v>15.43</v>
      </c>
      <c r="H47" s="12">
        <v>17.02</v>
      </c>
      <c r="I47" s="12">
        <v>18.73</v>
      </c>
      <c r="J47" s="13">
        <v>17</v>
      </c>
    </row>
    <row r="48" spans="2:10" ht="57.75" customHeight="1" x14ac:dyDescent="0.15">
      <c r="B48" s="14"/>
      <c r="C48" s="1208" t="s">
        <v>4</v>
      </c>
      <c r="D48" s="1208"/>
      <c r="E48" s="1209"/>
      <c r="F48" s="15">
        <v>0.76</v>
      </c>
      <c r="G48" s="16">
        <v>3.59</v>
      </c>
      <c r="H48" s="16">
        <v>3.44</v>
      </c>
      <c r="I48" s="16">
        <v>0.57999999999999996</v>
      </c>
      <c r="J48" s="17">
        <v>0.57999999999999996</v>
      </c>
    </row>
    <row r="49" spans="2:10" ht="57.75" customHeight="1" thickBot="1" x14ac:dyDescent="0.2">
      <c r="B49" s="18"/>
      <c r="C49" s="1210" t="s">
        <v>5</v>
      </c>
      <c r="D49" s="1210"/>
      <c r="E49" s="1211"/>
      <c r="F49" s="19">
        <v>0.63</v>
      </c>
      <c r="G49" s="20">
        <v>3.21</v>
      </c>
      <c r="H49" s="20">
        <v>1.66</v>
      </c>
      <c r="I49" s="20" t="s">
        <v>572</v>
      </c>
      <c r="J49" s="21" t="s">
        <v>573</v>
      </c>
    </row>
    <row r="50" spans="2:10" ht="13.5" customHeight="1" x14ac:dyDescent="0.15"/>
  </sheetData>
  <sheetProtection algorithmName="SHA-512" hashValue="x3YyoqOPFHkdF4VsdpfcyuvB1RpKsAgZXV8R39PpzSEvA0yXw8nPRnjvbxqhP9n5p2DewCwRrwR0Hj1h67G3VQ==" saltValue="fXdtmT5MTVYfP9iTdDXM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2022-03-15T02:58:19Z</cp:lastPrinted>
  <dcterms:created xsi:type="dcterms:W3CDTF">2022-02-02T05:50:16Z</dcterms:created>
  <dcterms:modified xsi:type="dcterms:W3CDTF">2022-03-31T00:24:47Z</dcterms:modified>
  <cp:category/>
</cp:coreProperties>
</file>