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7191\Desktop\k_開発室\"/>
    </mc:Choice>
  </mc:AlternateContent>
  <bookViews>
    <workbookView xWindow="-120" yWindow="-120" windowWidth="20730" windowHeight="11160"/>
  </bookViews>
  <sheets>
    <sheet name="請求書" sheetId="8" r:id="rId1"/>
    <sheet name="記入例" sheetId="7" r:id="rId2"/>
    <sheet name="銀行・支店" sheetId="5" state="hidden" r:id="rId3"/>
  </sheets>
  <definedNames>
    <definedName name="_xlnm.Print_Area" localSheetId="0">請求書!$A$1:$X$36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8" l="1"/>
  <c r="T14" i="7"/>
  <c r="AA7" i="7" s="1"/>
  <c r="B17" i="5"/>
  <c r="B11" i="5"/>
  <c r="B7" i="5"/>
  <c r="B24" i="5"/>
  <c r="B28" i="5"/>
  <c r="B12" i="5"/>
  <c r="B5" i="5"/>
  <c r="B21" i="5"/>
  <c r="B25" i="5"/>
  <c r="B29" i="5"/>
  <c r="B19" i="5"/>
  <c r="B14" i="5"/>
  <c r="B4" i="5"/>
  <c r="B9" i="5"/>
  <c r="B18" i="5"/>
  <c r="B16" i="5"/>
  <c r="B22" i="5"/>
  <c r="B26" i="5"/>
  <c r="B10" i="5"/>
  <c r="B8" i="5"/>
  <c r="B15" i="5"/>
  <c r="B23" i="5"/>
  <c r="B27" i="5"/>
  <c r="B20" i="5"/>
  <c r="B6" i="5"/>
  <c r="B2" i="5"/>
  <c r="B13" i="5"/>
  <c r="B3" i="5"/>
  <c r="K7" i="7" l="1"/>
  <c r="O7" i="7"/>
  <c r="U7" i="7"/>
  <c r="Q8" i="8"/>
  <c r="I8" i="8"/>
  <c r="O8" i="8"/>
  <c r="E8" i="8"/>
  <c r="K8" i="8"/>
  <c r="M8" i="8"/>
  <c r="G8" i="8"/>
  <c r="U8" i="8"/>
  <c r="S8" i="8"/>
  <c r="W8" i="8"/>
  <c r="I7" i="7"/>
  <c r="Q7" i="7"/>
  <c r="Y7" i="7"/>
  <c r="S7" i="7"/>
  <c r="W7" i="7"/>
</calcChain>
</file>

<file path=xl/sharedStrings.xml><?xml version="1.0" encoding="utf-8"?>
<sst xmlns="http://schemas.openxmlformats.org/spreadsheetml/2006/main" count="155" uniqueCount="116">
  <si>
    <t>請求金額</t>
    <rPh sb="0" eb="2">
      <t>セイキュウ</t>
    </rPh>
    <rPh sb="2" eb="4">
      <t>キンガク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</si>
  <si>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</si>
  <si>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</si>
  <si>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</si>
  <si>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内　　訳</t>
    <rPh sb="0" eb="1">
      <t>ウチ</t>
    </rPh>
    <rPh sb="3" eb="4">
      <t>ヤク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</si>
  <si>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</si>
  <si>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</si>
  <si>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請求事業名</t>
    <rPh sb="0" eb="2">
      <t>セイキュウ</t>
    </rPh>
    <rPh sb="2" eb="4">
      <t>ジギョウ</t>
    </rPh>
    <rPh sb="4" eb="5">
      <t>メイ</t>
    </rPh>
    <phoneticPr fontId="2"/>
  </si>
  <si>
    <t>明細書件数</t>
    <rPh sb="0" eb="3">
      <t>メイサイショ</t>
    </rPh>
    <rPh sb="3" eb="5">
      <t>ケンスウ</t>
    </rPh>
    <phoneticPr fontId="2"/>
  </si>
  <si>
    <t>金　　　　　　額</t>
    <rPh sb="0" eb="8">
      <t>キンガク</t>
    </rPh>
    <phoneticPr fontId="2"/>
  </si>
  <si>
    <t>合　　計</t>
    <rPh sb="0" eb="1">
      <t>ゴウ</t>
    </rPh>
    <rPh sb="3" eb="4">
      <t>ケイ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</si>
  <si>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</si>
  <si>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事業所番号</t>
    <rPh sb="0" eb="3">
      <t>ジギョウショ</t>
    </rPh>
    <rPh sb="3" eb="5">
      <t>バンゴウ</t>
    </rPh>
    <phoneticPr fontId="2"/>
  </si>
  <si>
    <t>請求事業者</t>
    <rPh sb="0" eb="2">
      <t>セイキュウ</t>
    </rPh>
    <rPh sb="2" eb="5">
      <t>ジギョウシャ</t>
    </rPh>
    <phoneticPr fontId="2"/>
  </si>
  <si>
    <t>〒</t>
    <phoneticPr fontId="2"/>
  </si>
  <si>
    <t>住所</t>
    <rPh sb="0" eb="2">
      <t>ジュウショ</t>
    </rPh>
    <phoneticPr fontId="2"/>
  </si>
  <si>
    <t>（所在地）</t>
    <rPh sb="1" eb="4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</si>
  <si>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</si>
  <si>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職・氏名</t>
    <rPh sb="0" eb="1">
      <t>ショク</t>
    </rPh>
    <rPh sb="2" eb="4">
      <t>シメイ</t>
    </rPh>
    <phoneticPr fontId="2"/>
  </si>
  <si>
    <t>㊞</t>
    <phoneticPr fontId="2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</si>
  <si>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</si>
  <si>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</si>
  <si>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</si>
  <si>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</si>
  <si>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</si>
  <si>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吹田市長　あて</t>
    <rPh sb="0" eb="2">
      <t>スイタ</t>
    </rPh>
    <rPh sb="2" eb="4">
      <t>シチョウ</t>
    </rPh>
    <phoneticPr fontId="2"/>
  </si>
  <si>
    <t/>
  </si>
  <si>
    <t>（振込先）</t>
    <rPh sb="1" eb="3">
      <t>フリコ</t>
    </rPh>
    <rPh sb="3" eb="4">
      <t>サキ</t>
    </rPh>
    <phoneticPr fontId="2"/>
  </si>
  <si>
    <t>口座名義人名（カナ）</t>
    <rPh sb="0" eb="2">
      <t>コウザ</t>
    </rPh>
    <rPh sb="2" eb="4">
      <t>メイギ</t>
    </rPh>
    <rPh sb="4" eb="5">
      <t>ニン</t>
    </rPh>
    <rPh sb="5" eb="6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</si>
  <si>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</si>
  <si>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</si>
  <si>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</si>
  <si>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普通・当座・貯蓄・その他</t>
    <rPh sb="0" eb="2">
      <t>フツウ</t>
    </rPh>
    <rPh sb="3" eb="5">
      <t>トウザ</t>
    </rPh>
    <rPh sb="6" eb="8">
      <t>チョチク</t>
    </rPh>
    <rPh sb="11" eb="12">
      <t>タ</t>
    </rPh>
    <phoneticPr fontId="2"/>
  </si>
  <si>
    <t>支店</t>
  </si>
  <si>
    <t>本店
支店
出張所</t>
    <rPh sb="0" eb="2">
      <t>ホンテン</t>
    </rPh>
    <rPh sb="3" eb="5">
      <t>シテン</t>
    </rPh>
    <rPh sb="6" eb="8">
      <t>シュッチョウ</t>
    </rPh>
    <rPh sb="8" eb="9">
      <t>ショ</t>
    </rPh>
    <phoneticPr fontId="2"/>
  </si>
  <si>
    <t>銀行
信用組合
信用金庫
農協</t>
    <rPh sb="0" eb="2">
      <t>ギンコウ</t>
    </rPh>
    <rPh sb="3" eb="5">
      <t>シンヨウ</t>
    </rPh>
    <rPh sb="5" eb="7">
      <t>クミアイ</t>
    </rPh>
    <rPh sb="8" eb="10">
      <t>シンヨウ</t>
    </rPh>
    <rPh sb="10" eb="12">
      <t>キンコ</t>
    </rPh>
    <rPh sb="13" eb="15">
      <t>ノウキョウ</t>
    </rPh>
    <phoneticPr fontId="2"/>
  </si>
  <si>
    <t>十億</t>
    <phoneticPr fontId="2"/>
  </si>
  <si>
    <t>口座名義人名（漢字）</t>
    <rPh sb="0" eb="2">
      <t>コウザ</t>
    </rPh>
    <rPh sb="2" eb="4">
      <t>メイギ</t>
    </rPh>
    <rPh sb="4" eb="5">
      <t>ニン</t>
    </rPh>
    <rPh sb="5" eb="6">
      <t>メイ</t>
    </rPh>
    <rPh sb="7" eb="9">
      <t>カンジ</t>
    </rPh>
    <phoneticPr fontId="2"/>
  </si>
  <si>
    <t>口座番号　※右詰めで入力</t>
    <rPh sb="0" eb="2">
      <t>コウザ</t>
    </rPh>
    <rPh sb="2" eb="4">
      <t>バンゴウ</t>
    </rPh>
    <rPh sb="6" eb="7">
      <t>ミギ</t>
    </rPh>
    <rPh sb="7" eb="8">
      <t>ツ</t>
    </rPh>
    <rPh sb="10" eb="12">
      <t>ニュウリョク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</si>
  <si>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</si>
  <si>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</si>
  <si>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三菱ＵＦＪ銀行</t>
    <rPh sb="0" eb="2">
      <t>ミツビシ</t>
    </rPh>
    <rPh sb="5" eb="7">
      <t>ギンコウ</t>
    </rPh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</si>
  <si>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</si>
  <si>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りそな銀行</t>
    <rPh sb="3" eb="5">
      <t>ギンコウ</t>
    </rPh>
    <phoneticPr fontId="2"/>
  </si>
  <si>
    <t>ゆうちょ銀行</t>
    <rPh sb="4" eb="6">
      <t>ギンコウ</t>
    </rPh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</si>
  <si>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</si>
  <si>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みなと銀行</t>
    <rPh sb="3" eb="5">
      <t>ギンコウ</t>
    </rPh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</si>
  <si>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</si>
  <si>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大阪信用金庫</t>
    <rPh sb="0" eb="2">
      <t>オオサカ</t>
    </rPh>
    <rPh sb="2" eb="4">
      <t>シンヨウ</t>
    </rPh>
    <rPh sb="4" eb="6">
      <t>キンコ</t>
    </rPh>
    <phoneticPr fontId="2"/>
  </si>
  <si>
    <t>徳島銀行</t>
    <rPh sb="0" eb="2">
      <t>トクシマ</t>
    </rPh>
    <rPh sb="2" eb="4">
      <t>ギンコウ</t>
    </rPh>
    <phoneticPr fontId="2"/>
  </si>
  <si>
    <t>南都銀行</t>
    <rPh sb="0" eb="2">
      <t>ナント</t>
    </rPh>
    <rPh sb="2" eb="4">
      <t>ギンコウ</t>
    </rPh>
    <phoneticPr fontId="2"/>
  </si>
  <si>
    <t>阿波銀行</t>
    <rPh sb="0" eb="2">
      <t>アワ</t>
    </rPh>
    <rPh sb="2" eb="4">
      <t>ギンコウ</t>
    </rPh>
    <phoneticPr fontId="2"/>
  </si>
  <si>
    <t>カナ銀行名</t>
    <rPh sb="2" eb="4">
      <t>ギンコウ</t>
    </rPh>
    <rPh sb="4" eb="5">
      <t>メイ</t>
    </rPh>
    <phoneticPr fontId="2"/>
  </si>
  <si>
    <t>紀陽銀行</t>
    <rPh sb="0" eb="2">
      <t>キヨウ</t>
    </rPh>
    <rPh sb="2" eb="4">
      <t>ギンコウ</t>
    </rPh>
    <phoneticPr fontId="2"/>
  </si>
  <si>
    <t>京都銀行</t>
    <rPh sb="0" eb="2">
      <t>キョウト</t>
    </rPh>
    <rPh sb="2" eb="4">
      <t>ギンコウ</t>
    </rPh>
    <phoneticPr fontId="2"/>
  </si>
  <si>
    <t>近畿労働金庫</t>
    <rPh sb="0" eb="2">
      <t>キンキ</t>
    </rPh>
    <rPh sb="2" eb="4">
      <t>ロウドウ</t>
    </rPh>
    <rPh sb="4" eb="6">
      <t>キンコ</t>
    </rPh>
    <phoneticPr fontId="2"/>
  </si>
  <si>
    <t>北おおさか信用金庫</t>
    <rPh sb="0" eb="1">
      <t>キタ</t>
    </rPh>
    <rPh sb="5" eb="7">
      <t>シンヨウ</t>
    </rPh>
    <rPh sb="7" eb="9">
      <t>キンコ</t>
    </rPh>
    <phoneticPr fontId="2"/>
  </si>
  <si>
    <t>京都信用金庫</t>
    <rPh sb="0" eb="2">
      <t>キョウト</t>
    </rPh>
    <rPh sb="2" eb="4">
      <t>シンヨウ</t>
    </rPh>
    <rPh sb="4" eb="6">
      <t>キンコ</t>
    </rPh>
    <phoneticPr fontId="2"/>
  </si>
  <si>
    <t>カナ支店名</t>
    <rPh sb="2" eb="5">
      <t>シテンメイ</t>
    </rPh>
    <phoneticPr fontId="2"/>
  </si>
  <si>
    <t>大阪</t>
    <rPh sb="0" eb="2">
      <t>オオサカ</t>
    </rPh>
    <phoneticPr fontId="2"/>
  </si>
  <si>
    <t>吹田</t>
    <rPh sb="0" eb="2">
      <t>スイタ</t>
    </rPh>
    <phoneticPr fontId="2"/>
  </si>
  <si>
    <t>千里山</t>
    <rPh sb="0" eb="2">
      <t>センリ</t>
    </rPh>
    <rPh sb="2" eb="3">
      <t>ヤマ</t>
    </rPh>
    <phoneticPr fontId="2"/>
  </si>
  <si>
    <t>桃山台</t>
    <rPh sb="0" eb="3">
      <t>モモヤマダイ</t>
    </rPh>
    <phoneticPr fontId="2"/>
  </si>
  <si>
    <t>北千里</t>
    <rPh sb="0" eb="3">
      <t>キタセンリ</t>
    </rPh>
    <phoneticPr fontId="2"/>
  </si>
  <si>
    <t>江坂</t>
    <rPh sb="0" eb="2">
      <t>エサカ</t>
    </rPh>
    <phoneticPr fontId="2"/>
  </si>
  <si>
    <t>南千里</t>
    <rPh sb="0" eb="1">
      <t>ミナミ</t>
    </rPh>
    <rPh sb="1" eb="3">
      <t>センリ</t>
    </rPh>
    <phoneticPr fontId="2"/>
  </si>
  <si>
    <t>北大阪</t>
    <rPh sb="0" eb="1">
      <t>キタ</t>
    </rPh>
    <rPh sb="1" eb="3">
      <t>オオサカ</t>
    </rPh>
    <phoneticPr fontId="2"/>
  </si>
  <si>
    <t>江坂駅前</t>
    <rPh sb="0" eb="2">
      <t>エサカ</t>
    </rPh>
    <rPh sb="2" eb="4">
      <t>エキマエ</t>
    </rPh>
    <phoneticPr fontId="2"/>
  </si>
  <si>
    <t>片山</t>
    <rPh sb="0" eb="2">
      <t>カタヤマ</t>
    </rPh>
    <phoneticPr fontId="2"/>
  </si>
  <si>
    <t>大阪厚生信用金庫</t>
    <rPh sb="0" eb="2">
      <t>オオサカ</t>
    </rPh>
    <rPh sb="2" eb="4">
      <t>コウセイ</t>
    </rPh>
    <rPh sb="4" eb="6">
      <t>シンヨウ</t>
    </rPh>
    <rPh sb="6" eb="8">
      <t>キンコ</t>
    </rPh>
    <phoneticPr fontId="2"/>
  </si>
  <si>
    <t>豊津</t>
    <rPh sb="0" eb="2">
      <t>トヨツ</t>
    </rPh>
    <phoneticPr fontId="2"/>
  </si>
  <si>
    <t>みずほ銀行</t>
    <rPh sb="3" eb="5">
      <t>ギンコウ</t>
    </rPh>
    <phoneticPr fontId="2"/>
  </si>
  <si>
    <t>吹田駅前</t>
    <rPh sb="0" eb="2">
      <t>スイタ</t>
    </rPh>
    <rPh sb="2" eb="4">
      <t>エキマエ</t>
    </rPh>
    <phoneticPr fontId="2"/>
  </si>
  <si>
    <t>千里山駅前</t>
    <rPh sb="0" eb="2">
      <t>センリ</t>
    </rPh>
    <rPh sb="2" eb="3">
      <t>ヤマ</t>
    </rPh>
    <rPh sb="3" eb="5">
      <t>エキマエ</t>
    </rPh>
    <phoneticPr fontId="2"/>
  </si>
  <si>
    <t>のぞみ信用組合</t>
    <rPh sb="3" eb="5">
      <t>シンヨウ</t>
    </rPh>
    <rPh sb="5" eb="7">
      <t>クミアイ</t>
    </rPh>
    <phoneticPr fontId="2"/>
  </si>
  <si>
    <t>関西みらい銀行</t>
    <rPh sb="0" eb="2">
      <t>カンサイ</t>
    </rPh>
    <rPh sb="5" eb="7">
      <t>ギンコウ</t>
    </rPh>
    <phoneticPr fontId="2"/>
  </si>
  <si>
    <t>千里山田</t>
    <rPh sb="0" eb="2">
      <t>センリ</t>
    </rPh>
    <rPh sb="2" eb="4">
      <t>ヤマダ</t>
    </rPh>
    <phoneticPr fontId="2"/>
  </si>
  <si>
    <t>豊津西</t>
    <rPh sb="0" eb="2">
      <t>トヨツ</t>
    </rPh>
    <rPh sb="2" eb="3">
      <t>ニシ</t>
    </rPh>
    <phoneticPr fontId="2"/>
  </si>
  <si>
    <t>千里丘</t>
    <rPh sb="0" eb="3">
      <t>センリオカ</t>
    </rPh>
    <phoneticPr fontId="2"/>
  </si>
  <si>
    <t>千里</t>
    <rPh sb="0" eb="2">
      <t>センリ</t>
    </rPh>
    <phoneticPr fontId="2"/>
  </si>
  <si>
    <t>千里北</t>
    <rPh sb="0" eb="2">
      <t>センリ</t>
    </rPh>
    <rPh sb="2" eb="3">
      <t>キタ</t>
    </rPh>
    <phoneticPr fontId="2"/>
  </si>
  <si>
    <t>オオサカ</t>
  </si>
  <si>
    <t>スイタ</t>
  </si>
  <si>
    <t>センリヤマ</t>
  </si>
  <si>
    <t>モモヤマダイ</t>
  </si>
  <si>
    <t>キタセンリ</t>
  </si>
  <si>
    <t>エサカ</t>
  </si>
  <si>
    <t>ミナミセンリ</t>
  </si>
  <si>
    <t>キタオオサカ</t>
  </si>
  <si>
    <t>エサカエキマエ</t>
  </si>
  <si>
    <t>カタヤマ</t>
  </si>
  <si>
    <t>トヨツ</t>
  </si>
  <si>
    <t>センリヤマエキマエ</t>
  </si>
  <si>
    <t>トヨツニシ</t>
  </si>
  <si>
    <t>センリオカ</t>
  </si>
  <si>
    <t>センリ</t>
  </si>
  <si>
    <t>スイタエキマエ</t>
  </si>
  <si>
    <t>センリキタ</t>
  </si>
  <si>
    <t>センリヤマダ</t>
  </si>
  <si>
    <t>564-8550</t>
    <phoneticPr fontId="2"/>
  </si>
  <si>
    <t>吹田市泉町1-3-40</t>
    <rPh sb="0" eb="3">
      <t>スイタシ</t>
    </rPh>
    <rPh sb="3" eb="4">
      <t>イズミ</t>
    </rPh>
    <rPh sb="4" eb="5">
      <t>チョウ</t>
    </rPh>
    <phoneticPr fontId="2"/>
  </si>
  <si>
    <t>06-****-****</t>
    <phoneticPr fontId="2"/>
  </si>
  <si>
    <t>普通</t>
  </si>
  <si>
    <t>銀行</t>
  </si>
  <si>
    <t>前回の口座希望</t>
    <rPh sb="0" eb="2">
      <t>ゼンカイ</t>
    </rPh>
    <rPh sb="3" eb="5">
      <t>コウザ</t>
    </rPh>
    <rPh sb="5" eb="7">
      <t>キボウ</t>
    </rPh>
    <phoneticPr fontId="2"/>
  </si>
  <si>
    <t>地域生活支援（日中一時支援）事業　請求書</t>
    <rPh sb="0" eb="2">
      <t>チイキ</t>
    </rPh>
    <rPh sb="2" eb="4">
      <t>セイカツ</t>
    </rPh>
    <rPh sb="4" eb="6">
      <t>シエン</t>
    </rPh>
    <rPh sb="7" eb="9">
      <t>ニッチュウ</t>
    </rPh>
    <rPh sb="9" eb="11">
      <t>イチジ</t>
    </rPh>
    <rPh sb="11" eb="13">
      <t>シエン</t>
    </rPh>
    <rPh sb="14" eb="16">
      <t>ジギョウ</t>
    </rPh>
    <rPh sb="17" eb="20">
      <t>セイキュウショ</t>
    </rPh>
    <phoneticPr fontId="2"/>
  </si>
  <si>
    <t>日中一時支援</t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</si>
  <si>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</si>
  <si>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ジンメイ</t>
    </rPh>
    <phoneticPr fontId="2"/>
  </si>
  <si>
    <t>事業所名</t>
    <rPh sb="0" eb="3">
      <t>ジギョウショ</t>
    </rPh>
    <rPh sb="3" eb="4">
      <t>メイ</t>
    </rPh>
    <phoneticPr fontId="2"/>
  </si>
  <si>
    <t>金</t>
    <rPh sb="0" eb="1">
      <t>キン</t>
    </rPh>
    <phoneticPr fontId="2"/>
  </si>
  <si>
    <t>社会福祉法人　すいたん</t>
    <rPh sb="0" eb="2">
      <t>シャカイ</t>
    </rPh>
    <rPh sb="2" eb="4">
      <t>フクシ</t>
    </rPh>
    <rPh sb="4" eb="6">
      <t>ホウジン</t>
    </rPh>
    <phoneticPr fontId="2"/>
  </si>
  <si>
    <t>すいたんクラブ</t>
    <phoneticPr fontId="2"/>
  </si>
  <si>
    <t>ﾌｸ)ｽｲﾀﾝ ﾀﾞｲﾋﾖｳﾘｼﾞ ｽｲﾀｼ ｽｲﾀ</t>
    <phoneticPr fontId="2"/>
  </si>
  <si>
    <t>社会福祉法人すいたん　代表理事　吹田市　すいた</t>
    <rPh sb="0" eb="2">
      <t>シャカイ</t>
    </rPh>
    <rPh sb="2" eb="4">
      <t>フクシ</t>
    </rPh>
    <rPh sb="4" eb="6">
      <t>ホウジン</t>
    </rPh>
    <rPh sb="11" eb="13">
      <t>ダイヒョウ</t>
    </rPh>
    <rPh sb="13" eb="15">
      <t>リジ</t>
    </rPh>
    <rPh sb="16" eb="19">
      <t>スイタシ</t>
    </rPh>
    <phoneticPr fontId="2"/>
  </si>
  <si>
    <t>代表理事　吹田市　すいた</t>
    <rPh sb="0" eb="2">
      <t>ダイヒョウ</t>
    </rPh>
    <rPh sb="2" eb="4">
      <t>リジ</t>
    </rPh>
    <rPh sb="5" eb="8">
      <t>スイタシ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</si>
</sst>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12" fillId="0" borderId="5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4" fillId="0" borderId="3" xfId="0" applyFont="1" applyBorder="1" applyAlignment="1">
      <alignment vertical="center"/>
    </xf>
    <xf numFmtId="0" fontId="4" fillId="0" borderId="0" xfId="0" applyFont="1" applyAlignment="1">
      <alignment vertical="center" justifyLastLine="1"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50" xfId="0" applyBorder="1" applyAlignment="1"/>
    <xf numFmtId="0" fontId="0" fillId="0" borderId="50" xfId="0" applyBorder="1"/>
    <xf numFmtId="0" fontId="0" fillId="0" borderId="51" xfId="0" applyBorder="1"/>
    <xf numFmtId="0" fontId="16" fillId="0" borderId="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horizontal="left" vertical="top"/>
    </xf>
    <xf numFmtId="0" fontId="16" fillId="0" borderId="49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0" fontId="12" fillId="0" borderId="5" xfId="0" applyFont="1" applyBorder="1" applyAlignment="1" applyProtection="1"/>
    <xf numFmtId="0" fontId="12" fillId="0" borderId="5" xfId="0" applyFont="1" applyBorder="1" applyAlignment="1" applyProtection="1">
      <alignment horizontal="right"/>
    </xf>
    <xf numFmtId="0" fontId="7" fillId="0" borderId="5" xfId="0" applyFont="1" applyBorder="1" applyAlignment="1" applyProtection="1"/>
    <xf numFmtId="0" fontId="0" fillId="0" borderId="5" xfId="0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justifyLastLine="1"/>
    </xf>
    <xf numFmtId="0" fontId="16" fillId="0" borderId="2" xfId="0" applyFont="1" applyBorder="1" applyAlignment="1" applyProtection="1">
      <alignment vertical="center"/>
    </xf>
    <xf numFmtId="0" fontId="0" fillId="0" borderId="9" xfId="0" applyBorder="1" applyAlignment="1" applyProtection="1">
      <alignment vertical="top"/>
    </xf>
    <xf numFmtId="0" fontId="2" fillId="0" borderId="9" xfId="0" applyFont="1" applyBorder="1" applyAlignment="1" applyProtection="1">
      <alignment vertical="center"/>
    </xf>
    <xf numFmtId="0" fontId="0" fillId="0" borderId="9" xfId="0" applyBorder="1" applyProtection="1"/>
    <xf numFmtId="0" fontId="16" fillId="0" borderId="9" xfId="0" applyFont="1" applyBorder="1" applyAlignment="1" applyProtection="1">
      <alignment vertical="center"/>
    </xf>
    <xf numFmtId="0" fontId="0" fillId="0" borderId="1" xfId="0" applyBorder="1" applyProtection="1"/>
    <xf numFmtId="0" fontId="16" fillId="0" borderId="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top"/>
    </xf>
    <xf numFmtId="0" fontId="16" fillId="0" borderId="49" xfId="0" applyFont="1" applyBorder="1" applyAlignment="1" applyProtection="1">
      <alignment horizontal="left" vertical="top"/>
    </xf>
    <xf numFmtId="0" fontId="0" fillId="0" borderId="50" xfId="0" applyBorder="1" applyAlignment="1" applyProtection="1"/>
    <xf numFmtId="0" fontId="0" fillId="0" borderId="50" xfId="0" applyBorder="1" applyProtection="1"/>
    <xf numFmtId="0" fontId="0" fillId="0" borderId="51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 textRotation="255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left" vertical="center" indent="1"/>
      <protection locked="0"/>
    </xf>
    <xf numFmtId="0" fontId="4" fillId="0" borderId="43" xfId="0" applyFont="1" applyBorder="1" applyAlignment="1" applyProtection="1">
      <alignment horizontal="left" vertical="center" indent="1"/>
      <protection locked="0"/>
    </xf>
    <xf numFmtId="0" fontId="4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0" fontId="13" fillId="0" borderId="46" xfId="0" applyFont="1" applyBorder="1" applyAlignment="1" applyProtection="1">
      <alignment horizontal="right" vertical="center" indent="1"/>
      <protection locked="0"/>
    </xf>
    <xf numFmtId="176" fontId="13" fillId="0" borderId="46" xfId="0" applyNumberFormat="1" applyFont="1" applyBorder="1" applyAlignment="1" applyProtection="1">
      <alignment horizontal="right" vertical="center" indent="1"/>
      <protection locked="0"/>
    </xf>
    <xf numFmtId="176" fontId="13" fillId="0" borderId="47" xfId="0" applyNumberFormat="1" applyFont="1" applyBorder="1" applyAlignment="1" applyProtection="1">
      <alignment horizontal="right" vertical="center" inden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43" xfId="0" applyFont="1" applyBorder="1" applyAlignment="1" applyProtection="1">
      <alignment horizontal="right" vertical="center" indent="1"/>
      <protection locked="0"/>
    </xf>
    <xf numFmtId="176" fontId="13" fillId="0" borderId="43" xfId="1" applyNumberFormat="1" applyFont="1" applyBorder="1" applyAlignment="1" applyProtection="1">
      <alignment horizontal="right" vertical="center" indent="1"/>
      <protection locked="0"/>
    </xf>
    <xf numFmtId="176" fontId="13" fillId="0" borderId="44" xfId="1" applyNumberFormat="1" applyFont="1" applyBorder="1" applyAlignment="1" applyProtection="1">
      <alignment horizontal="right" vertical="center" indent="1"/>
      <protection locked="0"/>
    </xf>
    <xf numFmtId="0" fontId="4" fillId="0" borderId="42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8" fillId="0" borderId="48" xfId="0" applyNumberFormat="1" applyFont="1" applyBorder="1" applyAlignment="1">
      <alignment horizontal="right" vertical="center" indent="1"/>
    </xf>
    <xf numFmtId="176" fontId="8" fillId="0" borderId="36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0" borderId="32" xfId="0" applyFont="1" applyBorder="1" applyAlignment="1">
      <alignment horizontal="distributed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distributed" vertical="center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5" xfId="0" applyFont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3" xfId="0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 textRotation="255"/>
    </xf>
    <xf numFmtId="0" fontId="0" fillId="0" borderId="29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 indent="1"/>
    </xf>
    <xf numFmtId="0" fontId="4" fillId="0" borderId="43" xfId="0" applyFont="1" applyBorder="1" applyAlignment="1" applyProtection="1">
      <alignment horizontal="left" vertical="center" indent="1"/>
    </xf>
    <xf numFmtId="0" fontId="4" fillId="0" borderId="45" xfId="0" applyFont="1" applyBorder="1" applyAlignment="1" applyProtection="1">
      <alignment horizontal="left" vertical="center" indent="1"/>
    </xf>
    <xf numFmtId="0" fontId="4" fillId="0" borderId="46" xfId="0" applyFont="1" applyBorder="1" applyAlignment="1" applyProtection="1">
      <alignment horizontal="left" vertical="center" indent="1"/>
    </xf>
    <xf numFmtId="0" fontId="13" fillId="0" borderId="46" xfId="0" applyFont="1" applyBorder="1" applyAlignment="1" applyProtection="1">
      <alignment horizontal="right" vertical="center" indent="1"/>
    </xf>
    <xf numFmtId="176" fontId="13" fillId="0" borderId="46" xfId="0" applyNumberFormat="1" applyFont="1" applyBorder="1" applyAlignment="1" applyProtection="1">
      <alignment horizontal="right" vertical="center" indent="1"/>
    </xf>
    <xf numFmtId="176" fontId="13" fillId="0" borderId="47" xfId="0" applyNumberFormat="1" applyFont="1" applyBorder="1" applyAlignment="1" applyProtection="1">
      <alignment horizontal="right" vertical="center" indent="1"/>
    </xf>
    <xf numFmtId="0" fontId="10" fillId="0" borderId="13" xfId="0" applyNumberFormat="1" applyFont="1" applyBorder="1" applyAlignment="1" applyProtection="1">
      <alignment horizontal="center" vertical="center"/>
    </xf>
    <xf numFmtId="0" fontId="10" fillId="0" borderId="27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right" vertical="center" indent="1"/>
    </xf>
    <xf numFmtId="176" fontId="13" fillId="0" borderId="43" xfId="1" applyNumberFormat="1" applyFont="1" applyBorder="1" applyAlignment="1" applyProtection="1">
      <alignment horizontal="right" vertical="center" indent="1"/>
    </xf>
    <xf numFmtId="176" fontId="13" fillId="0" borderId="44" xfId="1" applyNumberFormat="1" applyFont="1" applyBorder="1" applyAlignment="1" applyProtection="1">
      <alignment horizontal="right" vertical="center" indent="1"/>
    </xf>
    <xf numFmtId="0" fontId="4" fillId="0" borderId="42" xfId="0" applyFont="1" applyBorder="1" applyAlignment="1" applyProtection="1">
      <alignment horizontal="left" vertical="center" indent="1"/>
    </xf>
    <xf numFmtId="0" fontId="0" fillId="0" borderId="35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176" fontId="8" fillId="0" borderId="48" xfId="0" applyNumberFormat="1" applyFont="1" applyBorder="1" applyAlignment="1" applyProtection="1">
      <alignment horizontal="right" vertical="center" indent="1"/>
    </xf>
    <xf numFmtId="176" fontId="8" fillId="0" borderId="36" xfId="0" applyNumberFormat="1" applyFont="1" applyBorder="1" applyAlignment="1" applyProtection="1">
      <alignment horizontal="right" vertical="center" indent="1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distributed" vertical="top"/>
    </xf>
    <xf numFmtId="0" fontId="4" fillId="0" borderId="0" xfId="0" applyFont="1" applyBorder="1" applyAlignment="1" applyProtection="1">
      <alignment horizontal="distributed" vertical="top"/>
    </xf>
    <xf numFmtId="0" fontId="4" fillId="0" borderId="17" xfId="0" applyFont="1" applyBorder="1" applyAlignment="1" applyProtection="1">
      <alignment horizontal="distributed" vertical="top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indent="1"/>
    </xf>
    <xf numFmtId="0" fontId="17" fillId="0" borderId="0" xfId="0" applyFont="1" applyBorder="1" applyAlignment="1" applyProtection="1">
      <alignment horizontal="left" vertical="center" indent="1"/>
    </xf>
    <xf numFmtId="0" fontId="17" fillId="0" borderId="12" xfId="0" applyFont="1" applyBorder="1" applyAlignment="1" applyProtection="1">
      <alignment horizontal="left" vertical="center" indent="1"/>
    </xf>
    <xf numFmtId="0" fontId="17" fillId="0" borderId="5" xfId="0" applyFont="1" applyBorder="1" applyAlignment="1" applyProtection="1">
      <alignment horizontal="left" vertical="center" indent="1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266700</xdr:rowOff>
    </xdr:from>
    <xdr:to>
      <xdr:col>27</xdr:col>
      <xdr:colOff>247650</xdr:colOff>
      <xdr:row>7</xdr:row>
      <xdr:rowOff>142875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B185559-B03F-4A55-A775-E4E8BE3D3086}"/>
            </a:ext>
          </a:extLst>
        </xdr:cNvPr>
        <xdr:cNvSpPr/>
      </xdr:nvSpPr>
      <xdr:spPr>
        <a:xfrm>
          <a:off x="190500" y="1714500"/>
          <a:ext cx="6410325" cy="771525"/>
        </a:xfrm>
        <a:prstGeom prst="roundRect">
          <a:avLst>
            <a:gd name="adj" fmla="val 926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13</xdr:row>
      <xdr:rowOff>38101</xdr:rowOff>
    </xdr:from>
    <xdr:to>
      <xdr:col>27</xdr:col>
      <xdr:colOff>228600</xdr:colOff>
      <xdr:row>13</xdr:row>
      <xdr:rowOff>285751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CC4DA816-4B80-4D6B-BA6D-218297C06E8D}"/>
            </a:ext>
          </a:extLst>
        </xdr:cNvPr>
        <xdr:cNvSpPr/>
      </xdr:nvSpPr>
      <xdr:spPr>
        <a:xfrm>
          <a:off x="1847850" y="4448176"/>
          <a:ext cx="4733925" cy="247650"/>
        </a:xfrm>
        <a:prstGeom prst="roundRect">
          <a:avLst>
            <a:gd name="adj" fmla="val 926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8</xdr:row>
      <xdr:rowOff>28575</xdr:rowOff>
    </xdr:from>
    <xdr:to>
      <xdr:col>7</xdr:col>
      <xdr:colOff>257175</xdr:colOff>
      <xdr:row>8</xdr:row>
      <xdr:rowOff>381000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D89A92B-CD57-4199-ACD4-F7C40184BA50}"/>
            </a:ext>
          </a:extLst>
        </xdr:cNvPr>
        <xdr:cNvSpPr/>
      </xdr:nvSpPr>
      <xdr:spPr>
        <a:xfrm>
          <a:off x="571500" y="2676525"/>
          <a:ext cx="514350" cy="352425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8</xdr:row>
      <xdr:rowOff>28575</xdr:rowOff>
    </xdr:from>
    <xdr:to>
      <xdr:col>11</xdr:col>
      <xdr:colOff>257175</xdr:colOff>
      <xdr:row>8</xdr:row>
      <xdr:rowOff>381000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2A5FBB5-39C8-4560-A1A2-5EA19DEF881B}"/>
            </a:ext>
          </a:extLst>
        </xdr:cNvPr>
        <xdr:cNvSpPr/>
      </xdr:nvSpPr>
      <xdr:spPr>
        <a:xfrm>
          <a:off x="1676400" y="2676525"/>
          <a:ext cx="514350" cy="352425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19049</xdr:colOff>
      <xdr:row>10</xdr:row>
      <xdr:rowOff>28575</xdr:rowOff>
    </xdr:from>
    <xdr:to>
      <xdr:col>27</xdr:col>
      <xdr:colOff>238124</xdr:colOff>
      <xdr:row>12</xdr:row>
      <xdr:rowOff>257175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C41646AE-495F-4E8B-9FC9-CBDD5A852DEE}"/>
            </a:ext>
          </a:extLst>
        </xdr:cNvPr>
        <xdr:cNvSpPr/>
      </xdr:nvSpPr>
      <xdr:spPr>
        <a:xfrm>
          <a:off x="295274" y="3467100"/>
          <a:ext cx="6296025" cy="87630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14</xdr:row>
      <xdr:rowOff>219075</xdr:rowOff>
    </xdr:from>
    <xdr:to>
      <xdr:col>27</xdr:col>
      <xdr:colOff>57150</xdr:colOff>
      <xdr:row>16</xdr:row>
      <xdr:rowOff>57150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065732B-F577-4FFC-B28C-F134493ECBC7}"/>
            </a:ext>
          </a:extLst>
        </xdr:cNvPr>
        <xdr:cNvSpPr/>
      </xdr:nvSpPr>
      <xdr:spPr>
        <a:xfrm>
          <a:off x="4057650" y="4953000"/>
          <a:ext cx="2352675" cy="34290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17</xdr:row>
      <xdr:rowOff>28575</xdr:rowOff>
    </xdr:from>
    <xdr:to>
      <xdr:col>23</xdr:col>
      <xdr:colOff>247651</xdr:colOff>
      <xdr:row>17</xdr:row>
      <xdr:rowOff>390525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ED1BC78-2276-45C3-8D2C-9EF05EE57823}"/>
            </a:ext>
          </a:extLst>
        </xdr:cNvPr>
        <xdr:cNvSpPr/>
      </xdr:nvSpPr>
      <xdr:spPr>
        <a:xfrm>
          <a:off x="1962150" y="5648325"/>
          <a:ext cx="3533776" cy="36195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38101</xdr:colOff>
      <xdr:row>18</xdr:row>
      <xdr:rowOff>28574</xdr:rowOff>
    </xdr:from>
    <xdr:to>
      <xdr:col>27</xdr:col>
      <xdr:colOff>247651</xdr:colOff>
      <xdr:row>24</xdr:row>
      <xdr:rowOff>523875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B590D2-97B6-44EB-974E-63D42C518A9D}"/>
            </a:ext>
          </a:extLst>
        </xdr:cNvPr>
        <xdr:cNvSpPr/>
      </xdr:nvSpPr>
      <xdr:spPr>
        <a:xfrm>
          <a:off x="3895726" y="5753099"/>
          <a:ext cx="4629150" cy="2600326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30</xdr:row>
      <xdr:rowOff>28575</xdr:rowOff>
    </xdr:from>
    <xdr:to>
      <xdr:col>21</xdr:col>
      <xdr:colOff>19050</xdr:colOff>
      <xdr:row>32</xdr:row>
      <xdr:rowOff>161925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737F9B2B-E568-4842-AE86-39AC6B7B0386}"/>
            </a:ext>
          </a:extLst>
        </xdr:cNvPr>
        <xdr:cNvSpPr/>
      </xdr:nvSpPr>
      <xdr:spPr>
        <a:xfrm>
          <a:off x="2228850" y="8839200"/>
          <a:ext cx="4410075" cy="53340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30</xdr:row>
      <xdr:rowOff>38100</xdr:rowOff>
    </xdr:from>
    <xdr:to>
      <xdr:col>27</xdr:col>
      <xdr:colOff>238125</xdr:colOff>
      <xdr:row>32</xdr:row>
      <xdr:rowOff>171450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3421BF79-3E04-4B0D-B680-AD874445D2BD}"/>
            </a:ext>
          </a:extLst>
        </xdr:cNvPr>
        <xdr:cNvSpPr/>
      </xdr:nvSpPr>
      <xdr:spPr>
        <a:xfrm>
          <a:off x="4981575" y="9163050"/>
          <a:ext cx="1609725" cy="53340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33</xdr:row>
      <xdr:rowOff>38100</xdr:rowOff>
    </xdr:from>
    <xdr:to>
      <xdr:col>11</xdr:col>
      <xdr:colOff>247650</xdr:colOff>
      <xdr:row>35</xdr:row>
      <xdr:rowOff>171450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7ED57329-FD2F-4247-8854-5F39BB8E3031}"/>
            </a:ext>
          </a:extLst>
        </xdr:cNvPr>
        <xdr:cNvSpPr/>
      </xdr:nvSpPr>
      <xdr:spPr>
        <a:xfrm>
          <a:off x="285750" y="9763125"/>
          <a:ext cx="1895475" cy="53340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28</xdr:col>
      <xdr:colOff>19050</xdr:colOff>
      <xdr:row>37</xdr:row>
      <xdr:rowOff>180975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F3CC5690-4E29-441B-A9F4-106A3B801057}"/>
            </a:ext>
          </a:extLst>
        </xdr:cNvPr>
        <xdr:cNvSpPr/>
      </xdr:nvSpPr>
      <xdr:spPr>
        <a:xfrm>
          <a:off x="2209800" y="9734550"/>
          <a:ext cx="4438650" cy="971550"/>
        </a:xfrm>
        <a:prstGeom prst="roundRect">
          <a:avLst>
            <a:gd name="adj" fmla="val 9260"/>
          </a:avLst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</xdr:row>
      <xdr:rowOff>200025</xdr:rowOff>
    </xdr:from>
    <xdr:to>
      <xdr:col>22</xdr:col>
      <xdr:colOff>95249</xdr:colOff>
      <xdr:row>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90A3FE-840F-49C6-BB88-29CDAD250698}"/>
            </a:ext>
          </a:extLst>
        </xdr:cNvPr>
        <xdr:cNvSpPr txBox="1"/>
      </xdr:nvSpPr>
      <xdr:spPr>
        <a:xfrm>
          <a:off x="1990724" y="809625"/>
          <a:ext cx="3076575" cy="466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内訳を入力すると自動的に表示されます</a:t>
          </a:r>
        </a:p>
      </xdr:txBody>
    </xdr:sp>
    <xdr:clientData/>
  </xdr:twoCellAnchor>
  <xdr:twoCellAnchor>
    <xdr:from>
      <xdr:col>4</xdr:col>
      <xdr:colOff>190500</xdr:colOff>
      <xdr:row>2</xdr:row>
      <xdr:rowOff>138114</xdr:rowOff>
    </xdr:from>
    <xdr:to>
      <xdr:col>11</xdr:col>
      <xdr:colOff>57149</xdr:colOff>
      <xdr:row>6</xdr:row>
      <xdr:rowOff>119064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198CF77A-6962-4261-8407-6C0A129BD949}"/>
            </a:ext>
          </a:extLst>
        </xdr:cNvPr>
        <xdr:cNvCxnSpPr>
          <a:stCxn id="2" idx="1"/>
          <a:endCxn id="3" idx="1"/>
        </xdr:cNvCxnSpPr>
      </xdr:nvCxnSpPr>
      <xdr:spPr>
        <a:xfrm rot="10800000" flipH="1">
          <a:off x="190500" y="1042989"/>
          <a:ext cx="1800224" cy="1057275"/>
        </a:xfrm>
        <a:prstGeom prst="bentConnector3">
          <a:avLst>
            <a:gd name="adj1" fmla="val -47089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</xdr:row>
      <xdr:rowOff>138114</xdr:rowOff>
    </xdr:from>
    <xdr:to>
      <xdr:col>11</xdr:col>
      <xdr:colOff>57149</xdr:colOff>
      <xdr:row>13</xdr:row>
      <xdr:rowOff>161927</xdr:rowOff>
    </xdr:to>
    <xdr:cxnSp macro="">
      <xdr:nvCxnSpPr>
        <xdr:cNvPr id="27" name="コネクタ: カギ線 26">
          <a:extLst>
            <a:ext uri="{FF2B5EF4-FFF2-40B4-BE49-F238E27FC236}">
              <a16:creationId xmlns:a16="http://schemas.microsoft.com/office/drawing/2014/main" id="{2DD959F1-24E8-40F4-BA9D-5338E78DE33F}"/>
            </a:ext>
          </a:extLst>
        </xdr:cNvPr>
        <xdr:cNvCxnSpPr>
          <a:stCxn id="6" idx="1"/>
          <a:endCxn id="3" idx="1"/>
        </xdr:cNvCxnSpPr>
      </xdr:nvCxnSpPr>
      <xdr:spPr>
        <a:xfrm rot="10800000" flipH="1">
          <a:off x="1847850" y="1042989"/>
          <a:ext cx="142874" cy="3529013"/>
        </a:xfrm>
        <a:prstGeom prst="bentConnector3">
          <a:avLst>
            <a:gd name="adj1" fmla="val -1753346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276224</xdr:colOff>
      <xdr:row>8</xdr:row>
      <xdr:rowOff>28575</xdr:rowOff>
    </xdr:from>
    <xdr:to>
      <xdr:col>29</xdr:col>
      <xdr:colOff>276224</xdr:colOff>
      <xdr:row>8</xdr:row>
      <xdr:rowOff>166688</xdr:rowOff>
    </xdr:to>
    <xdr:cxnSp macro="">
      <xdr:nvCxnSpPr>
        <xdr:cNvPr id="42" name="コネクタ: カギ線 41">
          <a:extLst>
            <a:ext uri="{FF2B5EF4-FFF2-40B4-BE49-F238E27FC236}">
              <a16:creationId xmlns:a16="http://schemas.microsoft.com/office/drawing/2014/main" id="{B7401E6F-9B65-411A-84E6-D8B5F0F8F7E4}"/>
            </a:ext>
          </a:extLst>
        </xdr:cNvPr>
        <xdr:cNvCxnSpPr>
          <a:cxnSpLocks/>
          <a:stCxn id="8" idx="0"/>
          <a:endCxn id="66" idx="1"/>
        </xdr:cNvCxnSpPr>
      </xdr:nvCxnSpPr>
      <xdr:spPr>
        <a:xfrm rot="16200000" flipH="1">
          <a:off x="4212430" y="-431006"/>
          <a:ext cx="138113" cy="6353175"/>
        </a:xfrm>
        <a:prstGeom prst="bentConnector4">
          <a:avLst>
            <a:gd name="adj1" fmla="val -89655"/>
            <a:gd name="adj2" fmla="val 5202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276224</xdr:colOff>
      <xdr:row>8</xdr:row>
      <xdr:rowOff>28575</xdr:rowOff>
    </xdr:from>
    <xdr:to>
      <xdr:col>29</xdr:col>
      <xdr:colOff>276224</xdr:colOff>
      <xdr:row>8</xdr:row>
      <xdr:rowOff>166688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783AEEF6-E4D6-4AD6-91EC-56FEBE69DD2D}"/>
            </a:ext>
          </a:extLst>
        </xdr:cNvPr>
        <xdr:cNvCxnSpPr>
          <a:cxnSpLocks/>
          <a:stCxn id="9" idx="0"/>
          <a:endCxn id="66" idx="1"/>
        </xdr:cNvCxnSpPr>
      </xdr:nvCxnSpPr>
      <xdr:spPr>
        <a:xfrm rot="16200000" flipH="1">
          <a:off x="4764880" y="121444"/>
          <a:ext cx="138113" cy="5248275"/>
        </a:xfrm>
        <a:prstGeom prst="bentConnector4">
          <a:avLst>
            <a:gd name="adj1" fmla="val -89655"/>
            <a:gd name="adj2" fmla="val 4192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128586</xdr:colOff>
      <xdr:row>10</xdr:row>
      <xdr:rowOff>28576</xdr:rowOff>
    </xdr:from>
    <xdr:to>
      <xdr:col>29</xdr:col>
      <xdr:colOff>276224</xdr:colOff>
      <xdr:row>11</xdr:row>
      <xdr:rowOff>214314</xdr:rowOff>
    </xdr:to>
    <xdr:cxnSp macro="">
      <xdr:nvCxnSpPr>
        <xdr:cNvPr id="57" name="コネクタ: カギ線 56">
          <a:extLst>
            <a:ext uri="{FF2B5EF4-FFF2-40B4-BE49-F238E27FC236}">
              <a16:creationId xmlns:a16="http://schemas.microsoft.com/office/drawing/2014/main" id="{7760685D-15EC-4699-B5BA-063C1D9039F2}"/>
            </a:ext>
          </a:extLst>
        </xdr:cNvPr>
        <xdr:cNvCxnSpPr>
          <a:cxnSpLocks/>
          <a:stCxn id="10" idx="0"/>
          <a:endCxn id="63" idx="1"/>
        </xdr:cNvCxnSpPr>
      </xdr:nvCxnSpPr>
      <xdr:spPr>
        <a:xfrm rot="16200000" flipH="1">
          <a:off x="5333999" y="1852613"/>
          <a:ext cx="509588" cy="3738563"/>
        </a:xfrm>
        <a:prstGeom prst="bentConnector4">
          <a:avLst>
            <a:gd name="adj1" fmla="val -67290"/>
            <a:gd name="adj2" fmla="val 9210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15</xdr:row>
      <xdr:rowOff>1</xdr:rowOff>
    </xdr:from>
    <xdr:to>
      <xdr:col>36</xdr:col>
      <xdr:colOff>38100</xdr:colOff>
      <xdr:row>17</xdr:row>
      <xdr:rowOff>333376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FF2B39D-5977-4C67-8BE9-213766126F4A}"/>
            </a:ext>
          </a:extLst>
        </xdr:cNvPr>
        <xdr:cNvSpPr txBox="1"/>
      </xdr:nvSpPr>
      <xdr:spPr>
        <a:xfrm>
          <a:off x="7458075" y="5019676"/>
          <a:ext cx="3333750" cy="933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請求年月日を入力してください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４月に請求を行う場合は必ず月を４月に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してください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36</xdr:col>
      <xdr:colOff>38100</xdr:colOff>
      <xdr:row>13</xdr:row>
      <xdr:rowOff>104775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E00EE96-E8F8-4D5F-9B52-9A235D2D2229}"/>
            </a:ext>
          </a:extLst>
        </xdr:cNvPr>
        <xdr:cNvSpPr txBox="1"/>
      </xdr:nvSpPr>
      <xdr:spPr>
        <a:xfrm>
          <a:off x="7458075" y="3438525"/>
          <a:ext cx="3333750" cy="10763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請求事業名を選択してください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明細書件数を入力してください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明細書の合計金額を金額に入力してください</a:t>
          </a:r>
        </a:p>
      </xdr:txBody>
    </xdr:sp>
    <xdr:clientData/>
  </xdr:twoCellAnchor>
  <xdr:twoCellAnchor>
    <xdr:from>
      <xdr:col>30</xdr:col>
      <xdr:colOff>0</xdr:colOff>
      <xdr:row>7</xdr:row>
      <xdr:rowOff>238125</xdr:rowOff>
    </xdr:from>
    <xdr:to>
      <xdr:col>35</xdr:col>
      <xdr:colOff>466725</xdr:colOff>
      <xdr:row>8</xdr:row>
      <xdr:rowOff>400050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1932ECB-DBFB-4B51-B21C-ACA0EE754E06}"/>
            </a:ext>
          </a:extLst>
        </xdr:cNvPr>
        <xdr:cNvSpPr txBox="1"/>
      </xdr:nvSpPr>
      <xdr:spPr>
        <a:xfrm>
          <a:off x="7458075" y="2581275"/>
          <a:ext cx="3076575" cy="466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サービス提供年月を入力してください</a:t>
          </a:r>
        </a:p>
      </xdr:txBody>
    </xdr:sp>
    <xdr:clientData/>
  </xdr:twoCellAnchor>
  <xdr:twoCellAnchor>
    <xdr:from>
      <xdr:col>22</xdr:col>
      <xdr:colOff>261938</xdr:colOff>
      <xdr:row>14</xdr:row>
      <xdr:rowOff>219074</xdr:rowOff>
    </xdr:from>
    <xdr:to>
      <xdr:col>30</xdr:col>
      <xdr:colOff>0</xdr:colOff>
      <xdr:row>16</xdr:row>
      <xdr:rowOff>247650</xdr:rowOff>
    </xdr:to>
    <xdr:cxnSp macro="">
      <xdr:nvCxnSpPr>
        <xdr:cNvPr id="72" name="コネクタ: カギ線 71">
          <a:extLst>
            <a:ext uri="{FF2B5EF4-FFF2-40B4-BE49-F238E27FC236}">
              <a16:creationId xmlns:a16="http://schemas.microsoft.com/office/drawing/2014/main" id="{C95D40B4-E2CF-4FFF-A1EF-7695B19E62B9}"/>
            </a:ext>
          </a:extLst>
        </xdr:cNvPr>
        <xdr:cNvCxnSpPr>
          <a:cxnSpLocks/>
          <a:stCxn id="12" idx="0"/>
          <a:endCxn id="62" idx="1"/>
        </xdr:cNvCxnSpPr>
      </xdr:nvCxnSpPr>
      <xdr:spPr>
        <a:xfrm rot="16200000" flipH="1">
          <a:off x="6217443" y="4245769"/>
          <a:ext cx="533401" cy="1947862"/>
        </a:xfrm>
        <a:prstGeom prst="bentConnector4">
          <a:avLst>
            <a:gd name="adj1" fmla="val -23214"/>
            <a:gd name="adj2" fmla="val 80196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17</xdr:row>
      <xdr:rowOff>0</xdr:rowOff>
    </xdr:from>
    <xdr:to>
      <xdr:col>10</xdr:col>
      <xdr:colOff>95250</xdr:colOff>
      <xdr:row>20</xdr:row>
      <xdr:rowOff>95250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A1D3F3E-4A05-425F-BA63-1199109129B6}"/>
            </a:ext>
          </a:extLst>
        </xdr:cNvPr>
        <xdr:cNvSpPr txBox="1"/>
      </xdr:nvSpPr>
      <xdr:spPr>
        <a:xfrm>
          <a:off x="133350" y="5305425"/>
          <a:ext cx="3543300" cy="10763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吹田市での事業所番号を入力してください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吹田市で指定登録された番号を入力してください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地域生活支援事業は「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27616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」で始まります</a:t>
          </a:r>
        </a:p>
      </xdr:txBody>
    </xdr:sp>
    <xdr:clientData/>
  </xdr:twoCellAnchor>
  <xdr:twoCellAnchor>
    <xdr:from>
      <xdr:col>29</xdr:col>
      <xdr:colOff>257175</xdr:colOff>
      <xdr:row>18</xdr:row>
      <xdr:rowOff>209550</xdr:rowOff>
    </xdr:from>
    <xdr:to>
      <xdr:col>36</xdr:col>
      <xdr:colOff>19050</xdr:colOff>
      <xdr:row>23</xdr:row>
      <xdr:rowOff>133350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551F6B0-6409-46B6-ADE2-A5B56691A1BB}"/>
            </a:ext>
          </a:extLst>
        </xdr:cNvPr>
        <xdr:cNvSpPr txBox="1"/>
      </xdr:nvSpPr>
      <xdr:spPr>
        <a:xfrm>
          <a:off x="9086850" y="5934075"/>
          <a:ext cx="3333750" cy="1562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住所、電話番号は法人の情報を入力してください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事業所名はサービス事業所名を入力してください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請求者の職階を必ず入力してください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印鑑は代表者印を押印してください</a:t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38100</xdr:colOff>
      <xdr:row>29</xdr:row>
      <xdr:rowOff>9525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19CCCA8-C6A5-4F59-BC3C-792C45CD3574}"/>
            </a:ext>
          </a:extLst>
        </xdr:cNvPr>
        <xdr:cNvSpPr txBox="1"/>
      </xdr:nvSpPr>
      <xdr:spPr>
        <a:xfrm>
          <a:off x="9105900" y="7829550"/>
          <a:ext cx="333375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金融機関名・支店名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リストから選択することができます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リストに該当金融機関が存在しない場合は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直接入力してください</a:t>
          </a:r>
        </a:p>
      </xdr:txBody>
    </xdr:sp>
    <xdr:clientData/>
  </xdr:twoCellAnchor>
  <xdr:twoCellAnchor>
    <xdr:from>
      <xdr:col>1</xdr:col>
      <xdr:colOff>1</xdr:colOff>
      <xdr:row>0</xdr:row>
      <xdr:rowOff>57150</xdr:rowOff>
    </xdr:from>
    <xdr:to>
      <xdr:col>2</xdr:col>
      <xdr:colOff>676275</xdr:colOff>
      <xdr:row>1</xdr:row>
      <xdr:rowOff>228600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9ECE9E2-3FAF-4DAB-A64A-18A75A5DBBD2}"/>
            </a:ext>
          </a:extLst>
        </xdr:cNvPr>
        <xdr:cNvSpPr txBox="1"/>
      </xdr:nvSpPr>
      <xdr:spPr>
        <a:xfrm>
          <a:off x="276226" y="57150"/>
          <a:ext cx="1362074" cy="4667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0</xdr:colOff>
      <xdr:row>36</xdr:row>
      <xdr:rowOff>104775</xdr:rowOff>
    </xdr:from>
    <xdr:to>
      <xdr:col>10</xdr:col>
      <xdr:colOff>200025</xdr:colOff>
      <xdr:row>42</xdr:row>
      <xdr:rowOff>123825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8593F03-D6F8-4659-9B70-5779DE596D45}"/>
            </a:ext>
          </a:extLst>
        </xdr:cNvPr>
        <xdr:cNvSpPr txBox="1"/>
      </xdr:nvSpPr>
      <xdr:spPr>
        <a:xfrm>
          <a:off x="276225" y="10115550"/>
          <a:ext cx="3505200" cy="1104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口座番号を入力してください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口座番号が７ケタ未満の場合は右詰めで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入力し、空いている枠に０を入力してください</a:t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36</xdr:col>
      <xdr:colOff>38100</xdr:colOff>
      <xdr:row>33</xdr:row>
      <xdr:rowOff>76200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B567A6BC-72CF-44A3-88D4-A564C59198FD}"/>
            </a:ext>
          </a:extLst>
        </xdr:cNvPr>
        <xdr:cNvSpPr txBox="1"/>
      </xdr:nvSpPr>
      <xdr:spPr>
        <a:xfrm>
          <a:off x="9105900" y="8810625"/>
          <a:ext cx="3333750" cy="676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口座種別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リストから選択することができます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36</xdr:col>
      <xdr:colOff>38100</xdr:colOff>
      <xdr:row>39</xdr:row>
      <xdr:rowOff>123825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24F4F9F-563F-4F51-8292-BF5F1A7981F9}"/>
            </a:ext>
          </a:extLst>
        </xdr:cNvPr>
        <xdr:cNvSpPr txBox="1"/>
      </xdr:nvSpPr>
      <xdr:spPr>
        <a:xfrm>
          <a:off x="9105900" y="9610725"/>
          <a:ext cx="3333750" cy="1095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口座名義人名（カナ・漢字）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カナ・漢字ともに入力してください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正しく入力されていない場合、振込できません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257175</xdr:colOff>
      <xdr:row>17</xdr:row>
      <xdr:rowOff>0</xdr:rowOff>
    </xdr:from>
    <xdr:to>
      <xdr:col>11</xdr:col>
      <xdr:colOff>28575</xdr:colOff>
      <xdr:row>17</xdr:row>
      <xdr:rowOff>209550</xdr:rowOff>
    </xdr:to>
    <xdr:cxnSp macro="">
      <xdr:nvCxnSpPr>
        <xdr:cNvPr id="90" name="コネクタ: カギ線 89">
          <a:extLst>
            <a:ext uri="{FF2B5EF4-FFF2-40B4-BE49-F238E27FC236}">
              <a16:creationId xmlns:a16="http://schemas.microsoft.com/office/drawing/2014/main" id="{DD9EEB66-EE01-44F0-9907-6A646CCE7FD4}"/>
            </a:ext>
          </a:extLst>
        </xdr:cNvPr>
        <xdr:cNvCxnSpPr>
          <a:cxnSpLocks/>
          <a:stCxn id="79" idx="0"/>
          <a:endCxn id="13" idx="1"/>
        </xdr:cNvCxnSpPr>
      </xdr:nvCxnSpPr>
      <xdr:spPr>
        <a:xfrm rot="16200000" flipH="1">
          <a:off x="2790825" y="4419600"/>
          <a:ext cx="209550" cy="1981200"/>
        </a:xfrm>
        <a:prstGeom prst="bentConnector4">
          <a:avLst>
            <a:gd name="adj1" fmla="val -109091"/>
            <a:gd name="adj2" fmla="val 94712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247651</xdr:colOff>
      <xdr:row>21</xdr:row>
      <xdr:rowOff>114300</xdr:rowOff>
    </xdr:from>
    <xdr:to>
      <xdr:col>29</xdr:col>
      <xdr:colOff>257175</xdr:colOff>
      <xdr:row>22</xdr:row>
      <xdr:rowOff>157162</xdr:rowOff>
    </xdr:to>
    <xdr:cxnSp macro="">
      <xdr:nvCxnSpPr>
        <xdr:cNvPr id="96" name="コネクタ: カギ線 95">
          <a:extLst>
            <a:ext uri="{FF2B5EF4-FFF2-40B4-BE49-F238E27FC236}">
              <a16:creationId xmlns:a16="http://schemas.microsoft.com/office/drawing/2014/main" id="{A917BE42-C948-41F2-B728-9CE9E9B24888}"/>
            </a:ext>
          </a:extLst>
        </xdr:cNvPr>
        <xdr:cNvCxnSpPr>
          <a:cxnSpLocks/>
          <a:stCxn id="15" idx="3"/>
          <a:endCxn id="83" idx="1"/>
        </xdr:cNvCxnSpPr>
      </xdr:nvCxnSpPr>
      <xdr:spPr>
        <a:xfrm flipV="1">
          <a:off x="8524876" y="6715125"/>
          <a:ext cx="561974" cy="338137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25</xdr:row>
      <xdr:rowOff>52388</xdr:rowOff>
    </xdr:from>
    <xdr:to>
      <xdr:col>30</xdr:col>
      <xdr:colOff>0</xdr:colOff>
      <xdr:row>31</xdr:row>
      <xdr:rowOff>95250</xdr:rowOff>
    </xdr:to>
    <xdr:cxnSp macro="">
      <xdr:nvCxnSpPr>
        <xdr:cNvPr id="99" name="コネクタ: カギ線 98">
          <a:extLst>
            <a:ext uri="{FF2B5EF4-FFF2-40B4-BE49-F238E27FC236}">
              <a16:creationId xmlns:a16="http://schemas.microsoft.com/office/drawing/2014/main" id="{8627A6C5-B46E-4755-9CD3-009EFB889ED8}"/>
            </a:ext>
          </a:extLst>
        </xdr:cNvPr>
        <xdr:cNvCxnSpPr>
          <a:cxnSpLocks/>
          <a:stCxn id="18" idx="3"/>
          <a:endCxn id="84" idx="1"/>
        </xdr:cNvCxnSpPr>
      </xdr:nvCxnSpPr>
      <xdr:spPr>
        <a:xfrm flipV="1">
          <a:off x="6638925" y="8005763"/>
          <a:ext cx="2466975" cy="1100137"/>
        </a:xfrm>
        <a:prstGeom prst="bentConnector3">
          <a:avLst>
            <a:gd name="adj1" fmla="val 405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261938</xdr:colOff>
      <xdr:row>30</xdr:row>
      <xdr:rowOff>38100</xdr:rowOff>
    </xdr:from>
    <xdr:to>
      <xdr:col>30</xdr:col>
      <xdr:colOff>0</xdr:colOff>
      <xdr:row>31</xdr:row>
      <xdr:rowOff>138113</xdr:rowOff>
    </xdr:to>
    <xdr:cxnSp macro="">
      <xdr:nvCxnSpPr>
        <xdr:cNvPr id="113" name="コネクタ: カギ線 112">
          <a:extLst>
            <a:ext uri="{FF2B5EF4-FFF2-40B4-BE49-F238E27FC236}">
              <a16:creationId xmlns:a16="http://schemas.microsoft.com/office/drawing/2014/main" id="{D896964E-408D-41C1-B70D-77FC21E610B9}"/>
            </a:ext>
          </a:extLst>
        </xdr:cNvPr>
        <xdr:cNvCxnSpPr>
          <a:cxnSpLocks/>
          <a:stCxn id="20" idx="0"/>
          <a:endCxn id="88" idx="1"/>
        </xdr:cNvCxnSpPr>
      </xdr:nvCxnSpPr>
      <xdr:spPr>
        <a:xfrm rot="16200000" flipH="1">
          <a:off x="8258175" y="8301038"/>
          <a:ext cx="300038" cy="1395412"/>
        </a:xfrm>
        <a:prstGeom prst="bentConnector4">
          <a:avLst>
            <a:gd name="adj1" fmla="val -76190"/>
            <a:gd name="adj2" fmla="val 7884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34</xdr:row>
      <xdr:rowOff>104776</xdr:rowOff>
    </xdr:from>
    <xdr:to>
      <xdr:col>5</xdr:col>
      <xdr:colOff>9524</xdr:colOff>
      <xdr:row>36</xdr:row>
      <xdr:rowOff>104776</xdr:rowOff>
    </xdr:to>
    <xdr:cxnSp macro="">
      <xdr:nvCxnSpPr>
        <xdr:cNvPr id="117" name="コネクタ: カギ線 116">
          <a:extLst>
            <a:ext uri="{FF2B5EF4-FFF2-40B4-BE49-F238E27FC236}">
              <a16:creationId xmlns:a16="http://schemas.microsoft.com/office/drawing/2014/main" id="{9EEBE6E8-B3E1-48BD-9FF5-0AE382DD22AE}"/>
            </a:ext>
          </a:extLst>
        </xdr:cNvPr>
        <xdr:cNvCxnSpPr>
          <a:cxnSpLocks/>
          <a:stCxn id="86" idx="0"/>
          <a:endCxn id="21" idx="1"/>
        </xdr:cNvCxnSpPr>
      </xdr:nvCxnSpPr>
      <xdr:spPr>
        <a:xfrm rot="5400000" flipH="1" flipV="1">
          <a:off x="1919287" y="9825038"/>
          <a:ext cx="400050" cy="180975"/>
        </a:xfrm>
        <a:prstGeom prst="bentConnector2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35</xdr:row>
      <xdr:rowOff>95250</xdr:rowOff>
    </xdr:from>
    <xdr:to>
      <xdr:col>30</xdr:col>
      <xdr:colOff>0</xdr:colOff>
      <xdr:row>36</xdr:row>
      <xdr:rowOff>147638</xdr:rowOff>
    </xdr:to>
    <xdr:cxnSp macro="">
      <xdr:nvCxnSpPr>
        <xdr:cNvPr id="122" name="コネクタ: カギ線 121">
          <a:extLst>
            <a:ext uri="{FF2B5EF4-FFF2-40B4-BE49-F238E27FC236}">
              <a16:creationId xmlns:a16="http://schemas.microsoft.com/office/drawing/2014/main" id="{2642C942-5DFD-4637-9F7F-6067F9956021}"/>
            </a:ext>
          </a:extLst>
        </xdr:cNvPr>
        <xdr:cNvCxnSpPr>
          <a:cxnSpLocks/>
          <a:stCxn id="22" idx="3"/>
          <a:endCxn id="89" idx="1"/>
        </xdr:cNvCxnSpPr>
      </xdr:nvCxnSpPr>
      <xdr:spPr>
        <a:xfrm>
          <a:off x="8572500" y="9906000"/>
          <a:ext cx="533400" cy="252413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6" name="テーブル6" displayName="テーブル6" ref="D1:E19" totalsRowShown="0">
  <autoFilter ref="D1:E19"/>
  <sortState ref="D2:E19">
    <sortCondition ref="E1:E19"/>
  </sortState>
  <tableColumns count="2">
    <tableColumn id="1" name="支店名"/>
    <tableColumn id="2" name="カナ支店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A1:B21" totalsRowShown="0">
  <autoFilter ref="A1:B21"/>
  <sortState ref="A2:B21">
    <sortCondition ref="B1:B21"/>
  </sortState>
  <tableColumns count="2">
    <tableColumn id="1" name="銀行名"/>
    <tableColumn id="2" name="カナ銀行名">
      <calculatedColumnFormula>PHONETIC(A2)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showGridLines="0"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28" width="3.625" style="1" customWidth="1"/>
    <col min="29" max="16384" width="9" style="1"/>
  </cols>
  <sheetData>
    <row r="1" spans="1:25" ht="24.75" customHeight="1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5" ht="23.25" customHeight="1" x14ac:dyDescent="0.15">
      <c r="A2" s="83" t="s">
        <v>105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5" ht="23.2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5" ht="23.2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5" ht="19.5" customHeight="1" x14ac:dyDescent="0.15">
      <c r="A5" s="2" t="s">
        <v>25</v>
      </c>
      <c r="C5" s="3"/>
    </row>
    <row r="6" spans="1:25" ht="28.5" customHeight="1" x14ac:dyDescent="0.15"/>
    <row r="7" spans="1:25" x14ac:dyDescent="0.15">
      <c r="A7" s="84" t="s">
        <v>0</v>
      </c>
      <c r="B7" s="85"/>
      <c r="C7" s="85"/>
      <c r="D7" s="85"/>
      <c r="E7" s="88" t="s">
        <v>36</v>
      </c>
      <c r="F7" s="89"/>
      <c r="G7" s="90"/>
      <c r="H7" s="91"/>
      <c r="I7" s="92"/>
      <c r="J7" s="92"/>
      <c r="K7" s="93" t="s">
        <v>1</v>
      </c>
      <c r="L7" s="89"/>
      <c r="M7" s="94"/>
      <c r="N7" s="95"/>
      <c r="O7" s="96"/>
      <c r="P7" s="90"/>
      <c r="Q7" s="93" t="s">
        <v>2</v>
      </c>
      <c r="R7" s="89"/>
      <c r="S7" s="97"/>
      <c r="T7" s="95"/>
      <c r="U7" s="96"/>
      <c r="V7" s="90"/>
      <c r="W7" s="93" t="s">
        <v>3</v>
      </c>
      <c r="X7" s="89"/>
    </row>
    <row r="8" spans="1:25" ht="28.5" customHeight="1" x14ac:dyDescent="0.15">
      <c r="A8" s="86"/>
      <c r="B8" s="87"/>
      <c r="C8" s="87"/>
      <c r="D8" s="87"/>
      <c r="E8" s="98" t="str">
        <f>IF(LEN($P$15)&gt;9,MID(RIGHT($P$15,10),1,1),IF(LEN($P$15)=9,"金",""))</f>
        <v/>
      </c>
      <c r="F8" s="99"/>
      <c r="G8" s="98" t="str">
        <f>IF(LEN($P$15)&gt;8,MID(RIGHT($P$15,9),1,1),IF(LEN($P$15)=8,"金",""))</f>
        <v/>
      </c>
      <c r="H8" s="100"/>
      <c r="I8" s="101" t="str">
        <f>IF(LEN($P$15)&gt;7,MID(RIGHT($P$15,8),1,1),IF(LEN($P$15)=7,"金",""))</f>
        <v/>
      </c>
      <c r="J8" s="100"/>
      <c r="K8" s="101" t="str">
        <f>IF(LEN($P$15)&gt;6,MID(RIGHT($P$15,7),1,1),IF(LEN($P$15)=6,"金",""))</f>
        <v/>
      </c>
      <c r="L8" s="99"/>
      <c r="M8" s="98" t="str">
        <f>IF(LEN($P$15)&gt;5,MID(RIGHT($P$15,6),1,1),IF(LEN($P$15)=5,"金",""))</f>
        <v/>
      </c>
      <c r="N8" s="100"/>
      <c r="O8" s="102" t="str">
        <f>IF(LEN($P$15)&gt;4,MID(RIGHT($P$15,5),1,1),IF(LEN($P$15)=4,"金",""))</f>
        <v/>
      </c>
      <c r="P8" s="103"/>
      <c r="Q8" s="102" t="str">
        <f>IF(LEN($P$15)&gt;3,MID(RIGHT($P$15,4),1,1),IF(LEN($P$15)=3,"金",""))</f>
        <v/>
      </c>
      <c r="R8" s="104"/>
      <c r="S8" s="99" t="str">
        <f>IF(LEN($P$15)&gt;2,MID(RIGHT($P$15,3),1,1),"")</f>
        <v/>
      </c>
      <c r="T8" s="103"/>
      <c r="U8" s="102" t="str">
        <f>IF(LEN($P$15)&gt;1,MID(RIGHT($P$15,2),1,1),"")</f>
        <v/>
      </c>
      <c r="V8" s="103"/>
      <c r="W8" s="118" t="str">
        <f>IF(LEN($P$15)&gt;1,RIGHT($P$15,1),"")</f>
        <v/>
      </c>
      <c r="X8" s="119"/>
    </row>
    <row r="9" spans="1:25" ht="24" customHeight="1" x14ac:dyDescent="0.15">
      <c r="N9" s="17"/>
    </row>
    <row r="10" spans="1:25" ht="32.25" customHeight="1" x14ac:dyDescent="0.15">
      <c r="A10" s="105" t="s">
        <v>4</v>
      </c>
      <c r="B10" s="18" t="s">
        <v>20</v>
      </c>
      <c r="C10" s="34"/>
      <c r="D10" s="35"/>
      <c r="E10" s="108" t="s">
        <v>5</v>
      </c>
      <c r="F10" s="108"/>
      <c r="G10" s="34"/>
      <c r="H10" s="35"/>
      <c r="I10" s="108" t="s">
        <v>6</v>
      </c>
      <c r="J10" s="108"/>
    </row>
    <row r="11" spans="1:25" ht="30" customHeight="1" x14ac:dyDescent="0.15">
      <c r="A11" s="106"/>
      <c r="B11" s="109" t="s">
        <v>7</v>
      </c>
      <c r="C11" s="110"/>
      <c r="D11" s="110"/>
      <c r="E11" s="110"/>
      <c r="F11" s="110"/>
      <c r="G11" s="110"/>
      <c r="H11" s="110"/>
      <c r="I11" s="110"/>
      <c r="J11" s="110"/>
      <c r="K11" s="110" t="s">
        <v>8</v>
      </c>
      <c r="L11" s="110"/>
      <c r="M11" s="110"/>
      <c r="N11" s="110"/>
      <c r="O11" s="110"/>
      <c r="P11" s="110" t="s">
        <v>9</v>
      </c>
      <c r="Q11" s="110"/>
      <c r="R11" s="110"/>
      <c r="S11" s="110"/>
      <c r="T11" s="110"/>
      <c r="U11" s="110"/>
      <c r="V11" s="110"/>
      <c r="W11" s="110"/>
      <c r="X11" s="120"/>
      <c r="Y11" s="4"/>
    </row>
    <row r="12" spans="1:25" ht="25.5" customHeight="1" x14ac:dyDescent="0.15">
      <c r="A12" s="106"/>
      <c r="B12" s="111" t="s">
        <v>106</v>
      </c>
      <c r="C12" s="112"/>
      <c r="D12" s="112"/>
      <c r="E12" s="112"/>
      <c r="F12" s="112"/>
      <c r="G12" s="112"/>
      <c r="H12" s="112"/>
      <c r="I12" s="112"/>
      <c r="J12" s="112"/>
      <c r="K12" s="121"/>
      <c r="L12" s="121"/>
      <c r="M12" s="121"/>
      <c r="N12" s="121"/>
      <c r="O12" s="121"/>
      <c r="P12" s="122"/>
      <c r="Q12" s="122"/>
      <c r="R12" s="122"/>
      <c r="S12" s="122"/>
      <c r="T12" s="122"/>
      <c r="U12" s="122"/>
      <c r="V12" s="122"/>
      <c r="W12" s="122"/>
      <c r="X12" s="123"/>
      <c r="Y12" s="4"/>
    </row>
    <row r="13" spans="1:25" ht="25.5" customHeight="1" x14ac:dyDescent="0.15">
      <c r="A13" s="106"/>
      <c r="B13" s="124"/>
      <c r="C13" s="112"/>
      <c r="D13" s="112"/>
      <c r="E13" s="112"/>
      <c r="F13" s="112"/>
      <c r="G13" s="112"/>
      <c r="H13" s="112"/>
      <c r="I13" s="112"/>
      <c r="J13" s="112"/>
      <c r="K13" s="121"/>
      <c r="L13" s="121"/>
      <c r="M13" s="121"/>
      <c r="N13" s="121"/>
      <c r="O13" s="121"/>
      <c r="P13" s="122"/>
      <c r="Q13" s="122"/>
      <c r="R13" s="122"/>
      <c r="S13" s="122"/>
      <c r="T13" s="122"/>
      <c r="U13" s="122"/>
      <c r="V13" s="122"/>
      <c r="W13" s="122"/>
      <c r="X13" s="123"/>
      <c r="Y13" s="4"/>
    </row>
    <row r="14" spans="1:25" ht="25.5" customHeight="1" x14ac:dyDescent="0.15">
      <c r="A14" s="106"/>
      <c r="B14" s="113"/>
      <c r="C14" s="114"/>
      <c r="D14" s="114"/>
      <c r="E14" s="114"/>
      <c r="F14" s="114"/>
      <c r="G14" s="114"/>
      <c r="H14" s="114"/>
      <c r="I14" s="114"/>
      <c r="J14" s="114"/>
      <c r="K14" s="115"/>
      <c r="L14" s="115"/>
      <c r="M14" s="115"/>
      <c r="N14" s="115"/>
      <c r="O14" s="115"/>
      <c r="P14" s="116"/>
      <c r="Q14" s="116"/>
      <c r="R14" s="116"/>
      <c r="S14" s="116"/>
      <c r="T14" s="116"/>
      <c r="U14" s="116"/>
      <c r="V14" s="116"/>
      <c r="W14" s="116"/>
      <c r="X14" s="117"/>
      <c r="Y14" s="4"/>
    </row>
    <row r="15" spans="1:25" ht="25.5" customHeight="1" x14ac:dyDescent="0.15">
      <c r="A15" s="107"/>
      <c r="B15" s="125" t="s">
        <v>10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7">
        <f>SUM(P12:X14)</f>
        <v>0</v>
      </c>
      <c r="Q15" s="127"/>
      <c r="R15" s="127"/>
      <c r="S15" s="127"/>
      <c r="T15" s="127"/>
      <c r="U15" s="127"/>
      <c r="V15" s="127"/>
      <c r="W15" s="127"/>
      <c r="X15" s="128"/>
      <c r="Y15" s="4"/>
    </row>
    <row r="16" spans="1:25" ht="22.5" customHeight="1" x14ac:dyDescent="0.15"/>
    <row r="17" spans="1:25" ht="17.25" x14ac:dyDescent="0.25">
      <c r="A17" s="2" t="s">
        <v>11</v>
      </c>
      <c r="P17" s="13"/>
      <c r="Q17" s="14" t="s">
        <v>21</v>
      </c>
      <c r="R17" s="36"/>
      <c r="S17" s="13" t="s">
        <v>24</v>
      </c>
      <c r="T17" s="36"/>
      <c r="U17" s="13" t="s">
        <v>23</v>
      </c>
      <c r="V17" s="36"/>
      <c r="W17" s="13" t="s">
        <v>22</v>
      </c>
      <c r="X17" s="3"/>
    </row>
    <row r="18" spans="1:25" ht="30" customHeight="1" x14ac:dyDescent="0.15"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5" ht="33" customHeight="1" x14ac:dyDescent="0.15">
      <c r="H19" s="129" t="s">
        <v>12</v>
      </c>
      <c r="I19" s="130"/>
      <c r="J19" s="131"/>
      <c r="K19" s="55">
        <v>2</v>
      </c>
      <c r="L19" s="56">
        <v>7</v>
      </c>
      <c r="M19" s="56">
        <v>6</v>
      </c>
      <c r="N19" s="57">
        <v>1</v>
      </c>
      <c r="O19" s="57">
        <v>6</v>
      </c>
      <c r="P19" s="37"/>
      <c r="Q19" s="37"/>
      <c r="R19" s="37"/>
      <c r="S19" s="37"/>
      <c r="T19" s="37"/>
      <c r="U19" s="15"/>
      <c r="V19" s="15"/>
      <c r="W19" s="15"/>
      <c r="X19" s="16"/>
      <c r="Y19" s="4"/>
    </row>
    <row r="20" spans="1:25" ht="18.75" customHeight="1" x14ac:dyDescent="0.15">
      <c r="H20" s="132" t="s">
        <v>13</v>
      </c>
      <c r="I20" s="132"/>
      <c r="J20" s="132"/>
      <c r="K20" s="10"/>
      <c r="L20" s="6"/>
      <c r="M20" s="9"/>
      <c r="N20" s="7" t="s">
        <v>14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4"/>
      <c r="Y20" s="4"/>
    </row>
    <row r="21" spans="1:25" ht="25.5" customHeight="1" x14ac:dyDescent="0.15">
      <c r="H21" s="132"/>
      <c r="I21" s="132"/>
      <c r="J21" s="132"/>
      <c r="K21" s="135" t="s">
        <v>15</v>
      </c>
      <c r="L21" s="136"/>
      <c r="M21" s="137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4"/>
    </row>
    <row r="22" spans="1:25" ht="24.75" customHeight="1" x14ac:dyDescent="0.15">
      <c r="H22" s="132"/>
      <c r="I22" s="132"/>
      <c r="J22" s="132"/>
      <c r="K22" s="144" t="s">
        <v>16</v>
      </c>
      <c r="L22" s="145"/>
      <c r="M22" s="146"/>
      <c r="N22" s="141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4"/>
    </row>
    <row r="23" spans="1:25" ht="23.25" customHeight="1" x14ac:dyDescent="0.15">
      <c r="H23" s="132"/>
      <c r="I23" s="132"/>
      <c r="J23" s="132"/>
      <c r="K23" s="147" t="s">
        <v>17</v>
      </c>
      <c r="L23" s="147"/>
      <c r="M23" s="147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4"/>
    </row>
    <row r="24" spans="1:25" ht="36.75" customHeight="1" x14ac:dyDescent="0.15">
      <c r="H24" s="132"/>
      <c r="I24" s="132"/>
      <c r="J24" s="132"/>
      <c r="K24" s="147" t="s">
        <v>107</v>
      </c>
      <c r="L24" s="147"/>
      <c r="M24" s="147"/>
      <c r="N24" s="154"/>
      <c r="O24" s="155"/>
      <c r="P24" s="155"/>
      <c r="Q24" s="155"/>
      <c r="R24" s="155"/>
      <c r="S24" s="155"/>
      <c r="T24" s="155"/>
      <c r="U24" s="155"/>
      <c r="V24" s="155"/>
      <c r="W24" s="155"/>
      <c r="X24" s="156"/>
      <c r="Y24" s="4"/>
    </row>
    <row r="25" spans="1:25" ht="36.75" customHeight="1" x14ac:dyDescent="0.15">
      <c r="H25" s="132"/>
      <c r="I25" s="132"/>
      <c r="J25" s="132"/>
      <c r="K25" s="147" t="s">
        <v>108</v>
      </c>
      <c r="L25" s="147"/>
      <c r="M25" s="147"/>
      <c r="N25" s="154"/>
      <c r="O25" s="155"/>
      <c r="P25" s="155"/>
      <c r="Q25" s="155"/>
      <c r="R25" s="155"/>
      <c r="S25" s="155"/>
      <c r="T25" s="155"/>
      <c r="U25" s="155"/>
      <c r="V25" s="155"/>
      <c r="W25" s="155"/>
      <c r="X25" s="156"/>
      <c r="Y25" s="4"/>
    </row>
    <row r="26" spans="1:25" ht="46.5" customHeight="1" x14ac:dyDescent="0.15">
      <c r="H26" s="132"/>
      <c r="I26" s="132"/>
      <c r="J26" s="132"/>
      <c r="K26" s="151" t="s">
        <v>18</v>
      </c>
      <c r="L26" s="151"/>
      <c r="M26" s="151"/>
      <c r="N26" s="152"/>
      <c r="O26" s="153"/>
      <c r="P26" s="153"/>
      <c r="Q26" s="153"/>
      <c r="R26" s="153"/>
      <c r="S26" s="153"/>
      <c r="T26" s="153"/>
      <c r="U26" s="153"/>
      <c r="V26" s="153"/>
      <c r="W26" s="153"/>
      <c r="X26" s="8" t="s">
        <v>19</v>
      </c>
      <c r="Y26" s="4"/>
    </row>
    <row r="27" spans="1:25" ht="13.5" customHeight="1" x14ac:dyDescent="0.15">
      <c r="C27" s="19"/>
      <c r="D27" s="19"/>
      <c r="E27" s="19"/>
      <c r="F27" s="19"/>
      <c r="G27" s="19"/>
      <c r="H27" s="19"/>
    </row>
    <row r="28" spans="1:25" x14ac:dyDescent="0.15">
      <c r="B28" s="19" t="s">
        <v>27</v>
      </c>
      <c r="C28" s="19"/>
      <c r="D28" s="19"/>
      <c r="E28" s="19"/>
      <c r="F28" s="19"/>
      <c r="G28" s="19"/>
      <c r="H28" s="19"/>
    </row>
    <row r="29" spans="1:25" ht="15.95" customHeight="1" x14ac:dyDescent="0.15">
      <c r="B29" s="29" t="s">
        <v>29</v>
      </c>
      <c r="C29" s="20"/>
      <c r="D29" s="20"/>
      <c r="E29" s="20"/>
      <c r="F29" s="20"/>
      <c r="G29" s="20"/>
      <c r="H29" s="20"/>
      <c r="I29" s="173" t="s">
        <v>35</v>
      </c>
      <c r="J29" s="174"/>
      <c r="K29" s="175"/>
      <c r="L29" s="29" t="s">
        <v>30</v>
      </c>
      <c r="M29" s="21"/>
      <c r="N29" s="22"/>
      <c r="O29" s="22"/>
      <c r="P29" s="22"/>
      <c r="Q29" s="180" t="s">
        <v>34</v>
      </c>
      <c r="R29" s="181"/>
      <c r="S29" s="30" t="s">
        <v>31</v>
      </c>
      <c r="T29" s="22"/>
      <c r="U29" s="6"/>
      <c r="V29" s="6"/>
      <c r="W29" s="6"/>
      <c r="X29" s="25"/>
    </row>
    <row r="30" spans="1:25" ht="15.95" customHeight="1" x14ac:dyDescent="0.15">
      <c r="B30" s="157"/>
      <c r="C30" s="158"/>
      <c r="D30" s="158"/>
      <c r="E30" s="158"/>
      <c r="F30" s="158"/>
      <c r="G30" s="158"/>
      <c r="H30" s="158"/>
      <c r="I30" s="176"/>
      <c r="J30" s="176"/>
      <c r="K30" s="177"/>
      <c r="L30" s="157"/>
      <c r="M30" s="158"/>
      <c r="N30" s="158"/>
      <c r="O30" s="158"/>
      <c r="P30" s="158"/>
      <c r="Q30" s="182"/>
      <c r="R30" s="183"/>
      <c r="S30" s="161" t="s">
        <v>32</v>
      </c>
      <c r="T30" s="162"/>
      <c r="U30" s="162"/>
      <c r="V30" s="162"/>
      <c r="W30" s="162"/>
      <c r="X30" s="163"/>
    </row>
    <row r="31" spans="1:25" ht="15.95" customHeight="1" x14ac:dyDescent="0.15">
      <c r="B31" s="159"/>
      <c r="C31" s="160"/>
      <c r="D31" s="160"/>
      <c r="E31" s="160"/>
      <c r="F31" s="160"/>
      <c r="G31" s="160"/>
      <c r="H31" s="160"/>
      <c r="I31" s="178"/>
      <c r="J31" s="178"/>
      <c r="K31" s="179"/>
      <c r="L31" s="159"/>
      <c r="M31" s="160"/>
      <c r="N31" s="160"/>
      <c r="O31" s="160"/>
      <c r="P31" s="160"/>
      <c r="Q31" s="184"/>
      <c r="R31" s="185"/>
      <c r="S31" s="164"/>
      <c r="T31" s="165"/>
      <c r="U31" s="165"/>
      <c r="V31" s="165"/>
      <c r="W31" s="165"/>
      <c r="X31" s="166"/>
    </row>
    <row r="32" spans="1:25" ht="15.95" customHeight="1" x14ac:dyDescent="0.15">
      <c r="B32" s="33" t="s">
        <v>38</v>
      </c>
      <c r="C32" s="22"/>
      <c r="D32" s="22"/>
      <c r="E32" s="22"/>
      <c r="F32" s="22"/>
      <c r="G32" s="22"/>
      <c r="H32" s="25"/>
      <c r="I32" s="31" t="s">
        <v>28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5"/>
    </row>
    <row r="33" spans="2:24" ht="15.95" customHeight="1" x14ac:dyDescent="0.15">
      <c r="B33" s="167"/>
      <c r="C33" s="169"/>
      <c r="D33" s="169"/>
      <c r="E33" s="169"/>
      <c r="F33" s="169"/>
      <c r="G33" s="169"/>
      <c r="H33" s="171"/>
      <c r="I33" s="186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8"/>
    </row>
    <row r="34" spans="2:24" ht="15.95" customHeight="1" x14ac:dyDescent="0.15">
      <c r="B34" s="168"/>
      <c r="C34" s="170"/>
      <c r="D34" s="170"/>
      <c r="E34" s="170"/>
      <c r="F34" s="170"/>
      <c r="G34" s="170"/>
      <c r="H34" s="172"/>
      <c r="I34" s="32" t="s">
        <v>37</v>
      </c>
      <c r="J34" s="26"/>
      <c r="K34" s="26"/>
      <c r="L34" s="26"/>
      <c r="M34" s="26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8"/>
    </row>
    <row r="35" spans="2:24" ht="15.95" customHeight="1" x14ac:dyDescent="0.15">
      <c r="B35" s="24"/>
      <c r="C35" s="23"/>
      <c r="D35" s="23"/>
      <c r="E35" s="23"/>
      <c r="F35" s="23"/>
      <c r="G35" s="23"/>
      <c r="H35" s="23"/>
      <c r="I35" s="189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1"/>
    </row>
    <row r="36" spans="2:24" ht="15.95" customHeight="1" x14ac:dyDescent="0.15">
      <c r="B36" s="11"/>
      <c r="C36" s="5"/>
      <c r="D36" s="5"/>
      <c r="E36" s="5"/>
      <c r="F36" s="5"/>
      <c r="G36" s="5"/>
      <c r="H36" s="5"/>
      <c r="I36" s="192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4"/>
    </row>
  </sheetData>
  <sheetProtection sheet="1" objects="1" scenarios="1" selectLockedCells="1"/>
  <mergeCells count="68">
    <mergeCell ref="I35:X36"/>
    <mergeCell ref="B30:H31"/>
    <mergeCell ref="L30:P31"/>
    <mergeCell ref="S30:X31"/>
    <mergeCell ref="B33:B34"/>
    <mergeCell ref="C33:C34"/>
    <mergeCell ref="D33:D34"/>
    <mergeCell ref="E33:E34"/>
    <mergeCell ref="F33:F34"/>
    <mergeCell ref="G33:G34"/>
    <mergeCell ref="H33:H34"/>
    <mergeCell ref="I29:K31"/>
    <mergeCell ref="Q29:R31"/>
    <mergeCell ref="I33:X33"/>
    <mergeCell ref="B15:O15"/>
    <mergeCell ref="P15:X15"/>
    <mergeCell ref="H19:J19"/>
    <mergeCell ref="H20:J26"/>
    <mergeCell ref="O20:X20"/>
    <mergeCell ref="K21:M21"/>
    <mergeCell ref="N21:X22"/>
    <mergeCell ref="K22:M22"/>
    <mergeCell ref="K23:M23"/>
    <mergeCell ref="N23:X23"/>
    <mergeCell ref="K24:M24"/>
    <mergeCell ref="K26:M26"/>
    <mergeCell ref="N26:W26"/>
    <mergeCell ref="K25:M25"/>
    <mergeCell ref="N24:X24"/>
    <mergeCell ref="N25:X25"/>
    <mergeCell ref="P11:X11"/>
    <mergeCell ref="K12:O12"/>
    <mergeCell ref="P12:X12"/>
    <mergeCell ref="B13:J13"/>
    <mergeCell ref="K13:O13"/>
    <mergeCell ref="P13:X13"/>
    <mergeCell ref="K8:L8"/>
    <mergeCell ref="M8:N8"/>
    <mergeCell ref="O8:P8"/>
    <mergeCell ref="Q8:R8"/>
    <mergeCell ref="A10:A15"/>
    <mergeCell ref="E10:F10"/>
    <mergeCell ref="I10:J10"/>
    <mergeCell ref="B11:J11"/>
    <mergeCell ref="K11:O11"/>
    <mergeCell ref="B12:J12"/>
    <mergeCell ref="B14:J14"/>
    <mergeCell ref="K14:O14"/>
    <mergeCell ref="P14:X14"/>
    <mergeCell ref="S8:T8"/>
    <mergeCell ref="U8:V8"/>
    <mergeCell ref="W8:X8"/>
    <mergeCell ref="A1:X1"/>
    <mergeCell ref="A2:X2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E8:F8"/>
    <mergeCell ref="G8:H8"/>
    <mergeCell ref="I8:J8"/>
  </mergeCells>
  <phoneticPr fontId="2"/>
  <dataValidations count="18">
    <dataValidation type="whole" imeMode="off" operator="equal" allowBlank="1" showInputMessage="1" showErrorMessage="1" errorTitle="入力エラー" error="十の位は１のみ入力できます。" sqref="G10">
      <formula1>1</formula1>
    </dataValidation>
    <dataValidation type="whole" imeMode="off" allowBlank="1" showInputMessage="1" showErrorMessage="1" errorTitle="入力エラー" error="１の位は0-9の数値のみ入力できます。" sqref="H10">
      <formula1>0</formula1>
      <formula2>9</formula2>
    </dataValidation>
    <dataValidation type="whole" imeMode="off" allowBlank="1" showInputMessage="1" showErrorMessage="1" errorTitle="入力エラー" error="一の位は0-9の値のみ入力できます。" sqref="D10">
      <formula1>0</formula1>
      <formula2>9</formula2>
    </dataValidation>
    <dataValidation type="whole" imeMode="off" allowBlank="1" showInputMessage="1" showErrorMessage="1" errorTitle="入力エラー" error="十の位は１以上の数値のみ入力できます。" sqref="C10">
      <formula1>1</formula1>
      <formula2>9</formula2>
    </dataValidation>
    <dataValidation type="whole" imeMode="off" allowBlank="1" showInputMessage="1" showErrorMessage="1" errorTitle="入力エラー" error="0-9の数値のみ入力できます。" sqref="K19:T19">
      <formula1>0</formula1>
      <formula2>9</formula2>
    </dataValidation>
    <dataValidation type="whole" imeMode="off" operator="greaterThanOrEqual" allowBlank="1" showInputMessage="1" showErrorMessage="1" errorTitle="入力エラー" error="１以上の数値のみ入力可能です。" sqref="K12:O14">
      <formula1>1</formula1>
    </dataValidation>
    <dataValidation type="list" imeMode="hiragana" allowBlank="1" showInputMessage="1" sqref="B12:J14">
      <formula1>"日中一時支援"</formula1>
    </dataValidation>
    <dataValidation type="list" allowBlank="1" showInputMessage="1" sqref="S30">
      <formula1>"普通,当座,貯蓄,その他"</formula1>
    </dataValidation>
    <dataValidation type="whole" imeMode="off" operator="greaterThan" allowBlank="1" showInputMessage="1" showErrorMessage="1" sqref="P12:X14">
      <formula1>0</formula1>
    </dataValidation>
    <dataValidation type="whole" imeMode="off" allowBlank="1" showInputMessage="1" showErrorMessage="1" errorTitle="入力エラー" error="0-9の数値のみ入力可能です。" sqref="B33:H34">
      <formula1>0</formula1>
      <formula2>9</formula2>
    </dataValidation>
    <dataValidation imeMode="halfKatakana" allowBlank="1" showInputMessage="1" showErrorMessage="1" sqref="I33:X33"/>
    <dataValidation type="whole" imeMode="off" operator="greaterThan" allowBlank="1" showInputMessage="1" showErrorMessage="1" errorTitle="入力エラー" error="数値のみ入力可能です。" sqref="R17">
      <formula1>0</formula1>
    </dataValidation>
    <dataValidation type="whole" imeMode="off" allowBlank="1" showInputMessage="1" showErrorMessage="1" errorTitle="入力エラー" error="1-12の間の整数のみ入力可能です" sqref="T17">
      <formula1>1</formula1>
      <formula2>12</formula2>
    </dataValidation>
    <dataValidation type="whole" imeMode="off" allowBlank="1" showInputMessage="1" showErrorMessage="1" errorTitle="入力エラー" error="1-31の間の整数のみ入力可能です。" sqref="V17">
      <formula1>1</formula1>
      <formula2>31</formula2>
    </dataValidation>
    <dataValidation imeMode="off" allowBlank="1" showInputMessage="1" showErrorMessage="1" sqref="N23:X23 O20:X20"/>
    <dataValidation imeMode="hiragana" allowBlank="1" showInputMessage="1" showErrorMessage="1" sqref="N21:X22 N24:N26 O26:W26"/>
    <dataValidation type="list" imeMode="hiragana" allowBlank="1" showInputMessage="1" sqref="I29:K31">
      <formula1>"銀行,信用金庫,信用組合,労働金庫,農協"</formula1>
    </dataValidation>
    <dataValidation type="list" imeMode="hiragana" allowBlank="1" showInputMessage="1" sqref="Q29:R31">
      <formula1>"支店,本店,出張所"</formula1>
    </dataValidation>
  </dataValidations>
  <printOptions horizontalCentered="1" verticalCentered="1"/>
  <pageMargins left="0.78740157480314965" right="0.59055118110236227" top="0.59055118110236227" bottom="0.39370078740157483" header="0.51181102362204722" footer="0.51181102362204722"/>
  <pageSetup paperSize="9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>
          <x14:formula1>
            <xm:f>銀行・支店!$A$2:$A$21</xm:f>
          </x14:formula1>
          <xm:sqref>B30:H31</xm:sqref>
        </x14:dataValidation>
        <x14:dataValidation type="list" imeMode="hiragana" allowBlank="1" showInputMessage="1">
          <x14:formula1>
            <xm:f>銀行・支店!$D$2:$D$19</xm:f>
          </x14:formula1>
          <xm:sqref>L30:P31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C39"/>
  <sheetViews>
    <sheetView showGridLines="0" topLeftCell="A16" zoomScaleNormal="100" zoomScaleSheetLayoutView="100" workbookViewId="0">
      <selection activeCell="T27" sqref="T27"/>
    </sheetView>
  </sheetViews>
  <sheetFormatPr defaultRowHeight="13.5" x14ac:dyDescent="0.15"/>
  <cols>
    <col min="1" max="1" width="3.625" style="1" customWidth="1"/>
    <col min="2" max="3" width="9" style="1"/>
    <col min="4" max="32" width="3.625" style="1" customWidth="1"/>
    <col min="33" max="16384" width="9" style="1"/>
  </cols>
  <sheetData>
    <row r="1" spans="4:29" ht="23.25" customHeight="1" x14ac:dyDescent="0.15">
      <c r="D1" s="38"/>
      <c r="E1" s="199" t="s">
        <v>105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39"/>
    </row>
    <row r="2" spans="4:29" ht="23.25" customHeight="1" x14ac:dyDescent="0.15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4:29" ht="23.25" customHeight="1" x14ac:dyDescent="0.15"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4:29" ht="19.5" customHeight="1" x14ac:dyDescent="0.15">
      <c r="D4" s="40"/>
      <c r="E4" s="43" t="s">
        <v>25</v>
      </c>
      <c r="F4" s="44"/>
      <c r="G4" s="45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2"/>
    </row>
    <row r="5" spans="4:29" ht="28.5" customHeight="1" x14ac:dyDescent="0.15">
      <c r="D5" s="4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2"/>
    </row>
    <row r="6" spans="4:29" x14ac:dyDescent="0.15">
      <c r="D6" s="40"/>
      <c r="E6" s="200" t="s">
        <v>0</v>
      </c>
      <c r="F6" s="201"/>
      <c r="G6" s="201"/>
      <c r="H6" s="201"/>
      <c r="I6" s="204" t="s">
        <v>36</v>
      </c>
      <c r="J6" s="205"/>
      <c r="K6" s="206"/>
      <c r="L6" s="207"/>
      <c r="M6" s="208"/>
      <c r="N6" s="208"/>
      <c r="O6" s="209" t="s">
        <v>1</v>
      </c>
      <c r="P6" s="205"/>
      <c r="Q6" s="210"/>
      <c r="R6" s="211"/>
      <c r="S6" s="212"/>
      <c r="T6" s="206"/>
      <c r="U6" s="209" t="s">
        <v>2</v>
      </c>
      <c r="V6" s="205"/>
      <c r="W6" s="213"/>
      <c r="X6" s="211"/>
      <c r="Y6" s="212"/>
      <c r="Z6" s="206"/>
      <c r="AA6" s="209" t="s">
        <v>3</v>
      </c>
      <c r="AB6" s="205"/>
      <c r="AC6" s="42"/>
    </row>
    <row r="7" spans="4:29" ht="28.5" customHeight="1" x14ac:dyDescent="0.15">
      <c r="D7" s="40"/>
      <c r="E7" s="202"/>
      <c r="F7" s="203"/>
      <c r="G7" s="203"/>
      <c r="H7" s="203"/>
      <c r="I7" s="214" t="str">
        <f>IF(LEN($T$14)&gt;9,MID(RIGHT($T$14,10),1,1),"")</f>
        <v/>
      </c>
      <c r="J7" s="215"/>
      <c r="K7" s="216" t="str">
        <f>IF(LEN($T$14)&gt;8,MID(RIGHT($T$14,9),1,1),"")</f>
        <v/>
      </c>
      <c r="L7" s="217"/>
      <c r="M7" s="218" t="s">
        <v>110</v>
      </c>
      <c r="N7" s="217"/>
      <c r="O7" s="219" t="str">
        <f>IF(LEN($T$14)&gt;6,MID(RIGHT($T$14,7),1,1),"")</f>
        <v>1</v>
      </c>
      <c r="P7" s="216"/>
      <c r="Q7" s="215" t="str">
        <f>IF(LEN($T$14)&gt;5,MID(RIGHT($T$14,6),1,1),"")</f>
        <v>0</v>
      </c>
      <c r="R7" s="217"/>
      <c r="S7" s="219" t="str">
        <f>IF(LEN($T$14)&gt;4,MID(RIGHT($T$14,5),1,1),"")</f>
        <v>8</v>
      </c>
      <c r="T7" s="217"/>
      <c r="U7" s="219" t="str">
        <f>IF(LEN($T$14)&gt;3,MID(RIGHT($T$14,4),1,1),"")</f>
        <v>2</v>
      </c>
      <c r="V7" s="216"/>
      <c r="W7" s="215" t="str">
        <f>IF(LEN($T$14)&gt;2,MID(RIGHT($T$14,3),1,1),"")</f>
        <v>0</v>
      </c>
      <c r="X7" s="217"/>
      <c r="Y7" s="219" t="str">
        <f>IF(LEN($T$14)&gt;1,MID(RIGHT($T$14,2),1,1),"")</f>
        <v>0</v>
      </c>
      <c r="Z7" s="217"/>
      <c r="AA7" s="233" t="str">
        <f>IF(LEN($T$14)&gt;1,RIGHT($T$14,1),"")</f>
        <v>0</v>
      </c>
      <c r="AB7" s="234"/>
      <c r="AC7" s="42"/>
    </row>
    <row r="8" spans="4:29" ht="24" customHeight="1" x14ac:dyDescent="0.15">
      <c r="D8" s="40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6"/>
      <c r="S8" s="44"/>
      <c r="T8" s="44"/>
      <c r="U8" s="44"/>
      <c r="V8" s="44"/>
      <c r="W8" s="44"/>
      <c r="X8" s="44"/>
      <c r="Y8" s="44"/>
      <c r="Z8" s="44"/>
      <c r="AA8" s="44"/>
      <c r="AB8" s="44"/>
      <c r="AC8" s="42"/>
    </row>
    <row r="9" spans="4:29" ht="32.25" customHeight="1" x14ac:dyDescent="0.15">
      <c r="D9" s="40"/>
      <c r="E9" s="220" t="s">
        <v>4</v>
      </c>
      <c r="F9" s="47" t="s">
        <v>20</v>
      </c>
      <c r="G9" s="48"/>
      <c r="H9" s="49">
        <v>2</v>
      </c>
      <c r="I9" s="223" t="s">
        <v>5</v>
      </c>
      <c r="J9" s="223"/>
      <c r="K9" s="48"/>
      <c r="L9" s="49">
        <v>5</v>
      </c>
      <c r="M9" s="223" t="s">
        <v>6</v>
      </c>
      <c r="N9" s="223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2"/>
    </row>
    <row r="10" spans="4:29" ht="30" customHeight="1" x14ac:dyDescent="0.15">
      <c r="D10" s="40"/>
      <c r="E10" s="221"/>
      <c r="F10" s="224" t="s">
        <v>7</v>
      </c>
      <c r="G10" s="225"/>
      <c r="H10" s="225"/>
      <c r="I10" s="225"/>
      <c r="J10" s="225"/>
      <c r="K10" s="225"/>
      <c r="L10" s="225"/>
      <c r="M10" s="225"/>
      <c r="N10" s="225"/>
      <c r="O10" s="225" t="s">
        <v>8</v>
      </c>
      <c r="P10" s="225"/>
      <c r="Q10" s="225"/>
      <c r="R10" s="225"/>
      <c r="S10" s="225"/>
      <c r="T10" s="225" t="s">
        <v>9</v>
      </c>
      <c r="U10" s="225"/>
      <c r="V10" s="225"/>
      <c r="W10" s="225"/>
      <c r="X10" s="225"/>
      <c r="Y10" s="225"/>
      <c r="Z10" s="225"/>
      <c r="AA10" s="225"/>
      <c r="AB10" s="235"/>
      <c r="AC10" s="50"/>
    </row>
    <row r="11" spans="4:29" ht="25.5" customHeight="1" x14ac:dyDescent="0.15">
      <c r="D11" s="40"/>
      <c r="E11" s="221"/>
      <c r="F11" s="226" t="s">
        <v>106</v>
      </c>
      <c r="G11" s="227"/>
      <c r="H11" s="227"/>
      <c r="I11" s="227"/>
      <c r="J11" s="227"/>
      <c r="K11" s="227"/>
      <c r="L11" s="227"/>
      <c r="M11" s="227"/>
      <c r="N11" s="227"/>
      <c r="O11" s="236">
        <v>20</v>
      </c>
      <c r="P11" s="236"/>
      <c r="Q11" s="236"/>
      <c r="R11" s="236"/>
      <c r="S11" s="236"/>
      <c r="T11" s="237">
        <v>1082000</v>
      </c>
      <c r="U11" s="237"/>
      <c r="V11" s="237"/>
      <c r="W11" s="237"/>
      <c r="X11" s="237"/>
      <c r="Y11" s="237"/>
      <c r="Z11" s="237"/>
      <c r="AA11" s="237"/>
      <c r="AB11" s="238"/>
      <c r="AC11" s="50"/>
    </row>
    <row r="12" spans="4:29" ht="25.5" customHeight="1" x14ac:dyDescent="0.15">
      <c r="D12" s="40"/>
      <c r="E12" s="221"/>
      <c r="F12" s="239"/>
      <c r="G12" s="227"/>
      <c r="H12" s="227"/>
      <c r="I12" s="227"/>
      <c r="J12" s="227"/>
      <c r="K12" s="227"/>
      <c r="L12" s="227"/>
      <c r="M12" s="227"/>
      <c r="N12" s="227"/>
      <c r="O12" s="236"/>
      <c r="P12" s="236"/>
      <c r="Q12" s="236"/>
      <c r="R12" s="236"/>
      <c r="S12" s="236"/>
      <c r="T12" s="237"/>
      <c r="U12" s="237"/>
      <c r="V12" s="237"/>
      <c r="W12" s="237"/>
      <c r="X12" s="237"/>
      <c r="Y12" s="237"/>
      <c r="Z12" s="237"/>
      <c r="AA12" s="237"/>
      <c r="AB12" s="238"/>
      <c r="AC12" s="50"/>
    </row>
    <row r="13" spans="4:29" ht="25.5" customHeight="1" x14ac:dyDescent="0.15">
      <c r="D13" s="40"/>
      <c r="E13" s="221"/>
      <c r="F13" s="228"/>
      <c r="G13" s="229"/>
      <c r="H13" s="229"/>
      <c r="I13" s="229"/>
      <c r="J13" s="229"/>
      <c r="K13" s="229"/>
      <c r="L13" s="229"/>
      <c r="M13" s="229"/>
      <c r="N13" s="229"/>
      <c r="O13" s="230"/>
      <c r="P13" s="230"/>
      <c r="Q13" s="230"/>
      <c r="R13" s="230"/>
      <c r="S13" s="230"/>
      <c r="T13" s="231"/>
      <c r="U13" s="231"/>
      <c r="V13" s="231"/>
      <c r="W13" s="231"/>
      <c r="X13" s="231"/>
      <c r="Y13" s="231"/>
      <c r="Z13" s="231"/>
      <c r="AA13" s="231"/>
      <c r="AB13" s="232"/>
      <c r="AC13" s="50"/>
    </row>
    <row r="14" spans="4:29" ht="25.5" customHeight="1" x14ac:dyDescent="0.15">
      <c r="D14" s="40"/>
      <c r="E14" s="222"/>
      <c r="F14" s="240" t="s">
        <v>10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>
        <f>SUM(T11:AB13)</f>
        <v>1082000</v>
      </c>
      <c r="U14" s="242"/>
      <c r="V14" s="242"/>
      <c r="W14" s="242"/>
      <c r="X14" s="242"/>
      <c r="Y14" s="242"/>
      <c r="Z14" s="242"/>
      <c r="AA14" s="242"/>
      <c r="AB14" s="243"/>
      <c r="AC14" s="50"/>
    </row>
    <row r="15" spans="4:29" ht="22.5" customHeight="1" x14ac:dyDescent="0.15">
      <c r="D15" s="4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2"/>
    </row>
    <row r="16" spans="4:29" ht="17.25" x14ac:dyDescent="0.25">
      <c r="D16" s="40"/>
      <c r="E16" s="43" t="s">
        <v>11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51"/>
      <c r="U16" s="52" t="s">
        <v>21</v>
      </c>
      <c r="V16" s="53">
        <v>2</v>
      </c>
      <c r="W16" s="51" t="s">
        <v>24</v>
      </c>
      <c r="X16" s="53">
        <v>6</v>
      </c>
      <c r="Y16" s="51" t="s">
        <v>23</v>
      </c>
      <c r="Z16" s="53">
        <v>5</v>
      </c>
      <c r="AA16" s="51" t="s">
        <v>22</v>
      </c>
      <c r="AB16" s="45"/>
      <c r="AC16" s="42"/>
    </row>
    <row r="17" spans="4:29" ht="30" customHeight="1" x14ac:dyDescent="0.15">
      <c r="D17" s="40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42"/>
    </row>
    <row r="18" spans="4:29" ht="33" customHeight="1" x14ac:dyDescent="0.15">
      <c r="D18" s="40"/>
      <c r="E18" s="44"/>
      <c r="F18" s="44"/>
      <c r="G18" s="44"/>
      <c r="H18" s="44"/>
      <c r="I18" s="44"/>
      <c r="J18" s="44"/>
      <c r="K18" s="44"/>
      <c r="L18" s="244" t="s">
        <v>12</v>
      </c>
      <c r="M18" s="245"/>
      <c r="N18" s="246"/>
      <c r="O18" s="55">
        <v>2</v>
      </c>
      <c r="P18" s="56">
        <v>7</v>
      </c>
      <c r="Q18" s="56">
        <v>6</v>
      </c>
      <c r="R18" s="57">
        <v>1</v>
      </c>
      <c r="S18" s="57">
        <v>6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8"/>
      <c r="Z18" s="58"/>
      <c r="AA18" s="58"/>
      <c r="AB18" s="59"/>
      <c r="AC18" s="50"/>
    </row>
    <row r="19" spans="4:29" ht="18.75" customHeight="1" x14ac:dyDescent="0.15">
      <c r="D19" s="40"/>
      <c r="E19" s="44"/>
      <c r="F19" s="44"/>
      <c r="G19" s="44"/>
      <c r="H19" s="44"/>
      <c r="I19" s="44"/>
      <c r="J19" s="44"/>
      <c r="K19" s="44"/>
      <c r="L19" s="247" t="s">
        <v>13</v>
      </c>
      <c r="M19" s="247"/>
      <c r="N19" s="247"/>
      <c r="O19" s="38"/>
      <c r="P19" s="60"/>
      <c r="Q19" s="39"/>
      <c r="R19" s="61" t="s">
        <v>14</v>
      </c>
      <c r="S19" s="248" t="s">
        <v>99</v>
      </c>
      <c r="T19" s="248"/>
      <c r="U19" s="248"/>
      <c r="V19" s="248"/>
      <c r="W19" s="248"/>
      <c r="X19" s="248"/>
      <c r="Y19" s="248"/>
      <c r="Z19" s="248"/>
      <c r="AA19" s="248"/>
      <c r="AB19" s="249"/>
      <c r="AC19" s="50"/>
    </row>
    <row r="20" spans="4:29" ht="25.5" customHeight="1" x14ac:dyDescent="0.15">
      <c r="D20" s="40"/>
      <c r="E20" s="44"/>
      <c r="F20" s="44"/>
      <c r="G20" s="44"/>
      <c r="H20" s="44"/>
      <c r="I20" s="44"/>
      <c r="J20" s="44"/>
      <c r="K20" s="44"/>
      <c r="L20" s="247"/>
      <c r="M20" s="247"/>
      <c r="N20" s="247"/>
      <c r="O20" s="250" t="s">
        <v>15</v>
      </c>
      <c r="P20" s="251"/>
      <c r="Q20" s="252"/>
      <c r="R20" s="253" t="s">
        <v>100</v>
      </c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50"/>
    </row>
    <row r="21" spans="4:29" ht="24.75" customHeight="1" x14ac:dyDescent="0.15">
      <c r="D21" s="40"/>
      <c r="E21" s="44"/>
      <c r="F21" s="44"/>
      <c r="G21" s="44"/>
      <c r="H21" s="44"/>
      <c r="I21" s="44"/>
      <c r="J21" s="44"/>
      <c r="K21" s="44"/>
      <c r="L21" s="247"/>
      <c r="M21" s="247"/>
      <c r="N21" s="247"/>
      <c r="O21" s="259" t="s">
        <v>16</v>
      </c>
      <c r="P21" s="260"/>
      <c r="Q21" s="261"/>
      <c r="R21" s="256"/>
      <c r="S21" s="257"/>
      <c r="T21" s="257"/>
      <c r="U21" s="257"/>
      <c r="V21" s="257"/>
      <c r="W21" s="257"/>
      <c r="X21" s="257"/>
      <c r="Y21" s="257"/>
      <c r="Z21" s="257"/>
      <c r="AA21" s="257"/>
      <c r="AB21" s="258"/>
      <c r="AC21" s="50"/>
    </row>
    <row r="22" spans="4:29" ht="23.25" customHeight="1" x14ac:dyDescent="0.15">
      <c r="D22" s="40"/>
      <c r="E22" s="44"/>
      <c r="F22" s="44"/>
      <c r="G22" s="44"/>
      <c r="H22" s="44"/>
      <c r="I22" s="44"/>
      <c r="J22" s="44"/>
      <c r="K22" s="44"/>
      <c r="L22" s="247"/>
      <c r="M22" s="247"/>
      <c r="N22" s="247"/>
      <c r="O22" s="196" t="s">
        <v>17</v>
      </c>
      <c r="P22" s="196"/>
      <c r="Q22" s="196"/>
      <c r="R22" s="262" t="s">
        <v>101</v>
      </c>
      <c r="S22" s="263"/>
      <c r="T22" s="263"/>
      <c r="U22" s="263"/>
      <c r="V22" s="263"/>
      <c r="W22" s="263"/>
      <c r="X22" s="263"/>
      <c r="Y22" s="263"/>
      <c r="Z22" s="263"/>
      <c r="AA22" s="263"/>
      <c r="AB22" s="264"/>
      <c r="AC22" s="50"/>
    </row>
    <row r="23" spans="4:29" ht="36.75" customHeight="1" x14ac:dyDescent="0.15">
      <c r="D23" s="40"/>
      <c r="E23" s="44"/>
      <c r="F23" s="44"/>
      <c r="G23" s="44"/>
      <c r="H23" s="44"/>
      <c r="I23" s="44"/>
      <c r="J23" s="44"/>
      <c r="K23" s="44"/>
      <c r="L23" s="247"/>
      <c r="M23" s="247"/>
      <c r="N23" s="247"/>
      <c r="O23" s="196" t="s">
        <v>107</v>
      </c>
      <c r="P23" s="196"/>
      <c r="Q23" s="196"/>
      <c r="R23" s="197" t="s">
        <v>111</v>
      </c>
      <c r="S23" s="198"/>
      <c r="T23" s="198"/>
      <c r="U23" s="198"/>
      <c r="V23" s="198"/>
      <c r="W23" s="198"/>
      <c r="X23" s="198"/>
      <c r="Y23" s="198"/>
      <c r="Z23" s="198"/>
      <c r="AA23" s="198"/>
      <c r="AB23" s="62"/>
      <c r="AC23" s="50"/>
    </row>
    <row r="24" spans="4:29" ht="36.75" customHeight="1" x14ac:dyDescent="0.15">
      <c r="D24" s="40"/>
      <c r="E24" s="44"/>
      <c r="F24" s="44"/>
      <c r="G24" s="44"/>
      <c r="H24" s="44"/>
      <c r="I24" s="44"/>
      <c r="J24" s="44"/>
      <c r="K24" s="44"/>
      <c r="L24" s="247"/>
      <c r="M24" s="247"/>
      <c r="N24" s="247"/>
      <c r="O24" s="196" t="s">
        <v>109</v>
      </c>
      <c r="P24" s="196"/>
      <c r="Q24" s="196"/>
      <c r="R24" s="197" t="s">
        <v>112</v>
      </c>
      <c r="S24" s="198"/>
      <c r="T24" s="198"/>
      <c r="U24" s="198"/>
      <c r="V24" s="198"/>
      <c r="W24" s="198"/>
      <c r="X24" s="198"/>
      <c r="Y24" s="198"/>
      <c r="Z24" s="198"/>
      <c r="AA24" s="198"/>
      <c r="AB24" s="82"/>
      <c r="AC24" s="81"/>
    </row>
    <row r="25" spans="4:29" ht="46.5" customHeight="1" x14ac:dyDescent="0.15">
      <c r="D25" s="40"/>
      <c r="E25" s="44"/>
      <c r="F25" s="44"/>
      <c r="G25" s="44"/>
      <c r="H25" s="44"/>
      <c r="I25" s="44"/>
      <c r="J25" s="44"/>
      <c r="K25" s="44"/>
      <c r="L25" s="247"/>
      <c r="M25" s="247"/>
      <c r="N25" s="247"/>
      <c r="O25" s="265" t="s">
        <v>18</v>
      </c>
      <c r="P25" s="265"/>
      <c r="Q25" s="265"/>
      <c r="R25" s="266" t="s">
        <v>115</v>
      </c>
      <c r="S25" s="267"/>
      <c r="T25" s="267"/>
      <c r="U25" s="267"/>
      <c r="V25" s="267"/>
      <c r="W25" s="267"/>
      <c r="X25" s="267"/>
      <c r="Y25" s="267"/>
      <c r="Z25" s="267"/>
      <c r="AA25" s="267"/>
      <c r="AB25" s="63" t="s">
        <v>19</v>
      </c>
      <c r="AC25" s="50"/>
    </row>
    <row r="26" spans="4:29" x14ac:dyDescent="0.15">
      <c r="D26" s="40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2"/>
    </row>
    <row r="27" spans="4:29" x14ac:dyDescent="0.15">
      <c r="D27" s="40"/>
      <c r="E27" s="44"/>
      <c r="F27" s="44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2"/>
    </row>
    <row r="28" spans="4:29" x14ac:dyDescent="0.15">
      <c r="D28" s="40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2"/>
    </row>
    <row r="29" spans="4:29" ht="13.5" customHeight="1" x14ac:dyDescent="0.15">
      <c r="D29" s="40"/>
      <c r="E29" s="44"/>
      <c r="F29" s="44"/>
      <c r="G29" s="64"/>
      <c r="H29" s="64"/>
      <c r="I29" s="64"/>
      <c r="J29" s="64"/>
      <c r="K29" s="64"/>
      <c r="L29" s="6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2"/>
    </row>
    <row r="30" spans="4:29" x14ac:dyDescent="0.15">
      <c r="D30" s="40"/>
      <c r="E30" s="44"/>
      <c r="F30" s="64" t="s">
        <v>27</v>
      </c>
      <c r="G30" s="64"/>
      <c r="H30" s="64"/>
      <c r="I30" s="64"/>
      <c r="J30" s="64"/>
      <c r="K30" s="64"/>
      <c r="L30" s="6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2"/>
    </row>
    <row r="31" spans="4:29" ht="15.95" customHeight="1" x14ac:dyDescent="0.15">
      <c r="D31" s="40"/>
      <c r="E31" s="44"/>
      <c r="F31" s="65" t="s">
        <v>29</v>
      </c>
      <c r="G31" s="66"/>
      <c r="H31" s="66"/>
      <c r="I31" s="66"/>
      <c r="J31" s="66"/>
      <c r="K31" s="66"/>
      <c r="L31" s="66"/>
      <c r="M31" s="268" t="s">
        <v>103</v>
      </c>
      <c r="N31" s="269"/>
      <c r="O31" s="270"/>
      <c r="P31" s="65" t="s">
        <v>30</v>
      </c>
      <c r="Q31" s="67"/>
      <c r="R31" s="68"/>
      <c r="S31" s="68"/>
      <c r="T31" s="68"/>
      <c r="U31" s="275" t="s">
        <v>33</v>
      </c>
      <c r="V31" s="276"/>
      <c r="W31" s="69" t="s">
        <v>31</v>
      </c>
      <c r="X31" s="68"/>
      <c r="Y31" s="60"/>
      <c r="Z31" s="60"/>
      <c r="AA31" s="60"/>
      <c r="AB31" s="70"/>
      <c r="AC31" s="42"/>
    </row>
    <row r="32" spans="4:29" ht="15.95" customHeight="1" x14ac:dyDescent="0.15">
      <c r="D32" s="40"/>
      <c r="E32" s="44"/>
      <c r="F32" s="290" t="s">
        <v>41</v>
      </c>
      <c r="G32" s="291"/>
      <c r="H32" s="291"/>
      <c r="I32" s="291"/>
      <c r="J32" s="291"/>
      <c r="K32" s="291"/>
      <c r="L32" s="291"/>
      <c r="M32" s="271"/>
      <c r="N32" s="271"/>
      <c r="O32" s="272"/>
      <c r="P32" s="290" t="s">
        <v>64</v>
      </c>
      <c r="Q32" s="291"/>
      <c r="R32" s="291"/>
      <c r="S32" s="291"/>
      <c r="T32" s="291"/>
      <c r="U32" s="277"/>
      <c r="V32" s="278"/>
      <c r="W32" s="294" t="s">
        <v>102</v>
      </c>
      <c r="X32" s="295"/>
      <c r="Y32" s="295"/>
      <c r="Z32" s="295"/>
      <c r="AA32" s="295"/>
      <c r="AB32" s="296"/>
      <c r="AC32" s="42"/>
    </row>
    <row r="33" spans="4:29" ht="15.95" customHeight="1" x14ac:dyDescent="0.15">
      <c r="D33" s="40"/>
      <c r="E33" s="44"/>
      <c r="F33" s="292"/>
      <c r="G33" s="293"/>
      <c r="H33" s="293"/>
      <c r="I33" s="293"/>
      <c r="J33" s="293"/>
      <c r="K33" s="293"/>
      <c r="L33" s="293"/>
      <c r="M33" s="273"/>
      <c r="N33" s="273"/>
      <c r="O33" s="274"/>
      <c r="P33" s="292"/>
      <c r="Q33" s="293"/>
      <c r="R33" s="293"/>
      <c r="S33" s="293"/>
      <c r="T33" s="293"/>
      <c r="U33" s="279"/>
      <c r="V33" s="280"/>
      <c r="W33" s="297"/>
      <c r="X33" s="298"/>
      <c r="Y33" s="298"/>
      <c r="Z33" s="298"/>
      <c r="AA33" s="298"/>
      <c r="AB33" s="299"/>
      <c r="AC33" s="42"/>
    </row>
    <row r="34" spans="4:29" ht="15.95" customHeight="1" x14ac:dyDescent="0.15">
      <c r="D34" s="40"/>
      <c r="E34" s="44"/>
      <c r="F34" s="71" t="s">
        <v>38</v>
      </c>
      <c r="G34" s="68"/>
      <c r="H34" s="68"/>
      <c r="I34" s="68"/>
      <c r="J34" s="68"/>
      <c r="K34" s="68"/>
      <c r="L34" s="70"/>
      <c r="M34" s="72" t="s">
        <v>28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70"/>
      <c r="AC34" s="42"/>
    </row>
    <row r="35" spans="4:29" ht="15.95" customHeight="1" x14ac:dyDescent="0.15">
      <c r="D35" s="40"/>
      <c r="E35" s="44"/>
      <c r="F35" s="300">
        <v>0</v>
      </c>
      <c r="G35" s="302">
        <v>0</v>
      </c>
      <c r="H35" s="302">
        <v>0</v>
      </c>
      <c r="I35" s="302">
        <v>9</v>
      </c>
      <c r="J35" s="302">
        <v>9</v>
      </c>
      <c r="K35" s="302">
        <v>9</v>
      </c>
      <c r="L35" s="304">
        <v>9</v>
      </c>
      <c r="M35" s="281" t="s">
        <v>113</v>
      </c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3"/>
      <c r="AC35" s="42"/>
    </row>
    <row r="36" spans="4:29" ht="15.95" customHeight="1" x14ac:dyDescent="0.15">
      <c r="D36" s="40"/>
      <c r="E36" s="44"/>
      <c r="F36" s="301"/>
      <c r="G36" s="303"/>
      <c r="H36" s="303"/>
      <c r="I36" s="303"/>
      <c r="J36" s="303"/>
      <c r="K36" s="303"/>
      <c r="L36" s="305"/>
      <c r="M36" s="73" t="s">
        <v>37</v>
      </c>
      <c r="N36" s="74"/>
      <c r="O36" s="74"/>
      <c r="P36" s="74"/>
      <c r="Q36" s="74"/>
      <c r="R36" s="74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42"/>
    </row>
    <row r="37" spans="4:29" ht="15.95" customHeight="1" x14ac:dyDescent="0.15">
      <c r="D37" s="40"/>
      <c r="E37" s="44"/>
      <c r="F37" s="77"/>
      <c r="G37" s="78"/>
      <c r="H37" s="78"/>
      <c r="I37" s="78"/>
      <c r="J37" s="78"/>
      <c r="K37" s="78"/>
      <c r="L37" s="78"/>
      <c r="M37" s="284" t="s">
        <v>114</v>
      </c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6"/>
      <c r="AC37" s="42"/>
    </row>
    <row r="38" spans="4:29" ht="15.95" customHeight="1" x14ac:dyDescent="0.15">
      <c r="D38" s="40"/>
      <c r="E38" s="44"/>
      <c r="F38" s="79"/>
      <c r="G38" s="54"/>
      <c r="H38" s="54"/>
      <c r="I38" s="54"/>
      <c r="J38" s="54"/>
      <c r="K38" s="54"/>
      <c r="L38" s="54"/>
      <c r="M38" s="287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9"/>
      <c r="AC38" s="42"/>
    </row>
    <row r="39" spans="4:29" x14ac:dyDescent="0.15">
      <c r="D39" s="79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80"/>
    </row>
  </sheetData>
  <sheetProtection sheet="1" objects="1" scenarios="1" selectLockedCells="1"/>
  <mergeCells count="68">
    <mergeCell ref="M31:O33"/>
    <mergeCell ref="U31:V33"/>
    <mergeCell ref="M35:AB35"/>
    <mergeCell ref="M37:AB38"/>
    <mergeCell ref="F32:L33"/>
    <mergeCell ref="P32:T33"/>
    <mergeCell ref="W32:AB33"/>
    <mergeCell ref="F35:F36"/>
    <mergeCell ref="G35:G36"/>
    <mergeCell ref="H35:H36"/>
    <mergeCell ref="I35:I36"/>
    <mergeCell ref="J35:J36"/>
    <mergeCell ref="K35:K36"/>
    <mergeCell ref="L35:L36"/>
    <mergeCell ref="L18:N18"/>
    <mergeCell ref="L19:N25"/>
    <mergeCell ref="S19:AB19"/>
    <mergeCell ref="O20:Q20"/>
    <mergeCell ref="R20:AB21"/>
    <mergeCell ref="O21:Q21"/>
    <mergeCell ref="O22:Q22"/>
    <mergeCell ref="R22:AB22"/>
    <mergeCell ref="O23:Q23"/>
    <mergeCell ref="R23:AA23"/>
    <mergeCell ref="O25:Q25"/>
    <mergeCell ref="R25:AA25"/>
    <mergeCell ref="F12:N12"/>
    <mergeCell ref="O12:S12"/>
    <mergeCell ref="T12:AB12"/>
    <mergeCell ref="F14:S14"/>
    <mergeCell ref="T14:AB14"/>
    <mergeCell ref="U7:V7"/>
    <mergeCell ref="E9:E14"/>
    <mergeCell ref="I9:J9"/>
    <mergeCell ref="M9:N9"/>
    <mergeCell ref="F10:N10"/>
    <mergeCell ref="O10:S10"/>
    <mergeCell ref="F11:N11"/>
    <mergeCell ref="F13:N13"/>
    <mergeCell ref="O13:S13"/>
    <mergeCell ref="T13:AB13"/>
    <mergeCell ref="W7:X7"/>
    <mergeCell ref="Y7:Z7"/>
    <mergeCell ref="AA7:AB7"/>
    <mergeCell ref="T10:AB10"/>
    <mergeCell ref="O11:S11"/>
    <mergeCell ref="T11:AB11"/>
    <mergeCell ref="K7:L7"/>
    <mergeCell ref="M7:N7"/>
    <mergeCell ref="O7:P7"/>
    <mergeCell ref="Q7:R7"/>
    <mergeCell ref="S7:T7"/>
    <mergeCell ref="G27:Q27"/>
    <mergeCell ref="O24:Q24"/>
    <mergeCell ref="R24:AA24"/>
    <mergeCell ref="E1:AB1"/>
    <mergeCell ref="E6:H7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I7:J7"/>
  </mergeCells>
  <phoneticPr fontId="2"/>
  <dataValidations count="18">
    <dataValidation type="list" imeMode="hiragana" allowBlank="1" showInputMessage="1" sqref="U31:V33">
      <formula1>"支店,本店,出張所"</formula1>
    </dataValidation>
    <dataValidation type="list" imeMode="hiragana" allowBlank="1" showInputMessage="1" sqref="M31:O33">
      <formula1>"銀行,信用金庫,信用組合,労働金庫,農協"</formula1>
    </dataValidation>
    <dataValidation imeMode="hiragana" allowBlank="1" showInputMessage="1" showErrorMessage="1" sqref="R20:AB21 R23:AA25"/>
    <dataValidation imeMode="off" allowBlank="1" showInputMessage="1" showErrorMessage="1" sqref="R22:AB22 S19:AB19"/>
    <dataValidation type="whole" imeMode="off" allowBlank="1" showInputMessage="1" showErrorMessage="1" errorTitle="入力エラー" error="1-31の間の整数のみ入力可能です。" sqref="Z16">
      <formula1>1</formula1>
      <formula2>31</formula2>
    </dataValidation>
    <dataValidation type="whole" imeMode="off" allowBlank="1" showInputMessage="1" showErrorMessage="1" errorTitle="入力エラー" error="1-12の間の整数のみ入力可能です" sqref="X16">
      <formula1>1</formula1>
      <formula2>12</formula2>
    </dataValidation>
    <dataValidation type="whole" imeMode="off" operator="greaterThan" allowBlank="1" showInputMessage="1" showErrorMessage="1" errorTitle="入力エラー" error="数値のみ入力可能です。" sqref="V16">
      <formula1>0</formula1>
    </dataValidation>
    <dataValidation imeMode="halfKatakana" allowBlank="1" showInputMessage="1" showErrorMessage="1" sqref="M35:AB35"/>
    <dataValidation type="whole" imeMode="off" allowBlank="1" showInputMessage="1" showErrorMessage="1" errorTitle="入力エラー" error="0-9の数値のみ入力可能です。" sqref="F35:L36">
      <formula1>0</formula1>
      <formula2>9</formula2>
    </dataValidation>
    <dataValidation type="whole" imeMode="off" operator="greaterThan" allowBlank="1" showInputMessage="1" showErrorMessage="1" sqref="T11:AB13">
      <formula1>0</formula1>
    </dataValidation>
    <dataValidation type="list" allowBlank="1" showInputMessage="1" sqref="W32">
      <formula1>"普通,当座,貯蓄,その他"</formula1>
    </dataValidation>
    <dataValidation type="list" imeMode="hiragana" allowBlank="1" showInputMessage="1" sqref="F11:N13">
      <formula1>"移動支援事業,日中一時支援"</formula1>
    </dataValidation>
    <dataValidation type="whole" imeMode="off" operator="greaterThanOrEqual" allowBlank="1" showInputMessage="1" showErrorMessage="1" errorTitle="入力エラー" error="１以上の数値のみ入力可能です。" sqref="O11:S13">
      <formula1>1</formula1>
    </dataValidation>
    <dataValidation type="whole" imeMode="off" allowBlank="1" showInputMessage="1" showErrorMessage="1" errorTitle="入力エラー" error="0-9の数値のみ入力できます。" sqref="O18:X18">
      <formula1>0</formula1>
      <formula2>9</formula2>
    </dataValidation>
    <dataValidation type="whole" imeMode="off" allowBlank="1" showInputMessage="1" showErrorMessage="1" errorTitle="入力エラー" error="十の位は１以上の数値のみ入力できます。" sqref="G9">
      <formula1>1</formula1>
      <formula2>9</formula2>
    </dataValidation>
    <dataValidation type="whole" imeMode="off" allowBlank="1" showInputMessage="1" showErrorMessage="1" errorTitle="入力エラー" error="一の位は0-9の値のみ入力できます。" sqref="H9">
      <formula1>0</formula1>
      <formula2>9</formula2>
    </dataValidation>
    <dataValidation type="whole" imeMode="off" allowBlank="1" showInputMessage="1" showErrorMessage="1" errorTitle="入力エラー" error="１の位は0-9の数値のみ入力できます。" sqref="L9">
      <formula1>0</formula1>
      <formula2>9</formula2>
    </dataValidation>
    <dataValidation type="whole" imeMode="off" operator="equal" allowBlank="1" showInputMessage="1" showErrorMessage="1" errorTitle="入力エラー" error="十の位は１のみ入力できます。" sqref="K9">
      <formula1>1</formula1>
    </dataValidation>
  </dataValidations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65" orientation="landscape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>
          <x14:formula1>
            <xm:f>銀行・支店!$D$2:$D$19</xm:f>
          </x14:formula1>
          <xm:sqref>P32:T33</xm:sqref>
        </x14:dataValidation>
        <x14:dataValidation type="list" imeMode="hiragana" allowBlank="1" showInputMessage="1">
          <x14:formula1>
            <xm:f>銀行・支店!$A$2:$A$21</xm:f>
          </x14:formula1>
          <xm:sqref>F32:L33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3" sqref="G3"/>
    </sheetView>
  </sheetViews>
  <sheetFormatPr defaultRowHeight="13.5" x14ac:dyDescent="0.15"/>
  <cols>
    <col min="1" max="1" width="18.625" customWidth="1"/>
    <col min="2" max="2" width="27.875" bestFit="1" customWidth="1"/>
    <col min="4" max="4" width="11" bestFit="1" customWidth="1"/>
    <col min="5" max="5" width="17.25" bestFit="1" customWidth="1"/>
  </cols>
  <sheetData>
    <row r="1" spans="1:7" x14ac:dyDescent="0.15">
      <c r="A1" t="s">
        <v>39</v>
      </c>
      <c r="B1" t="s">
        <v>52</v>
      </c>
      <c r="D1" t="s">
        <v>40</v>
      </c>
      <c r="E1" t="s">
        <v>58</v>
      </c>
    </row>
    <row r="2" spans="1:7" x14ac:dyDescent="0.15">
      <c r="A2" t="s">
        <v>45</v>
      </c>
      <c r="B2" t="str">
        <f t="shared" ref="B2:B29" si="0">PHONETIC(A2)</f>
        <v>アマガサキシンヨウキンコ</v>
      </c>
      <c r="D2" t="s">
        <v>64</v>
      </c>
      <c r="E2" t="s">
        <v>86</v>
      </c>
      <c r="G2" t="s">
        <v>104</v>
      </c>
    </row>
    <row r="3" spans="1:7" x14ac:dyDescent="0.15">
      <c r="A3" t="s">
        <v>51</v>
      </c>
      <c r="B3" t="str">
        <f t="shared" si="0"/>
        <v>アワギンコウ</v>
      </c>
      <c r="D3" t="s">
        <v>67</v>
      </c>
      <c r="E3" t="s">
        <v>89</v>
      </c>
      <c r="G3" t="b">
        <v>0</v>
      </c>
    </row>
    <row r="4" spans="1:7" x14ac:dyDescent="0.15">
      <c r="A4" t="s">
        <v>47</v>
      </c>
      <c r="B4" t="str">
        <f t="shared" si="0"/>
        <v>イケダセンシュウギンコウ</v>
      </c>
      <c r="D4" t="s">
        <v>59</v>
      </c>
      <c r="E4" t="s">
        <v>81</v>
      </c>
    </row>
    <row r="5" spans="1:7" x14ac:dyDescent="0.15">
      <c r="A5" t="s">
        <v>69</v>
      </c>
      <c r="B5" t="str">
        <f t="shared" si="0"/>
        <v>オオサカコウセイシンヨウキンコ</v>
      </c>
      <c r="D5" t="s">
        <v>68</v>
      </c>
      <c r="E5" t="s">
        <v>90</v>
      </c>
    </row>
    <row r="6" spans="1:7" x14ac:dyDescent="0.15">
      <c r="A6" t="s">
        <v>48</v>
      </c>
      <c r="B6" t="str">
        <f t="shared" si="0"/>
        <v>オオサカシンヨウキンコ</v>
      </c>
      <c r="D6" t="s">
        <v>66</v>
      </c>
      <c r="E6" t="s">
        <v>88</v>
      </c>
    </row>
    <row r="7" spans="1:7" x14ac:dyDescent="0.15">
      <c r="A7" t="s">
        <v>75</v>
      </c>
      <c r="B7" t="str">
        <f t="shared" si="0"/>
        <v>カンサイミライギンコウ</v>
      </c>
      <c r="D7" t="s">
        <v>63</v>
      </c>
      <c r="E7" t="s">
        <v>85</v>
      </c>
    </row>
    <row r="8" spans="1:7" x14ac:dyDescent="0.15">
      <c r="A8" t="s">
        <v>56</v>
      </c>
      <c r="B8" t="str">
        <f t="shared" si="0"/>
        <v>キタオオサカシンヨウキンコ</v>
      </c>
      <c r="D8" t="s">
        <v>60</v>
      </c>
      <c r="E8" t="s">
        <v>82</v>
      </c>
    </row>
    <row r="9" spans="1:7" x14ac:dyDescent="0.15">
      <c r="A9" t="s">
        <v>53</v>
      </c>
      <c r="B9" t="str">
        <f t="shared" si="0"/>
        <v>キヨウギンコウ</v>
      </c>
      <c r="D9" t="s">
        <v>72</v>
      </c>
      <c r="E9" t="s">
        <v>96</v>
      </c>
    </row>
    <row r="10" spans="1:7" x14ac:dyDescent="0.15">
      <c r="A10" t="s">
        <v>54</v>
      </c>
      <c r="B10" t="str">
        <f t="shared" si="0"/>
        <v>キョウトギンコウ</v>
      </c>
      <c r="D10" t="s">
        <v>79</v>
      </c>
      <c r="E10" t="s">
        <v>95</v>
      </c>
    </row>
    <row r="11" spans="1:7" x14ac:dyDescent="0.15">
      <c r="A11" t="s">
        <v>57</v>
      </c>
      <c r="B11" t="str">
        <f t="shared" si="0"/>
        <v>キョウトシンヨウキンコ</v>
      </c>
      <c r="D11" t="s">
        <v>78</v>
      </c>
      <c r="E11" t="s">
        <v>94</v>
      </c>
    </row>
    <row r="12" spans="1:7" x14ac:dyDescent="0.15">
      <c r="A12" t="s">
        <v>55</v>
      </c>
      <c r="B12" t="str">
        <f t="shared" si="0"/>
        <v>キンキロウドウキンコ</v>
      </c>
      <c r="D12" t="s">
        <v>80</v>
      </c>
      <c r="E12" t="s">
        <v>97</v>
      </c>
    </row>
    <row r="13" spans="1:7" x14ac:dyDescent="0.15">
      <c r="A13" t="s">
        <v>49</v>
      </c>
      <c r="B13" t="str">
        <f t="shared" si="0"/>
        <v>トクシマギンコウ</v>
      </c>
      <c r="D13" t="s">
        <v>61</v>
      </c>
      <c r="E13" t="s">
        <v>83</v>
      </c>
    </row>
    <row r="14" spans="1:7" x14ac:dyDescent="0.15">
      <c r="A14" t="s">
        <v>50</v>
      </c>
      <c r="B14" t="str">
        <f t="shared" si="0"/>
        <v>ナントギンコウ</v>
      </c>
      <c r="D14" t="s">
        <v>73</v>
      </c>
      <c r="E14" t="s">
        <v>92</v>
      </c>
    </row>
    <row r="15" spans="1:7" x14ac:dyDescent="0.15">
      <c r="A15" t="s">
        <v>74</v>
      </c>
      <c r="B15" t="str">
        <f t="shared" si="0"/>
        <v>ノゾミシンヨウクミアイ</v>
      </c>
      <c r="D15" t="s">
        <v>76</v>
      </c>
      <c r="E15" t="s">
        <v>98</v>
      </c>
    </row>
    <row r="16" spans="1:7" x14ac:dyDescent="0.15">
      <c r="A16" t="s">
        <v>71</v>
      </c>
      <c r="B16" t="str">
        <f t="shared" si="0"/>
        <v>ミズホギンコウ</v>
      </c>
      <c r="D16" t="s">
        <v>70</v>
      </c>
      <c r="E16" t="s">
        <v>91</v>
      </c>
    </row>
    <row r="17" spans="1:5" x14ac:dyDescent="0.15">
      <c r="A17" t="s">
        <v>42</v>
      </c>
      <c r="B17" t="str">
        <f t="shared" si="0"/>
        <v>ミツイスミトモギンコウ</v>
      </c>
      <c r="D17" t="s">
        <v>77</v>
      </c>
      <c r="E17" t="s">
        <v>93</v>
      </c>
    </row>
    <row r="18" spans="1:5" x14ac:dyDescent="0.15">
      <c r="A18" t="s">
        <v>41</v>
      </c>
      <c r="B18" t="str">
        <f t="shared" si="0"/>
        <v>ミツビシＵＦＪギンコウ</v>
      </c>
      <c r="D18" t="s">
        <v>65</v>
      </c>
      <c r="E18" t="s">
        <v>87</v>
      </c>
    </row>
    <row r="19" spans="1:5" x14ac:dyDescent="0.15">
      <c r="A19" t="s">
        <v>46</v>
      </c>
      <c r="B19" t="str">
        <f t="shared" si="0"/>
        <v>ミナトギンコウ</v>
      </c>
      <c r="D19" t="s">
        <v>62</v>
      </c>
      <c r="E19" t="s">
        <v>84</v>
      </c>
    </row>
    <row r="20" spans="1:5" x14ac:dyDescent="0.15">
      <c r="A20" t="s">
        <v>44</v>
      </c>
      <c r="B20" t="str">
        <f t="shared" si="0"/>
        <v>ユウチョギンコウ</v>
      </c>
    </row>
    <row r="21" spans="1:5" x14ac:dyDescent="0.15">
      <c r="A21" t="s">
        <v>43</v>
      </c>
      <c r="B21" t="str">
        <f t="shared" si="0"/>
        <v>リソナギンコウ</v>
      </c>
      <c r="E21" t="s">
        <v>26</v>
      </c>
    </row>
    <row r="22" spans="1:5" x14ac:dyDescent="0.15">
      <c r="B22" t="str">
        <f t="shared" si="0"/>
        <v/>
      </c>
    </row>
    <row r="23" spans="1:5" x14ac:dyDescent="0.15">
      <c r="B23" t="str">
        <f t="shared" si="0"/>
        <v/>
      </c>
    </row>
    <row r="24" spans="1:5" x14ac:dyDescent="0.15">
      <c r="B24" t="str">
        <f t="shared" si="0"/>
        <v/>
      </c>
    </row>
    <row r="25" spans="1:5" x14ac:dyDescent="0.15">
      <c r="B25" t="str">
        <f t="shared" si="0"/>
        <v/>
      </c>
    </row>
    <row r="26" spans="1:5" x14ac:dyDescent="0.15">
      <c r="B26" t="str">
        <f t="shared" si="0"/>
        <v/>
      </c>
    </row>
    <row r="27" spans="1:5" x14ac:dyDescent="0.15">
      <c r="B27" t="str">
        <f t="shared" si="0"/>
        <v/>
      </c>
    </row>
    <row r="28" spans="1:5" x14ac:dyDescent="0.15">
      <c r="B28" t="str">
        <f t="shared" si="0"/>
        <v/>
      </c>
    </row>
    <row r="29" spans="1:5" x14ac:dyDescent="0.15">
      <c r="B29" t="str">
        <f t="shared" si="0"/>
        <v/>
      </c>
    </row>
  </sheetData>
  <sheetProtection selectLockedCells="1"/>
  <phoneticPr fontId="2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記入例</vt:lpstr>
      <vt:lpstr>銀行・支店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00007987</dc:creator>
  <cp:lastModifiedBy>森岡 平</cp:lastModifiedBy>
  <cp:lastPrinted>2020-05-16T08:32:14Z</cp:lastPrinted>
  <dcterms:created xsi:type="dcterms:W3CDTF">2014-06-05T01:15:52Z</dcterms:created>
  <dcterms:modified xsi:type="dcterms:W3CDTF">2020-08-03T01:00:48Z</dcterms:modified>
</cp:coreProperties>
</file>