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926DFDB6-FA35-4AD5-9712-7674D79B686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25" i="1" l="1"/>
  <c r="AG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AD25" i="1" s="1"/>
  <c r="O25" i="1"/>
  <c r="AC25" i="1" s="1"/>
  <c r="L25" i="1"/>
  <c r="K25" i="1"/>
  <c r="J25" i="1"/>
  <c r="I25" i="1"/>
  <c r="H25" i="1"/>
  <c r="G25" i="1"/>
  <c r="F25" i="1"/>
  <c r="N25" i="1" s="1"/>
  <c r="AF25" i="1" s="1"/>
  <c r="E25" i="1"/>
  <c r="M25" i="1" s="1"/>
  <c r="AE25" i="1" s="1"/>
  <c r="AD24" i="1"/>
  <c r="AC24" i="1"/>
  <c r="N24" i="1"/>
  <c r="AF24" i="1" s="1"/>
  <c r="M24" i="1"/>
  <c r="AE24" i="1" s="1"/>
  <c r="AD23" i="1"/>
  <c r="AC23" i="1"/>
  <c r="N23" i="1"/>
  <c r="AF23" i="1" s="1"/>
  <c r="M23" i="1"/>
  <c r="AE23" i="1" s="1"/>
  <c r="AD22" i="1"/>
  <c r="AC22" i="1"/>
  <c r="N22" i="1"/>
  <c r="AF22" i="1" s="1"/>
  <c r="M22" i="1"/>
  <c r="AE22" i="1" s="1"/>
  <c r="AD21" i="1"/>
  <c r="AC21" i="1"/>
  <c r="N21" i="1"/>
  <c r="AF21" i="1" s="1"/>
  <c r="M21" i="1"/>
  <c r="AE21" i="1" s="1"/>
  <c r="AD20" i="1"/>
  <c r="AC20" i="1"/>
  <c r="N20" i="1"/>
  <c r="AF20" i="1" s="1"/>
  <c r="M20" i="1"/>
  <c r="AE20" i="1" s="1"/>
  <c r="AH19" i="1"/>
  <c r="AG19" i="1"/>
  <c r="AB19" i="1"/>
  <c r="AB26" i="1" s="1"/>
  <c r="AA19" i="1"/>
  <c r="AA26" i="1" s="1"/>
  <c r="Z19" i="1"/>
  <c r="Y19" i="1"/>
  <c r="X19" i="1"/>
  <c r="X26" i="1" s="1"/>
  <c r="W19" i="1"/>
  <c r="W26" i="1" s="1"/>
  <c r="V19" i="1"/>
  <c r="U19" i="1"/>
  <c r="T19" i="1"/>
  <c r="T26" i="1" s="1"/>
  <c r="S19" i="1"/>
  <c r="S26" i="1" s="1"/>
  <c r="R19" i="1"/>
  <c r="Q19" i="1"/>
  <c r="P19" i="1"/>
  <c r="P26" i="1" s="1"/>
  <c r="O19" i="1"/>
  <c r="O26" i="1" s="1"/>
  <c r="L19" i="1"/>
  <c r="L26" i="1" s="1"/>
  <c r="K19" i="1"/>
  <c r="K26" i="1" s="1"/>
  <c r="J19" i="1"/>
  <c r="I19" i="1"/>
  <c r="H19" i="1"/>
  <c r="H26" i="1" s="1"/>
  <c r="G19" i="1"/>
  <c r="G26" i="1" s="1"/>
  <c r="F19" i="1"/>
  <c r="N19" i="1" s="1"/>
  <c r="E19" i="1"/>
  <c r="M19" i="1" s="1"/>
  <c r="AD18" i="1"/>
  <c r="AC18" i="1"/>
  <c r="N18" i="1"/>
  <c r="AF18" i="1" s="1"/>
  <c r="M18" i="1"/>
  <c r="AE18" i="1" s="1"/>
  <c r="AD17" i="1"/>
  <c r="AC17" i="1"/>
  <c r="N17" i="1"/>
  <c r="AF17" i="1" s="1"/>
  <c r="M17" i="1"/>
  <c r="AE17" i="1" s="1"/>
  <c r="AD16" i="1"/>
  <c r="AC16" i="1"/>
  <c r="N16" i="1"/>
  <c r="AF16" i="1" s="1"/>
  <c r="M16" i="1"/>
  <c r="AE16" i="1" s="1"/>
  <c r="AD15" i="1"/>
  <c r="AC15" i="1"/>
  <c r="N15" i="1"/>
  <c r="AF15" i="1" s="1"/>
  <c r="M15" i="1"/>
  <c r="AE15" i="1" s="1"/>
  <c r="AH14" i="1"/>
  <c r="AH26" i="1" s="1"/>
  <c r="AG14" i="1"/>
  <c r="AG26" i="1" s="1"/>
  <c r="AB14" i="1"/>
  <c r="AA14" i="1"/>
  <c r="Z14" i="1"/>
  <c r="Z26" i="1" s="1"/>
  <c r="Y14" i="1"/>
  <c r="Y26" i="1" s="1"/>
  <c r="X14" i="1"/>
  <c r="W14" i="1"/>
  <c r="V14" i="1"/>
  <c r="V26" i="1" s="1"/>
  <c r="U14" i="1"/>
  <c r="U26" i="1" s="1"/>
  <c r="T14" i="1"/>
  <c r="S14" i="1"/>
  <c r="R14" i="1"/>
  <c r="R26" i="1" s="1"/>
  <c r="Q14" i="1"/>
  <c r="Q26" i="1" s="1"/>
  <c r="P14" i="1"/>
  <c r="O14" i="1"/>
  <c r="L14" i="1"/>
  <c r="K14" i="1"/>
  <c r="J14" i="1"/>
  <c r="J26" i="1" s="1"/>
  <c r="I14" i="1"/>
  <c r="I26" i="1" s="1"/>
  <c r="H14" i="1"/>
  <c r="G14" i="1"/>
  <c r="F14" i="1"/>
  <c r="F26" i="1" s="1"/>
  <c r="E14" i="1"/>
  <c r="E26" i="1" s="1"/>
  <c r="AD13" i="1"/>
  <c r="AC13" i="1"/>
  <c r="N13" i="1"/>
  <c r="AF13" i="1" s="1"/>
  <c r="M13" i="1"/>
  <c r="AE13" i="1" s="1"/>
  <c r="AD12" i="1"/>
  <c r="AC12" i="1"/>
  <c r="N12" i="1"/>
  <c r="AF12" i="1" s="1"/>
  <c r="M12" i="1"/>
  <c r="AE12" i="1" s="1"/>
  <c r="AD11" i="1"/>
  <c r="AC11" i="1"/>
  <c r="N11" i="1"/>
  <c r="AF11" i="1" s="1"/>
  <c r="M11" i="1"/>
  <c r="AE11" i="1" s="1"/>
  <c r="AD10" i="1"/>
  <c r="AC10" i="1"/>
  <c r="N10" i="1"/>
  <c r="AF10" i="1" s="1"/>
  <c r="M10" i="1"/>
  <c r="AE10" i="1" s="1"/>
  <c r="AD9" i="1"/>
  <c r="AC9" i="1"/>
  <c r="N9" i="1"/>
  <c r="AF9" i="1" s="1"/>
  <c r="M9" i="1"/>
  <c r="AE9" i="1" s="1"/>
  <c r="AD8" i="1"/>
  <c r="AC8" i="1"/>
  <c r="N8" i="1"/>
  <c r="AF8" i="1" s="1"/>
  <c r="M8" i="1"/>
  <c r="AE8" i="1" s="1"/>
  <c r="AD7" i="1"/>
  <c r="AC7" i="1"/>
  <c r="N7" i="1"/>
  <c r="AF7" i="1" s="1"/>
  <c r="M7" i="1"/>
  <c r="AE7" i="1" s="1"/>
  <c r="AF19" i="1" l="1"/>
  <c r="M14" i="1"/>
  <c r="AE14" i="1" s="1"/>
  <c r="AC14" i="1"/>
  <c r="N14" i="1"/>
  <c r="AC19" i="1"/>
  <c r="AC26" i="1" s="1"/>
  <c r="AD14" i="1"/>
  <c r="AD19" i="1"/>
  <c r="AF14" i="1" l="1"/>
  <c r="AF26" i="1" s="1"/>
  <c r="N26" i="1"/>
  <c r="AD26" i="1"/>
  <c r="AE19" i="1"/>
  <c r="AE26" i="1" s="1"/>
  <c r="M26" i="1"/>
</calcChain>
</file>

<file path=xl/sharedStrings.xml><?xml version="1.0" encoding="utf-8"?>
<sst xmlns="http://schemas.openxmlformats.org/spreadsheetml/2006/main" count="73" uniqueCount="42">
  <si>
    <t>調
達
先</t>
    <rPh sb="0" eb="1">
      <t>チョウ</t>
    </rPh>
    <rPh sb="3" eb="4">
      <t>タチ</t>
    </rPh>
    <rPh sb="6" eb="7">
      <t>サキ</t>
    </rPh>
    <phoneticPr fontId="4"/>
  </si>
  <si>
    <t>物品</t>
    <rPh sb="0" eb="2">
      <t>ブッピン</t>
    </rPh>
    <phoneticPr fontId="4"/>
  </si>
  <si>
    <t>役務</t>
    <rPh sb="0" eb="2">
      <t>エキム</t>
    </rPh>
    <phoneticPr fontId="4"/>
  </si>
  <si>
    <t>①
事務用品
書籍</t>
    <rPh sb="2" eb="4">
      <t>ジム</t>
    </rPh>
    <rPh sb="4" eb="6">
      <t>ヨウヒン</t>
    </rPh>
    <rPh sb="7" eb="9">
      <t>ショセキ</t>
    </rPh>
    <phoneticPr fontId="4"/>
  </si>
  <si>
    <t xml:space="preserve">②
食料品・飲料
</t>
    <rPh sb="2" eb="5">
      <t>ショクリョウヒン</t>
    </rPh>
    <rPh sb="6" eb="8">
      <t>インリョウ</t>
    </rPh>
    <phoneticPr fontId="4"/>
  </si>
  <si>
    <t>③
小物雑貨</t>
    <rPh sb="2" eb="4">
      <t>コモノ</t>
    </rPh>
    <rPh sb="4" eb="6">
      <t>ザッカ</t>
    </rPh>
    <phoneticPr fontId="4"/>
  </si>
  <si>
    <t>④
その他の
物品</t>
    <rPh sb="4" eb="5">
      <t>タ</t>
    </rPh>
    <rPh sb="7" eb="9">
      <t>ブッピン</t>
    </rPh>
    <phoneticPr fontId="4"/>
  </si>
  <si>
    <t>物品計</t>
    <rPh sb="0" eb="2">
      <t>ブッピン</t>
    </rPh>
    <rPh sb="2" eb="3">
      <t>ケイ</t>
    </rPh>
    <phoneticPr fontId="4"/>
  </si>
  <si>
    <t xml:space="preserve">①
印刷
</t>
    <rPh sb="2" eb="4">
      <t>インサツ</t>
    </rPh>
    <phoneticPr fontId="4"/>
  </si>
  <si>
    <t xml:space="preserve">②
クリーニング
</t>
    <phoneticPr fontId="4"/>
  </si>
  <si>
    <t xml:space="preserve">③
清掃・
施設管理
</t>
    <rPh sb="2" eb="4">
      <t>セイソウ</t>
    </rPh>
    <rPh sb="6" eb="8">
      <t>シセツ</t>
    </rPh>
    <rPh sb="8" eb="10">
      <t>カンリ</t>
    </rPh>
    <phoneticPr fontId="4"/>
  </si>
  <si>
    <t>④</t>
    <phoneticPr fontId="4"/>
  </si>
  <si>
    <t>⑤
飲食店等
の運営</t>
    <rPh sb="2" eb="5">
      <t>インショクテン</t>
    </rPh>
    <rPh sb="5" eb="6">
      <t>トウ</t>
    </rPh>
    <rPh sb="8" eb="10">
      <t>ウンエイ</t>
    </rPh>
    <phoneticPr fontId="4"/>
  </si>
  <si>
    <t>⑥
その他の役務</t>
    <rPh sb="4" eb="5">
      <t>タ</t>
    </rPh>
    <rPh sb="6" eb="8">
      <t>エキム</t>
    </rPh>
    <phoneticPr fontId="4"/>
  </si>
  <si>
    <t>役務計</t>
    <rPh sb="0" eb="2">
      <t>エキム</t>
    </rPh>
    <rPh sb="2" eb="3">
      <t>ケイ</t>
    </rPh>
    <phoneticPr fontId="4"/>
  </si>
  <si>
    <t>合計
（物品＋役務）</t>
    <rPh sb="0" eb="2">
      <t>ゴウケイ</t>
    </rPh>
    <rPh sb="4" eb="6">
      <t>ブッピン</t>
    </rPh>
    <rPh sb="7" eb="9">
      <t>エキム</t>
    </rPh>
    <phoneticPr fontId="4"/>
  </si>
  <si>
    <t>うち
随意
契約</t>
    <rPh sb="3" eb="5">
      <t>ズイイ</t>
    </rPh>
    <rPh sb="6" eb="8">
      <t>ケイヤク</t>
    </rPh>
    <phoneticPr fontId="4"/>
  </si>
  <si>
    <t>情報処理・
テープ起こし</t>
    <phoneticPr fontId="4"/>
  </si>
  <si>
    <t>うち、紙文書のデジタル化</t>
    <rPh sb="3" eb="4">
      <t>カミ</t>
    </rPh>
    <rPh sb="4" eb="6">
      <t>ブンショ</t>
    </rPh>
    <rPh sb="11" eb="12">
      <t>カ</t>
    </rPh>
    <phoneticPr fontId="4"/>
  </si>
  <si>
    <t>件数</t>
    <rPh sb="0" eb="2">
      <t>ケンスウ</t>
    </rPh>
    <phoneticPr fontId="4"/>
  </si>
  <si>
    <t>金額
（円）</t>
    <rPh sb="0" eb="2">
      <t>キンガク</t>
    </rPh>
    <rPh sb="4" eb="5">
      <t>エン</t>
    </rPh>
    <phoneticPr fontId="4"/>
  </si>
  <si>
    <t>a</t>
    <phoneticPr fontId="4"/>
  </si>
  <si>
    <t>就労継続支援Ａ型</t>
    <phoneticPr fontId="4"/>
  </si>
  <si>
    <t>就労継続支援Ｂ型</t>
  </si>
  <si>
    <t>就労移行支援</t>
  </si>
  <si>
    <t>生活介護</t>
    <phoneticPr fontId="4"/>
  </si>
  <si>
    <t>障害者支援施設</t>
    <phoneticPr fontId="4"/>
  </si>
  <si>
    <t>地域活動支援センター</t>
  </si>
  <si>
    <t>小規模作業所</t>
  </si>
  <si>
    <t>b</t>
    <phoneticPr fontId="4"/>
  </si>
  <si>
    <t>共同受注窓口
（一般社団法人 エル・チャレンジ福祉事業振興機構）</t>
    <rPh sb="0" eb="2">
      <t>キョウドウ</t>
    </rPh>
    <rPh sb="2" eb="4">
      <t>ジュチュウ</t>
    </rPh>
    <rPh sb="4" eb="6">
      <t>マドグチ</t>
    </rPh>
    <phoneticPr fontId="4"/>
  </si>
  <si>
    <t>共同受注窓口
(大阪知的障害者建物サービス事業共同組合）</t>
    <rPh sb="8" eb="10">
      <t>オオサカ</t>
    </rPh>
    <rPh sb="10" eb="12">
      <t>チテキ</t>
    </rPh>
    <rPh sb="12" eb="15">
      <t>ショウガイシャ</t>
    </rPh>
    <rPh sb="15" eb="17">
      <t>タテモノ</t>
    </rPh>
    <rPh sb="21" eb="23">
      <t>ジギョウ</t>
    </rPh>
    <rPh sb="23" eb="25">
      <t>キョウドウ</t>
    </rPh>
    <rPh sb="25" eb="27">
      <t>クミアイ</t>
    </rPh>
    <phoneticPr fontId="4"/>
  </si>
  <si>
    <t>共同受注窓口
（大阪授産事業振興センター（大阪府社会福祉協議会））</t>
    <phoneticPr fontId="4"/>
  </si>
  <si>
    <t>共同受注窓口
（その他）　</t>
    <rPh sb="0" eb="2">
      <t>キョウドウ</t>
    </rPh>
    <rPh sb="2" eb="4">
      <t>ジュチュウ</t>
    </rPh>
    <rPh sb="4" eb="6">
      <t>マドグチ</t>
    </rPh>
    <rPh sb="10" eb="11">
      <t>タ</t>
    </rPh>
    <phoneticPr fontId="4"/>
  </si>
  <si>
    <t>c</t>
    <phoneticPr fontId="4"/>
  </si>
  <si>
    <t>特例子会社</t>
  </si>
  <si>
    <t>重度障害者多数雇用事業所</t>
    <rPh sb="2" eb="5">
      <t>ショウガイシャ</t>
    </rPh>
    <phoneticPr fontId="4"/>
  </si>
  <si>
    <t>在宅就業障害者</t>
  </si>
  <si>
    <t>在宅就業支援団体</t>
    <phoneticPr fontId="4"/>
  </si>
  <si>
    <t>その他</t>
    <rPh sb="2" eb="3">
      <t>タ</t>
    </rPh>
    <phoneticPr fontId="4"/>
  </si>
  <si>
    <t>計</t>
    <rPh sb="0" eb="1">
      <t>ケイ</t>
    </rPh>
    <phoneticPr fontId="4"/>
  </si>
  <si>
    <t>令和7年度　吹田市における障がい者就労施設等からの物品等の調達実績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</si>
</sst>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38">
    <xf numFmtId="0" fontId="0" fillId="0" borderId="0" xfId="0"/>
    <xf numFmtId="0" fontId="5" fillId="0" borderId="25" xfId="0" applyFont="1" applyBorder="1" applyAlignment="1">
      <alignment horizontal="center" vertical="center"/>
    </xf>
    <xf numFmtId="38" fontId="5" fillId="0" borderId="26" xfId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vertical="center" wrapText="1"/>
      <protection locked="0"/>
    </xf>
    <xf numFmtId="38" fontId="7" fillId="0" borderId="33" xfId="1" applyFont="1" applyFill="1" applyBorder="1" applyAlignment="1" applyProtection="1">
      <alignment vertical="center"/>
      <protection locked="0"/>
    </xf>
    <xf numFmtId="176" fontId="7" fillId="0" borderId="33" xfId="0" applyNumberFormat="1" applyFont="1" applyBorder="1" applyAlignment="1" applyProtection="1">
      <alignment vertical="center" wrapText="1"/>
      <protection locked="0"/>
    </xf>
    <xf numFmtId="38" fontId="7" fillId="0" borderId="33" xfId="1" applyFont="1" applyFill="1" applyBorder="1" applyAlignment="1" applyProtection="1">
      <alignment vertical="center" wrapText="1"/>
      <protection locked="0"/>
    </xf>
    <xf numFmtId="176" fontId="7" fillId="0" borderId="33" xfId="0" applyNumberFormat="1" applyFont="1" applyBorder="1" applyAlignment="1">
      <alignment vertical="center" wrapText="1"/>
    </xf>
    <xf numFmtId="38" fontId="7" fillId="0" borderId="34" xfId="1" applyFont="1" applyFill="1" applyBorder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176" fontId="7" fillId="0" borderId="35" xfId="0" applyNumberFormat="1" applyFont="1" applyBorder="1" applyAlignment="1">
      <alignment vertical="center" wrapText="1"/>
    </xf>
    <xf numFmtId="38" fontId="7" fillId="0" borderId="33" xfId="1" applyFont="1" applyFill="1" applyBorder="1" applyAlignment="1">
      <alignment vertical="center" wrapText="1"/>
    </xf>
    <xf numFmtId="176" fontId="7" fillId="0" borderId="33" xfId="0" applyNumberFormat="1" applyFont="1" applyBorder="1" applyAlignment="1" applyProtection="1">
      <alignment horizontal="right" vertical="center" wrapText="1"/>
      <protection locked="0"/>
    </xf>
    <xf numFmtId="38" fontId="7" fillId="0" borderId="34" xfId="1" applyFont="1" applyFill="1" applyBorder="1" applyAlignment="1" applyProtection="1">
      <alignment horizontal="right" vertical="center"/>
      <protection locked="0"/>
    </xf>
    <xf numFmtId="176" fontId="7" fillId="0" borderId="8" xfId="0" applyNumberFormat="1" applyFont="1" applyBorder="1" applyAlignment="1" applyProtection="1">
      <alignment vertical="center"/>
      <protection locked="0"/>
    </xf>
    <xf numFmtId="38" fontId="7" fillId="0" borderId="15" xfId="1" applyFont="1" applyFill="1" applyBorder="1" applyAlignment="1" applyProtection="1">
      <alignment vertical="center"/>
      <protection locked="0"/>
    </xf>
    <xf numFmtId="176" fontId="7" fillId="0" borderId="15" xfId="0" applyNumberFormat="1" applyFont="1" applyBorder="1" applyAlignment="1" applyProtection="1">
      <alignment vertical="center"/>
      <protection locked="0"/>
    </xf>
    <xf numFmtId="176" fontId="7" fillId="0" borderId="15" xfId="0" applyNumberFormat="1" applyFont="1" applyBorder="1" applyAlignment="1">
      <alignment vertical="center" wrapText="1"/>
    </xf>
    <xf numFmtId="38" fontId="7" fillId="0" borderId="16" xfId="1" applyFont="1" applyFill="1" applyBorder="1" applyAlignment="1">
      <alignment vertical="center" wrapText="1"/>
    </xf>
    <xf numFmtId="176" fontId="7" fillId="0" borderId="17" xfId="0" applyNumberFormat="1" applyFont="1" applyBorder="1" applyAlignment="1">
      <alignment vertical="center" wrapText="1"/>
    </xf>
    <xf numFmtId="38" fontId="7" fillId="0" borderId="15" xfId="1" applyFont="1" applyFill="1" applyBorder="1" applyAlignment="1">
      <alignment vertical="center" wrapText="1"/>
    </xf>
    <xf numFmtId="176" fontId="7" fillId="0" borderId="15" xfId="0" applyNumberFormat="1" applyFont="1" applyBorder="1" applyAlignment="1" applyProtection="1">
      <alignment horizontal="right" vertical="center"/>
      <protection locked="0"/>
    </xf>
    <xf numFmtId="38" fontId="7" fillId="0" borderId="16" xfId="1" applyFont="1" applyFill="1" applyBorder="1" applyAlignment="1" applyProtection="1">
      <alignment horizontal="right" vertical="center"/>
      <protection locked="0"/>
    </xf>
    <xf numFmtId="176" fontId="7" fillId="0" borderId="8" xfId="0" applyNumberFormat="1" applyFont="1" applyBorder="1" applyAlignment="1" applyProtection="1">
      <alignment vertical="center" wrapText="1"/>
      <protection locked="0"/>
    </xf>
    <xf numFmtId="176" fontId="7" fillId="0" borderId="15" xfId="0" applyNumberFormat="1" applyFont="1" applyBorder="1" applyAlignment="1" applyProtection="1">
      <alignment vertical="center" wrapText="1"/>
      <protection locked="0"/>
    </xf>
    <xf numFmtId="38" fontId="7" fillId="0" borderId="15" xfId="1" applyFont="1" applyFill="1" applyBorder="1" applyAlignment="1" applyProtection="1">
      <alignment vertical="center" wrapText="1"/>
      <protection locked="0"/>
    </xf>
    <xf numFmtId="176" fontId="7" fillId="0" borderId="15" xfId="0" applyNumberFormat="1" applyFont="1" applyBorder="1" applyAlignment="1" applyProtection="1">
      <alignment horizontal="right" vertical="center" wrapText="1"/>
      <protection locked="0"/>
    </xf>
    <xf numFmtId="176" fontId="7" fillId="0" borderId="22" xfId="0" applyNumberFormat="1" applyFont="1" applyBorder="1" applyAlignment="1" applyProtection="1">
      <alignment vertical="center"/>
      <protection locked="0"/>
    </xf>
    <xf numFmtId="38" fontId="7" fillId="0" borderId="43" xfId="1" applyFont="1" applyFill="1" applyBorder="1" applyAlignment="1" applyProtection="1">
      <alignment vertical="center"/>
      <protection locked="0"/>
    </xf>
    <xf numFmtId="176" fontId="7" fillId="0" borderId="43" xfId="0" applyNumberFormat="1" applyFont="1" applyBorder="1" applyAlignment="1" applyProtection="1">
      <alignment vertical="center"/>
      <protection locked="0"/>
    </xf>
    <xf numFmtId="176" fontId="7" fillId="0" borderId="43" xfId="0" applyNumberFormat="1" applyFont="1" applyBorder="1" applyAlignment="1">
      <alignment vertical="center" wrapText="1"/>
    </xf>
    <xf numFmtId="38" fontId="7" fillId="0" borderId="44" xfId="1" applyFont="1" applyFill="1" applyBorder="1" applyAlignment="1">
      <alignment vertical="center" wrapText="1"/>
    </xf>
    <xf numFmtId="176" fontId="7" fillId="0" borderId="45" xfId="0" applyNumberFormat="1" applyFont="1" applyBorder="1" applyAlignment="1">
      <alignment vertical="center" wrapText="1"/>
    </xf>
    <xf numFmtId="38" fontId="7" fillId="0" borderId="43" xfId="1" applyFont="1" applyFill="1" applyBorder="1" applyAlignment="1">
      <alignment vertical="center" wrapText="1"/>
    </xf>
    <xf numFmtId="176" fontId="7" fillId="0" borderId="43" xfId="0" applyNumberFormat="1" applyFont="1" applyBorder="1" applyAlignment="1" applyProtection="1">
      <alignment horizontal="right" vertical="center"/>
      <protection locked="0"/>
    </xf>
    <xf numFmtId="38" fontId="7" fillId="0" borderId="44" xfId="1" applyFont="1" applyFill="1" applyBorder="1" applyAlignment="1" applyProtection="1">
      <alignment horizontal="right" vertical="center"/>
      <protection locked="0"/>
    </xf>
    <xf numFmtId="176" fontId="7" fillId="2" borderId="46" xfId="0" applyNumberFormat="1" applyFont="1" applyFill="1" applyBorder="1" applyAlignment="1">
      <alignment vertical="center"/>
    </xf>
    <xf numFmtId="38" fontId="7" fillId="2" borderId="49" xfId="1" applyFont="1" applyFill="1" applyBorder="1" applyAlignment="1">
      <alignment vertical="center"/>
    </xf>
    <xf numFmtId="176" fontId="7" fillId="2" borderId="49" xfId="0" applyNumberFormat="1" applyFont="1" applyFill="1" applyBorder="1" applyAlignment="1">
      <alignment vertical="center"/>
    </xf>
    <xf numFmtId="38" fontId="7" fillId="2" borderId="48" xfId="1" applyFont="1" applyFill="1" applyBorder="1" applyAlignment="1">
      <alignment vertical="center"/>
    </xf>
    <xf numFmtId="176" fontId="7" fillId="2" borderId="49" xfId="0" applyNumberFormat="1" applyFont="1" applyFill="1" applyBorder="1" applyAlignment="1">
      <alignment vertical="center" wrapText="1"/>
    </xf>
    <xf numFmtId="38" fontId="7" fillId="2" borderId="48" xfId="1" applyFont="1" applyFill="1" applyBorder="1" applyAlignment="1">
      <alignment vertical="center" wrapText="1"/>
    </xf>
    <xf numFmtId="176" fontId="7" fillId="2" borderId="50" xfId="0" applyNumberFormat="1" applyFont="1" applyFill="1" applyBorder="1" applyAlignment="1">
      <alignment vertical="center"/>
    </xf>
    <xf numFmtId="176" fontId="7" fillId="2" borderId="49" xfId="0" applyNumberFormat="1" applyFont="1" applyFill="1" applyBorder="1" applyAlignment="1">
      <alignment horizontal="right" vertical="center"/>
    </xf>
    <xf numFmtId="38" fontId="7" fillId="2" borderId="48" xfId="1" applyFont="1" applyFill="1" applyBorder="1" applyAlignment="1">
      <alignment horizontal="right" vertical="center"/>
    </xf>
    <xf numFmtId="176" fontId="7" fillId="2" borderId="46" xfId="0" applyNumberFormat="1" applyFont="1" applyFill="1" applyBorder="1" applyAlignment="1">
      <alignment vertical="center" wrapText="1"/>
    </xf>
    <xf numFmtId="38" fontId="7" fillId="2" borderId="49" xfId="1" applyFont="1" applyFill="1" applyBorder="1" applyAlignment="1">
      <alignment vertical="center" wrapText="1"/>
    </xf>
    <xf numFmtId="176" fontId="7" fillId="2" borderId="50" xfId="0" applyNumberFormat="1" applyFont="1" applyFill="1" applyBorder="1" applyAlignment="1">
      <alignment vertical="center" wrapText="1"/>
    </xf>
    <xf numFmtId="176" fontId="7" fillId="2" borderId="49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Border="1" applyAlignment="1" applyProtection="1">
      <alignment vertical="center"/>
      <protection locked="0"/>
    </xf>
    <xf numFmtId="176" fontId="7" fillId="0" borderId="33" xfId="0" applyNumberFormat="1" applyFont="1" applyBorder="1" applyAlignment="1" applyProtection="1">
      <alignment vertical="center"/>
      <protection locked="0"/>
    </xf>
    <xf numFmtId="176" fontId="7" fillId="0" borderId="33" xfId="0" applyNumberFormat="1" applyFont="1" applyBorder="1" applyAlignment="1" applyProtection="1">
      <alignment horizontal="right" vertical="center"/>
      <protection locked="0"/>
    </xf>
    <xf numFmtId="176" fontId="7" fillId="2" borderId="25" xfId="0" applyNumberFormat="1" applyFont="1" applyFill="1" applyBorder="1" applyAlignment="1">
      <alignment vertical="center"/>
    </xf>
    <xf numFmtId="38" fontId="7" fillId="2" borderId="26" xfId="1" applyFont="1" applyFill="1" applyBorder="1" applyAlignment="1">
      <alignment vertical="center"/>
    </xf>
    <xf numFmtId="176" fontId="7" fillId="2" borderId="26" xfId="0" applyNumberFormat="1" applyFont="1" applyFill="1" applyBorder="1" applyAlignment="1">
      <alignment vertical="center"/>
    </xf>
    <xf numFmtId="38" fontId="7" fillId="2" borderId="27" xfId="1" applyFont="1" applyFill="1" applyBorder="1" applyAlignment="1">
      <alignment vertical="center"/>
    </xf>
    <xf numFmtId="176" fontId="7" fillId="2" borderId="28" xfId="0" applyNumberFormat="1" applyFont="1" applyFill="1" applyBorder="1" applyAlignment="1">
      <alignment vertical="center"/>
    </xf>
    <xf numFmtId="176" fontId="7" fillId="2" borderId="26" xfId="0" applyNumberFormat="1" applyFont="1" applyFill="1" applyBorder="1" applyAlignment="1">
      <alignment horizontal="right" vertical="center"/>
    </xf>
    <xf numFmtId="38" fontId="7" fillId="2" borderId="27" xfId="1" applyFont="1" applyFill="1" applyBorder="1" applyAlignment="1">
      <alignment horizontal="right" vertical="center"/>
    </xf>
    <xf numFmtId="0" fontId="8" fillId="0" borderId="0" xfId="0" applyFont="1" applyAlignment="1">
      <alignment horizontal="centerContinuous" vertical="center"/>
    </xf>
    <xf numFmtId="0" fontId="6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 shrinkToFit="1"/>
    </xf>
    <xf numFmtId="0" fontId="6" fillId="2" borderId="47" xfId="0" applyFont="1" applyFill="1" applyBorder="1" applyAlignment="1">
      <alignment horizontal="center" vertical="center" shrinkToFit="1"/>
    </xf>
    <xf numFmtId="0" fontId="6" fillId="2" borderId="48" xfId="0" applyFont="1" applyFill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6"/>
  <sheetViews>
    <sheetView tabSelected="1" workbookViewId="0">
      <selection activeCell="O6" sqref="O6"/>
    </sheetView>
  </sheetViews>
  <sheetFormatPr defaultRowHeight="18.75"/>
  <cols>
    <col min="5" max="5" width="7.875" customWidth="1"/>
    <col min="7" max="7" width="7.875" customWidth="1"/>
    <col min="9" max="9" width="8" customWidth="1"/>
    <col min="10" max="10" width="9.5" bestFit="1" customWidth="1"/>
    <col min="11" max="11" width="7.875" customWidth="1"/>
    <col min="13" max="13" width="7.875" customWidth="1"/>
    <col min="14" max="14" width="9.5" bestFit="1" customWidth="1"/>
    <col min="15" max="15" width="7.875" customWidth="1"/>
    <col min="17" max="17" width="7.875" customWidth="1"/>
    <col min="19" max="19" width="7.875" customWidth="1"/>
    <col min="20" max="20" width="10.5" bestFit="1" customWidth="1"/>
    <col min="21" max="21" width="7.875" customWidth="1"/>
    <col min="23" max="23" width="7.875" customWidth="1"/>
    <col min="25" max="25" width="7.875" customWidth="1"/>
    <col min="27" max="27" width="7.875" customWidth="1"/>
    <col min="28" max="28" width="10.5" bestFit="1" customWidth="1"/>
    <col min="29" max="29" width="7.875" customWidth="1"/>
    <col min="30" max="30" width="10.5" bestFit="1" customWidth="1"/>
    <col min="31" max="31" width="7.875" customWidth="1"/>
    <col min="32" max="32" width="10.5" bestFit="1" customWidth="1"/>
    <col min="33" max="33" width="7.875" customWidth="1"/>
  </cols>
  <sheetData>
    <row r="1" spans="1:34" ht="51.75" customHeight="1" thickBot="1">
      <c r="A1" s="62" t="s">
        <v>41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</row>
    <row r="2" spans="1:34" ht="19.5">
      <c r="A2" s="119" t="s">
        <v>0</v>
      </c>
      <c r="B2" s="120"/>
      <c r="C2" s="120"/>
      <c r="D2" s="121"/>
      <c r="E2" s="128" t="s">
        <v>1</v>
      </c>
      <c r="F2" s="129"/>
      <c r="G2" s="129"/>
      <c r="H2" s="129"/>
      <c r="I2" s="129"/>
      <c r="J2" s="129"/>
      <c r="K2" s="129"/>
      <c r="L2" s="129"/>
      <c r="M2" s="129"/>
      <c r="N2" s="130"/>
      <c r="O2" s="131" t="s">
        <v>2</v>
      </c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30"/>
      <c r="AE2" s="132"/>
      <c r="AF2" s="129"/>
      <c r="AG2" s="129"/>
      <c r="AH2" s="130"/>
    </row>
    <row r="3" spans="1:34" ht="19.5">
      <c r="A3" s="122"/>
      <c r="B3" s="123"/>
      <c r="C3" s="123"/>
      <c r="D3" s="124"/>
      <c r="E3" s="112" t="s">
        <v>3</v>
      </c>
      <c r="F3" s="133"/>
      <c r="G3" s="104" t="s">
        <v>4</v>
      </c>
      <c r="H3" s="133"/>
      <c r="I3" s="104" t="s">
        <v>5</v>
      </c>
      <c r="J3" s="133"/>
      <c r="K3" s="104" t="s">
        <v>6</v>
      </c>
      <c r="L3" s="133"/>
      <c r="M3" s="97" t="s">
        <v>7</v>
      </c>
      <c r="N3" s="98"/>
      <c r="O3" s="112" t="s">
        <v>8</v>
      </c>
      <c r="P3" s="97"/>
      <c r="Q3" s="104" t="s">
        <v>9</v>
      </c>
      <c r="R3" s="97"/>
      <c r="S3" s="115" t="s">
        <v>10</v>
      </c>
      <c r="T3" s="116"/>
      <c r="U3" s="104" t="s">
        <v>11</v>
      </c>
      <c r="V3" s="104"/>
      <c r="W3" s="104"/>
      <c r="X3" s="104"/>
      <c r="Y3" s="104" t="s">
        <v>12</v>
      </c>
      <c r="Z3" s="97"/>
      <c r="AA3" s="104" t="s">
        <v>13</v>
      </c>
      <c r="AB3" s="97"/>
      <c r="AC3" s="97" t="s">
        <v>14</v>
      </c>
      <c r="AD3" s="98"/>
      <c r="AE3" s="103" t="s">
        <v>15</v>
      </c>
      <c r="AF3" s="104"/>
      <c r="AG3" s="104" t="s">
        <v>16</v>
      </c>
      <c r="AH3" s="98"/>
    </row>
    <row r="4" spans="1:34">
      <c r="A4" s="122"/>
      <c r="B4" s="123"/>
      <c r="C4" s="123"/>
      <c r="D4" s="124"/>
      <c r="E4" s="134"/>
      <c r="F4" s="135"/>
      <c r="G4" s="135"/>
      <c r="H4" s="135"/>
      <c r="I4" s="135"/>
      <c r="J4" s="135"/>
      <c r="K4" s="135"/>
      <c r="L4" s="135"/>
      <c r="M4" s="99"/>
      <c r="N4" s="100"/>
      <c r="O4" s="113"/>
      <c r="P4" s="99"/>
      <c r="Q4" s="99"/>
      <c r="R4" s="99"/>
      <c r="S4" s="117"/>
      <c r="T4" s="117"/>
      <c r="U4" s="106" t="s">
        <v>17</v>
      </c>
      <c r="V4" s="99"/>
      <c r="W4" s="106" t="s">
        <v>18</v>
      </c>
      <c r="X4" s="106"/>
      <c r="Y4" s="99"/>
      <c r="Z4" s="99"/>
      <c r="AA4" s="99"/>
      <c r="AB4" s="99"/>
      <c r="AC4" s="99"/>
      <c r="AD4" s="100"/>
      <c r="AE4" s="105"/>
      <c r="AF4" s="106"/>
      <c r="AG4" s="99"/>
      <c r="AH4" s="100"/>
    </row>
    <row r="5" spans="1:34">
      <c r="A5" s="122"/>
      <c r="B5" s="123"/>
      <c r="C5" s="123"/>
      <c r="D5" s="124"/>
      <c r="E5" s="136"/>
      <c r="F5" s="137"/>
      <c r="G5" s="137"/>
      <c r="H5" s="137"/>
      <c r="I5" s="137"/>
      <c r="J5" s="137"/>
      <c r="K5" s="137"/>
      <c r="L5" s="137"/>
      <c r="M5" s="101"/>
      <c r="N5" s="102"/>
      <c r="O5" s="114"/>
      <c r="P5" s="101"/>
      <c r="Q5" s="101"/>
      <c r="R5" s="101"/>
      <c r="S5" s="118"/>
      <c r="T5" s="118"/>
      <c r="U5" s="101"/>
      <c r="V5" s="101"/>
      <c r="W5" s="108"/>
      <c r="X5" s="108"/>
      <c r="Y5" s="101"/>
      <c r="Z5" s="101"/>
      <c r="AA5" s="101"/>
      <c r="AB5" s="101"/>
      <c r="AC5" s="101"/>
      <c r="AD5" s="102"/>
      <c r="AE5" s="107"/>
      <c r="AF5" s="108"/>
      <c r="AG5" s="101"/>
      <c r="AH5" s="102"/>
    </row>
    <row r="6" spans="1:34" ht="39.75" thickBot="1">
      <c r="A6" s="125"/>
      <c r="B6" s="126"/>
      <c r="C6" s="126"/>
      <c r="D6" s="127"/>
      <c r="E6" s="1" t="s">
        <v>19</v>
      </c>
      <c r="F6" s="2" t="s">
        <v>20</v>
      </c>
      <c r="G6" s="3" t="s">
        <v>19</v>
      </c>
      <c r="H6" s="2" t="s">
        <v>20</v>
      </c>
      <c r="I6" s="3" t="s">
        <v>19</v>
      </c>
      <c r="J6" s="2" t="s">
        <v>20</v>
      </c>
      <c r="K6" s="3" t="s">
        <v>19</v>
      </c>
      <c r="L6" s="2" t="s">
        <v>20</v>
      </c>
      <c r="M6" s="3" t="s">
        <v>19</v>
      </c>
      <c r="N6" s="4" t="s">
        <v>20</v>
      </c>
      <c r="O6" s="1" t="s">
        <v>19</v>
      </c>
      <c r="P6" s="2" t="s">
        <v>20</v>
      </c>
      <c r="Q6" s="3" t="s">
        <v>19</v>
      </c>
      <c r="R6" s="2" t="s">
        <v>20</v>
      </c>
      <c r="S6" s="3" t="s">
        <v>19</v>
      </c>
      <c r="T6" s="2" t="s">
        <v>20</v>
      </c>
      <c r="U6" s="3" t="s">
        <v>19</v>
      </c>
      <c r="V6" s="2" t="s">
        <v>20</v>
      </c>
      <c r="W6" s="3" t="s">
        <v>19</v>
      </c>
      <c r="X6" s="2" t="s">
        <v>20</v>
      </c>
      <c r="Y6" s="3" t="s">
        <v>19</v>
      </c>
      <c r="Z6" s="2" t="s">
        <v>20</v>
      </c>
      <c r="AA6" s="3" t="s">
        <v>19</v>
      </c>
      <c r="AB6" s="2" t="s">
        <v>20</v>
      </c>
      <c r="AC6" s="3" t="s">
        <v>19</v>
      </c>
      <c r="AD6" s="4" t="s">
        <v>20</v>
      </c>
      <c r="AE6" s="5" t="s">
        <v>19</v>
      </c>
      <c r="AF6" s="2" t="s">
        <v>20</v>
      </c>
      <c r="AG6" s="3" t="s">
        <v>19</v>
      </c>
      <c r="AH6" s="4" t="s">
        <v>20</v>
      </c>
    </row>
    <row r="7" spans="1:34" ht="24">
      <c r="A7" s="72" t="s">
        <v>21</v>
      </c>
      <c r="B7" s="109" t="s">
        <v>22</v>
      </c>
      <c r="C7" s="110"/>
      <c r="D7" s="111"/>
      <c r="E7" s="6"/>
      <c r="F7" s="7"/>
      <c r="G7" s="8"/>
      <c r="H7" s="7"/>
      <c r="I7" s="8"/>
      <c r="J7" s="7"/>
      <c r="K7" s="8"/>
      <c r="L7" s="9"/>
      <c r="M7" s="10">
        <f>E7+G7+I7+K7</f>
        <v>0</v>
      </c>
      <c r="N7" s="11">
        <f>F7+H7+J7+L7</f>
        <v>0</v>
      </c>
      <c r="O7" s="6"/>
      <c r="P7" s="9"/>
      <c r="Q7" s="8"/>
      <c r="R7" s="7"/>
      <c r="S7" s="8"/>
      <c r="T7" s="7"/>
      <c r="U7" s="8"/>
      <c r="V7" s="7"/>
      <c r="W7" s="12"/>
      <c r="X7" s="8"/>
      <c r="Y7" s="8"/>
      <c r="Z7" s="7"/>
      <c r="AA7" s="8"/>
      <c r="AB7" s="7"/>
      <c r="AC7" s="10">
        <f t="shared" ref="AC7:AD13" si="0">O7+Q7+S7+U7+Y7+AA7</f>
        <v>0</v>
      </c>
      <c r="AD7" s="11">
        <f>P7+R7+T7+V7+Z7+AB7</f>
        <v>0</v>
      </c>
      <c r="AE7" s="13">
        <f>M7+AC7</f>
        <v>0</v>
      </c>
      <c r="AF7" s="14">
        <f>N7+AD7</f>
        <v>0</v>
      </c>
      <c r="AG7" s="15"/>
      <c r="AH7" s="16"/>
    </row>
    <row r="8" spans="1:34" ht="24">
      <c r="A8" s="73"/>
      <c r="B8" s="84" t="s">
        <v>23</v>
      </c>
      <c r="C8" s="85"/>
      <c r="D8" s="86"/>
      <c r="E8" s="17"/>
      <c r="F8" s="18"/>
      <c r="G8" s="19">
        <v>1</v>
      </c>
      <c r="H8" s="18">
        <v>753712</v>
      </c>
      <c r="I8" s="19">
        <v>25</v>
      </c>
      <c r="J8" s="18">
        <v>1614977</v>
      </c>
      <c r="K8" s="19"/>
      <c r="L8" s="18"/>
      <c r="M8" s="20">
        <f t="shared" ref="M8:N23" si="1">E8+G8+I8+K8</f>
        <v>26</v>
      </c>
      <c r="N8" s="21">
        <f t="shared" si="1"/>
        <v>2368689</v>
      </c>
      <c r="O8" s="17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>
        <v>1</v>
      </c>
      <c r="AB8" s="18">
        <v>849948</v>
      </c>
      <c r="AC8" s="20">
        <f t="shared" si="0"/>
        <v>1</v>
      </c>
      <c r="AD8" s="21">
        <f>P8+R8+T8+V8+Z8+AB8</f>
        <v>849948</v>
      </c>
      <c r="AE8" s="22">
        <f t="shared" ref="AE8:AF23" si="2">M8+AC8</f>
        <v>27</v>
      </c>
      <c r="AF8" s="23">
        <f t="shared" si="2"/>
        <v>3218637</v>
      </c>
      <c r="AG8" s="24"/>
      <c r="AH8" s="25"/>
    </row>
    <row r="9" spans="1:34" ht="24">
      <c r="A9" s="73"/>
      <c r="B9" s="84" t="s">
        <v>24</v>
      </c>
      <c r="C9" s="85"/>
      <c r="D9" s="86"/>
      <c r="E9" s="17"/>
      <c r="F9" s="18"/>
      <c r="G9" s="19"/>
      <c r="H9" s="18"/>
      <c r="I9" s="19"/>
      <c r="J9" s="18"/>
      <c r="K9" s="19"/>
      <c r="L9" s="18"/>
      <c r="M9" s="20">
        <f t="shared" si="1"/>
        <v>0</v>
      </c>
      <c r="N9" s="21">
        <f t="shared" si="1"/>
        <v>0</v>
      </c>
      <c r="O9" s="17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20">
        <f t="shared" si="0"/>
        <v>0</v>
      </c>
      <c r="AD9" s="21">
        <f>P9+R9+T9+V9+Z9+AB9</f>
        <v>0</v>
      </c>
      <c r="AE9" s="22">
        <f t="shared" si="2"/>
        <v>0</v>
      </c>
      <c r="AF9" s="23">
        <f t="shared" si="2"/>
        <v>0</v>
      </c>
      <c r="AG9" s="24"/>
      <c r="AH9" s="25"/>
    </row>
    <row r="10" spans="1:34" ht="24">
      <c r="A10" s="73"/>
      <c r="B10" s="84" t="s">
        <v>25</v>
      </c>
      <c r="C10" s="85"/>
      <c r="D10" s="86"/>
      <c r="E10" s="17"/>
      <c r="F10" s="18"/>
      <c r="G10" s="19"/>
      <c r="H10" s="18"/>
      <c r="I10" s="19"/>
      <c r="J10" s="18"/>
      <c r="K10" s="19"/>
      <c r="L10" s="18"/>
      <c r="M10" s="20">
        <f t="shared" si="1"/>
        <v>0</v>
      </c>
      <c r="N10" s="21">
        <f t="shared" si="1"/>
        <v>0</v>
      </c>
      <c r="O10" s="17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20">
        <f t="shared" si="0"/>
        <v>0</v>
      </c>
      <c r="AD10" s="21">
        <f t="shared" si="0"/>
        <v>0</v>
      </c>
      <c r="AE10" s="22">
        <f t="shared" si="2"/>
        <v>0</v>
      </c>
      <c r="AF10" s="23">
        <f t="shared" si="2"/>
        <v>0</v>
      </c>
      <c r="AG10" s="24"/>
      <c r="AH10" s="25"/>
    </row>
    <row r="11" spans="1:34" ht="24">
      <c r="A11" s="73"/>
      <c r="B11" s="84" t="s">
        <v>26</v>
      </c>
      <c r="C11" s="85"/>
      <c r="D11" s="86"/>
      <c r="E11" s="26"/>
      <c r="F11" s="18"/>
      <c r="G11" s="27"/>
      <c r="H11" s="18"/>
      <c r="I11" s="27"/>
      <c r="J11" s="18"/>
      <c r="K11" s="27"/>
      <c r="L11" s="28"/>
      <c r="M11" s="20">
        <f t="shared" si="1"/>
        <v>0</v>
      </c>
      <c r="N11" s="21">
        <f t="shared" si="1"/>
        <v>0</v>
      </c>
      <c r="O11" s="26">
        <v>1</v>
      </c>
      <c r="P11" s="28">
        <v>17908</v>
      </c>
      <c r="Q11" s="27"/>
      <c r="R11" s="18"/>
      <c r="S11" s="27"/>
      <c r="T11" s="18"/>
      <c r="U11" s="27"/>
      <c r="V11" s="18"/>
      <c r="W11" s="27"/>
      <c r="X11" s="18"/>
      <c r="Y11" s="27"/>
      <c r="Z11" s="18"/>
      <c r="AA11" s="27"/>
      <c r="AB11" s="18"/>
      <c r="AC11" s="20">
        <f t="shared" si="0"/>
        <v>1</v>
      </c>
      <c r="AD11" s="21">
        <f>P11+R11+T11+V11+Z11+AB11</f>
        <v>17908</v>
      </c>
      <c r="AE11" s="22">
        <f>M11+AC11</f>
        <v>1</v>
      </c>
      <c r="AF11" s="23">
        <f t="shared" si="2"/>
        <v>17908</v>
      </c>
      <c r="AG11" s="29"/>
      <c r="AH11" s="25"/>
    </row>
    <row r="12" spans="1:34" ht="24">
      <c r="A12" s="73"/>
      <c r="B12" s="84" t="s">
        <v>27</v>
      </c>
      <c r="C12" s="85"/>
      <c r="D12" s="86"/>
      <c r="E12" s="17"/>
      <c r="F12" s="18"/>
      <c r="G12" s="19"/>
      <c r="H12" s="18"/>
      <c r="I12" s="19"/>
      <c r="J12" s="18"/>
      <c r="K12" s="19"/>
      <c r="L12" s="18"/>
      <c r="M12" s="20">
        <f t="shared" si="1"/>
        <v>0</v>
      </c>
      <c r="N12" s="21">
        <f t="shared" si="1"/>
        <v>0</v>
      </c>
      <c r="O12" s="17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20">
        <f t="shared" si="0"/>
        <v>0</v>
      </c>
      <c r="AD12" s="21">
        <f>P12+R12+T12+V12+Z12+AB12</f>
        <v>0</v>
      </c>
      <c r="AE12" s="22">
        <f t="shared" ref="AE12:AE13" si="3">M12+AC12</f>
        <v>0</v>
      </c>
      <c r="AF12" s="23">
        <f t="shared" si="2"/>
        <v>0</v>
      </c>
      <c r="AG12" s="24"/>
      <c r="AH12" s="25"/>
    </row>
    <row r="13" spans="1:34" ht="24.75" thickBot="1">
      <c r="A13" s="74"/>
      <c r="B13" s="81" t="s">
        <v>28</v>
      </c>
      <c r="C13" s="82"/>
      <c r="D13" s="83"/>
      <c r="E13" s="30"/>
      <c r="F13" s="31"/>
      <c r="G13" s="32"/>
      <c r="H13" s="31"/>
      <c r="I13" s="32"/>
      <c r="J13" s="31"/>
      <c r="K13" s="32"/>
      <c r="L13" s="31"/>
      <c r="M13" s="33">
        <f t="shared" si="1"/>
        <v>0</v>
      </c>
      <c r="N13" s="34">
        <f t="shared" si="1"/>
        <v>0</v>
      </c>
      <c r="O13" s="30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3">
        <f t="shared" si="0"/>
        <v>0</v>
      </c>
      <c r="AD13" s="34">
        <f>P13+R13+T13+V13+Z13+AB13</f>
        <v>0</v>
      </c>
      <c r="AE13" s="35">
        <f t="shared" si="3"/>
        <v>0</v>
      </c>
      <c r="AF13" s="36">
        <f t="shared" si="2"/>
        <v>0</v>
      </c>
      <c r="AG13" s="37"/>
      <c r="AH13" s="38"/>
    </row>
    <row r="14" spans="1:34" ht="24.75" thickBot="1">
      <c r="A14" s="63" t="s">
        <v>21</v>
      </c>
      <c r="B14" s="64"/>
      <c r="C14" s="64"/>
      <c r="D14" s="87"/>
      <c r="E14" s="39">
        <f>SUM(E7:E13)</f>
        <v>0</v>
      </c>
      <c r="F14" s="40">
        <f t="shared" ref="F14:L14" si="4">SUM(F7:F13)</f>
        <v>0</v>
      </c>
      <c r="G14" s="41">
        <f>SUM(G7:G13)</f>
        <v>1</v>
      </c>
      <c r="H14" s="40">
        <f t="shared" si="4"/>
        <v>753712</v>
      </c>
      <c r="I14" s="41">
        <f t="shared" si="4"/>
        <v>25</v>
      </c>
      <c r="J14" s="40">
        <f t="shared" si="4"/>
        <v>1614977</v>
      </c>
      <c r="K14" s="41">
        <f t="shared" si="4"/>
        <v>0</v>
      </c>
      <c r="L14" s="40">
        <f t="shared" si="4"/>
        <v>0</v>
      </c>
      <c r="M14" s="41">
        <f t="shared" si="1"/>
        <v>26</v>
      </c>
      <c r="N14" s="42">
        <f t="shared" si="1"/>
        <v>2368689</v>
      </c>
      <c r="O14" s="39">
        <f>SUM(O7:O13)</f>
        <v>1</v>
      </c>
      <c r="P14" s="40">
        <f t="shared" ref="P14:AA14" si="5">SUM(P7:P13)</f>
        <v>17908</v>
      </c>
      <c r="Q14" s="41">
        <f t="shared" si="5"/>
        <v>0</v>
      </c>
      <c r="R14" s="40">
        <f t="shared" si="5"/>
        <v>0</v>
      </c>
      <c r="S14" s="41">
        <f t="shared" si="5"/>
        <v>0</v>
      </c>
      <c r="T14" s="40">
        <f>SUM(T7:T13)</f>
        <v>0</v>
      </c>
      <c r="U14" s="41">
        <f t="shared" si="5"/>
        <v>0</v>
      </c>
      <c r="V14" s="40">
        <f t="shared" si="5"/>
        <v>0</v>
      </c>
      <c r="W14" s="41">
        <f>SUM(W7:W13)</f>
        <v>0</v>
      </c>
      <c r="X14" s="40">
        <f>SUM(X7:X13)</f>
        <v>0</v>
      </c>
      <c r="Y14" s="41">
        <f>SUM(Y7:Y13)</f>
        <v>0</v>
      </c>
      <c r="Z14" s="40">
        <f t="shared" si="5"/>
        <v>0</v>
      </c>
      <c r="AA14" s="41">
        <f t="shared" si="5"/>
        <v>1</v>
      </c>
      <c r="AB14" s="40">
        <f>SUM(AB7:AB13)</f>
        <v>849948</v>
      </c>
      <c r="AC14" s="43">
        <f>O14+Q14+S14+U14+Y14+AA14</f>
        <v>2</v>
      </c>
      <c r="AD14" s="44">
        <f>P14+R14+T14+V14+Z14+AB14</f>
        <v>867856</v>
      </c>
      <c r="AE14" s="45">
        <f>M14+AC14</f>
        <v>28</v>
      </c>
      <c r="AF14" s="40">
        <f t="shared" si="2"/>
        <v>3236545</v>
      </c>
      <c r="AG14" s="46">
        <f>SUM(AG7:AG13)</f>
        <v>0</v>
      </c>
      <c r="AH14" s="47">
        <f>SUM(AH7:AH13)</f>
        <v>0</v>
      </c>
    </row>
    <row r="15" spans="1:34" ht="19.5">
      <c r="A15" s="72" t="s">
        <v>29</v>
      </c>
      <c r="B15" s="88" t="s">
        <v>30</v>
      </c>
      <c r="C15" s="89"/>
      <c r="D15" s="90"/>
      <c r="E15" s="6"/>
      <c r="F15" s="7"/>
      <c r="G15" s="8"/>
      <c r="H15" s="7"/>
      <c r="I15" s="8"/>
      <c r="J15" s="7"/>
      <c r="K15" s="8"/>
      <c r="L15" s="9"/>
      <c r="M15" s="10">
        <f t="shared" si="1"/>
        <v>0</v>
      </c>
      <c r="N15" s="11">
        <f t="shared" si="1"/>
        <v>0</v>
      </c>
      <c r="O15" s="6"/>
      <c r="P15" s="9"/>
      <c r="Q15" s="8"/>
      <c r="R15" s="7"/>
      <c r="S15" s="8"/>
      <c r="T15" s="7"/>
      <c r="U15" s="8"/>
      <c r="V15" s="7"/>
      <c r="W15" s="8"/>
      <c r="X15" s="7"/>
      <c r="Y15" s="8"/>
      <c r="Z15" s="7"/>
      <c r="AA15" s="8"/>
      <c r="AB15" s="7"/>
      <c r="AC15" s="10">
        <f t="shared" ref="AC15:AD17" si="6">O15+Q15+S15+U15+Y15+AA15</f>
        <v>0</v>
      </c>
      <c r="AD15" s="11">
        <f t="shared" si="6"/>
        <v>0</v>
      </c>
      <c r="AE15" s="13">
        <f>M15+AC15</f>
        <v>0</v>
      </c>
      <c r="AF15" s="14">
        <f t="shared" si="2"/>
        <v>0</v>
      </c>
      <c r="AG15" s="15"/>
      <c r="AH15" s="16"/>
    </row>
    <row r="16" spans="1:34" ht="19.5">
      <c r="A16" s="73"/>
      <c r="B16" s="91" t="s">
        <v>31</v>
      </c>
      <c r="C16" s="92"/>
      <c r="D16" s="93"/>
      <c r="E16" s="17"/>
      <c r="F16" s="18"/>
      <c r="G16" s="19"/>
      <c r="H16" s="18"/>
      <c r="I16" s="19"/>
      <c r="J16" s="18"/>
      <c r="K16" s="19"/>
      <c r="L16" s="18"/>
      <c r="M16" s="20">
        <f t="shared" si="1"/>
        <v>0</v>
      </c>
      <c r="N16" s="21">
        <f t="shared" si="1"/>
        <v>0</v>
      </c>
      <c r="O16" s="17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20">
        <f t="shared" si="6"/>
        <v>0</v>
      </c>
      <c r="AD16" s="21">
        <f t="shared" si="6"/>
        <v>0</v>
      </c>
      <c r="AE16" s="22">
        <f t="shared" ref="AE16:AE18" si="7">M16+AC16</f>
        <v>0</v>
      </c>
      <c r="AF16" s="23">
        <f t="shared" si="2"/>
        <v>0</v>
      </c>
      <c r="AG16" s="24"/>
      <c r="AH16" s="25"/>
    </row>
    <row r="17" spans="1:34" ht="19.5">
      <c r="A17" s="73"/>
      <c r="B17" s="91" t="s">
        <v>32</v>
      </c>
      <c r="C17" s="92"/>
      <c r="D17" s="93"/>
      <c r="E17" s="17"/>
      <c r="F17" s="18"/>
      <c r="G17" s="19"/>
      <c r="H17" s="18"/>
      <c r="I17" s="19"/>
      <c r="J17" s="18"/>
      <c r="K17" s="19"/>
      <c r="L17" s="18"/>
      <c r="M17" s="20">
        <f t="shared" si="1"/>
        <v>0</v>
      </c>
      <c r="N17" s="21">
        <f t="shared" si="1"/>
        <v>0</v>
      </c>
      <c r="O17" s="17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20">
        <f t="shared" si="6"/>
        <v>0</v>
      </c>
      <c r="AD17" s="21">
        <f t="shared" si="6"/>
        <v>0</v>
      </c>
      <c r="AE17" s="22">
        <f t="shared" si="7"/>
        <v>0</v>
      </c>
      <c r="AF17" s="23">
        <f t="shared" si="2"/>
        <v>0</v>
      </c>
      <c r="AG17" s="24"/>
      <c r="AH17" s="25"/>
    </row>
    <row r="18" spans="1:34" ht="20.25" thickBot="1">
      <c r="A18" s="74"/>
      <c r="B18" s="94" t="s">
        <v>33</v>
      </c>
      <c r="C18" s="95"/>
      <c r="D18" s="96"/>
      <c r="E18" s="17">
        <v>1</v>
      </c>
      <c r="F18" s="18">
        <v>57200</v>
      </c>
      <c r="G18" s="19">
        <v>2</v>
      </c>
      <c r="H18" s="18">
        <v>61960</v>
      </c>
      <c r="I18" s="19">
        <v>1</v>
      </c>
      <c r="J18" s="18">
        <v>56400</v>
      </c>
      <c r="K18" s="19"/>
      <c r="L18" s="18"/>
      <c r="M18" s="20">
        <f t="shared" si="1"/>
        <v>4</v>
      </c>
      <c r="N18" s="21">
        <f t="shared" si="1"/>
        <v>175560</v>
      </c>
      <c r="O18" s="17">
        <v>5</v>
      </c>
      <c r="P18" s="18">
        <v>694550</v>
      </c>
      <c r="Q18" s="19"/>
      <c r="R18" s="18"/>
      <c r="S18" s="19">
        <v>10</v>
      </c>
      <c r="T18" s="18">
        <v>43584816</v>
      </c>
      <c r="U18" s="19"/>
      <c r="V18" s="18"/>
      <c r="W18" s="19"/>
      <c r="X18" s="18"/>
      <c r="Y18" s="19"/>
      <c r="Z18" s="18"/>
      <c r="AA18" s="19">
        <v>6</v>
      </c>
      <c r="AB18" s="18">
        <v>11609313</v>
      </c>
      <c r="AC18" s="20">
        <f>O18+Q18+S18+U18+Y18+AA18</f>
        <v>21</v>
      </c>
      <c r="AD18" s="21">
        <f>P18+R18+T18+V18+Z18+AB18</f>
        <v>55888679</v>
      </c>
      <c r="AE18" s="22">
        <f t="shared" si="7"/>
        <v>25</v>
      </c>
      <c r="AF18" s="23">
        <f t="shared" si="2"/>
        <v>56064239</v>
      </c>
      <c r="AG18" s="24"/>
      <c r="AH18" s="25"/>
    </row>
    <row r="19" spans="1:34" ht="24.75" thickBot="1">
      <c r="A19" s="69" t="s">
        <v>29</v>
      </c>
      <c r="B19" s="70"/>
      <c r="C19" s="70"/>
      <c r="D19" s="71"/>
      <c r="E19" s="48">
        <f>SUM(E15:E18)</f>
        <v>1</v>
      </c>
      <c r="F19" s="40">
        <f t="shared" ref="F19:L19" si="8">SUM(F15:F18)</f>
        <v>57200</v>
      </c>
      <c r="G19" s="43">
        <f t="shared" si="8"/>
        <v>2</v>
      </c>
      <c r="H19" s="40">
        <f t="shared" si="8"/>
        <v>61960</v>
      </c>
      <c r="I19" s="43">
        <f t="shared" si="8"/>
        <v>1</v>
      </c>
      <c r="J19" s="40">
        <f t="shared" si="8"/>
        <v>56400</v>
      </c>
      <c r="K19" s="43">
        <f>SUM(K15:K18)</f>
        <v>0</v>
      </c>
      <c r="L19" s="49">
        <f t="shared" si="8"/>
        <v>0</v>
      </c>
      <c r="M19" s="43">
        <f t="shared" si="1"/>
        <v>4</v>
      </c>
      <c r="N19" s="44">
        <f>F19+H19+J19+L19</f>
        <v>175560</v>
      </c>
      <c r="O19" s="39">
        <f>SUM(O15:O18)</f>
        <v>5</v>
      </c>
      <c r="P19" s="40">
        <f t="shared" ref="P19:Z19" si="9">SUM(P15:P18)</f>
        <v>694550</v>
      </c>
      <c r="Q19" s="41">
        <f t="shared" si="9"/>
        <v>0</v>
      </c>
      <c r="R19" s="40">
        <f t="shared" si="9"/>
        <v>0</v>
      </c>
      <c r="S19" s="41">
        <f t="shared" si="9"/>
        <v>10</v>
      </c>
      <c r="T19" s="40">
        <f t="shared" si="9"/>
        <v>43584816</v>
      </c>
      <c r="U19" s="41">
        <f t="shared" si="9"/>
        <v>0</v>
      </c>
      <c r="V19" s="40">
        <f t="shared" si="9"/>
        <v>0</v>
      </c>
      <c r="W19" s="41">
        <f t="shared" si="9"/>
        <v>0</v>
      </c>
      <c r="X19" s="40">
        <f t="shared" si="9"/>
        <v>0</v>
      </c>
      <c r="Y19" s="41">
        <f t="shared" si="9"/>
        <v>0</v>
      </c>
      <c r="Z19" s="40">
        <f t="shared" si="9"/>
        <v>0</v>
      </c>
      <c r="AA19" s="41">
        <f>SUM(AA15:AA18)</f>
        <v>6</v>
      </c>
      <c r="AB19" s="40">
        <f>SUM(AB15:AB18)</f>
        <v>11609313</v>
      </c>
      <c r="AC19" s="43">
        <f t="shared" ref="AC19:AD19" si="10">O19+Q19+S19+U19+Y19+AA19</f>
        <v>21</v>
      </c>
      <c r="AD19" s="44">
        <f t="shared" si="10"/>
        <v>55888679</v>
      </c>
      <c r="AE19" s="50">
        <f>M19+AC19</f>
        <v>25</v>
      </c>
      <c r="AF19" s="49">
        <f t="shared" si="2"/>
        <v>56064239</v>
      </c>
      <c r="AG19" s="51">
        <f t="shared" ref="AG19" si="11">SUM(AG15:AG18)</f>
        <v>0</v>
      </c>
      <c r="AH19" s="47">
        <f>SUM(AH15:AH18)</f>
        <v>0</v>
      </c>
    </row>
    <row r="20" spans="1:34" ht="24">
      <c r="A20" s="72" t="s">
        <v>34</v>
      </c>
      <c r="B20" s="75" t="s">
        <v>35</v>
      </c>
      <c r="C20" s="76"/>
      <c r="D20" s="77"/>
      <c r="E20" s="52"/>
      <c r="F20" s="7"/>
      <c r="G20" s="53"/>
      <c r="H20" s="7"/>
      <c r="I20" s="53"/>
      <c r="J20" s="7"/>
      <c r="K20" s="53"/>
      <c r="L20" s="7"/>
      <c r="M20" s="10">
        <f t="shared" si="1"/>
        <v>0</v>
      </c>
      <c r="N20" s="11">
        <f t="shared" si="1"/>
        <v>0</v>
      </c>
      <c r="O20" s="52"/>
      <c r="P20" s="7"/>
      <c r="Q20" s="53"/>
      <c r="R20" s="7"/>
      <c r="S20" s="53"/>
      <c r="T20" s="7"/>
      <c r="U20" s="53"/>
      <c r="V20" s="7"/>
      <c r="W20" s="53"/>
      <c r="X20" s="7"/>
      <c r="Y20" s="53"/>
      <c r="Z20" s="7"/>
      <c r="AA20" s="53"/>
      <c r="AB20" s="7"/>
      <c r="AC20" s="10">
        <f>O20+Q20+S20+U20+Y20+AA20</f>
        <v>0</v>
      </c>
      <c r="AD20" s="11">
        <f>P20+R20+T20+V20+Z20+AB20</f>
        <v>0</v>
      </c>
      <c r="AE20" s="13">
        <f>M20+AC20</f>
        <v>0</v>
      </c>
      <c r="AF20" s="14">
        <f>N20+AD20</f>
        <v>0</v>
      </c>
      <c r="AG20" s="54"/>
      <c r="AH20" s="16"/>
    </row>
    <row r="21" spans="1:34" ht="24">
      <c r="A21" s="73"/>
      <c r="B21" s="78" t="s">
        <v>36</v>
      </c>
      <c r="C21" s="79"/>
      <c r="D21" s="80"/>
      <c r="E21" s="17"/>
      <c r="F21" s="18"/>
      <c r="G21" s="19"/>
      <c r="H21" s="18"/>
      <c r="I21" s="19"/>
      <c r="J21" s="18"/>
      <c r="K21" s="19"/>
      <c r="L21" s="18"/>
      <c r="M21" s="20">
        <f t="shared" si="1"/>
        <v>0</v>
      </c>
      <c r="N21" s="21">
        <f t="shared" si="1"/>
        <v>0</v>
      </c>
      <c r="O21" s="17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20">
        <f>O21+Q21+S21+U21+Y21+AA21</f>
        <v>0</v>
      </c>
      <c r="AD21" s="21">
        <f>P21+R21+T21+V21+Z21+AB21</f>
        <v>0</v>
      </c>
      <c r="AE21" s="22">
        <f>M21+AC21</f>
        <v>0</v>
      </c>
      <c r="AF21" s="23">
        <f>N21+AD21</f>
        <v>0</v>
      </c>
      <c r="AG21" s="24"/>
      <c r="AH21" s="25"/>
    </row>
    <row r="22" spans="1:34" ht="24">
      <c r="A22" s="73"/>
      <c r="B22" s="78" t="s">
        <v>37</v>
      </c>
      <c r="C22" s="79"/>
      <c r="D22" s="80"/>
      <c r="E22" s="17"/>
      <c r="F22" s="18"/>
      <c r="G22" s="19"/>
      <c r="H22" s="18"/>
      <c r="I22" s="19"/>
      <c r="J22" s="18"/>
      <c r="K22" s="19"/>
      <c r="L22" s="18"/>
      <c r="M22" s="20">
        <f t="shared" si="1"/>
        <v>0</v>
      </c>
      <c r="N22" s="21">
        <f t="shared" si="1"/>
        <v>0</v>
      </c>
      <c r="O22" s="17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20">
        <f t="shared" ref="AC22:AD25" si="12">O22+Q22+S22+U22+Y22+AA22</f>
        <v>0</v>
      </c>
      <c r="AD22" s="21">
        <f t="shared" si="12"/>
        <v>0</v>
      </c>
      <c r="AE22" s="22">
        <f t="shared" ref="AE22:AF24" si="13">M22+AC22</f>
        <v>0</v>
      </c>
      <c r="AF22" s="23">
        <f t="shared" si="2"/>
        <v>0</v>
      </c>
      <c r="AG22" s="24"/>
      <c r="AH22" s="25"/>
    </row>
    <row r="23" spans="1:34" ht="24">
      <c r="A23" s="73"/>
      <c r="B23" s="78" t="s">
        <v>38</v>
      </c>
      <c r="C23" s="79"/>
      <c r="D23" s="80"/>
      <c r="E23" s="17"/>
      <c r="F23" s="18"/>
      <c r="G23" s="19"/>
      <c r="H23" s="18"/>
      <c r="I23" s="19"/>
      <c r="J23" s="18"/>
      <c r="K23" s="19"/>
      <c r="L23" s="18"/>
      <c r="M23" s="20">
        <f t="shared" si="1"/>
        <v>0</v>
      </c>
      <c r="N23" s="21">
        <f t="shared" si="1"/>
        <v>0</v>
      </c>
      <c r="O23" s="17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20">
        <f t="shared" si="12"/>
        <v>0</v>
      </c>
      <c r="AD23" s="21">
        <f t="shared" si="12"/>
        <v>0</v>
      </c>
      <c r="AE23" s="22">
        <f t="shared" si="13"/>
        <v>0</v>
      </c>
      <c r="AF23" s="23">
        <f t="shared" si="2"/>
        <v>0</v>
      </c>
      <c r="AG23" s="24"/>
      <c r="AH23" s="25"/>
    </row>
    <row r="24" spans="1:34" ht="24.75" thickBot="1">
      <c r="A24" s="74"/>
      <c r="B24" s="81" t="s">
        <v>39</v>
      </c>
      <c r="C24" s="82"/>
      <c r="D24" s="83"/>
      <c r="E24" s="17"/>
      <c r="F24" s="18"/>
      <c r="G24" s="19"/>
      <c r="H24" s="18"/>
      <c r="I24" s="19"/>
      <c r="J24" s="18"/>
      <c r="K24" s="19"/>
      <c r="L24" s="18"/>
      <c r="M24" s="20">
        <f t="shared" ref="M24:N24" si="14">E24+G24+I24+K24</f>
        <v>0</v>
      </c>
      <c r="N24" s="21">
        <f t="shared" si="14"/>
        <v>0</v>
      </c>
      <c r="O24" s="17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20">
        <f t="shared" si="12"/>
        <v>0</v>
      </c>
      <c r="AD24" s="21">
        <f t="shared" si="12"/>
        <v>0</v>
      </c>
      <c r="AE24" s="22">
        <f t="shared" si="13"/>
        <v>0</v>
      </c>
      <c r="AF24" s="23">
        <f t="shared" si="13"/>
        <v>0</v>
      </c>
      <c r="AG24" s="24"/>
      <c r="AH24" s="25"/>
    </row>
    <row r="25" spans="1:34" ht="24.75" thickBot="1">
      <c r="A25" s="63" t="s">
        <v>34</v>
      </c>
      <c r="B25" s="64"/>
      <c r="C25" s="64"/>
      <c r="D25" s="65"/>
      <c r="E25" s="48">
        <f>SUM(E20:E24)</f>
        <v>0</v>
      </c>
      <c r="F25" s="40">
        <f t="shared" ref="F25:K25" si="15">SUM(F20:F24)</f>
        <v>0</v>
      </c>
      <c r="G25" s="43">
        <f t="shared" si="15"/>
        <v>0</v>
      </c>
      <c r="H25" s="40">
        <f t="shared" si="15"/>
        <v>0</v>
      </c>
      <c r="I25" s="43">
        <f t="shared" si="15"/>
        <v>0</v>
      </c>
      <c r="J25" s="40">
        <f t="shared" si="15"/>
        <v>0</v>
      </c>
      <c r="K25" s="43">
        <f t="shared" si="15"/>
        <v>0</v>
      </c>
      <c r="L25" s="49">
        <f>SUM(L20:L24)</f>
        <v>0</v>
      </c>
      <c r="M25" s="43">
        <f>E25+G25+I25+K25</f>
        <v>0</v>
      </c>
      <c r="N25" s="44">
        <f>F25+H25+J25+L25</f>
        <v>0</v>
      </c>
      <c r="O25" s="39">
        <f>SUM(O20:O24)</f>
        <v>0</v>
      </c>
      <c r="P25" s="40">
        <f t="shared" ref="P25:AB25" si="16">SUM(P20:P24)</f>
        <v>0</v>
      </c>
      <c r="Q25" s="41">
        <f t="shared" si="16"/>
        <v>0</v>
      </c>
      <c r="R25" s="40">
        <f t="shared" si="16"/>
        <v>0</v>
      </c>
      <c r="S25" s="41">
        <f t="shared" si="16"/>
        <v>0</v>
      </c>
      <c r="T25" s="40">
        <f t="shared" si="16"/>
        <v>0</v>
      </c>
      <c r="U25" s="41">
        <f t="shared" si="16"/>
        <v>0</v>
      </c>
      <c r="V25" s="40">
        <f t="shared" si="16"/>
        <v>0</v>
      </c>
      <c r="W25" s="41">
        <f t="shared" si="16"/>
        <v>0</v>
      </c>
      <c r="X25" s="40">
        <f t="shared" si="16"/>
        <v>0</v>
      </c>
      <c r="Y25" s="41">
        <f t="shared" si="16"/>
        <v>0</v>
      </c>
      <c r="Z25" s="40">
        <f t="shared" si="16"/>
        <v>0</v>
      </c>
      <c r="AA25" s="41">
        <f t="shared" si="16"/>
        <v>0</v>
      </c>
      <c r="AB25" s="40">
        <f t="shared" si="16"/>
        <v>0</v>
      </c>
      <c r="AC25" s="43">
        <f>O25+Q25+S25+U25+Y25+AA25</f>
        <v>0</v>
      </c>
      <c r="AD25" s="44">
        <f t="shared" si="12"/>
        <v>0</v>
      </c>
      <c r="AE25" s="50">
        <f>M25+AC25</f>
        <v>0</v>
      </c>
      <c r="AF25" s="49">
        <f>N25+AD25</f>
        <v>0</v>
      </c>
      <c r="AG25" s="46">
        <f>SUM(AG20:AG24)</f>
        <v>0</v>
      </c>
      <c r="AH25" s="47">
        <f>SUM(AH20:AH24)</f>
        <v>0</v>
      </c>
    </row>
    <row r="26" spans="1:34" ht="24.75" thickBot="1">
      <c r="A26" s="66" t="s">
        <v>40</v>
      </c>
      <c r="B26" s="67"/>
      <c r="C26" s="67"/>
      <c r="D26" s="68"/>
      <c r="E26" s="55">
        <f>SUM(E25)+E19+E14</f>
        <v>1</v>
      </c>
      <c r="F26" s="56">
        <f t="shared" ref="F26:AD26" si="17">SUM(F25)+F19+F14</f>
        <v>57200</v>
      </c>
      <c r="G26" s="57">
        <f t="shared" si="17"/>
        <v>3</v>
      </c>
      <c r="H26" s="56">
        <f t="shared" si="17"/>
        <v>815672</v>
      </c>
      <c r="I26" s="57">
        <f t="shared" si="17"/>
        <v>26</v>
      </c>
      <c r="J26" s="56">
        <f t="shared" si="17"/>
        <v>1671377</v>
      </c>
      <c r="K26" s="57">
        <f t="shared" si="17"/>
        <v>0</v>
      </c>
      <c r="L26" s="56">
        <f t="shared" si="17"/>
        <v>0</v>
      </c>
      <c r="M26" s="57">
        <f t="shared" si="17"/>
        <v>30</v>
      </c>
      <c r="N26" s="58">
        <f t="shared" si="17"/>
        <v>2544249</v>
      </c>
      <c r="O26" s="55">
        <f t="shared" si="17"/>
        <v>6</v>
      </c>
      <c r="P26" s="56">
        <f>SUM(P25)+P19+P14</f>
        <v>712458</v>
      </c>
      <c r="Q26" s="57">
        <f t="shared" si="17"/>
        <v>0</v>
      </c>
      <c r="R26" s="56">
        <f t="shared" si="17"/>
        <v>0</v>
      </c>
      <c r="S26" s="57">
        <f t="shared" si="17"/>
        <v>10</v>
      </c>
      <c r="T26" s="56">
        <f t="shared" si="17"/>
        <v>43584816</v>
      </c>
      <c r="U26" s="57">
        <f t="shared" si="17"/>
        <v>0</v>
      </c>
      <c r="V26" s="56">
        <f t="shared" si="17"/>
        <v>0</v>
      </c>
      <c r="W26" s="57">
        <f>SUM(W25)+W19+W14</f>
        <v>0</v>
      </c>
      <c r="X26" s="56">
        <f t="shared" si="17"/>
        <v>0</v>
      </c>
      <c r="Y26" s="57">
        <f t="shared" si="17"/>
        <v>0</v>
      </c>
      <c r="Z26" s="56">
        <f t="shared" si="17"/>
        <v>0</v>
      </c>
      <c r="AA26" s="57">
        <f t="shared" si="17"/>
        <v>7</v>
      </c>
      <c r="AB26" s="56">
        <f t="shared" si="17"/>
        <v>12459261</v>
      </c>
      <c r="AC26" s="57">
        <f>SUM(AC25)+AC19+AC14</f>
        <v>23</v>
      </c>
      <c r="AD26" s="58">
        <f t="shared" si="17"/>
        <v>56756535</v>
      </c>
      <c r="AE26" s="59">
        <f>SUM(AE25)+AE19+AE14</f>
        <v>53</v>
      </c>
      <c r="AF26" s="56">
        <f>SUM(AF25)+AF19+AF14</f>
        <v>59300784</v>
      </c>
      <c r="AG26" s="60">
        <f>SUM(AG25)+AG19+AG14</f>
        <v>0</v>
      </c>
      <c r="AH26" s="61">
        <f>SUM(AH25)+AH19+AH14</f>
        <v>0</v>
      </c>
    </row>
  </sheetData>
  <mergeCells count="44">
    <mergeCell ref="A2:D6"/>
    <mergeCell ref="E2:N2"/>
    <mergeCell ref="O2:AD2"/>
    <mergeCell ref="AE2:AF2"/>
    <mergeCell ref="AG2:AH2"/>
    <mergeCell ref="E3:F5"/>
    <mergeCell ref="G3:H5"/>
    <mergeCell ref="I3:J5"/>
    <mergeCell ref="K3:L5"/>
    <mergeCell ref="M3:N5"/>
    <mergeCell ref="O3:P5"/>
    <mergeCell ref="Q3:R5"/>
    <mergeCell ref="S3:T5"/>
    <mergeCell ref="U3:X3"/>
    <mergeCell ref="Y3:Z5"/>
    <mergeCell ref="AC3:AD5"/>
    <mergeCell ref="AE3:AF5"/>
    <mergeCell ref="AG3:AH5"/>
    <mergeCell ref="U4:V5"/>
    <mergeCell ref="W4:X5"/>
    <mergeCell ref="AA3:AB5"/>
    <mergeCell ref="B11:D11"/>
    <mergeCell ref="B12:D12"/>
    <mergeCell ref="B13:D13"/>
    <mergeCell ref="A14:D14"/>
    <mergeCell ref="A15:A18"/>
    <mergeCell ref="B15:D15"/>
    <mergeCell ref="B16:D16"/>
    <mergeCell ref="B17:D17"/>
    <mergeCell ref="B18:D18"/>
    <mergeCell ref="A7:A13"/>
    <mergeCell ref="B7:D7"/>
    <mergeCell ref="B8:D8"/>
    <mergeCell ref="B9:D9"/>
    <mergeCell ref="B10:D10"/>
    <mergeCell ref="A25:D25"/>
    <mergeCell ref="A26:D26"/>
    <mergeCell ref="A19:D19"/>
    <mergeCell ref="A20:A24"/>
    <mergeCell ref="B20:D20"/>
    <mergeCell ref="B21:D21"/>
    <mergeCell ref="B22:D22"/>
    <mergeCell ref="B23:D23"/>
    <mergeCell ref="B24:D24"/>
  </mergeCells>
  <phoneticPr fontId="3"/>
  <conditionalFormatting sqref="AG14">
    <cfRule type="expression" dxfId="5" priority="6">
      <formula>$AF$29&lt;$AH$29</formula>
    </cfRule>
  </conditionalFormatting>
  <conditionalFormatting sqref="AG19">
    <cfRule type="expression" dxfId="4" priority="4">
      <formula>$AF$34&lt;$AH$34</formula>
    </cfRule>
  </conditionalFormatting>
  <conditionalFormatting sqref="AG25">
    <cfRule type="expression" dxfId="3" priority="2">
      <formula>$AF$40&lt;$AH$40</formula>
    </cfRule>
  </conditionalFormatting>
  <conditionalFormatting sqref="AH14">
    <cfRule type="expression" dxfId="2" priority="5">
      <formula>$AG$29&lt;$AI$29</formula>
    </cfRule>
  </conditionalFormatting>
  <conditionalFormatting sqref="AH19">
    <cfRule type="expression" dxfId="1" priority="3">
      <formula>$AG$34&lt;$AI$34</formula>
    </cfRule>
  </conditionalFormatting>
  <conditionalFormatting sqref="AH25">
    <cfRule type="expression" dxfId="0" priority="1">
      <formula>$AG$40&lt;$AI$40</formula>
    </cfRule>
  </conditionalFormatting>
  <pageMargins left="0.7" right="0.7" top="0.75" bottom="0.75" header="0.3" footer="0.3"/>
  <pageSetup paperSize="9" scale="40" fitToHeight="0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2026-09-15T03:02:45Z</dcterms:created>
  <dcterms:modified xsi:type="dcterms:W3CDTF">2026-09-15T03:05:25Z</dcterms:modified>
</cp:coreProperties>
</file>