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4.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5.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6.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7.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8.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9.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10.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02市交付要領\【最新】要領・様式\【令和５年度】\"/>
    </mc:Choice>
  </mc:AlternateContent>
  <bookViews>
    <workbookView xWindow="0" yWindow="0" windowWidth="20490" windowHeight="7530" tabRatio="789"/>
  </bookViews>
  <sheets>
    <sheet name="総括表（申請書）" sheetId="2" r:id="rId1"/>
    <sheet name="個票1" sheetId="210" r:id="rId2"/>
    <sheet name="個票2" sheetId="249" r:id="rId3"/>
    <sheet name="個票3" sheetId="250" r:id="rId4"/>
    <sheet name="個票4" sheetId="251" r:id="rId5"/>
    <sheet name="個票5" sheetId="252" r:id="rId6"/>
    <sheet name="個票6" sheetId="253" r:id="rId7"/>
    <sheet name="個票7" sheetId="254" r:id="rId8"/>
    <sheet name="個票8" sheetId="255" r:id="rId9"/>
    <sheet name="個票9" sheetId="256" r:id="rId10"/>
    <sheet name="個票10" sheetId="257" r:id="rId11"/>
  </sheets>
  <definedNames>
    <definedName name="_xlnm.Print_Area" localSheetId="1">個票1!$A$1:$AE$75</definedName>
    <definedName name="_xlnm.Print_Area" localSheetId="10">個票10!$A$1:$AE$75</definedName>
    <definedName name="_xlnm.Print_Area" localSheetId="2">個票2!$A$1:$AE$75</definedName>
    <definedName name="_xlnm.Print_Area" localSheetId="3">個票3!$A$1:$AE$75</definedName>
    <definedName name="_xlnm.Print_Area" localSheetId="4">個票4!$A$1:$AE$75</definedName>
    <definedName name="_xlnm.Print_Area" localSheetId="5">個票5!$A$1:$AE$75</definedName>
    <definedName name="_xlnm.Print_Area" localSheetId="6">個票6!$A$1:$AE$75</definedName>
    <definedName name="_xlnm.Print_Area" localSheetId="7">個票7!$A$1:$AE$75</definedName>
    <definedName name="_xlnm.Print_Area" localSheetId="8">個票8!$A$1:$AE$75</definedName>
    <definedName name="_xlnm.Print_Area" localSheetId="9">個票9!$A$1:$AE$75</definedName>
    <definedName name="_xlnm.Print_Area" localSheetId="0">'総括表（申請書）'!$A$1:$AW$64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0" i="2" l="1"/>
  <c r="AR25" i="2" l="1"/>
  <c r="AT25" i="2"/>
  <c r="AR26" i="2"/>
  <c r="AT26" i="2"/>
  <c r="AR27" i="2"/>
  <c r="AT27" i="2"/>
  <c r="AR28" i="2"/>
  <c r="AT28" i="2"/>
  <c r="AR29" i="2"/>
  <c r="AT29" i="2"/>
  <c r="AR30" i="2"/>
  <c r="AT30" i="2"/>
  <c r="AR31" i="2"/>
  <c r="AT31" i="2"/>
  <c r="AR32" i="2"/>
  <c r="AT32" i="2"/>
  <c r="AR33" i="2"/>
  <c r="AT33" i="2"/>
  <c r="AR34" i="2"/>
  <c r="AT34" i="2"/>
  <c r="AR35" i="2"/>
  <c r="AT35" i="2"/>
  <c r="AR36" i="2"/>
  <c r="AT36" i="2"/>
  <c r="AR37" i="2"/>
  <c r="AT37" i="2"/>
  <c r="AR38" i="2"/>
  <c r="AT38" i="2"/>
  <c r="AR39" i="2"/>
  <c r="AT39" i="2"/>
  <c r="AR40" i="2"/>
  <c r="AT40" i="2"/>
  <c r="AR41" i="2"/>
  <c r="AT41" i="2"/>
  <c r="AR42" i="2"/>
  <c r="AT42" i="2"/>
  <c r="AR43" i="2"/>
  <c r="AT43" i="2"/>
  <c r="AR44" i="2"/>
  <c r="AT44" i="2"/>
  <c r="AR45" i="2"/>
  <c r="AT45" i="2"/>
  <c r="AR46" i="2"/>
  <c r="AT46" i="2"/>
  <c r="AR47" i="2"/>
  <c r="AT47" i="2"/>
  <c r="AR48" i="2"/>
  <c r="AT48" i="2"/>
  <c r="AR49" i="2"/>
  <c r="AT49" i="2"/>
  <c r="AR50" i="2"/>
  <c r="AT50" i="2"/>
  <c r="AR51" i="2"/>
  <c r="AT51" i="2"/>
  <c r="AR52" i="2"/>
  <c r="AT52" i="2"/>
  <c r="AR53" i="2"/>
  <c r="AT53" i="2"/>
  <c r="AR54" i="2"/>
  <c r="AT54" i="2"/>
  <c r="AR55" i="2"/>
  <c r="AT55" i="2"/>
  <c r="AR56" i="2"/>
  <c r="AT56" i="2"/>
  <c r="AR57" i="2"/>
  <c r="AT57" i="2"/>
  <c r="AR24" i="2"/>
  <c r="AR23"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24" i="2"/>
  <c r="AN23" i="2"/>
  <c r="AH25" i="2"/>
  <c r="AJ25" i="2"/>
  <c r="AH26" i="2"/>
  <c r="AJ26" i="2"/>
  <c r="AH27" i="2"/>
  <c r="AJ27" i="2"/>
  <c r="AH28" i="2"/>
  <c r="AJ28" i="2"/>
  <c r="AH29" i="2"/>
  <c r="AJ29" i="2"/>
  <c r="AH30" i="2"/>
  <c r="AJ30" i="2"/>
  <c r="AH24" i="2"/>
  <c r="AH23" i="2"/>
  <c r="AD25" i="2"/>
  <c r="AD26" i="2"/>
  <c r="AD27" i="2"/>
  <c r="AD28" i="2"/>
  <c r="AD29" i="2"/>
  <c r="AD30" i="2"/>
  <c r="AD24" i="2"/>
  <c r="AD23"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Y72" i="257" l="1"/>
  <c r="Y75" i="257" s="1"/>
  <c r="BJ115" i="257" s="1"/>
  <c r="Y56" i="257"/>
  <c r="Y59" i="257" s="1"/>
  <c r="AZ115" i="257" s="1"/>
  <c r="Y46" i="257"/>
  <c r="Y40" i="257"/>
  <c r="Z36" i="257"/>
  <c r="Y29" i="257"/>
  <c r="Y32" i="257" s="1"/>
  <c r="Y43" i="257" s="1"/>
  <c r="AB8" i="257"/>
  <c r="AB7" i="257"/>
  <c r="AB6" i="257"/>
  <c r="AB5" i="257"/>
  <c r="Y73" i="257" s="1"/>
  <c r="BP73" i="257" s="1"/>
  <c r="BF96" i="256"/>
  <c r="BJ96" i="256" s="1"/>
  <c r="BF94" i="256"/>
  <c r="BJ94" i="256" s="1"/>
  <c r="BF92" i="256"/>
  <c r="BJ92" i="256" s="1"/>
  <c r="BF90" i="256"/>
  <c r="BJ90" i="256" s="1"/>
  <c r="BF88" i="256"/>
  <c r="BJ88" i="256" s="1"/>
  <c r="BF85" i="256"/>
  <c r="BJ85" i="256" s="1"/>
  <c r="AV84" i="256"/>
  <c r="AZ84" i="256" s="1"/>
  <c r="BF81" i="256"/>
  <c r="BJ81" i="256" s="1"/>
  <c r="AV80" i="256"/>
  <c r="AZ80" i="256" s="1"/>
  <c r="Y75" i="256"/>
  <c r="BJ115" i="256" s="1"/>
  <c r="Y73" i="256"/>
  <c r="BP73" i="256" s="1"/>
  <c r="Y72" i="256"/>
  <c r="Y59" i="256"/>
  <c r="AZ115" i="256" s="1"/>
  <c r="Y57" i="256"/>
  <c r="BP57" i="256" s="1"/>
  <c r="Y56" i="256"/>
  <c r="Y46" i="256"/>
  <c r="Y42" i="256"/>
  <c r="Y40" i="256"/>
  <c r="Z36" i="256"/>
  <c r="Y29" i="256"/>
  <c r="Y32" i="256" s="1"/>
  <c r="Y43" i="256" s="1"/>
  <c r="AB8" i="256"/>
  <c r="AB7" i="256"/>
  <c r="AB6" i="256"/>
  <c r="AC5" i="256"/>
  <c r="AB5" i="256"/>
  <c r="Y30" i="256" s="1"/>
  <c r="BP30" i="256" s="1"/>
  <c r="Y72" i="255"/>
  <c r="Y75" i="255" s="1"/>
  <c r="BJ115" i="255" s="1"/>
  <c r="Y56" i="255"/>
  <c r="Y59" i="255" s="1"/>
  <c r="AZ115" i="255" s="1"/>
  <c r="Y46" i="255"/>
  <c r="Y40" i="255"/>
  <c r="Z36" i="255"/>
  <c r="Y29" i="255"/>
  <c r="Y32" i="255" s="1"/>
  <c r="Y43" i="255" s="1"/>
  <c r="AB8" i="255"/>
  <c r="AB7" i="255"/>
  <c r="AB6" i="255"/>
  <c r="AB5" i="255"/>
  <c r="Y30" i="255" s="1"/>
  <c r="Y75" i="254"/>
  <c r="BJ115" i="254" s="1"/>
  <c r="Y72" i="254"/>
  <c r="Y59" i="254"/>
  <c r="AZ115" i="254" s="1"/>
  <c r="Y56" i="254"/>
  <c r="Y46" i="254"/>
  <c r="Y40" i="254"/>
  <c r="Z36" i="254"/>
  <c r="Y29" i="254"/>
  <c r="Y32" i="254" s="1"/>
  <c r="Y43" i="254" s="1"/>
  <c r="AB8" i="254"/>
  <c r="AB7" i="254"/>
  <c r="AB6" i="254"/>
  <c r="AB5" i="254"/>
  <c r="Y30" i="254" s="1"/>
  <c r="BP30" i="254" s="1"/>
  <c r="Y72" i="253"/>
  <c r="Y75" i="253" s="1"/>
  <c r="BJ115" i="253" s="1"/>
  <c r="Y56" i="253"/>
  <c r="Y59" i="253" s="1"/>
  <c r="AZ115" i="253" s="1"/>
  <c r="Y46" i="253"/>
  <c r="Y40" i="253"/>
  <c r="Z36" i="253"/>
  <c r="Y29" i="253"/>
  <c r="Y32" i="253" s="1"/>
  <c r="Y43" i="253" s="1"/>
  <c r="AB8" i="253"/>
  <c r="AB7" i="253"/>
  <c r="AB6" i="253"/>
  <c r="AB5" i="253"/>
  <c r="Y57" i="253" s="1"/>
  <c r="BP57" i="253" s="1"/>
  <c r="Y75" i="252"/>
  <c r="BJ115" i="252" s="1"/>
  <c r="BF95" i="252" s="1"/>
  <c r="BJ95" i="252" s="1"/>
  <c r="Y72" i="252"/>
  <c r="Y59" i="252"/>
  <c r="AZ115" i="252" s="1"/>
  <c r="Y56" i="252"/>
  <c r="Y46" i="252"/>
  <c r="Y40" i="252"/>
  <c r="Z36" i="252"/>
  <c r="Y29" i="252"/>
  <c r="Y32" i="252" s="1"/>
  <c r="Y43" i="252" s="1"/>
  <c r="AB8" i="252"/>
  <c r="AB7" i="252"/>
  <c r="AB6" i="252"/>
  <c r="AB5" i="252"/>
  <c r="Y30" i="252" s="1"/>
  <c r="BP30" i="252" s="1"/>
  <c r="Y75" i="251"/>
  <c r="BJ115" i="251" s="1"/>
  <c r="Y72" i="251"/>
  <c r="Y59" i="251"/>
  <c r="AZ115" i="251" s="1"/>
  <c r="Y56" i="251"/>
  <c r="Y46" i="251"/>
  <c r="Y40" i="251"/>
  <c r="Z36" i="251"/>
  <c r="Y29" i="251"/>
  <c r="Y32" i="251" s="1"/>
  <c r="Y43" i="251" s="1"/>
  <c r="AB8" i="251"/>
  <c r="AB7" i="251"/>
  <c r="AB6" i="251"/>
  <c r="AB5" i="251"/>
  <c r="Y73" i="251" s="1"/>
  <c r="BP73" i="251" s="1"/>
  <c r="Y72" i="250"/>
  <c r="Y75" i="250" s="1"/>
  <c r="BJ115" i="250" s="1"/>
  <c r="Y56" i="250"/>
  <c r="Y59" i="250" s="1"/>
  <c r="AZ115" i="250" s="1"/>
  <c r="Y46" i="250"/>
  <c r="Y40" i="250"/>
  <c r="Z36" i="250"/>
  <c r="Y29" i="250"/>
  <c r="Y32" i="250" s="1"/>
  <c r="Y43" i="250" s="1"/>
  <c r="AB8" i="250"/>
  <c r="AB7" i="250"/>
  <c r="AB6" i="250"/>
  <c r="AB5" i="250"/>
  <c r="Y30" i="250" s="1"/>
  <c r="Y72" i="249"/>
  <c r="Y75" i="249" s="1"/>
  <c r="BJ115" i="249" s="1"/>
  <c r="Y56" i="249"/>
  <c r="Y59" i="249" s="1"/>
  <c r="AZ115" i="249" s="1"/>
  <c r="Y46" i="249"/>
  <c r="Y40" i="249"/>
  <c r="Z36" i="249"/>
  <c r="Y29" i="249"/>
  <c r="Y32" i="249" s="1"/>
  <c r="Y43" i="249" s="1"/>
  <c r="AB8" i="249"/>
  <c r="AB7" i="249"/>
  <c r="AB6" i="249"/>
  <c r="AB5" i="249"/>
  <c r="AP115" i="257" l="1"/>
  <c r="AV87" i="257"/>
  <c r="AZ87" i="257" s="1"/>
  <c r="AV85" i="257"/>
  <c r="AZ85" i="257" s="1"/>
  <c r="AV83" i="257"/>
  <c r="AZ83" i="257" s="1"/>
  <c r="AV81" i="257"/>
  <c r="AZ81" i="257" s="1"/>
  <c r="AV86" i="257"/>
  <c r="AZ86" i="257" s="1"/>
  <c r="AV84" i="257"/>
  <c r="AZ84" i="257" s="1"/>
  <c r="AV82" i="257"/>
  <c r="AZ82" i="257" s="1"/>
  <c r="AV80" i="257"/>
  <c r="AZ80" i="257" s="1"/>
  <c r="BF114" i="257"/>
  <c r="BJ114" i="257" s="1"/>
  <c r="BF113" i="257"/>
  <c r="BJ113" i="257" s="1"/>
  <c r="BF112" i="257"/>
  <c r="BJ112" i="257" s="1"/>
  <c r="BF111" i="257"/>
  <c r="BJ111" i="257" s="1"/>
  <c r="BF110" i="257"/>
  <c r="BJ110" i="257" s="1"/>
  <c r="BF109" i="257"/>
  <c r="BJ109" i="257" s="1"/>
  <c r="BF108" i="257"/>
  <c r="BJ108" i="257" s="1"/>
  <c r="BF107" i="257"/>
  <c r="BJ107" i="257" s="1"/>
  <c r="BF106" i="257"/>
  <c r="BJ106" i="257" s="1"/>
  <c r="BF105" i="257"/>
  <c r="BJ105" i="257" s="1"/>
  <c r="BF104" i="257"/>
  <c r="BJ104" i="257" s="1"/>
  <c r="BF103" i="257"/>
  <c r="BJ103" i="257" s="1"/>
  <c r="BF102" i="257"/>
  <c r="BJ102" i="257" s="1"/>
  <c r="BF101" i="257"/>
  <c r="BJ101" i="257" s="1"/>
  <c r="BF100" i="257"/>
  <c r="BJ100" i="257" s="1"/>
  <c r="BF99" i="257"/>
  <c r="BJ99" i="257" s="1"/>
  <c r="BF98" i="257"/>
  <c r="BJ98" i="257" s="1"/>
  <c r="BF97" i="257"/>
  <c r="BJ97" i="257" s="1"/>
  <c r="BF86" i="257"/>
  <c r="BJ86" i="257" s="1"/>
  <c r="BF84" i="257"/>
  <c r="BJ84" i="257" s="1"/>
  <c r="BF82" i="257"/>
  <c r="BJ82" i="257" s="1"/>
  <c r="BF80" i="257"/>
  <c r="BJ80" i="257" s="1"/>
  <c r="BF96" i="257"/>
  <c r="BJ96" i="257" s="1"/>
  <c r="BF95" i="257"/>
  <c r="BJ95" i="257" s="1"/>
  <c r="BF94" i="257"/>
  <c r="BJ94" i="257" s="1"/>
  <c r="BF93" i="257"/>
  <c r="BJ93" i="257" s="1"/>
  <c r="BF92" i="257"/>
  <c r="BJ92" i="257" s="1"/>
  <c r="BF91" i="257"/>
  <c r="BJ91" i="257" s="1"/>
  <c r="BF90" i="257"/>
  <c r="BJ90" i="257" s="1"/>
  <c r="BF89" i="257"/>
  <c r="BJ89" i="257" s="1"/>
  <c r="BF88" i="257"/>
  <c r="BJ88" i="257" s="1"/>
  <c r="BF87" i="257"/>
  <c r="BJ87" i="257" s="1"/>
  <c r="BF85" i="257"/>
  <c r="BJ85" i="257" s="1"/>
  <c r="BF83" i="257"/>
  <c r="BJ83" i="257" s="1"/>
  <c r="BF81" i="257"/>
  <c r="BJ81" i="257" s="1"/>
  <c r="Y57" i="257"/>
  <c r="BP57" i="257" s="1"/>
  <c r="AC5" i="257"/>
  <c r="Y30" i="257"/>
  <c r="AA41" i="256"/>
  <c r="AP115" i="256"/>
  <c r="AV87" i="256"/>
  <c r="AZ87" i="256" s="1"/>
  <c r="AV85" i="256"/>
  <c r="AZ85" i="256" s="1"/>
  <c r="AV83" i="256"/>
  <c r="AZ83" i="256" s="1"/>
  <c r="AV81" i="256"/>
  <c r="AZ81" i="256" s="1"/>
  <c r="BF114" i="256"/>
  <c r="BJ114" i="256" s="1"/>
  <c r="BF113" i="256"/>
  <c r="BJ113" i="256" s="1"/>
  <c r="BF112" i="256"/>
  <c r="BJ112" i="256" s="1"/>
  <c r="BF111" i="256"/>
  <c r="BJ111" i="256" s="1"/>
  <c r="BF110" i="256"/>
  <c r="BJ110" i="256" s="1"/>
  <c r="BF109" i="256"/>
  <c r="BJ109" i="256" s="1"/>
  <c r="BF108" i="256"/>
  <c r="BJ108" i="256" s="1"/>
  <c r="BF107" i="256"/>
  <c r="BJ107" i="256" s="1"/>
  <c r="BF106" i="256"/>
  <c r="BJ106" i="256" s="1"/>
  <c r="BF105" i="256"/>
  <c r="BJ105" i="256" s="1"/>
  <c r="BF104" i="256"/>
  <c r="BJ104" i="256" s="1"/>
  <c r="BF103" i="256"/>
  <c r="BJ103" i="256" s="1"/>
  <c r="BF102" i="256"/>
  <c r="BJ102" i="256" s="1"/>
  <c r="BF101" i="256"/>
  <c r="BJ101" i="256" s="1"/>
  <c r="BF100" i="256"/>
  <c r="BJ100" i="256" s="1"/>
  <c r="BF99" i="256"/>
  <c r="BJ99" i="256" s="1"/>
  <c r="BF98" i="256"/>
  <c r="BJ98" i="256" s="1"/>
  <c r="BF97" i="256"/>
  <c r="BJ97" i="256" s="1"/>
  <c r="BF86" i="256"/>
  <c r="BJ86" i="256" s="1"/>
  <c r="BF84" i="256"/>
  <c r="BJ84" i="256" s="1"/>
  <c r="BF82" i="256"/>
  <c r="BJ82" i="256" s="1"/>
  <c r="BF80" i="256"/>
  <c r="BJ80" i="256" s="1"/>
  <c r="AV82" i="256"/>
  <c r="AZ82" i="256" s="1"/>
  <c r="BF83" i="256"/>
  <c r="BJ83" i="256" s="1"/>
  <c r="AV86" i="256"/>
  <c r="AZ86" i="256" s="1"/>
  <c r="BF87" i="256"/>
  <c r="BJ87" i="256" s="1"/>
  <c r="BF89" i="256"/>
  <c r="BJ89" i="256" s="1"/>
  <c r="BF91" i="256"/>
  <c r="BJ91" i="256" s="1"/>
  <c r="BF93" i="256"/>
  <c r="BJ93" i="256" s="1"/>
  <c r="BF95" i="256"/>
  <c r="BJ95" i="256" s="1"/>
  <c r="AP115" i="255"/>
  <c r="AV87" i="255"/>
  <c r="AZ87" i="255" s="1"/>
  <c r="AV83" i="255"/>
  <c r="AZ83" i="255" s="1"/>
  <c r="AV81" i="255"/>
  <c r="AZ81" i="255" s="1"/>
  <c r="AV86" i="255"/>
  <c r="AZ86" i="255" s="1"/>
  <c r="AV84" i="255"/>
  <c r="AZ84" i="255" s="1"/>
  <c r="AV82" i="255"/>
  <c r="AZ82" i="255" s="1"/>
  <c r="AV80" i="255"/>
  <c r="AZ80" i="255" s="1"/>
  <c r="AV85" i="255"/>
  <c r="AZ85" i="255" s="1"/>
  <c r="Y42" i="255"/>
  <c r="AA41" i="255" s="1"/>
  <c r="BP30" i="255"/>
  <c r="BF114" i="255"/>
  <c r="BJ114" i="255" s="1"/>
  <c r="BF113" i="255"/>
  <c r="BJ113" i="255" s="1"/>
  <c r="BF112" i="255"/>
  <c r="BJ112" i="255" s="1"/>
  <c r="BF111" i="255"/>
  <c r="BJ111" i="255" s="1"/>
  <c r="BF110" i="255"/>
  <c r="BJ110" i="255" s="1"/>
  <c r="BF109" i="255"/>
  <c r="BJ109" i="255" s="1"/>
  <c r="BF108" i="255"/>
  <c r="BJ108" i="255" s="1"/>
  <c r="BF107" i="255"/>
  <c r="BJ107" i="255" s="1"/>
  <c r="BF106" i="255"/>
  <c r="BJ106" i="255" s="1"/>
  <c r="BF105" i="255"/>
  <c r="BJ105" i="255" s="1"/>
  <c r="BF104" i="255"/>
  <c r="BJ104" i="255" s="1"/>
  <c r="BF103" i="255"/>
  <c r="BJ103" i="255" s="1"/>
  <c r="BF102" i="255"/>
  <c r="BJ102" i="255" s="1"/>
  <c r="BF101" i="255"/>
  <c r="BJ101" i="255" s="1"/>
  <c r="BF100" i="255"/>
  <c r="BJ100" i="255" s="1"/>
  <c r="BF99" i="255"/>
  <c r="BJ99" i="255" s="1"/>
  <c r="BF98" i="255"/>
  <c r="BJ98" i="255" s="1"/>
  <c r="BF97" i="255"/>
  <c r="BJ97" i="255" s="1"/>
  <c r="BF84" i="255"/>
  <c r="BJ84" i="255" s="1"/>
  <c r="BF96" i="255"/>
  <c r="BJ96" i="255" s="1"/>
  <c r="BF95" i="255"/>
  <c r="BJ95" i="255" s="1"/>
  <c r="BF94" i="255"/>
  <c r="BJ94" i="255" s="1"/>
  <c r="BF93" i="255"/>
  <c r="BJ93" i="255" s="1"/>
  <c r="BF92" i="255"/>
  <c r="BJ92" i="255" s="1"/>
  <c r="BF91" i="255"/>
  <c r="BJ91" i="255" s="1"/>
  <c r="BF90" i="255"/>
  <c r="BJ90" i="255" s="1"/>
  <c r="BF89" i="255"/>
  <c r="BJ89" i="255" s="1"/>
  <c r="BF88" i="255"/>
  <c r="BJ88" i="255" s="1"/>
  <c r="BF87" i="255"/>
  <c r="BJ87" i="255" s="1"/>
  <c r="BF85" i="255"/>
  <c r="BJ85" i="255" s="1"/>
  <c r="BF83" i="255"/>
  <c r="BJ83" i="255" s="1"/>
  <c r="BF81" i="255"/>
  <c r="BJ81" i="255" s="1"/>
  <c r="BF86" i="255"/>
  <c r="BJ86" i="255" s="1"/>
  <c r="BF82" i="255"/>
  <c r="BJ82" i="255" s="1"/>
  <c r="BF80" i="255"/>
  <c r="BJ80" i="255" s="1"/>
  <c r="Y73" i="255"/>
  <c r="BP73" i="255" s="1"/>
  <c r="AC5" i="255"/>
  <c r="Y57" i="255"/>
  <c r="BP57" i="255" s="1"/>
  <c r="AP115" i="254"/>
  <c r="AV87" i="254"/>
  <c r="AZ87" i="254" s="1"/>
  <c r="AV85" i="254"/>
  <c r="AZ85" i="254" s="1"/>
  <c r="AV83" i="254"/>
  <c r="AZ83" i="254" s="1"/>
  <c r="AV81" i="254"/>
  <c r="AZ81" i="254" s="1"/>
  <c r="BF114" i="254"/>
  <c r="BJ114" i="254" s="1"/>
  <c r="BF113" i="254"/>
  <c r="BJ113" i="254" s="1"/>
  <c r="BF112" i="254"/>
  <c r="BJ112" i="254" s="1"/>
  <c r="BF111" i="254"/>
  <c r="BJ111" i="254" s="1"/>
  <c r="BF110" i="254"/>
  <c r="BJ110" i="254" s="1"/>
  <c r="BF109" i="254"/>
  <c r="BJ109" i="254" s="1"/>
  <c r="BF108" i="254"/>
  <c r="BJ108" i="254" s="1"/>
  <c r="BF107" i="254"/>
  <c r="BJ107" i="254" s="1"/>
  <c r="BF106" i="254"/>
  <c r="BJ106" i="254" s="1"/>
  <c r="BF105" i="254"/>
  <c r="BJ105" i="254" s="1"/>
  <c r="BF104" i="254"/>
  <c r="BJ104" i="254" s="1"/>
  <c r="BF103" i="254"/>
  <c r="BJ103" i="254" s="1"/>
  <c r="BF102" i="254"/>
  <c r="BJ102" i="254" s="1"/>
  <c r="BF101" i="254"/>
  <c r="BJ101" i="254" s="1"/>
  <c r="BF100" i="254"/>
  <c r="BJ100" i="254" s="1"/>
  <c r="BF99" i="254"/>
  <c r="BJ99" i="254" s="1"/>
  <c r="BF98" i="254"/>
  <c r="BJ98" i="254" s="1"/>
  <c r="BF97" i="254"/>
  <c r="BJ97" i="254" s="1"/>
  <c r="BF86" i="254"/>
  <c r="BJ86" i="254" s="1"/>
  <c r="BF84" i="254"/>
  <c r="BJ84" i="254" s="1"/>
  <c r="BF82" i="254"/>
  <c r="BJ82" i="254" s="1"/>
  <c r="BF80" i="254"/>
  <c r="BJ80" i="254" s="1"/>
  <c r="AV82" i="254"/>
  <c r="AZ82" i="254" s="1"/>
  <c r="BF83" i="254"/>
  <c r="BJ83" i="254" s="1"/>
  <c r="AV86" i="254"/>
  <c r="AZ86" i="254" s="1"/>
  <c r="BF87" i="254"/>
  <c r="BJ87" i="254" s="1"/>
  <c r="BF89" i="254"/>
  <c r="BJ89" i="254" s="1"/>
  <c r="BF91" i="254"/>
  <c r="BJ91" i="254" s="1"/>
  <c r="BF93" i="254"/>
  <c r="BJ93" i="254" s="1"/>
  <c r="BF95" i="254"/>
  <c r="BJ95" i="254" s="1"/>
  <c r="AC5" i="254"/>
  <c r="Y42" i="254"/>
  <c r="AA41" i="254" s="1"/>
  <c r="Y57" i="254"/>
  <c r="BP57" i="254" s="1"/>
  <c r="Y73" i="254"/>
  <c r="BP73" i="254" s="1"/>
  <c r="AV80" i="254"/>
  <c r="AZ80" i="254" s="1"/>
  <c r="BF81" i="254"/>
  <c r="BJ81" i="254" s="1"/>
  <c r="AV84" i="254"/>
  <c r="AZ84" i="254" s="1"/>
  <c r="BF85" i="254"/>
  <c r="BJ85" i="254" s="1"/>
  <c r="BF88" i="254"/>
  <c r="BJ88" i="254" s="1"/>
  <c r="BF90" i="254"/>
  <c r="BJ90" i="254" s="1"/>
  <c r="BF92" i="254"/>
  <c r="BJ92" i="254" s="1"/>
  <c r="BF94" i="254"/>
  <c r="BJ94" i="254" s="1"/>
  <c r="BF96" i="254"/>
  <c r="BJ96" i="254" s="1"/>
  <c r="AP115" i="253"/>
  <c r="AV87" i="253"/>
  <c r="AZ87" i="253" s="1"/>
  <c r="AV85" i="253"/>
  <c r="AZ85" i="253" s="1"/>
  <c r="AV83" i="253"/>
  <c r="AZ83" i="253" s="1"/>
  <c r="AV81" i="253"/>
  <c r="AZ81" i="253" s="1"/>
  <c r="AV86" i="253"/>
  <c r="AZ86" i="253" s="1"/>
  <c r="AV84" i="253"/>
  <c r="AZ84" i="253" s="1"/>
  <c r="AV82" i="253"/>
  <c r="AZ82" i="253" s="1"/>
  <c r="AV80" i="253"/>
  <c r="AZ80" i="253" s="1"/>
  <c r="BF114" i="253"/>
  <c r="BJ114" i="253" s="1"/>
  <c r="BF113" i="253"/>
  <c r="BJ113" i="253" s="1"/>
  <c r="BF112" i="253"/>
  <c r="BJ112" i="253" s="1"/>
  <c r="BF111" i="253"/>
  <c r="BJ111" i="253" s="1"/>
  <c r="BF110" i="253"/>
  <c r="BJ110" i="253" s="1"/>
  <c r="BF109" i="253"/>
  <c r="BJ109" i="253" s="1"/>
  <c r="BF108" i="253"/>
  <c r="BJ108" i="253" s="1"/>
  <c r="BF107" i="253"/>
  <c r="BJ107" i="253" s="1"/>
  <c r="BF106" i="253"/>
  <c r="BJ106" i="253" s="1"/>
  <c r="BF105" i="253"/>
  <c r="BJ105" i="253" s="1"/>
  <c r="BF104" i="253"/>
  <c r="BJ104" i="253" s="1"/>
  <c r="BF103" i="253"/>
  <c r="BJ103" i="253" s="1"/>
  <c r="BF102" i="253"/>
  <c r="BJ102" i="253" s="1"/>
  <c r="BF101" i="253"/>
  <c r="BJ101" i="253" s="1"/>
  <c r="BF100" i="253"/>
  <c r="BJ100" i="253" s="1"/>
  <c r="BF99" i="253"/>
  <c r="BJ99" i="253" s="1"/>
  <c r="BF98" i="253"/>
  <c r="BJ98" i="253" s="1"/>
  <c r="BF97" i="253"/>
  <c r="BJ97" i="253" s="1"/>
  <c r="BF86" i="253"/>
  <c r="BJ86" i="253" s="1"/>
  <c r="BF84" i="253"/>
  <c r="BJ84" i="253" s="1"/>
  <c r="BF82" i="253"/>
  <c r="BJ82" i="253" s="1"/>
  <c r="BF80" i="253"/>
  <c r="BJ80" i="253" s="1"/>
  <c r="BF96" i="253"/>
  <c r="BJ96" i="253" s="1"/>
  <c r="BF95" i="253"/>
  <c r="BJ95" i="253" s="1"/>
  <c r="BF94" i="253"/>
  <c r="BJ94" i="253" s="1"/>
  <c r="BF93" i="253"/>
  <c r="BJ93" i="253" s="1"/>
  <c r="BF92" i="253"/>
  <c r="BJ92" i="253" s="1"/>
  <c r="BF91" i="253"/>
  <c r="BJ91" i="253" s="1"/>
  <c r="BF90" i="253"/>
  <c r="BJ90" i="253" s="1"/>
  <c r="BF89" i="253"/>
  <c r="BJ89" i="253" s="1"/>
  <c r="BF88" i="253"/>
  <c r="BJ88" i="253" s="1"/>
  <c r="BF87" i="253"/>
  <c r="BJ87" i="253" s="1"/>
  <c r="BF85" i="253"/>
  <c r="BJ85" i="253" s="1"/>
  <c r="BF83" i="253"/>
  <c r="BJ83" i="253" s="1"/>
  <c r="BF81" i="253"/>
  <c r="BJ81" i="253" s="1"/>
  <c r="AC5" i="253"/>
  <c r="Y73" i="253"/>
  <c r="BP73" i="253" s="1"/>
  <c r="Y30" i="253"/>
  <c r="AP115" i="252"/>
  <c r="AV87" i="252"/>
  <c r="AZ87" i="252" s="1"/>
  <c r="AV85" i="252"/>
  <c r="AZ85" i="252" s="1"/>
  <c r="AV83" i="252"/>
  <c r="AZ83" i="252" s="1"/>
  <c r="AV81" i="252"/>
  <c r="AZ81" i="252" s="1"/>
  <c r="AV82" i="252"/>
  <c r="AZ82" i="252" s="1"/>
  <c r="BF83" i="252"/>
  <c r="BJ83" i="252" s="1"/>
  <c r="AV86" i="252"/>
  <c r="AZ86" i="252" s="1"/>
  <c r="BF87" i="252"/>
  <c r="BJ87" i="252" s="1"/>
  <c r="BF91" i="252"/>
  <c r="BJ91" i="252" s="1"/>
  <c r="BF93" i="252"/>
  <c r="BJ93" i="252" s="1"/>
  <c r="BF114" i="252"/>
  <c r="BJ114" i="252" s="1"/>
  <c r="BF113" i="252"/>
  <c r="BJ113" i="252" s="1"/>
  <c r="BF112" i="252"/>
  <c r="BJ112" i="252" s="1"/>
  <c r="BF111" i="252"/>
  <c r="BJ111" i="252" s="1"/>
  <c r="BF110" i="252"/>
  <c r="BJ110" i="252" s="1"/>
  <c r="BF109" i="252"/>
  <c r="BJ109" i="252" s="1"/>
  <c r="BF108" i="252"/>
  <c r="BJ108" i="252" s="1"/>
  <c r="BF107" i="252"/>
  <c r="BJ107" i="252" s="1"/>
  <c r="BF106" i="252"/>
  <c r="BJ106" i="252" s="1"/>
  <c r="BF105" i="252"/>
  <c r="BJ105" i="252" s="1"/>
  <c r="BF104" i="252"/>
  <c r="BJ104" i="252" s="1"/>
  <c r="BF103" i="252"/>
  <c r="BJ103" i="252" s="1"/>
  <c r="BF102" i="252"/>
  <c r="BJ102" i="252" s="1"/>
  <c r="BF101" i="252"/>
  <c r="BJ101" i="252" s="1"/>
  <c r="BF100" i="252"/>
  <c r="BJ100" i="252" s="1"/>
  <c r="BF99" i="252"/>
  <c r="BJ99" i="252" s="1"/>
  <c r="BF98" i="252"/>
  <c r="BJ98" i="252" s="1"/>
  <c r="BF97" i="252"/>
  <c r="BJ97" i="252" s="1"/>
  <c r="BF86" i="252"/>
  <c r="BJ86" i="252" s="1"/>
  <c r="BF84" i="252"/>
  <c r="BJ84" i="252" s="1"/>
  <c r="BF82" i="252"/>
  <c r="BJ82" i="252" s="1"/>
  <c r="BF80" i="252"/>
  <c r="BJ80" i="252" s="1"/>
  <c r="Y42" i="252"/>
  <c r="AA41" i="252" s="1"/>
  <c r="Y57" i="252"/>
  <c r="BP57" i="252" s="1"/>
  <c r="Y73" i="252"/>
  <c r="BP73" i="252" s="1"/>
  <c r="AV80" i="252"/>
  <c r="AZ80" i="252" s="1"/>
  <c r="BF81" i="252"/>
  <c r="BJ81" i="252" s="1"/>
  <c r="AV84" i="252"/>
  <c r="AZ84" i="252" s="1"/>
  <c r="BF85" i="252"/>
  <c r="BJ85" i="252" s="1"/>
  <c r="BF88" i="252"/>
  <c r="BJ88" i="252" s="1"/>
  <c r="BF90" i="252"/>
  <c r="BJ90" i="252" s="1"/>
  <c r="BF92" i="252"/>
  <c r="BJ92" i="252" s="1"/>
  <c r="BF94" i="252"/>
  <c r="BJ94" i="252" s="1"/>
  <c r="BF96" i="252"/>
  <c r="BJ96" i="252" s="1"/>
  <c r="BF89" i="252"/>
  <c r="BJ89" i="252" s="1"/>
  <c r="AC5" i="252"/>
  <c r="BF114" i="251"/>
  <c r="BJ114" i="251" s="1"/>
  <c r="BF113" i="251"/>
  <c r="BJ113" i="251" s="1"/>
  <c r="BF112" i="251"/>
  <c r="BJ112" i="251" s="1"/>
  <c r="BF111" i="251"/>
  <c r="BJ111" i="251" s="1"/>
  <c r="BF110" i="251"/>
  <c r="BJ110" i="251" s="1"/>
  <c r="BF109" i="251"/>
  <c r="BJ109" i="251" s="1"/>
  <c r="BF108" i="251"/>
  <c r="BJ108" i="251" s="1"/>
  <c r="BF107" i="251"/>
  <c r="BJ107" i="251" s="1"/>
  <c r="BF106" i="251"/>
  <c r="BJ106" i="251" s="1"/>
  <c r="BF105" i="251"/>
  <c r="BJ105" i="251" s="1"/>
  <c r="BF104" i="251"/>
  <c r="BJ104" i="251" s="1"/>
  <c r="BF103" i="251"/>
  <c r="BJ103" i="251" s="1"/>
  <c r="BF102" i="251"/>
  <c r="BJ102" i="251" s="1"/>
  <c r="BF101" i="251"/>
  <c r="BJ101" i="251" s="1"/>
  <c r="BF100" i="251"/>
  <c r="BJ100" i="251" s="1"/>
  <c r="BF99" i="251"/>
  <c r="BJ99" i="251" s="1"/>
  <c r="BF98" i="251"/>
  <c r="BJ98" i="251" s="1"/>
  <c r="BF97" i="251"/>
  <c r="BJ97" i="251" s="1"/>
  <c r="BF86" i="251"/>
  <c r="BJ86" i="251" s="1"/>
  <c r="BF84" i="251"/>
  <c r="BJ84" i="251" s="1"/>
  <c r="BF82" i="251"/>
  <c r="BJ82" i="251" s="1"/>
  <c r="BF80" i="251"/>
  <c r="BJ80" i="251" s="1"/>
  <c r="BF96" i="251"/>
  <c r="BJ96" i="251" s="1"/>
  <c r="BF95" i="251"/>
  <c r="BJ95" i="251" s="1"/>
  <c r="BF94" i="251"/>
  <c r="BJ94" i="251" s="1"/>
  <c r="BF93" i="251"/>
  <c r="BJ93" i="251" s="1"/>
  <c r="BF92" i="251"/>
  <c r="BJ92" i="251" s="1"/>
  <c r="BF91" i="251"/>
  <c r="BJ91" i="251" s="1"/>
  <c r="BF90" i="251"/>
  <c r="BJ90" i="251" s="1"/>
  <c r="BF89" i="251"/>
  <c r="BJ89" i="251" s="1"/>
  <c r="BF88" i="251"/>
  <c r="BJ88" i="251" s="1"/>
  <c r="BF87" i="251"/>
  <c r="BJ87" i="251" s="1"/>
  <c r="BF85" i="251"/>
  <c r="BJ85" i="251" s="1"/>
  <c r="BF83" i="251"/>
  <c r="BJ83" i="251" s="1"/>
  <c r="BF81" i="251"/>
  <c r="BJ81" i="251" s="1"/>
  <c r="AP115" i="251"/>
  <c r="AV87" i="251"/>
  <c r="AZ87" i="251" s="1"/>
  <c r="AV85" i="251"/>
  <c r="AZ85" i="251" s="1"/>
  <c r="AV83" i="251"/>
  <c r="AZ83" i="251" s="1"/>
  <c r="AV81" i="251"/>
  <c r="AZ81" i="251" s="1"/>
  <c r="AV86" i="251"/>
  <c r="AZ86" i="251" s="1"/>
  <c r="AV84" i="251"/>
  <c r="AZ84" i="251" s="1"/>
  <c r="AV82" i="251"/>
  <c r="AZ82" i="251" s="1"/>
  <c r="AV80" i="251"/>
  <c r="AZ80" i="251" s="1"/>
  <c r="Y57" i="251"/>
  <c r="BP57" i="251" s="1"/>
  <c r="AC5" i="251"/>
  <c r="Y30" i="251"/>
  <c r="AP115" i="250"/>
  <c r="AV87" i="250"/>
  <c r="AZ87" i="250" s="1"/>
  <c r="AV85" i="250"/>
  <c r="AZ85" i="250" s="1"/>
  <c r="AV83" i="250"/>
  <c r="AZ83" i="250" s="1"/>
  <c r="AV81" i="250"/>
  <c r="AZ81" i="250" s="1"/>
  <c r="AV86" i="250"/>
  <c r="AZ86" i="250" s="1"/>
  <c r="AV84" i="250"/>
  <c r="AZ84" i="250" s="1"/>
  <c r="AV82" i="250"/>
  <c r="AZ82" i="250" s="1"/>
  <c r="AV80" i="250"/>
  <c r="AZ80" i="250" s="1"/>
  <c r="BP30" i="250"/>
  <c r="Y42" i="250"/>
  <c r="AA41" i="250" s="1"/>
  <c r="BF114" i="250"/>
  <c r="BJ114" i="250" s="1"/>
  <c r="BF113" i="250"/>
  <c r="BJ113" i="250" s="1"/>
  <c r="BF112" i="250"/>
  <c r="BJ112" i="250" s="1"/>
  <c r="BF111" i="250"/>
  <c r="BJ111" i="250" s="1"/>
  <c r="BF110" i="250"/>
  <c r="BJ110" i="250" s="1"/>
  <c r="BF109" i="250"/>
  <c r="BJ109" i="250" s="1"/>
  <c r="BF108" i="250"/>
  <c r="BJ108" i="250" s="1"/>
  <c r="BF107" i="250"/>
  <c r="BJ107" i="250" s="1"/>
  <c r="BF106" i="250"/>
  <c r="BJ106" i="250" s="1"/>
  <c r="BF105" i="250"/>
  <c r="BJ105" i="250" s="1"/>
  <c r="BF104" i="250"/>
  <c r="BJ104" i="250" s="1"/>
  <c r="BF103" i="250"/>
  <c r="BJ103" i="250" s="1"/>
  <c r="BF102" i="250"/>
  <c r="BJ102" i="250" s="1"/>
  <c r="BF101" i="250"/>
  <c r="BJ101" i="250" s="1"/>
  <c r="BF100" i="250"/>
  <c r="BJ100" i="250" s="1"/>
  <c r="BF99" i="250"/>
  <c r="BJ99" i="250" s="1"/>
  <c r="BF98" i="250"/>
  <c r="BJ98" i="250" s="1"/>
  <c r="BF97" i="250"/>
  <c r="BJ97" i="250" s="1"/>
  <c r="BF86" i="250"/>
  <c r="BJ86" i="250" s="1"/>
  <c r="BF84" i="250"/>
  <c r="BJ84" i="250" s="1"/>
  <c r="BF82" i="250"/>
  <c r="BJ82" i="250" s="1"/>
  <c r="BF80" i="250"/>
  <c r="BJ80" i="250" s="1"/>
  <c r="BF96" i="250"/>
  <c r="BJ96" i="250" s="1"/>
  <c r="BF95" i="250"/>
  <c r="BJ95" i="250" s="1"/>
  <c r="BF94" i="250"/>
  <c r="BJ94" i="250" s="1"/>
  <c r="BF93" i="250"/>
  <c r="BJ93" i="250" s="1"/>
  <c r="BF92" i="250"/>
  <c r="BJ92" i="250" s="1"/>
  <c r="BF91" i="250"/>
  <c r="BJ91" i="250" s="1"/>
  <c r="BF90" i="250"/>
  <c r="BJ90" i="250" s="1"/>
  <c r="BF89" i="250"/>
  <c r="BJ89" i="250" s="1"/>
  <c r="BF88" i="250"/>
  <c r="BJ88" i="250" s="1"/>
  <c r="BF87" i="250"/>
  <c r="BJ87" i="250" s="1"/>
  <c r="BF85" i="250"/>
  <c r="BJ85" i="250" s="1"/>
  <c r="BF83" i="250"/>
  <c r="BJ83" i="250" s="1"/>
  <c r="BF81" i="250"/>
  <c r="BJ81" i="250" s="1"/>
  <c r="Y57" i="250"/>
  <c r="BP57" i="250" s="1"/>
  <c r="AC5" i="250"/>
  <c r="Y73" i="250"/>
  <c r="BP73" i="250" s="1"/>
  <c r="Y30" i="249"/>
  <c r="AC5" i="249"/>
  <c r="Y73" i="249"/>
  <c r="BP73" i="249" s="1"/>
  <c r="Y57" i="249"/>
  <c r="BP57" i="249" s="1"/>
  <c r="AV87" i="249"/>
  <c r="AZ87" i="249" s="1"/>
  <c r="AV85" i="249"/>
  <c r="AZ85" i="249" s="1"/>
  <c r="AV83" i="249"/>
  <c r="AZ83" i="249" s="1"/>
  <c r="AV81" i="249"/>
  <c r="AZ81" i="249" s="1"/>
  <c r="AV86" i="249"/>
  <c r="AZ86" i="249" s="1"/>
  <c r="AV84" i="249"/>
  <c r="AZ84" i="249" s="1"/>
  <c r="AV82" i="249"/>
  <c r="AZ82" i="249" s="1"/>
  <c r="AV80" i="249"/>
  <c r="AZ80" i="249" s="1"/>
  <c r="AP115" i="249"/>
  <c r="BF114" i="249"/>
  <c r="BJ114" i="249" s="1"/>
  <c r="BF113" i="249"/>
  <c r="BJ113" i="249" s="1"/>
  <c r="BF112" i="249"/>
  <c r="BJ112" i="249" s="1"/>
  <c r="BF111" i="249"/>
  <c r="BJ111" i="249" s="1"/>
  <c r="BF110" i="249"/>
  <c r="BJ110" i="249" s="1"/>
  <c r="BF109" i="249"/>
  <c r="BJ109" i="249" s="1"/>
  <c r="BF108" i="249"/>
  <c r="BJ108" i="249" s="1"/>
  <c r="BF107" i="249"/>
  <c r="BJ107" i="249" s="1"/>
  <c r="BF106" i="249"/>
  <c r="BJ106" i="249" s="1"/>
  <c r="BF105" i="249"/>
  <c r="BJ105" i="249" s="1"/>
  <c r="BF104" i="249"/>
  <c r="BJ104" i="249" s="1"/>
  <c r="BF103" i="249"/>
  <c r="BJ103" i="249" s="1"/>
  <c r="BF102" i="249"/>
  <c r="BJ102" i="249" s="1"/>
  <c r="BF101" i="249"/>
  <c r="BJ101" i="249" s="1"/>
  <c r="BF100" i="249"/>
  <c r="BJ100" i="249" s="1"/>
  <c r="BF99" i="249"/>
  <c r="BJ99" i="249" s="1"/>
  <c r="BF98" i="249"/>
  <c r="BJ98" i="249" s="1"/>
  <c r="BF97" i="249"/>
  <c r="BJ97" i="249" s="1"/>
  <c r="BF86" i="249"/>
  <c r="BJ86" i="249" s="1"/>
  <c r="BF84" i="249"/>
  <c r="BJ84" i="249" s="1"/>
  <c r="BF82" i="249"/>
  <c r="BJ82" i="249" s="1"/>
  <c r="BF80" i="249"/>
  <c r="BJ80" i="249" s="1"/>
  <c r="BF96" i="249"/>
  <c r="BJ96" i="249" s="1"/>
  <c r="BF95" i="249"/>
  <c r="BJ95" i="249" s="1"/>
  <c r="BF94" i="249"/>
  <c r="BJ94" i="249" s="1"/>
  <c r="BF93" i="249"/>
  <c r="BJ93" i="249" s="1"/>
  <c r="BF92" i="249"/>
  <c r="BJ92" i="249" s="1"/>
  <c r="BF91" i="249"/>
  <c r="BJ91" i="249" s="1"/>
  <c r="BF90" i="249"/>
  <c r="BJ90" i="249" s="1"/>
  <c r="BF89" i="249"/>
  <c r="BJ89" i="249" s="1"/>
  <c r="BF88" i="249"/>
  <c r="BJ88" i="249" s="1"/>
  <c r="BF87" i="249"/>
  <c r="BJ87" i="249" s="1"/>
  <c r="BF85" i="249"/>
  <c r="BJ85" i="249" s="1"/>
  <c r="BF83" i="249"/>
  <c r="BJ83" i="249" s="1"/>
  <c r="BF81" i="249"/>
  <c r="BJ81" i="249" s="1"/>
  <c r="AL96" i="257" l="1"/>
  <c r="AP96" i="257" s="1"/>
  <c r="AL95" i="257"/>
  <c r="AP95" i="257" s="1"/>
  <c r="AL94" i="257"/>
  <c r="AP94" i="257" s="1"/>
  <c r="AL93" i="257"/>
  <c r="AP93" i="257" s="1"/>
  <c r="AL92" i="257"/>
  <c r="AP92" i="257" s="1"/>
  <c r="AL91" i="257"/>
  <c r="AP91" i="257" s="1"/>
  <c r="AL90" i="257"/>
  <c r="AP90" i="257" s="1"/>
  <c r="AL89" i="257"/>
  <c r="AP89" i="257" s="1"/>
  <c r="AL88" i="257"/>
  <c r="AP88" i="257" s="1"/>
  <c r="AL86" i="257"/>
  <c r="AP86" i="257" s="1"/>
  <c r="AL84" i="257"/>
  <c r="AP84" i="257" s="1"/>
  <c r="AL82" i="257"/>
  <c r="AP82" i="257" s="1"/>
  <c r="AL80" i="257"/>
  <c r="AP80" i="257" s="1"/>
  <c r="AL114" i="257"/>
  <c r="AP114" i="257" s="1"/>
  <c r="AL113" i="257"/>
  <c r="AP113" i="257" s="1"/>
  <c r="AL112" i="257"/>
  <c r="AP112" i="257" s="1"/>
  <c r="AL111" i="257"/>
  <c r="AP111" i="257" s="1"/>
  <c r="AL110" i="257"/>
  <c r="AP110" i="257" s="1"/>
  <c r="AL109" i="257"/>
  <c r="AP109" i="257" s="1"/>
  <c r="AL108" i="257"/>
  <c r="AP108" i="257" s="1"/>
  <c r="AL107" i="257"/>
  <c r="AP107" i="257" s="1"/>
  <c r="AL106" i="257"/>
  <c r="AP106" i="257" s="1"/>
  <c r="AL105" i="257"/>
  <c r="AP105" i="257" s="1"/>
  <c r="AL104" i="257"/>
  <c r="AP104" i="257" s="1"/>
  <c r="AL103" i="257"/>
  <c r="AP103" i="257" s="1"/>
  <c r="AL102" i="257"/>
  <c r="AP102" i="257" s="1"/>
  <c r="AL101" i="257"/>
  <c r="AP101" i="257" s="1"/>
  <c r="AL100" i="257"/>
  <c r="AP100" i="257" s="1"/>
  <c r="AL99" i="257"/>
  <c r="AP99" i="257" s="1"/>
  <c r="AL98" i="257"/>
  <c r="AP98" i="257" s="1"/>
  <c r="AL87" i="257"/>
  <c r="AP87" i="257" s="1"/>
  <c r="AL85" i="257"/>
  <c r="AP85" i="257" s="1"/>
  <c r="AL83" i="257"/>
  <c r="AP83" i="257" s="1"/>
  <c r="AL81" i="257"/>
  <c r="AP81" i="257" s="1"/>
  <c r="BP30" i="257"/>
  <c r="Y42" i="257"/>
  <c r="AA41" i="257" s="1"/>
  <c r="AL96" i="256"/>
  <c r="AP96" i="256" s="1"/>
  <c r="AL95" i="256"/>
  <c r="AP95" i="256" s="1"/>
  <c r="AL94" i="256"/>
  <c r="AP94" i="256" s="1"/>
  <c r="AL93" i="256"/>
  <c r="AP93" i="256" s="1"/>
  <c r="AL92" i="256"/>
  <c r="AP92" i="256" s="1"/>
  <c r="AL91" i="256"/>
  <c r="AP91" i="256" s="1"/>
  <c r="AL90" i="256"/>
  <c r="AP90" i="256" s="1"/>
  <c r="AL89" i="256"/>
  <c r="AP89" i="256" s="1"/>
  <c r="AL88" i="256"/>
  <c r="AP88" i="256" s="1"/>
  <c r="AL86" i="256"/>
  <c r="AP86" i="256" s="1"/>
  <c r="AL84" i="256"/>
  <c r="AP84" i="256" s="1"/>
  <c r="AL82" i="256"/>
  <c r="AP82" i="256" s="1"/>
  <c r="AL80" i="256"/>
  <c r="AP80" i="256" s="1"/>
  <c r="AL114" i="256"/>
  <c r="AP114" i="256" s="1"/>
  <c r="AL113" i="256"/>
  <c r="AP113" i="256" s="1"/>
  <c r="AL112" i="256"/>
  <c r="AP112" i="256" s="1"/>
  <c r="AL111" i="256"/>
  <c r="AP111" i="256" s="1"/>
  <c r="AL110" i="256"/>
  <c r="AP110" i="256" s="1"/>
  <c r="AL109" i="256"/>
  <c r="AP109" i="256" s="1"/>
  <c r="AL108" i="256"/>
  <c r="AP108" i="256" s="1"/>
  <c r="AL107" i="256"/>
  <c r="AP107" i="256" s="1"/>
  <c r="AL101" i="256"/>
  <c r="AP101" i="256" s="1"/>
  <c r="AL87" i="256"/>
  <c r="AP87" i="256" s="1"/>
  <c r="AL83" i="256"/>
  <c r="AP83" i="256" s="1"/>
  <c r="AL106" i="256"/>
  <c r="AP106" i="256" s="1"/>
  <c r="AL104" i="256"/>
  <c r="AP104" i="256" s="1"/>
  <c r="AL102" i="256"/>
  <c r="AP102" i="256" s="1"/>
  <c r="AL100" i="256"/>
  <c r="AP100" i="256" s="1"/>
  <c r="AL98" i="256"/>
  <c r="AP98" i="256" s="1"/>
  <c r="AL85" i="256"/>
  <c r="AP85" i="256" s="1"/>
  <c r="AL81" i="256"/>
  <c r="AP81" i="256" s="1"/>
  <c r="AL105" i="256"/>
  <c r="AP105" i="256" s="1"/>
  <c r="AL103" i="256"/>
  <c r="AP103" i="256" s="1"/>
  <c r="AL99" i="256"/>
  <c r="AP99" i="256" s="1"/>
  <c r="AL96" i="255"/>
  <c r="AP96" i="255" s="1"/>
  <c r="AL95" i="255"/>
  <c r="AP95" i="255" s="1"/>
  <c r="AL94" i="255"/>
  <c r="AP94" i="255" s="1"/>
  <c r="AL93" i="255"/>
  <c r="AP93" i="255" s="1"/>
  <c r="AL92" i="255"/>
  <c r="AP92" i="255" s="1"/>
  <c r="AL91" i="255"/>
  <c r="AP91" i="255" s="1"/>
  <c r="AL89" i="255"/>
  <c r="AP89" i="255" s="1"/>
  <c r="AL86" i="255"/>
  <c r="AP86" i="255" s="1"/>
  <c r="AL80" i="255"/>
  <c r="AP80" i="255" s="1"/>
  <c r="AL114" i="255"/>
  <c r="AP114" i="255" s="1"/>
  <c r="AL113" i="255"/>
  <c r="AP113" i="255" s="1"/>
  <c r="AL112" i="255"/>
  <c r="AP112" i="255" s="1"/>
  <c r="AL111" i="255"/>
  <c r="AP111" i="255" s="1"/>
  <c r="AL110" i="255"/>
  <c r="AP110" i="255" s="1"/>
  <c r="AL109" i="255"/>
  <c r="AP109" i="255" s="1"/>
  <c r="AL108" i="255"/>
  <c r="AP108" i="255" s="1"/>
  <c r="AL107" i="255"/>
  <c r="AP107" i="255" s="1"/>
  <c r="AL106" i="255"/>
  <c r="AP106" i="255" s="1"/>
  <c r="AL105" i="255"/>
  <c r="AP105" i="255" s="1"/>
  <c r="AL104" i="255"/>
  <c r="AP104" i="255" s="1"/>
  <c r="AL103" i="255"/>
  <c r="AP103" i="255" s="1"/>
  <c r="AL102" i="255"/>
  <c r="AP102" i="255" s="1"/>
  <c r="AL101" i="255"/>
  <c r="AP101" i="255" s="1"/>
  <c r="AL100" i="255"/>
  <c r="AP100" i="255" s="1"/>
  <c r="AL99" i="255"/>
  <c r="AP99" i="255" s="1"/>
  <c r="AL98" i="255"/>
  <c r="AP98" i="255" s="1"/>
  <c r="AL87" i="255"/>
  <c r="AP87" i="255" s="1"/>
  <c r="AL85" i="255"/>
  <c r="AP85" i="255" s="1"/>
  <c r="AL83" i="255"/>
  <c r="AP83" i="255" s="1"/>
  <c r="AL81" i="255"/>
  <c r="AP81" i="255" s="1"/>
  <c r="AL90" i="255"/>
  <c r="AP90" i="255" s="1"/>
  <c r="AL88" i="255"/>
  <c r="AP88" i="255" s="1"/>
  <c r="AL84" i="255"/>
  <c r="AP84" i="255" s="1"/>
  <c r="AL82" i="255"/>
  <c r="AP82" i="255" s="1"/>
  <c r="AL96" i="254"/>
  <c r="AP96" i="254" s="1"/>
  <c r="AL95" i="254"/>
  <c r="AP95" i="254" s="1"/>
  <c r="AL94" i="254"/>
  <c r="AP94" i="254" s="1"/>
  <c r="AL93" i="254"/>
  <c r="AP93" i="254" s="1"/>
  <c r="AL92" i="254"/>
  <c r="AP92" i="254" s="1"/>
  <c r="AL91" i="254"/>
  <c r="AP91" i="254" s="1"/>
  <c r="AL90" i="254"/>
  <c r="AP90" i="254" s="1"/>
  <c r="AL89" i="254"/>
  <c r="AP89" i="254" s="1"/>
  <c r="AL88" i="254"/>
  <c r="AP88" i="254" s="1"/>
  <c r="AL86" i="254"/>
  <c r="AP86" i="254" s="1"/>
  <c r="AL84" i="254"/>
  <c r="AP84" i="254" s="1"/>
  <c r="AL82" i="254"/>
  <c r="AP82" i="254" s="1"/>
  <c r="AL80" i="254"/>
  <c r="AP80" i="254" s="1"/>
  <c r="AL114" i="254"/>
  <c r="AP114" i="254" s="1"/>
  <c r="AL113" i="254"/>
  <c r="AP113" i="254" s="1"/>
  <c r="AL111" i="254"/>
  <c r="AP111" i="254" s="1"/>
  <c r="AL109" i="254"/>
  <c r="AP109" i="254" s="1"/>
  <c r="AL107" i="254"/>
  <c r="AP107" i="254" s="1"/>
  <c r="AL105" i="254"/>
  <c r="AP105" i="254" s="1"/>
  <c r="AL103" i="254"/>
  <c r="AP103" i="254" s="1"/>
  <c r="AL101" i="254"/>
  <c r="AP101" i="254" s="1"/>
  <c r="AL99" i="254"/>
  <c r="AP99" i="254" s="1"/>
  <c r="AL87" i="254"/>
  <c r="AP87" i="254" s="1"/>
  <c r="AL83" i="254"/>
  <c r="AP83" i="254" s="1"/>
  <c r="AL112" i="254"/>
  <c r="AP112" i="254" s="1"/>
  <c r="AL110" i="254"/>
  <c r="AP110" i="254" s="1"/>
  <c r="AL108" i="254"/>
  <c r="AP108" i="254" s="1"/>
  <c r="AL106" i="254"/>
  <c r="AP106" i="254" s="1"/>
  <c r="AL104" i="254"/>
  <c r="AP104" i="254" s="1"/>
  <c r="AL102" i="254"/>
  <c r="AP102" i="254" s="1"/>
  <c r="AL100" i="254"/>
  <c r="AP100" i="254" s="1"/>
  <c r="AL98" i="254"/>
  <c r="AP98" i="254" s="1"/>
  <c r="AL85" i="254"/>
  <c r="AP85" i="254" s="1"/>
  <c r="AL81" i="254"/>
  <c r="AP81" i="254" s="1"/>
  <c r="BP30" i="253"/>
  <c r="Y42" i="253"/>
  <c r="AA41" i="253" s="1"/>
  <c r="AL96" i="253"/>
  <c r="AP96" i="253" s="1"/>
  <c r="AL95" i="253"/>
  <c r="AP95" i="253" s="1"/>
  <c r="AL94" i="253"/>
  <c r="AP94" i="253" s="1"/>
  <c r="AL93" i="253"/>
  <c r="AP93" i="253" s="1"/>
  <c r="AL92" i="253"/>
  <c r="AP92" i="253" s="1"/>
  <c r="AL91" i="253"/>
  <c r="AP91" i="253" s="1"/>
  <c r="AL90" i="253"/>
  <c r="AP90" i="253" s="1"/>
  <c r="AL89" i="253"/>
  <c r="AP89" i="253" s="1"/>
  <c r="AL88" i="253"/>
  <c r="AP88" i="253" s="1"/>
  <c r="AL86" i="253"/>
  <c r="AP86" i="253" s="1"/>
  <c r="AL84" i="253"/>
  <c r="AP84" i="253" s="1"/>
  <c r="AL82" i="253"/>
  <c r="AP82" i="253" s="1"/>
  <c r="AL80" i="253"/>
  <c r="AP80" i="253" s="1"/>
  <c r="AL114" i="253"/>
  <c r="AP114" i="253" s="1"/>
  <c r="AL113" i="253"/>
  <c r="AP113" i="253" s="1"/>
  <c r="AL112" i="253"/>
  <c r="AP112" i="253" s="1"/>
  <c r="AL111" i="253"/>
  <c r="AP111" i="253" s="1"/>
  <c r="AL110" i="253"/>
  <c r="AP110" i="253" s="1"/>
  <c r="AL109" i="253"/>
  <c r="AP109" i="253" s="1"/>
  <c r="AL108" i="253"/>
  <c r="AP108" i="253" s="1"/>
  <c r="AL107" i="253"/>
  <c r="AP107" i="253" s="1"/>
  <c r="AL106" i="253"/>
  <c r="AP106" i="253" s="1"/>
  <c r="AL105" i="253"/>
  <c r="AP105" i="253" s="1"/>
  <c r="AL104" i="253"/>
  <c r="AP104" i="253" s="1"/>
  <c r="AL103" i="253"/>
  <c r="AP103" i="253" s="1"/>
  <c r="AL102" i="253"/>
  <c r="AP102" i="253" s="1"/>
  <c r="AL101" i="253"/>
  <c r="AP101" i="253" s="1"/>
  <c r="AL100" i="253"/>
  <c r="AP100" i="253" s="1"/>
  <c r="AL99" i="253"/>
  <c r="AP99" i="253" s="1"/>
  <c r="AL98" i="253"/>
  <c r="AP98" i="253" s="1"/>
  <c r="AL87" i="253"/>
  <c r="AP87" i="253" s="1"/>
  <c r="AL85" i="253"/>
  <c r="AP85" i="253" s="1"/>
  <c r="AL83" i="253"/>
  <c r="AP83" i="253" s="1"/>
  <c r="AL81" i="253"/>
  <c r="AP81" i="253" s="1"/>
  <c r="AL96" i="252"/>
  <c r="AP96" i="252" s="1"/>
  <c r="AL95" i="252"/>
  <c r="AP95" i="252" s="1"/>
  <c r="AL94" i="252"/>
  <c r="AP94" i="252" s="1"/>
  <c r="AL93" i="252"/>
  <c r="AP93" i="252" s="1"/>
  <c r="AL92" i="252"/>
  <c r="AP92" i="252" s="1"/>
  <c r="AL91" i="252"/>
  <c r="AP91" i="252" s="1"/>
  <c r="AL90" i="252"/>
  <c r="AP90" i="252" s="1"/>
  <c r="AL89" i="252"/>
  <c r="AP89" i="252" s="1"/>
  <c r="AL88" i="252"/>
  <c r="AP88" i="252" s="1"/>
  <c r="AL86" i="252"/>
  <c r="AP86" i="252" s="1"/>
  <c r="AL84" i="252"/>
  <c r="AP84" i="252" s="1"/>
  <c r="AL82" i="252"/>
  <c r="AP82" i="252" s="1"/>
  <c r="AL80" i="252"/>
  <c r="AP80" i="252" s="1"/>
  <c r="AL114" i="252"/>
  <c r="AP114" i="252" s="1"/>
  <c r="AL113" i="252"/>
  <c r="AP113" i="252" s="1"/>
  <c r="AL104" i="252"/>
  <c r="AP104" i="252" s="1"/>
  <c r="AL85" i="252"/>
  <c r="AP85" i="252" s="1"/>
  <c r="AL81" i="252"/>
  <c r="AP81" i="252" s="1"/>
  <c r="AL111" i="252"/>
  <c r="AP111" i="252" s="1"/>
  <c r="AL109" i="252"/>
  <c r="AP109" i="252" s="1"/>
  <c r="AL107" i="252"/>
  <c r="AP107" i="252" s="1"/>
  <c r="AL105" i="252"/>
  <c r="AP105" i="252" s="1"/>
  <c r="AL103" i="252"/>
  <c r="AP103" i="252" s="1"/>
  <c r="AL101" i="252"/>
  <c r="AP101" i="252" s="1"/>
  <c r="AL99" i="252"/>
  <c r="AP99" i="252" s="1"/>
  <c r="AL87" i="252"/>
  <c r="AP87" i="252" s="1"/>
  <c r="AL83" i="252"/>
  <c r="AP83" i="252" s="1"/>
  <c r="AL112" i="252"/>
  <c r="AP112" i="252" s="1"/>
  <c r="AL110" i="252"/>
  <c r="AP110" i="252" s="1"/>
  <c r="AL108" i="252"/>
  <c r="AP108" i="252" s="1"/>
  <c r="AL106" i="252"/>
  <c r="AP106" i="252" s="1"/>
  <c r="AL102" i="252"/>
  <c r="AP102" i="252" s="1"/>
  <c r="AL100" i="252"/>
  <c r="AP100" i="252" s="1"/>
  <c r="AL98" i="252"/>
  <c r="AP98" i="252" s="1"/>
  <c r="BP30" i="251"/>
  <c r="Y42" i="251"/>
  <c r="AA41" i="251" s="1"/>
  <c r="AL96" i="251"/>
  <c r="AP96" i="251" s="1"/>
  <c r="AL95" i="251"/>
  <c r="AP95" i="251" s="1"/>
  <c r="AL94" i="251"/>
  <c r="AP94" i="251" s="1"/>
  <c r="AL93" i="251"/>
  <c r="AP93" i="251" s="1"/>
  <c r="AL92" i="251"/>
  <c r="AP92" i="251" s="1"/>
  <c r="AL91" i="251"/>
  <c r="AP91" i="251" s="1"/>
  <c r="AL90" i="251"/>
  <c r="AP90" i="251" s="1"/>
  <c r="AL89" i="251"/>
  <c r="AP89" i="251" s="1"/>
  <c r="AL88" i="251"/>
  <c r="AP88" i="251" s="1"/>
  <c r="AL86" i="251"/>
  <c r="AP86" i="251" s="1"/>
  <c r="AL84" i="251"/>
  <c r="AP84" i="251" s="1"/>
  <c r="AL82" i="251"/>
  <c r="AP82" i="251" s="1"/>
  <c r="AL80" i="251"/>
  <c r="AP80" i="251" s="1"/>
  <c r="AL114" i="251"/>
  <c r="AP114" i="251" s="1"/>
  <c r="AL113" i="251"/>
  <c r="AP113" i="251" s="1"/>
  <c r="AL112" i="251"/>
  <c r="AP112" i="251" s="1"/>
  <c r="AL111" i="251"/>
  <c r="AP111" i="251" s="1"/>
  <c r="AL110" i="251"/>
  <c r="AP110" i="251" s="1"/>
  <c r="AL109" i="251"/>
  <c r="AP109" i="251" s="1"/>
  <c r="AL108" i="251"/>
  <c r="AP108" i="251" s="1"/>
  <c r="AL107" i="251"/>
  <c r="AP107" i="251" s="1"/>
  <c r="AL106" i="251"/>
  <c r="AP106" i="251" s="1"/>
  <c r="AL105" i="251"/>
  <c r="AP105" i="251" s="1"/>
  <c r="AL104" i="251"/>
  <c r="AP104" i="251" s="1"/>
  <c r="AL103" i="251"/>
  <c r="AP103" i="251" s="1"/>
  <c r="AL102" i="251"/>
  <c r="AP102" i="251" s="1"/>
  <c r="AL101" i="251"/>
  <c r="AP101" i="251" s="1"/>
  <c r="AL100" i="251"/>
  <c r="AP100" i="251" s="1"/>
  <c r="AL99" i="251"/>
  <c r="AP99" i="251" s="1"/>
  <c r="AL98" i="251"/>
  <c r="AP98" i="251" s="1"/>
  <c r="AL87" i="251"/>
  <c r="AP87" i="251" s="1"/>
  <c r="AL85" i="251"/>
  <c r="AP85" i="251" s="1"/>
  <c r="AL83" i="251"/>
  <c r="AP83" i="251" s="1"/>
  <c r="AL81" i="251"/>
  <c r="AP81" i="251" s="1"/>
  <c r="AL96" i="250"/>
  <c r="AP96" i="250" s="1"/>
  <c r="AL95" i="250"/>
  <c r="AP95" i="250" s="1"/>
  <c r="AL94" i="250"/>
  <c r="AP94" i="250" s="1"/>
  <c r="AL93" i="250"/>
  <c r="AP93" i="250" s="1"/>
  <c r="AL92" i="250"/>
  <c r="AP92" i="250" s="1"/>
  <c r="AL91" i="250"/>
  <c r="AP91" i="250" s="1"/>
  <c r="AL90" i="250"/>
  <c r="AP90" i="250" s="1"/>
  <c r="AL89" i="250"/>
  <c r="AP89" i="250" s="1"/>
  <c r="AL88" i="250"/>
  <c r="AP88" i="250" s="1"/>
  <c r="AL86" i="250"/>
  <c r="AP86" i="250" s="1"/>
  <c r="AL84" i="250"/>
  <c r="AP84" i="250" s="1"/>
  <c r="AL82" i="250"/>
  <c r="AP82" i="250" s="1"/>
  <c r="AL80" i="250"/>
  <c r="AP80" i="250" s="1"/>
  <c r="AL114" i="250"/>
  <c r="AP114" i="250" s="1"/>
  <c r="AL113" i="250"/>
  <c r="AP113" i="250" s="1"/>
  <c r="AL112" i="250"/>
  <c r="AP112" i="250" s="1"/>
  <c r="AL111" i="250"/>
  <c r="AP111" i="250" s="1"/>
  <c r="AL110" i="250"/>
  <c r="AP110" i="250" s="1"/>
  <c r="AL109" i="250"/>
  <c r="AP109" i="250" s="1"/>
  <c r="AL108" i="250"/>
  <c r="AP108" i="250" s="1"/>
  <c r="AL107" i="250"/>
  <c r="AP107" i="250" s="1"/>
  <c r="AL106" i="250"/>
  <c r="AP106" i="250" s="1"/>
  <c r="AL105" i="250"/>
  <c r="AP105" i="250" s="1"/>
  <c r="AL104" i="250"/>
  <c r="AP104" i="250" s="1"/>
  <c r="AL103" i="250"/>
  <c r="AP103" i="250" s="1"/>
  <c r="AL102" i="250"/>
  <c r="AP102" i="250" s="1"/>
  <c r="AL101" i="250"/>
  <c r="AP101" i="250" s="1"/>
  <c r="AL100" i="250"/>
  <c r="AP100" i="250" s="1"/>
  <c r="AL99" i="250"/>
  <c r="AP99" i="250" s="1"/>
  <c r="AL98" i="250"/>
  <c r="AP98" i="250" s="1"/>
  <c r="AL87" i="250"/>
  <c r="AP87" i="250" s="1"/>
  <c r="AL85" i="250"/>
  <c r="AP85" i="250" s="1"/>
  <c r="AL83" i="250"/>
  <c r="AP83" i="250" s="1"/>
  <c r="AL81" i="250"/>
  <c r="AP81" i="250" s="1"/>
  <c r="AL96" i="249"/>
  <c r="AP96" i="249" s="1"/>
  <c r="AL95" i="249"/>
  <c r="AP95" i="249" s="1"/>
  <c r="AL94" i="249"/>
  <c r="AP94" i="249" s="1"/>
  <c r="AL93" i="249"/>
  <c r="AP93" i="249" s="1"/>
  <c r="AL92" i="249"/>
  <c r="AP92" i="249" s="1"/>
  <c r="AL91" i="249"/>
  <c r="AP91" i="249" s="1"/>
  <c r="AL90" i="249"/>
  <c r="AP90" i="249" s="1"/>
  <c r="AL89" i="249"/>
  <c r="AP89" i="249" s="1"/>
  <c r="AL88" i="249"/>
  <c r="AP88" i="249" s="1"/>
  <c r="AL86" i="249"/>
  <c r="AP86" i="249" s="1"/>
  <c r="AL84" i="249"/>
  <c r="AP84" i="249" s="1"/>
  <c r="AL82" i="249"/>
  <c r="AP82" i="249" s="1"/>
  <c r="AL80" i="249"/>
  <c r="AP80" i="249" s="1"/>
  <c r="AL114" i="249"/>
  <c r="AP114" i="249" s="1"/>
  <c r="AL113" i="249"/>
  <c r="AP113" i="249" s="1"/>
  <c r="AL112" i="249"/>
  <c r="AP112" i="249" s="1"/>
  <c r="AL111" i="249"/>
  <c r="AP111" i="249" s="1"/>
  <c r="AL110" i="249"/>
  <c r="AP110" i="249" s="1"/>
  <c r="AL109" i="249"/>
  <c r="AP109" i="249" s="1"/>
  <c r="AL108" i="249"/>
  <c r="AP108" i="249" s="1"/>
  <c r="AL107" i="249"/>
  <c r="AP107" i="249" s="1"/>
  <c r="AL106" i="249"/>
  <c r="AP106" i="249" s="1"/>
  <c r="AL105" i="249"/>
  <c r="AP105" i="249" s="1"/>
  <c r="AL104" i="249"/>
  <c r="AP104" i="249" s="1"/>
  <c r="AL103" i="249"/>
  <c r="AP103" i="249" s="1"/>
  <c r="AL102" i="249"/>
  <c r="AP102" i="249" s="1"/>
  <c r="AL101" i="249"/>
  <c r="AP101" i="249" s="1"/>
  <c r="AL100" i="249"/>
  <c r="AP100" i="249" s="1"/>
  <c r="AL99" i="249"/>
  <c r="AP99" i="249" s="1"/>
  <c r="AL98" i="249"/>
  <c r="AP98" i="249" s="1"/>
  <c r="AL87" i="249"/>
  <c r="AP87" i="249" s="1"/>
  <c r="AL85" i="249"/>
  <c r="AP85" i="249" s="1"/>
  <c r="AL83" i="249"/>
  <c r="AP83" i="249" s="1"/>
  <c r="AL81" i="249"/>
  <c r="AP81" i="249" s="1"/>
  <c r="BP30" i="249"/>
  <c r="Y42" i="249"/>
  <c r="AA41" i="249" s="1"/>
  <c r="Y75" i="210"/>
  <c r="Y59" i="210"/>
  <c r="AT24" i="2" l="1"/>
  <c r="BP73" i="210" l="1"/>
  <c r="Y30" i="210" l="1"/>
  <c r="Y108" i="2" l="1"/>
  <c r="X108" i="2"/>
  <c r="W108" i="2"/>
  <c r="Y107" i="2"/>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AJ24" i="2" l="1"/>
  <c r="Z24" i="2"/>
  <c r="AE108" i="2" l="1"/>
  <c r="AD108" i="2"/>
  <c r="AC108" i="2"/>
  <c r="AB108" i="2"/>
  <c r="AA108" i="2"/>
  <c r="Z108" i="2"/>
  <c r="V108" i="2"/>
  <c r="U108" i="2"/>
  <c r="T108" i="2"/>
  <c r="S108" i="2"/>
  <c r="R108" i="2"/>
  <c r="Q108" i="2"/>
  <c r="P108" i="2"/>
  <c r="O108" i="2"/>
  <c r="N108" i="2"/>
  <c r="M108" i="2"/>
  <c r="L108" i="2"/>
  <c r="K108" i="2"/>
  <c r="J108" i="2"/>
  <c r="AE107" i="2"/>
  <c r="AD107" i="2"/>
  <c r="AC107" i="2"/>
  <c r="AB107" i="2"/>
  <c r="AA107" i="2"/>
  <c r="Z107" i="2"/>
  <c r="V107" i="2"/>
  <c r="U107" i="2"/>
  <c r="T107" i="2"/>
  <c r="S107" i="2"/>
  <c r="R107" i="2"/>
  <c r="Q107" i="2"/>
  <c r="P107" i="2"/>
  <c r="O107" i="2"/>
  <c r="N107" i="2"/>
  <c r="M107" i="2"/>
  <c r="L107" i="2"/>
  <c r="K107" i="2"/>
  <c r="J107" i="2"/>
  <c r="AE106" i="2"/>
  <c r="AD106" i="2"/>
  <c r="AC106" i="2"/>
  <c r="AB106" i="2"/>
  <c r="AA106" i="2"/>
  <c r="Z106" i="2"/>
  <c r="V106" i="2"/>
  <c r="U106" i="2"/>
  <c r="T106" i="2"/>
  <c r="S106" i="2"/>
  <c r="R106" i="2"/>
  <c r="Q106" i="2"/>
  <c r="P106" i="2"/>
  <c r="O106" i="2"/>
  <c r="N106" i="2"/>
  <c r="M106" i="2"/>
  <c r="L106" i="2"/>
  <c r="K106" i="2"/>
  <c r="J106" i="2"/>
  <c r="AE105" i="2"/>
  <c r="AD105" i="2"/>
  <c r="AC105" i="2"/>
  <c r="AB105" i="2"/>
  <c r="AA105" i="2"/>
  <c r="Z105" i="2"/>
  <c r="V105" i="2"/>
  <c r="U105" i="2"/>
  <c r="T105" i="2"/>
  <c r="S105" i="2"/>
  <c r="R105" i="2"/>
  <c r="Q105" i="2"/>
  <c r="P105" i="2"/>
  <c r="O105" i="2"/>
  <c r="N105" i="2"/>
  <c r="M105" i="2"/>
  <c r="L105" i="2"/>
  <c r="K105" i="2"/>
  <c r="J105" i="2"/>
  <c r="AE104" i="2"/>
  <c r="AD104" i="2"/>
  <c r="AC104" i="2"/>
  <c r="AB104" i="2"/>
  <c r="AA104" i="2"/>
  <c r="Z104" i="2"/>
  <c r="V104" i="2"/>
  <c r="U104" i="2"/>
  <c r="T104" i="2"/>
  <c r="S104" i="2"/>
  <c r="R104" i="2"/>
  <c r="Q104" i="2"/>
  <c r="P104" i="2"/>
  <c r="O104" i="2"/>
  <c r="N104" i="2"/>
  <c r="M104" i="2"/>
  <c r="L104" i="2"/>
  <c r="K104" i="2"/>
  <c r="J104" i="2"/>
  <c r="AE103" i="2"/>
  <c r="AD103" i="2"/>
  <c r="AC103" i="2"/>
  <c r="AB103" i="2"/>
  <c r="AA103" i="2"/>
  <c r="Z103" i="2"/>
  <c r="V103" i="2"/>
  <c r="U103" i="2"/>
  <c r="T103" i="2"/>
  <c r="S103" i="2"/>
  <c r="R103" i="2"/>
  <c r="Q103" i="2"/>
  <c r="P103" i="2"/>
  <c r="O103" i="2"/>
  <c r="N103" i="2"/>
  <c r="M103" i="2"/>
  <c r="L103" i="2"/>
  <c r="K103" i="2"/>
  <c r="J103" i="2"/>
  <c r="AE102" i="2"/>
  <c r="AD102" i="2"/>
  <c r="AC102" i="2"/>
  <c r="AB102" i="2"/>
  <c r="AA102" i="2"/>
  <c r="Z102" i="2"/>
  <c r="V102" i="2"/>
  <c r="U102" i="2"/>
  <c r="T102" i="2"/>
  <c r="S102" i="2"/>
  <c r="R102" i="2"/>
  <c r="Q102" i="2"/>
  <c r="P102" i="2"/>
  <c r="O102" i="2"/>
  <c r="N102" i="2"/>
  <c r="M102" i="2"/>
  <c r="L102" i="2"/>
  <c r="K102" i="2"/>
  <c r="J102" i="2"/>
  <c r="AE101" i="2"/>
  <c r="AD101" i="2"/>
  <c r="AC101" i="2"/>
  <c r="AB101" i="2"/>
  <c r="AA101" i="2"/>
  <c r="Z101" i="2"/>
  <c r="V101" i="2"/>
  <c r="U101" i="2"/>
  <c r="T101" i="2"/>
  <c r="S101" i="2"/>
  <c r="R101" i="2"/>
  <c r="Q101" i="2"/>
  <c r="P101" i="2"/>
  <c r="O101" i="2"/>
  <c r="N101" i="2"/>
  <c r="M101" i="2"/>
  <c r="L101" i="2"/>
  <c r="K101" i="2"/>
  <c r="J101" i="2"/>
  <c r="AE100" i="2"/>
  <c r="AD100" i="2"/>
  <c r="AC100" i="2"/>
  <c r="AB100" i="2"/>
  <c r="AA100" i="2"/>
  <c r="Z100" i="2"/>
  <c r="V100" i="2"/>
  <c r="U100" i="2"/>
  <c r="T100" i="2"/>
  <c r="S100" i="2"/>
  <c r="R100" i="2"/>
  <c r="Q100" i="2"/>
  <c r="P100" i="2"/>
  <c r="O100" i="2"/>
  <c r="N100" i="2"/>
  <c r="M100" i="2"/>
  <c r="L100" i="2"/>
  <c r="K100" i="2"/>
  <c r="J100" i="2"/>
  <c r="Z36" i="210" l="1"/>
  <c r="Y72" i="210" l="1"/>
  <c r="Y56" i="210"/>
  <c r="Y46" i="210"/>
  <c r="Y40" i="210"/>
  <c r="T61" i="2" s="1"/>
  <c r="T62" i="2" s="1"/>
  <c r="Y29" i="210"/>
  <c r="Y32" i="210" s="1"/>
  <c r="AD99" i="2" l="1"/>
  <c r="S99" i="2"/>
  <c r="R99" i="2"/>
  <c r="Q99" i="2"/>
  <c r="P99" i="2"/>
  <c r="O99" i="2"/>
  <c r="N99" i="2"/>
  <c r="M99" i="2"/>
  <c r="L99" i="2"/>
  <c r="K99" i="2"/>
  <c r="J99" i="2"/>
  <c r="AB8" i="210" l="1"/>
  <c r="AB7" i="210"/>
  <c r="AB6" i="210"/>
  <c r="AB5" i="210"/>
  <c r="BP30" i="210" l="1"/>
  <c r="Y57" i="210"/>
  <c r="Y73" i="210"/>
  <c r="AC99" i="2" s="1"/>
  <c r="Z99" i="2" l="1"/>
  <c r="BP57" i="210"/>
  <c r="Y42" i="210"/>
  <c r="Y43" i="210"/>
  <c r="T99" i="2"/>
  <c r="AA41" i="210" l="1"/>
  <c r="A100" i="2" l="1"/>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A108" i="2"/>
  <c r="B108" i="2"/>
  <c r="C108" i="2"/>
  <c r="D108" i="2"/>
  <c r="E108" i="2"/>
  <c r="F108" i="2"/>
  <c r="G108" i="2"/>
  <c r="H108" i="2"/>
  <c r="I108" i="2"/>
  <c r="C99" i="2"/>
  <c r="I99" i="2"/>
  <c r="H99" i="2"/>
  <c r="G99" i="2"/>
  <c r="F99" i="2"/>
  <c r="E99" i="2"/>
  <c r="D99" i="2"/>
  <c r="B99" i="2"/>
  <c r="A99" i="2"/>
  <c r="AA99" i="2" l="1"/>
  <c r="U99" i="2"/>
  <c r="AC5" i="210"/>
  <c r="AB99" i="2" l="1"/>
  <c r="AE99" i="2"/>
  <c r="V99" i="2" l="1"/>
  <c r="BJ115" i="210"/>
  <c r="AZ115" i="210"/>
  <c r="BF92" i="210" l="1"/>
  <c r="BF91" i="210"/>
  <c r="BF90" i="210"/>
  <c r="BF89" i="210"/>
  <c r="BF88" i="210"/>
  <c r="BF87" i="210"/>
  <c r="BF85" i="210"/>
  <c r="BF83" i="210"/>
  <c r="BF81" i="210"/>
  <c r="BF86" i="210"/>
  <c r="BF84" i="210"/>
  <c r="BF82" i="210"/>
  <c r="BF80" i="210"/>
  <c r="AV86" i="210"/>
  <c r="AV84" i="210"/>
  <c r="AV82" i="210"/>
  <c r="AV80" i="210"/>
  <c r="AV87" i="210"/>
  <c r="AZ87" i="210" s="1"/>
  <c r="AV85" i="210"/>
  <c r="AV83" i="210"/>
  <c r="AV81" i="210"/>
  <c r="AP115" i="210"/>
  <c r="BF106" i="210"/>
  <c r="BF94" i="210"/>
  <c r="BF108" i="210"/>
  <c r="BF103" i="210"/>
  <c r="BF101" i="210"/>
  <c r="BF102" i="210"/>
  <c r="BF104" i="210"/>
  <c r="BF99" i="210"/>
  <c r="BF113" i="210"/>
  <c r="BF97" i="210"/>
  <c r="BF114" i="210"/>
  <c r="BF98" i="210"/>
  <c r="BF100" i="210"/>
  <c r="BF109" i="210"/>
  <c r="BF96" i="210"/>
  <c r="BF110" i="210"/>
  <c r="BF112" i="210"/>
  <c r="BF107" i="210"/>
  <c r="BF95" i="210"/>
  <c r="BF105" i="210"/>
  <c r="BF93" i="210"/>
  <c r="BF111" i="210"/>
  <c r="AT23" i="2"/>
  <c r="AJ23" i="2"/>
  <c r="Z23" i="2"/>
  <c r="AZ83" i="210" l="1"/>
  <c r="AZ82" i="210"/>
  <c r="BJ82" i="210"/>
  <c r="BJ83" i="210"/>
  <c r="BJ89" i="210"/>
  <c r="AZ85" i="210"/>
  <c r="AZ84" i="210"/>
  <c r="BJ84" i="210"/>
  <c r="BJ85" i="210"/>
  <c r="BJ90" i="210"/>
  <c r="AZ86" i="210"/>
  <c r="BJ86" i="210"/>
  <c r="BJ87" i="210"/>
  <c r="BJ91" i="210"/>
  <c r="AZ81" i="210"/>
  <c r="AZ80" i="210"/>
  <c r="BJ80" i="210"/>
  <c r="BJ81" i="210"/>
  <c r="BJ88" i="210"/>
  <c r="BJ92" i="210"/>
  <c r="AL96" i="210"/>
  <c r="T39" i="2" s="1"/>
  <c r="AL87" i="210"/>
  <c r="T30" i="2" s="1"/>
  <c r="AL85" i="210"/>
  <c r="T28" i="2" s="1"/>
  <c r="AL83" i="210"/>
  <c r="T26" i="2" s="1"/>
  <c r="AL81" i="210"/>
  <c r="T24" i="2" s="1"/>
  <c r="AL92" i="210"/>
  <c r="T35" i="2" s="1"/>
  <c r="AL91" i="210"/>
  <c r="T34" i="2" s="1"/>
  <c r="AL90" i="210"/>
  <c r="T33" i="2" s="1"/>
  <c r="AL89" i="210"/>
  <c r="T32" i="2" s="1"/>
  <c r="AL88" i="210"/>
  <c r="T31" i="2" s="1"/>
  <c r="AL86" i="210"/>
  <c r="T29" i="2" s="1"/>
  <c r="AL84" i="210"/>
  <c r="T27" i="2" s="1"/>
  <c r="AL82" i="210"/>
  <c r="T25" i="2" s="1"/>
  <c r="AL80" i="210"/>
  <c r="T23" i="2" s="1"/>
  <c r="AL102" i="210"/>
  <c r="T45" i="2" s="1"/>
  <c r="AL104" i="210"/>
  <c r="T47" i="2" s="1"/>
  <c r="AL109" i="210"/>
  <c r="T52" i="2" s="1"/>
  <c r="AL103" i="210"/>
  <c r="T46" i="2" s="1"/>
  <c r="AL108" i="210"/>
  <c r="T51" i="2" s="1"/>
  <c r="AL110" i="210"/>
  <c r="T53" i="2" s="1"/>
  <c r="AL105" i="210"/>
  <c r="T48" i="2" s="1"/>
  <c r="AL107" i="210"/>
  <c r="T50" i="2" s="1"/>
  <c r="AL99" i="210"/>
  <c r="T42" i="2" s="1"/>
  <c r="AL94" i="210"/>
  <c r="T37" i="2" s="1"/>
  <c r="AL98" i="210"/>
  <c r="T41" i="2" s="1"/>
  <c r="AL101" i="210"/>
  <c r="T44" i="2" s="1"/>
  <c r="AL113" i="210"/>
  <c r="T56" i="2" s="1"/>
  <c r="AL106" i="210"/>
  <c r="T49" i="2" s="1"/>
  <c r="AL111" i="210"/>
  <c r="T54" i="2" s="1"/>
  <c r="AL114" i="210"/>
  <c r="T57" i="2" s="1"/>
  <c r="AL100" i="210"/>
  <c r="T43" i="2" s="1"/>
  <c r="AL112" i="210"/>
  <c r="T55" i="2" s="1"/>
  <c r="AL95" i="210"/>
  <c r="T38" i="2" s="1"/>
  <c r="AL93" i="210"/>
  <c r="T36" i="2" s="1"/>
  <c r="BJ95" i="210"/>
  <c r="BJ109" i="210"/>
  <c r="BJ97" i="210"/>
  <c r="BJ111" i="210"/>
  <c r="BJ107" i="210"/>
  <c r="BJ110" i="210"/>
  <c r="BJ98" i="210"/>
  <c r="BJ113" i="210"/>
  <c r="BJ101" i="210"/>
  <c r="BJ108" i="210"/>
  <c r="BJ93" i="210"/>
  <c r="BJ96" i="210"/>
  <c r="BJ114" i="210"/>
  <c r="BJ99" i="210"/>
  <c r="BJ102" i="210"/>
  <c r="BJ94" i="210"/>
  <c r="BJ104" i="210"/>
  <c r="BJ105" i="210"/>
  <c r="BJ112" i="210"/>
  <c r="BJ100" i="210"/>
  <c r="BJ103" i="210"/>
  <c r="BJ106" i="210"/>
  <c r="T58" i="2" l="1"/>
  <c r="AP84" i="210"/>
  <c r="X27" i="2" s="1"/>
  <c r="AP90" i="210"/>
  <c r="X33" i="2" s="1"/>
  <c r="AP83" i="210"/>
  <c r="X26" i="2" s="1"/>
  <c r="AP86" i="210"/>
  <c r="X29" i="2" s="1"/>
  <c r="AP91" i="210"/>
  <c r="X34" i="2" s="1"/>
  <c r="AP85" i="210"/>
  <c r="X28" i="2" s="1"/>
  <c r="AP80" i="210"/>
  <c r="X23" i="2" s="1"/>
  <c r="AP88" i="210"/>
  <c r="X31" i="2" s="1"/>
  <c r="AP92" i="210"/>
  <c r="X35" i="2" s="1"/>
  <c r="AP87" i="210"/>
  <c r="X30" i="2" s="1"/>
  <c r="AP82" i="210"/>
  <c r="X25" i="2" s="1"/>
  <c r="AP89" i="210"/>
  <c r="X32" i="2" s="1"/>
  <c r="AP81" i="210"/>
  <c r="X24" i="2" s="1"/>
  <c r="AP96" i="210"/>
  <c r="X39" i="2" s="1"/>
  <c r="AP107" i="210"/>
  <c r="X50" i="2" s="1"/>
  <c r="AP108" i="210"/>
  <c r="X51" i="2" s="1"/>
  <c r="AP106" i="210"/>
  <c r="X49" i="2" s="1"/>
  <c r="AP98" i="210"/>
  <c r="X41" i="2" s="1"/>
  <c r="AP102" i="210"/>
  <c r="X45" i="2" s="1"/>
  <c r="AP105" i="210"/>
  <c r="X48" i="2" s="1"/>
  <c r="AP101" i="210"/>
  <c r="X44" i="2" s="1"/>
  <c r="AP99" i="210"/>
  <c r="X42" i="2" s="1"/>
  <c r="AP109" i="210"/>
  <c r="X52" i="2" s="1"/>
  <c r="AP113" i="210"/>
  <c r="X56" i="2" s="1"/>
  <c r="AP104" i="210"/>
  <c r="X47" i="2" s="1"/>
  <c r="AP103" i="210"/>
  <c r="X46" i="2" s="1"/>
  <c r="AP110" i="210"/>
  <c r="X53" i="2" s="1"/>
  <c r="AP93" i="210"/>
  <c r="X36" i="2" s="1"/>
  <c r="AP94" i="210"/>
  <c r="X37" i="2" s="1"/>
  <c r="AP112" i="210"/>
  <c r="X55" i="2" s="1"/>
  <c r="AP114" i="210"/>
  <c r="X57" i="2" s="1"/>
  <c r="AP100" i="210"/>
  <c r="X43" i="2" s="1"/>
  <c r="AP95" i="210"/>
  <c r="X38" i="2" s="1"/>
  <c r="AP111" i="210"/>
  <c r="X54" i="2" s="1"/>
  <c r="AN58" i="2"/>
  <c r="AT58" i="2"/>
  <c r="AJ58" i="2"/>
  <c r="Z58" i="2"/>
  <c r="AR58" i="2" l="1"/>
  <c r="AH58" i="2"/>
  <c r="AD58" i="2"/>
  <c r="X58" i="2" l="1"/>
  <c r="T64" i="2" s="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2"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2"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2"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<sst xmlns="http://schemas.openxmlformats.org/spreadsheetml/2006/main" count="3965" uniqueCount="222">
  <si>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</si>
  <si>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</si>
  <si>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</si>
  <si>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</si>
  <si>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</si>
  <si>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</si>
  <si>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</si>
  <si>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</si>
  <si>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</si>
  <si>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</si>
  <si>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</si>
  <si>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</si>
  <si>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</si>
  <si>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</si>
  <si>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</si>
  <si>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</si>
  <si>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</si>
  <si>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</si>
  <si>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</si>
  <si>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</si>
  <si>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</si>
  <si>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</si>
  <si>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</si>
  <si>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</si>
  <si>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</si>
  <si>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</si>
  <si>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</si>
  <si>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</si>
  <si>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</si>
  <si>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</si>
  <si>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</si>
  <si>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</si>
  <si>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</si>
  <si>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</si>
  <si>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</si>
  <si>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</si>
  <si>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</si>
  <si>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</si>
  <si>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</si>
  <si>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</si>
  <si>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</si>
  <si>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</si>
  <si>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</si>
  <si>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</si>
  <si>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</si>
  <si>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</si>
  <si>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</si>
  <si>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</si>
  <si>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</si>
  <si>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</si>
  <si>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</si>
  <si>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</si>
  <si>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</si>
  <si>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</si>
  <si>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</si>
  <si>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</si>
  <si>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</si>
  <si>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</si>
  <si>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</si>
  <si>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</si>
  <si>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</si>
  <si>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</si>
  <si>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</si>
  <si>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</si>
  <si>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</si>
  <si>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</si>
  <si>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</si>
  <si>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</si>
  <si>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</si>
  <si>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</si>
  <si>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</si>
  <si>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</si>
  <si>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</si>
  <si>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</si>
  <si>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</si>
  <si>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</si>
  <si>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</si>
  <si>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</si>
  <si>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</si>
  <si>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</si>
  <si>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</si>
  <si>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</si>
  <si>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</si>
  <si>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</si>
  <si>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</si>
  <si>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</si>
  <si>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</si>
  <si>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</si>
  <si>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</si>
  <si>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</si>
  <si>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</si>
  <si>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</si>
  <si>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</si>
  <si>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</si>
  <si>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</si>
  <si>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</si>
  <si>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</si>
  <si>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</si>
  <si>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</si>
  <si>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</si>
  <si>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</si>
  <si>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</si>
  <si>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</si>
  <si>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</si>
  <si>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</si>
  <si>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</si>
  <si>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</si>
  <si>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</si>
  <si>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</si>
  <si>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</si>
  <si>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</si>
  <si>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</si>
  <si>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</si>
  <si>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</si>
  <si>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</si>
  <si>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</si>
  <si>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</si>
  <si>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</si>
  <si>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</si>
  <si>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</si>
  <si>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</si>
  <si>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</si>
  <si>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</si>
  <si>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</si>
  <si>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</si>
  <si>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</si>
  <si>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</si>
  <si>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</si>
  <si>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</si>
  <si>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</si>
  <si>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</si>
  <si>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</si>
  <si>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</si>
  <si>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</si>
  <si>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</si>
  <si>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</si>
  <si>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</si>
  <si>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</si>
  <si>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</si>
  <si>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</si>
  <si>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</si>
  <si>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</si>
  <si>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</si>
  <si>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</si>
  <si>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</si>
  <si>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</si>
  <si>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</si>
  <si>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</si>
  <si>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</si>
  <si>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</si>
  <si>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</si>
  <si>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</si>
  <si>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</si>
  <si>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</si>
  <si>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</si>
  <si>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</si>
  <si>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</si>
  <si>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</si>
  <si>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</si>
  <si>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</si>
  <si>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</si>
  <si>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</si>
  <si>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</si>
  <si>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</si>
  <si>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</si>
  <si>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</si>
  <si>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</si>
  <si>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</si>
  <si>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</si>
  <si>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</si>
  <si>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</si>
  <si>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</si>
  <si>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</si>
  <si>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</si>
  <si>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</si>
  <si>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</si>
  <si>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</si>
  <si>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</si>
  <si>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</si>
  <si>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</si>
  <si>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</si>
  <si>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</si>
  <si>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</si>
  <si>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</si>
  <si>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</si>
  <si>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</si>
  <si>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</si>
  <si>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</si>
  <si>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</si>
  <si>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</si>
  <si>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</si>
  <si>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</si>
  <si>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</si>
  <si>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</si>
  <si>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</si>
  <si>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</si>
  <si>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</si>
  <si>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t>（様式１）総括表</t>
    <phoneticPr fontId="3"/>
  </si>
  <si>
    <t>吹田市新型コロナウイルス感染症に係る介護サービス事業所・施設等</t>
    <rPh sb="0" eb="3">
      <t>スイタシ</t>
    </rPh>
    <rPh sb="3" eb="5">
      <t>シンガタ</t>
    </rPh>
    <rPh sb="12" eb="15">
      <t>カンセンショウ</t>
    </rPh>
    <rPh sb="16" eb="17">
      <t>カカ</t>
    </rPh>
    <rPh sb="18" eb="20">
      <t>カイゴ</t>
    </rPh>
    <rPh sb="24" eb="27">
      <t>ジギョウショ</t>
    </rPh>
    <rPh sb="28" eb="30">
      <t>シセツ</t>
    </rPh>
    <rPh sb="30" eb="31">
      <t>トウ</t>
    </rPh>
    <phoneticPr fontId="3"/>
  </si>
  <si>
    <t>に対するサービス提供体制確保事業補助金交付（変更等）申請書</t>
    <rPh sb="16" eb="19">
      <t>ホジョキン</t>
    </rPh>
    <rPh sb="19" eb="21">
      <t>コウフ</t>
    </rPh>
    <rPh sb="22" eb="24">
      <t>ヘンコウ</t>
    </rPh>
    <rPh sb="24" eb="25">
      <t>ナド</t>
    </rPh>
    <rPh sb="26" eb="29">
      <t>シンセイショ</t>
    </rPh>
    <phoneticPr fontId="3"/>
  </si>
  <si>
    <t>吹田市長</t>
    <rPh sb="0" eb="4">
      <t>スイタシチョウ</t>
    </rPh>
    <phoneticPr fontId="3"/>
  </si>
  <si>
    <t>宛</t>
    <rPh sb="0" eb="1">
      <t>ア</t>
    </rPh>
    <phoneticPr fontId="3"/>
  </si>
  <si>
    <t>　標記について、次のとおり</t>
    <rPh sb="1" eb="3">
      <t>ヒョウキ</t>
    </rPh>
    <rPh sb="8" eb="9">
      <t>ツギ</t>
    </rPh>
    <phoneticPr fontId="3"/>
  </si>
  <si>
    <t>□　交付申請します。</t>
    <rPh sb="2" eb="4">
      <t>コウフ</t>
    </rPh>
    <phoneticPr fontId="3"/>
  </si>
  <si>
    <t>□（変更・中止・廃止）申請します。</t>
    <rPh sb="2" eb="4">
      <t>ヘンコウ</t>
    </rPh>
    <rPh sb="5" eb="7">
      <t>チュウシ</t>
    </rPh>
    <rPh sb="8" eb="10">
      <t>ハイシ</t>
    </rPh>
    <rPh sb="11" eb="13">
      <t>シンセイ</t>
    </rPh>
    <phoneticPr fontId="3"/>
  </si>
  <si>
    <t>既交付確定額</t>
    <rPh sb="0" eb="1">
      <t>キ</t>
    </rPh>
    <rPh sb="1" eb="6">
      <t>コウフカクテイガク</t>
    </rPh>
    <phoneticPr fontId="2"/>
  </si>
  <si>
    <t>既交付確定額</t>
    <rPh sb="0" eb="1">
      <t>キ</t>
    </rPh>
    <rPh sb="1" eb="3">
      <t>コウフ</t>
    </rPh>
    <rPh sb="3" eb="5">
      <t>カクテイ</t>
    </rPh>
    <rPh sb="5" eb="6">
      <t>ガク</t>
    </rPh>
    <phoneticPr fontId="2"/>
  </si>
  <si>
    <t>年度を選択してください。</t>
    <rPh sb="0" eb="2">
      <t>ネンド</t>
    </rPh>
    <rPh sb="3" eb="5">
      <t>センタク</t>
    </rPh>
    <phoneticPr fontId="2"/>
  </si>
  <si>
    <t>右のプルダウンより年度を選択してください。</t>
    <rPh sb="0" eb="1">
      <t>ミギ</t>
    </rPh>
    <rPh sb="9" eb="11">
      <t>ネンド</t>
    </rPh>
    <rPh sb="12" eb="14">
      <t>センタク</t>
    </rPh>
    <phoneticPr fontId="2"/>
  </si>
  <si>
    <t>令和5年度（令和5年4月1日から令和6年3月31日）</t>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</si>
  <si>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この申請書には令和5年度に生じた経費のみ記載してください。</t>
    <rPh sb="2" eb="5">
      <t>シンセイショ</t>
    </rPh>
    <rPh sb="7" eb="9">
      <t>レイワ</t>
    </rPh>
    <rPh sb="10" eb="12">
      <t>ネンド</t>
    </rPh>
    <rPh sb="13" eb="14">
      <t>ショウ</t>
    </rPh>
    <rPh sb="16" eb="18">
      <t>ケイヒ</t>
    </rPh>
    <rPh sb="20" eb="22">
      <t>キサイ</t>
    </rPh>
    <phoneticPr fontId="2"/>
  </si>
  <si>
    <t>(様式２)</t>
    <phoneticPr fontId="2"/>
  </si>
  <si>
    <t>総合計（（ア）＋（イ）＋（ウ））</t>
    <rPh sb="0" eb="1">
      <t>ソウ</t>
    </rPh>
    <rPh sb="1" eb="2">
      <t>ゴウ</t>
    </rPh>
    <rPh sb="2" eb="3">
      <t>ケイ</t>
    </rPh>
    <phoneticPr fontId="3"/>
  </si>
  <si>
    <t>（２）濃厚接触者（５月８日以降は感染者と接触があった者）に対応した訪問系サービス事業所、短期入所系サービス事業所、介護施設等</t>
  </si>
  <si>
    <t>（３）府、保健所を設置する市又は特別区から休業要請を受けた通所系サービス事業所、短期入所系サービス事業所（５月７日まで）</t>
  </si>
  <si>
    <t>（４）感染等の疑いがある者に対して一定の要件のもと自費で検査を実施した介護施設等
※（様式２別添１）一定の要件に該当する自費検査費用に係るチェックリストを添付してください。</t>
    <phoneticPr fontId="2"/>
  </si>
  <si>
    <t>（イ）居宅でサービスを提供する通所系サービス事業所（（ア）の（１）、（３）以外の事業所・施設等）（令和５年５月８日以降は、休業を行った場合に限る）</t>
    <rPh sb="37" eb="39">
      <t>イガイ</t>
    </rPh>
    <rPh sb="40" eb="43">
      <t>ジギョウショ</t>
    </rPh>
    <rPh sb="44" eb="46">
      <t>シセツ</t>
    </rPh>
    <rPh sb="46" eb="47">
      <t>トウ</t>
    </rPh>
    <rPh sb="49" eb="51">
      <t>レイワ</t>
    </rPh>
    <rPh sb="52" eb="53">
      <t>ネン</t>
    </rPh>
    <rPh sb="54" eb="55">
      <t>ガツ</t>
    </rPh>
    <rPh sb="56" eb="57">
      <t>ニチ</t>
    </rPh>
    <rPh sb="57" eb="59">
      <t>イコウ</t>
    </rPh>
    <rPh sb="61" eb="63">
      <t>キュウギョウ</t>
    </rPh>
    <rPh sb="64" eb="65">
      <t>オコナ</t>
    </rPh>
    <rPh sb="67" eb="69">
      <t>バアイ</t>
    </rPh>
    <rPh sb="70" eb="71">
      <t>カギ</t>
    </rPh>
    <phoneticPr fontId="2"/>
  </si>
  <si>
    <t>①（ア）の（１）又は（３）に該当する介護サービス事業所・施設等の利用者の受け入れや当該事業所・施設等に応援職員の派遣を行う事業所（５月８日以降は、（ア）の（１）に該当する介護サービス事業所・施設等のみ）</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rPh sb="66" eb="67">
      <t>ガツ</t>
    </rPh>
    <rPh sb="68" eb="69">
      <t>ニチ</t>
    </rPh>
    <rPh sb="69" eb="71">
      <t>イコウ</t>
    </rPh>
    <phoneticPr fontId="2"/>
  </si>
  <si>
    <t>（５）病床ひっ迫等により、やむを得ず施設内療養を行った高齢者施設等（５月７日まで）
　　　施設内療養を行った高齢者施設等（５月８日以降）
※（様式２別添２）感染対策等を行った上での施設内療養に要する費用の補助に係るチェックリストを添付してください。</t>
    <rPh sb="115" eb="117">
      <t>テンプ</t>
    </rPh>
    <phoneticPr fontId="2"/>
  </si>
  <si>
    <t>この申請書には令和5年度に生じた経費のみ記載してください。</t>
    <phoneticPr fontId="2"/>
  </si>
  <si>
    <r>
      <rPr>
        <b/>
        <u/>
        <sz val="12"/>
        <color rgb="FFFF0000"/>
        <rFont val="HG丸ｺﾞｼｯｸM-PRO"/>
        <family val="3"/>
        <charset val="128"/>
      </rPr>
      <t>令和5年度</t>
    </r>
    <r>
      <rPr>
        <sz val="9"/>
        <rFont val="HG丸ｺﾞｼｯｸM-PRO"/>
        <family val="3"/>
        <charset val="128"/>
      </rPr>
      <t>（令和5年4月1日から令和6年3月31日）</t>
    </r>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</si>
  <si>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リース費用（タブレット）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</si>
</sst>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b/>
      <sz val="11"/>
      <color rgb="FFFF0000"/>
      <name val="HG丸ｺﾞｼｯｸM-PRO"/>
      <family val="3"/>
      <charset val="128"/>
    </font>
    <font>
      <sz val="10"/>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48">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13" fillId="0" borderId="0" xfId="0" applyFont="1" applyBorder="1" applyAlignment="1" applyProtection="1">
      <alignment horizontal="center" vertical="center"/>
    </xf>
    <xf numFmtId="0" fontId="13" fillId="0" borderId="0" xfId="0" applyFont="1">
      <alignment vertical="center"/>
    </xf>
    <xf numFmtId="177" fontId="4" fillId="0" borderId="0" xfId="0" applyNumberFormat="1" applyFont="1">
      <alignment vertical="center"/>
    </xf>
    <xf numFmtId="0" fontId="28" fillId="0" borderId="0" xfId="0" applyFont="1" applyFill="1" applyAlignment="1" applyProtection="1">
      <alignment horizontal="right" vertical="center"/>
    </xf>
    <xf numFmtId="0" fontId="13" fillId="0" borderId="0" xfId="0" applyFont="1" applyFill="1" applyProtection="1">
      <alignment vertical="center"/>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34" fillId="0" borderId="0" xfId="0" applyFont="1" applyFill="1" applyBorder="1" applyAlignment="1">
      <alignment vertical="center"/>
    </xf>
    <xf numFmtId="176" fontId="19" fillId="0" borderId="3" xfId="0" applyNumberFormat="1"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2" xfId="1" applyFont="1" applyBorder="1" applyAlignment="1" applyProtection="1">
      <alignment horizontal="right" vertical="center"/>
    </xf>
    <xf numFmtId="38" fontId="6" fillId="0" borderId="52" xfId="1" applyFont="1" applyBorder="1" applyAlignment="1" applyProtection="1">
      <alignment horizontal="righ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8" fillId="0" borderId="32" xfId="0" applyFont="1" applyBorder="1" applyAlignment="1" applyProtection="1">
      <alignment vertical="center"/>
    </xf>
    <xf numFmtId="0" fontId="18" fillId="0" borderId="28" xfId="0" applyFont="1" applyBorder="1" applyAlignment="1" applyProtection="1">
      <alignment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23" fillId="0" borderId="0" xfId="0" applyFont="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5" fillId="5" borderId="73" xfId="0" applyFont="1" applyFill="1" applyBorder="1" applyAlignment="1" applyProtection="1">
      <alignment horizontal="center" vertical="center"/>
    </xf>
    <xf numFmtId="0" fontId="35" fillId="5" borderId="68" xfId="0" applyFont="1" applyFill="1" applyBorder="1" applyAlignment="1" applyProtection="1">
      <alignment horizontal="center" vertical="center"/>
    </xf>
    <xf numFmtId="0" fontId="35" fillId="5" borderId="89" xfId="0" applyFont="1" applyFill="1" applyBorder="1" applyAlignment="1" applyProtection="1">
      <alignment horizontal="center" vertical="center"/>
    </xf>
    <xf numFmtId="0" fontId="35" fillId="5" borderId="79" xfId="0" applyFont="1" applyFill="1" applyBorder="1" applyAlignment="1" applyProtection="1">
      <alignment horizontal="center" vertical="center"/>
    </xf>
    <xf numFmtId="0" fontId="35" fillId="5" borderId="80" xfId="0" applyFont="1" applyFill="1" applyBorder="1" applyAlignment="1" applyProtection="1">
      <alignment horizontal="center" vertical="center"/>
    </xf>
    <xf numFmtId="0" fontId="35" fillId="5" borderId="83" xfId="0" applyFont="1" applyFill="1" applyBorder="1" applyAlignment="1" applyProtection="1">
      <alignment horizontal="center" vertical="center"/>
    </xf>
    <xf numFmtId="0" fontId="18" fillId="0" borderId="6" xfId="0" applyFont="1" applyBorder="1" applyAlignment="1" applyProtection="1">
      <alignment vertical="center"/>
    </xf>
    <xf numFmtId="0" fontId="18" fillId="0" borderId="8" xfId="0" applyFont="1" applyBorder="1" applyAlignment="1" applyProtection="1">
      <alignment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8" fillId="0" borderId="61" xfId="0" applyFont="1" applyBorder="1" applyAlignment="1" applyProtection="1">
      <alignment vertical="center"/>
    </xf>
    <xf numFmtId="0" fontId="18" fillId="0" borderId="62" xfId="0" applyFont="1" applyBorder="1" applyAlignment="1" applyProtection="1">
      <alignment vertical="center"/>
    </xf>
    <xf numFmtId="176" fontId="18" fillId="0" borderId="61" xfId="0" applyNumberFormat="1" applyFont="1" applyBorder="1" applyAlignment="1" applyProtection="1">
      <alignment vertical="center"/>
    </xf>
    <xf numFmtId="176" fontId="18" fillId="0" borderId="62"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2"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0" fillId="0" borderId="88" xfId="0" applyFont="1" applyFill="1" applyBorder="1" applyAlignment="1">
      <alignment vertical="center"/>
    </xf>
    <xf numFmtId="0" fontId="10" fillId="0" borderId="68" xfId="0" applyFont="1" applyFill="1" applyBorder="1" applyAlignment="1">
      <alignment vertical="center"/>
    </xf>
    <xf numFmtId="0" fontId="10" fillId="0" borderId="89" xfId="0" applyFont="1" applyFill="1" applyBorder="1" applyAlignment="1">
      <alignment vertical="center"/>
    </xf>
    <xf numFmtId="0" fontId="10" fillId="0" borderId="32"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2" fillId="2" borderId="36" xfId="0" applyFont="1" applyFill="1" applyBorder="1" applyAlignment="1">
      <alignment horizontal="center" vertical="center"/>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2" fillId="0" borderId="14" xfId="0" applyFont="1" applyBorder="1" applyAlignment="1">
      <alignment horizontal="center" vertical="center"/>
    </xf>
    <xf numFmtId="0" fontId="12" fillId="0" borderId="82" xfId="0" applyFont="1" applyBorder="1" applyAlignment="1">
      <alignment horizontal="center" vertical="center"/>
    </xf>
    <xf numFmtId="177" fontId="6" fillId="5" borderId="91" xfId="0" applyNumberFormat="1" applyFont="1" applyFill="1" applyBorder="1" applyAlignment="1">
      <alignment horizontal="right" vertical="center"/>
    </xf>
    <xf numFmtId="177" fontId="6" fillId="5" borderId="95" xfId="0" applyNumberFormat="1" applyFont="1" applyFill="1" applyBorder="1" applyAlignment="1">
      <alignment horizontal="right" vertical="center"/>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177" fontId="6" fillId="5" borderId="5" xfId="0" applyNumberFormat="1" applyFont="1" applyFill="1" applyBorder="1" applyAlignment="1">
      <alignment horizontal="right" vertical="center"/>
    </xf>
    <xf numFmtId="177" fontId="6" fillId="5" borderId="120" xfId="0" applyNumberFormat="1" applyFont="1" applyFill="1" applyBorder="1" applyAlignment="1">
      <alignment horizontal="right" vertical="center"/>
    </xf>
    <xf numFmtId="0" fontId="10" fillId="0" borderId="76" xfId="0" applyFont="1" applyFill="1" applyBorder="1" applyAlignment="1">
      <alignment vertical="center"/>
    </xf>
    <xf numFmtId="0" fontId="10" fillId="0" borderId="77" xfId="0" applyFont="1" applyFill="1" applyBorder="1" applyAlignment="1">
      <alignment vertical="center"/>
    </xf>
    <xf numFmtId="0" fontId="10" fillId="0" borderId="78" xfId="0" applyFont="1" applyFill="1" applyBorder="1" applyAlignment="1">
      <alignment vertical="center"/>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0000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107156</xdr:colOff>
      <xdr:row>37</xdr:row>
      <xdr:rowOff>119062</xdr:rowOff>
    </xdr:from>
    <xdr:to>
      <xdr:col>69</xdr:col>
      <xdr:colOff>102144</xdr:colOff>
      <xdr:row>38</xdr:row>
      <xdr:rowOff>142874</xdr:rowOff>
    </xdr:to>
    <xdr:sp macro="" textlink="">
      <xdr:nvSpPr>
        <xdr:cNvPr id="32" name="右矢印 31"/>
        <xdr:cNvSpPr/>
      </xdr:nvSpPr>
      <xdr:spPr>
        <a:xfrm rot="10800000">
          <a:off x="9751219" y="8429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43</xdr:row>
      <xdr:rowOff>23814</xdr:rowOff>
    </xdr:from>
    <xdr:to>
      <xdr:col>69</xdr:col>
      <xdr:colOff>18800</xdr:colOff>
      <xdr:row>44</xdr:row>
      <xdr:rowOff>142876</xdr:rowOff>
    </xdr:to>
    <xdr:sp macro="" textlink="">
      <xdr:nvSpPr>
        <xdr:cNvPr id="36" name="右矢印 35"/>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5" name="右矢印 34"/>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34</xdr:row>
      <xdr:rowOff>214310</xdr:rowOff>
    </xdr:from>
    <xdr:to>
      <xdr:col>69</xdr:col>
      <xdr:colOff>35719</xdr:colOff>
      <xdr:row>36</xdr:row>
      <xdr:rowOff>23812</xdr:rowOff>
    </xdr:to>
    <xdr:sp macro="" textlink="">
      <xdr:nvSpPr>
        <xdr:cNvPr id="13" name="右矢印 12"/>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428625</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23812</xdr:colOff>
      <xdr:row>32</xdr:row>
      <xdr:rowOff>83341</xdr:rowOff>
    </xdr:from>
    <xdr:to>
      <xdr:col>92</xdr:col>
      <xdr:colOff>59531</xdr:colOff>
      <xdr:row>46</xdr:row>
      <xdr:rowOff>23811</xdr:rowOff>
    </xdr:to>
    <xdr:sp macro="" textlink="">
      <xdr:nvSpPr>
        <xdr:cNvPr id="10" name="テキスト ボックス 9"/>
        <xdr:cNvSpPr txBox="1"/>
      </xdr:nvSpPr>
      <xdr:spPr>
        <a:xfrm>
          <a:off x="10191750" y="8155779"/>
          <a:ext cx="6060281" cy="892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3" name="線吹き出し 1 (枠付き) 32"/>
        <xdr:cNvSpPr/>
      </xdr:nvSpPr>
      <xdr:spPr>
        <a:xfrm>
          <a:off x="9906000" y="857250"/>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3409" name="Check Box 1" hidden="1">
              <a:extLst>
                <a:ext uri="{63B3BB69-23CF-44E3-9099-C40C66FF867C}">
                  <a14:compatExt spid="_x0000_s27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3410" name="Check Box 2" hidden="1">
              <a:extLst>
                <a:ext uri="{63B3BB69-23CF-44E3-9099-C40C66FF867C}">
                  <a14:compatExt spid="_x0000_s27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11" name="Check Box 3" hidden="1">
              <a:extLst>
                <a:ext uri="{63B3BB69-23CF-44E3-9099-C40C66FF867C}">
                  <a14:compatExt spid="_x0000_s27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12" name="Check Box 4" hidden="1">
              <a:extLst>
                <a:ext uri="{63B3BB69-23CF-44E3-9099-C40C66FF867C}">
                  <a14:compatExt spid="_x0000_s27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13" name="Check Box 5" hidden="1">
              <a:extLst>
                <a:ext uri="{63B3BB69-23CF-44E3-9099-C40C66FF867C}">
                  <a14:compatExt spid="_x0000_s27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15" name="Check Box 7" hidden="1">
              <a:extLst>
                <a:ext uri="{63B3BB69-23CF-44E3-9099-C40C66FF867C}">
                  <a14:compatExt spid="_x0000_s27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68055</xdr:colOff>
      <xdr:row>37</xdr:row>
      <xdr:rowOff>142871</xdr:rowOff>
    </xdr:from>
    <xdr:to>
      <xdr:col>69</xdr:col>
      <xdr:colOff>63043</xdr:colOff>
      <xdr:row>38</xdr:row>
      <xdr:rowOff>166683</xdr:rowOff>
    </xdr:to>
    <xdr:sp macro="" textlink="">
      <xdr:nvSpPr>
        <xdr:cNvPr id="11" name="右矢印 10"/>
        <xdr:cNvSpPr/>
      </xdr:nvSpPr>
      <xdr:spPr>
        <a:xfrm rot="10800000">
          <a:off x="9712118" y="845343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16" name="Check Box 8" hidden="1">
              <a:extLst>
                <a:ext uri="{63B3BB69-23CF-44E3-9099-C40C66FF867C}">
                  <a14:compatExt spid="_x0000_s27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17" name="Check Box 9" hidden="1">
              <a:extLst>
                <a:ext uri="{63B3BB69-23CF-44E3-9099-C40C66FF867C}">
                  <a14:compatExt spid="_x0000_s27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18" name="Check Box 10" hidden="1">
              <a:extLst>
                <a:ext uri="{63B3BB69-23CF-44E3-9099-C40C66FF867C}">
                  <a14:compatExt spid="_x0000_s27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20" name="Check Box 12" hidden="1">
              <a:extLst>
                <a:ext uri="{63B3BB69-23CF-44E3-9099-C40C66FF867C}">
                  <a14:compatExt spid="_x0000_s27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21" name="Check Box 13" hidden="1">
              <a:extLst>
                <a:ext uri="{63B3BB69-23CF-44E3-9099-C40C66FF867C}">
                  <a14:compatExt spid="_x0000_s27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22" name="Check Box 14" hidden="1">
              <a:extLst>
                <a:ext uri="{63B3BB69-23CF-44E3-9099-C40C66FF867C}">
                  <a14:compatExt spid="_x0000_s27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23" name="Check Box 15" hidden="1">
              <a:extLst>
                <a:ext uri="{63B3BB69-23CF-44E3-9099-C40C66FF867C}">
                  <a14:compatExt spid="_x0000_s27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25" name="Check Box 17" hidden="1">
              <a:extLst>
                <a:ext uri="{63B3BB69-23CF-44E3-9099-C40C66FF867C}">
                  <a14:compatExt spid="_x0000_s27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26" name="Check Box 18" hidden="1">
              <a:extLst>
                <a:ext uri="{63B3BB69-23CF-44E3-9099-C40C66FF867C}">
                  <a14:compatExt spid="_x0000_s27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27" name="Check Box 19" hidden="1">
              <a:extLst>
                <a:ext uri="{63B3BB69-23CF-44E3-9099-C40C66FF867C}">
                  <a14:compatExt spid="_x0000_s27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28" name="Check Box 20" hidden="1">
              <a:extLst>
                <a:ext uri="{63B3BB69-23CF-44E3-9099-C40C66FF867C}">
                  <a14:compatExt spid="_x0000_s27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30" name="Check Box 22" hidden="1">
              <a:extLst>
                <a:ext uri="{63B3BB69-23CF-44E3-9099-C40C66FF867C}">
                  <a14:compatExt spid="_x0000_s27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3431" name="Check Box 23" hidden="1">
              <a:extLst>
                <a:ext uri="{63B3BB69-23CF-44E3-9099-C40C66FF867C}">
                  <a14:compatExt spid="_x0000_s27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3432" name="Check Box 24" hidden="1">
              <a:extLst>
                <a:ext uri="{63B3BB69-23CF-44E3-9099-C40C66FF867C}">
                  <a14:compatExt spid="_x0000_s27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238124</xdr:colOff>
      <xdr:row>32</xdr:row>
      <xdr:rowOff>107156</xdr:rowOff>
    </xdr:from>
    <xdr:to>
      <xdr:col>92</xdr:col>
      <xdr:colOff>11905</xdr:colOff>
      <xdr:row>39</xdr:row>
      <xdr:rowOff>214313</xdr:rowOff>
    </xdr:to>
    <xdr:sp macro="" textlink="">
      <xdr:nvSpPr>
        <xdr:cNvPr id="30" name="テキスト ボックス 29"/>
        <xdr:cNvSpPr txBox="1"/>
      </xdr:nvSpPr>
      <xdr:spPr>
        <a:xfrm>
          <a:off x="10144124" y="8179594"/>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33" name="Check Box 25" hidden="1">
              <a:extLst>
                <a:ext uri="{63B3BB69-23CF-44E3-9099-C40C66FF867C}">
                  <a14:compatExt spid="_x0000_s27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34" name="Check Box 26" hidden="1">
              <a:extLst>
                <a:ext uri="{63B3BB69-23CF-44E3-9099-C40C66FF867C}">
                  <a14:compatExt spid="_x0000_s27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35" name="Check Box 27" hidden="1">
              <a:extLst>
                <a:ext uri="{63B3BB69-23CF-44E3-9099-C40C66FF867C}">
                  <a14:compatExt spid="_x0000_s27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36" name="Check Box 28" hidden="1">
              <a:extLst>
                <a:ext uri="{63B3BB69-23CF-44E3-9099-C40C66FF867C}">
                  <a14:compatExt spid="_x0000_s27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37" name="Check Box 29" hidden="1">
              <a:extLst>
                <a:ext uri="{63B3BB69-23CF-44E3-9099-C40C66FF867C}">
                  <a14:compatExt spid="_x0000_s27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38" name="Check Box 30" hidden="1">
              <a:extLst>
                <a:ext uri="{63B3BB69-23CF-44E3-9099-C40C66FF867C}">
                  <a14:compatExt spid="_x0000_s27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39" name="Check Box 31" hidden="1">
              <a:extLst>
                <a:ext uri="{63B3BB69-23CF-44E3-9099-C40C66FF867C}">
                  <a14:compatExt spid="_x0000_s27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40" name="Check Box 32" hidden="1">
              <a:extLst>
                <a:ext uri="{63B3BB69-23CF-44E3-9099-C40C66FF867C}">
                  <a14:compatExt spid="_x0000_s27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41" name="Check Box 33" hidden="1">
              <a:extLst>
                <a:ext uri="{63B3BB69-23CF-44E3-9099-C40C66FF867C}">
                  <a14:compatExt spid="_x0000_s27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42" name="Check Box 34" hidden="1">
              <a:extLst>
                <a:ext uri="{63B3BB69-23CF-44E3-9099-C40C66FF867C}">
                  <a14:compatExt spid="_x0000_s27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43" name="Check Box 35" hidden="1">
              <a:extLst>
                <a:ext uri="{63B3BB69-23CF-44E3-9099-C40C66FF867C}">
                  <a14:compatExt spid="_x0000_s27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44" name="Check Box 36" hidden="1">
              <a:extLst>
                <a:ext uri="{63B3BB69-23CF-44E3-9099-C40C66FF867C}">
                  <a14:compatExt spid="_x0000_s27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3445" name="Check Box 37" hidden="1">
              <a:extLst>
                <a:ext uri="{63B3BB69-23CF-44E3-9099-C40C66FF867C}">
                  <a14:compatExt spid="_x0000_s27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5217" name="Check Box 1" hidden="1">
              <a:extLst>
                <a:ext uri="{63B3BB69-23CF-44E3-9099-C40C66FF867C}">
                  <a14:compatExt spid="_x0000_s26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5218" name="Check Box 2" hidden="1">
              <a:extLst>
                <a:ext uri="{63B3BB69-23CF-44E3-9099-C40C66FF867C}">
                  <a14:compatExt spid="_x0000_s26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19" name="Check Box 3" hidden="1">
              <a:extLst>
                <a:ext uri="{63B3BB69-23CF-44E3-9099-C40C66FF867C}">
                  <a14:compatExt spid="_x0000_s26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20" name="Check Box 4" hidden="1">
              <a:extLst>
                <a:ext uri="{63B3BB69-23CF-44E3-9099-C40C66FF867C}">
                  <a14:compatExt spid="_x0000_s26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21" name="Check Box 5" hidden="1">
              <a:extLst>
                <a:ext uri="{63B3BB69-23CF-44E3-9099-C40C66FF867C}">
                  <a14:compatExt spid="_x0000_s26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23" name="Check Box 7" hidden="1">
              <a:extLst>
                <a:ext uri="{63B3BB69-23CF-44E3-9099-C40C66FF867C}">
                  <a14:compatExt spid="_x0000_s26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95246</xdr:rowOff>
    </xdr:from>
    <xdr:to>
      <xdr:col>69</xdr:col>
      <xdr:colOff>39230</xdr:colOff>
      <xdr:row>38</xdr:row>
      <xdr:rowOff>119058</xdr:rowOff>
    </xdr:to>
    <xdr:sp macro="" textlink="">
      <xdr:nvSpPr>
        <xdr:cNvPr id="11" name="右矢印 10"/>
        <xdr:cNvSpPr/>
      </xdr:nvSpPr>
      <xdr:spPr>
        <a:xfrm rot="10800000">
          <a:off x="9688305" y="8405809"/>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24" name="Check Box 8" hidden="1">
              <a:extLst>
                <a:ext uri="{63B3BB69-23CF-44E3-9099-C40C66FF867C}">
                  <a14:compatExt spid="_x0000_s26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25" name="Check Box 9" hidden="1">
              <a:extLst>
                <a:ext uri="{63B3BB69-23CF-44E3-9099-C40C66FF867C}">
                  <a14:compatExt spid="_x0000_s26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26" name="Check Box 10" hidden="1">
              <a:extLst>
                <a:ext uri="{63B3BB69-23CF-44E3-9099-C40C66FF867C}">
                  <a14:compatExt spid="_x0000_s26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28" name="Check Box 12" hidden="1">
              <a:extLst>
                <a:ext uri="{63B3BB69-23CF-44E3-9099-C40C66FF867C}">
                  <a14:compatExt spid="_x0000_s26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29" name="Check Box 13" hidden="1">
              <a:extLst>
                <a:ext uri="{63B3BB69-23CF-44E3-9099-C40C66FF867C}">
                  <a14:compatExt spid="_x0000_s26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30" name="Check Box 14" hidden="1">
              <a:extLst>
                <a:ext uri="{63B3BB69-23CF-44E3-9099-C40C66FF867C}">
                  <a14:compatExt spid="_x0000_s26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31" name="Check Box 15" hidden="1">
              <a:extLst>
                <a:ext uri="{63B3BB69-23CF-44E3-9099-C40C66FF867C}">
                  <a14:compatExt spid="_x0000_s26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33" name="Check Box 17" hidden="1">
              <a:extLst>
                <a:ext uri="{63B3BB69-23CF-44E3-9099-C40C66FF867C}">
                  <a14:compatExt spid="_x0000_s26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34" name="Check Box 18" hidden="1">
              <a:extLst>
                <a:ext uri="{63B3BB69-23CF-44E3-9099-C40C66FF867C}">
                  <a14:compatExt spid="_x0000_s26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35" name="Check Box 19" hidden="1">
              <a:extLst>
                <a:ext uri="{63B3BB69-23CF-44E3-9099-C40C66FF867C}">
                  <a14:compatExt spid="_x0000_s26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36" name="Check Box 20" hidden="1">
              <a:extLst>
                <a:ext uri="{63B3BB69-23CF-44E3-9099-C40C66FF867C}">
                  <a14:compatExt spid="_x0000_s26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38" name="Check Box 22" hidden="1">
              <a:extLst>
                <a:ext uri="{63B3BB69-23CF-44E3-9099-C40C66FF867C}">
                  <a14:compatExt spid="_x0000_s26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5239" name="Check Box 23" hidden="1">
              <a:extLst>
                <a:ext uri="{63B3BB69-23CF-44E3-9099-C40C66FF867C}">
                  <a14:compatExt spid="_x0000_s26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5240" name="Check Box 24" hidden="1">
              <a:extLst>
                <a:ext uri="{63B3BB69-23CF-44E3-9099-C40C66FF867C}">
                  <a14:compatExt spid="_x0000_s26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226218</xdr:colOff>
      <xdr:row>32</xdr:row>
      <xdr:rowOff>35718</xdr:rowOff>
    </xdr:from>
    <xdr:to>
      <xdr:col>91</xdr:col>
      <xdr:colOff>261936</xdr:colOff>
      <xdr:row>39</xdr:row>
      <xdr:rowOff>166687</xdr:rowOff>
    </xdr:to>
    <xdr:sp macro="" textlink="">
      <xdr:nvSpPr>
        <xdr:cNvPr id="30" name="テキスト ボックス 29"/>
        <xdr:cNvSpPr txBox="1"/>
      </xdr:nvSpPr>
      <xdr:spPr>
        <a:xfrm>
          <a:off x="10132218" y="8108156"/>
          <a:ext cx="6060281" cy="845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1" name="Check Box 25" hidden="1">
              <a:extLst>
                <a:ext uri="{63B3BB69-23CF-44E3-9099-C40C66FF867C}">
                  <a14:compatExt spid="_x0000_s26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42" name="Check Box 26" hidden="1">
              <a:extLst>
                <a:ext uri="{63B3BB69-23CF-44E3-9099-C40C66FF867C}">
                  <a14:compatExt spid="_x0000_s26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43" name="Check Box 27" hidden="1">
              <a:extLst>
                <a:ext uri="{63B3BB69-23CF-44E3-9099-C40C66FF867C}">
                  <a14:compatExt spid="_x0000_s26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44" name="Check Box 28" hidden="1">
              <a:extLst>
                <a:ext uri="{63B3BB69-23CF-44E3-9099-C40C66FF867C}">
                  <a14:compatExt spid="_x0000_s26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5" name="Check Box 29" hidden="1">
              <a:extLst>
                <a:ext uri="{63B3BB69-23CF-44E3-9099-C40C66FF867C}">
                  <a14:compatExt spid="_x0000_s26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46" name="Check Box 30" hidden="1">
              <a:extLst>
                <a:ext uri="{63B3BB69-23CF-44E3-9099-C40C66FF867C}">
                  <a14:compatExt spid="_x0000_s26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47" name="Check Box 31" hidden="1">
              <a:extLst>
                <a:ext uri="{63B3BB69-23CF-44E3-9099-C40C66FF867C}">
                  <a14:compatExt spid="_x0000_s26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48" name="Check Box 32" hidden="1">
              <a:extLst>
                <a:ext uri="{63B3BB69-23CF-44E3-9099-C40C66FF867C}">
                  <a14:compatExt spid="_x0000_s26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9" name="Check Box 33" hidden="1">
              <a:extLst>
                <a:ext uri="{63B3BB69-23CF-44E3-9099-C40C66FF867C}">
                  <a14:compatExt spid="_x0000_s26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50" name="Check Box 34" hidden="1">
              <a:extLst>
                <a:ext uri="{63B3BB69-23CF-44E3-9099-C40C66FF867C}">
                  <a14:compatExt spid="_x0000_s2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51" name="Check Box 35" hidden="1">
              <a:extLst>
                <a:ext uri="{63B3BB69-23CF-44E3-9099-C40C66FF867C}">
                  <a14:compatExt spid="_x0000_s26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52" name="Check Box 36" hidden="1">
              <a:extLst>
                <a:ext uri="{63B3BB69-23CF-44E3-9099-C40C66FF867C}">
                  <a14:compatExt spid="_x0000_s26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5253" name="Check Box 37" hidden="1">
              <a:extLst>
                <a:ext uri="{63B3BB69-23CF-44E3-9099-C40C66FF867C}">
                  <a14:compatExt spid="_x0000_s26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6241" name="Check Box 1" hidden="1">
              <a:extLst>
                <a:ext uri="{63B3BB69-23CF-44E3-9099-C40C66FF867C}">
                  <a14:compatExt spid="_x0000_s26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6242" name="Check Box 2" hidden="1">
              <a:extLst>
                <a:ext uri="{63B3BB69-23CF-44E3-9099-C40C66FF867C}">
                  <a14:compatExt spid="_x0000_s26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43" name="Check Box 3" hidden="1">
              <a:extLst>
                <a:ext uri="{63B3BB69-23CF-44E3-9099-C40C66FF867C}">
                  <a14:compatExt spid="_x0000_s26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44" name="Check Box 4" hidden="1">
              <a:extLst>
                <a:ext uri="{63B3BB69-23CF-44E3-9099-C40C66FF867C}">
                  <a14:compatExt spid="_x0000_s26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45" name="Check Box 5" hidden="1">
              <a:extLst>
                <a:ext uri="{63B3BB69-23CF-44E3-9099-C40C66FF867C}">
                  <a14:compatExt spid="_x0000_s26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47" name="Check Box 7" hidden="1">
              <a:extLst>
                <a:ext uri="{63B3BB69-23CF-44E3-9099-C40C66FF867C}">
                  <a14:compatExt spid="_x0000_s26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56149</xdr:colOff>
      <xdr:row>37</xdr:row>
      <xdr:rowOff>130965</xdr:rowOff>
    </xdr:from>
    <xdr:to>
      <xdr:col>69</xdr:col>
      <xdr:colOff>51137</xdr:colOff>
      <xdr:row>38</xdr:row>
      <xdr:rowOff>154777</xdr:rowOff>
    </xdr:to>
    <xdr:sp macro="" textlink="">
      <xdr:nvSpPr>
        <xdr:cNvPr id="11" name="右矢印 10"/>
        <xdr:cNvSpPr/>
      </xdr:nvSpPr>
      <xdr:spPr>
        <a:xfrm rot="10800000">
          <a:off x="9700212"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48" name="Check Box 8" hidden="1">
              <a:extLst>
                <a:ext uri="{63B3BB69-23CF-44E3-9099-C40C66FF867C}">
                  <a14:compatExt spid="_x0000_s26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49" name="Check Box 9" hidden="1">
              <a:extLst>
                <a:ext uri="{63B3BB69-23CF-44E3-9099-C40C66FF867C}">
                  <a14:compatExt spid="_x0000_s26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50" name="Check Box 10" hidden="1">
              <a:extLst>
                <a:ext uri="{63B3BB69-23CF-44E3-9099-C40C66FF867C}">
                  <a14:compatExt spid="_x0000_s26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52" name="Check Box 12" hidden="1">
              <a:extLst>
                <a:ext uri="{63B3BB69-23CF-44E3-9099-C40C66FF867C}">
                  <a14:compatExt spid="_x0000_s26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53" name="Check Box 13" hidden="1">
              <a:extLst>
                <a:ext uri="{63B3BB69-23CF-44E3-9099-C40C66FF867C}">
                  <a14:compatExt spid="_x0000_s26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54" name="Check Box 14" hidden="1">
              <a:extLst>
                <a:ext uri="{63B3BB69-23CF-44E3-9099-C40C66FF867C}">
                  <a14:compatExt spid="_x0000_s26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55" name="Check Box 15" hidden="1">
              <a:extLst>
                <a:ext uri="{63B3BB69-23CF-44E3-9099-C40C66FF867C}">
                  <a14:compatExt spid="_x0000_s26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57" name="Check Box 17" hidden="1">
              <a:extLst>
                <a:ext uri="{63B3BB69-23CF-44E3-9099-C40C66FF867C}">
                  <a14:compatExt spid="_x0000_s26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58" name="Check Box 18" hidden="1">
              <a:extLst>
                <a:ext uri="{63B3BB69-23CF-44E3-9099-C40C66FF867C}">
                  <a14:compatExt spid="_x0000_s26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59" name="Check Box 19" hidden="1">
              <a:extLst>
                <a:ext uri="{63B3BB69-23CF-44E3-9099-C40C66FF867C}">
                  <a14:compatExt spid="_x0000_s26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60" name="Check Box 20" hidden="1">
              <a:extLst>
                <a:ext uri="{63B3BB69-23CF-44E3-9099-C40C66FF867C}">
                  <a14:compatExt spid="_x0000_s26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62" name="Check Box 22" hidden="1">
              <a:extLst>
                <a:ext uri="{63B3BB69-23CF-44E3-9099-C40C66FF867C}">
                  <a14:compatExt spid="_x0000_s26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6263" name="Check Box 23" hidden="1">
              <a:extLst>
                <a:ext uri="{63B3BB69-23CF-44E3-9099-C40C66FF867C}">
                  <a14:compatExt spid="_x0000_s26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6264" name="Check Box 24" hidden="1">
              <a:extLst>
                <a:ext uri="{63B3BB69-23CF-44E3-9099-C40C66FF867C}">
                  <a14:compatExt spid="_x0000_s26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xdr:colOff>
      <xdr:row>32</xdr:row>
      <xdr:rowOff>107154</xdr:rowOff>
    </xdr:from>
    <xdr:to>
      <xdr:col>92</xdr:col>
      <xdr:colOff>35718</xdr:colOff>
      <xdr:row>39</xdr:row>
      <xdr:rowOff>202404</xdr:rowOff>
    </xdr:to>
    <xdr:sp macro="" textlink="">
      <xdr:nvSpPr>
        <xdr:cNvPr id="30" name="テキスト ボックス 29"/>
        <xdr:cNvSpPr txBox="1"/>
      </xdr:nvSpPr>
      <xdr:spPr>
        <a:xfrm>
          <a:off x="10167937" y="8179592"/>
          <a:ext cx="6060281"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65" name="Check Box 25" hidden="1">
              <a:extLst>
                <a:ext uri="{63B3BB69-23CF-44E3-9099-C40C66FF867C}">
                  <a14:compatExt spid="_x0000_s26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66" name="Check Box 26" hidden="1">
              <a:extLst>
                <a:ext uri="{63B3BB69-23CF-44E3-9099-C40C66FF867C}">
                  <a14:compatExt spid="_x0000_s26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67" name="Check Box 27" hidden="1">
              <a:extLst>
                <a:ext uri="{63B3BB69-23CF-44E3-9099-C40C66FF867C}">
                  <a14:compatExt spid="_x0000_s26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68" name="Check Box 28" hidden="1">
              <a:extLst>
                <a:ext uri="{63B3BB69-23CF-44E3-9099-C40C66FF867C}">
                  <a14:compatExt spid="_x0000_s26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69" name="Check Box 29" hidden="1">
              <a:extLst>
                <a:ext uri="{63B3BB69-23CF-44E3-9099-C40C66FF867C}">
                  <a14:compatExt spid="_x0000_s26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70" name="Check Box 30" hidden="1">
              <a:extLst>
                <a:ext uri="{63B3BB69-23CF-44E3-9099-C40C66FF867C}">
                  <a14:compatExt spid="_x0000_s26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71" name="Check Box 31" hidden="1">
              <a:extLst>
                <a:ext uri="{63B3BB69-23CF-44E3-9099-C40C66FF867C}">
                  <a14:compatExt spid="_x0000_s26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72" name="Check Box 32" hidden="1">
              <a:extLst>
                <a:ext uri="{63B3BB69-23CF-44E3-9099-C40C66FF867C}">
                  <a14:compatExt spid="_x0000_s26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73" name="Check Box 33" hidden="1">
              <a:extLst>
                <a:ext uri="{63B3BB69-23CF-44E3-9099-C40C66FF867C}">
                  <a14:compatExt spid="_x0000_s26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74" name="Check Box 34" hidden="1">
              <a:extLst>
                <a:ext uri="{63B3BB69-23CF-44E3-9099-C40C66FF867C}">
                  <a14:compatExt spid="_x0000_s26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75" name="Check Box 35" hidden="1">
              <a:extLst>
                <a:ext uri="{63B3BB69-23CF-44E3-9099-C40C66FF867C}">
                  <a14:compatExt spid="_x0000_s26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76" name="Check Box 36" hidden="1">
              <a:extLst>
                <a:ext uri="{63B3BB69-23CF-44E3-9099-C40C66FF867C}">
                  <a14:compatExt spid="_x0000_s26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6277" name="Check Box 37" hidden="1">
              <a:extLst>
                <a:ext uri="{63B3BB69-23CF-44E3-9099-C40C66FF867C}">
                  <a14:compatExt spid="_x0000_s26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7265" name="Check Box 1" hidden="1">
              <a:extLst>
                <a:ext uri="{63B3BB69-23CF-44E3-9099-C40C66FF867C}">
                  <a14:compatExt spid="_x0000_s26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7266" name="Check Box 2" hidden="1">
              <a:extLst>
                <a:ext uri="{63B3BB69-23CF-44E3-9099-C40C66FF867C}">
                  <a14:compatExt spid="_x0000_s26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67" name="Check Box 3" hidden="1">
              <a:extLst>
                <a:ext uri="{63B3BB69-23CF-44E3-9099-C40C66FF867C}">
                  <a14:compatExt spid="_x0000_s26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68" name="Check Box 4" hidden="1">
              <a:extLst>
                <a:ext uri="{63B3BB69-23CF-44E3-9099-C40C66FF867C}">
                  <a14:compatExt spid="_x0000_s26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69" name="Check Box 5" hidden="1">
              <a:extLst>
                <a:ext uri="{63B3BB69-23CF-44E3-9099-C40C66FF867C}">
                  <a14:compatExt spid="_x0000_s26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71" name="Check Box 7" hidden="1">
              <a:extLst>
                <a:ext uri="{63B3BB69-23CF-44E3-9099-C40C66FF867C}">
                  <a14:compatExt spid="_x0000_s26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154777</xdr:rowOff>
    </xdr:from>
    <xdr:to>
      <xdr:col>69</xdr:col>
      <xdr:colOff>39230</xdr:colOff>
      <xdr:row>38</xdr:row>
      <xdr:rowOff>178589</xdr:rowOff>
    </xdr:to>
    <xdr:sp macro="" textlink="">
      <xdr:nvSpPr>
        <xdr:cNvPr id="11" name="右矢印 10"/>
        <xdr:cNvSpPr/>
      </xdr:nvSpPr>
      <xdr:spPr>
        <a:xfrm rot="10800000">
          <a:off x="9688305" y="846534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72" name="Check Box 8" hidden="1">
              <a:extLst>
                <a:ext uri="{63B3BB69-23CF-44E3-9099-C40C66FF867C}">
                  <a14:compatExt spid="_x0000_s26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73" name="Check Box 9" hidden="1">
              <a:extLst>
                <a:ext uri="{63B3BB69-23CF-44E3-9099-C40C66FF867C}">
                  <a14:compatExt spid="_x0000_s26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74" name="Check Box 10" hidden="1">
              <a:extLst>
                <a:ext uri="{63B3BB69-23CF-44E3-9099-C40C66FF867C}">
                  <a14:compatExt spid="_x0000_s26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76" name="Check Box 12" hidden="1">
              <a:extLst>
                <a:ext uri="{63B3BB69-23CF-44E3-9099-C40C66FF867C}">
                  <a14:compatExt spid="_x0000_s26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77" name="Check Box 13" hidden="1">
              <a:extLst>
                <a:ext uri="{63B3BB69-23CF-44E3-9099-C40C66FF867C}">
                  <a14:compatExt spid="_x0000_s26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78" name="Check Box 14" hidden="1">
              <a:extLst>
                <a:ext uri="{63B3BB69-23CF-44E3-9099-C40C66FF867C}">
                  <a14:compatExt spid="_x0000_s26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79" name="Check Box 15" hidden="1">
              <a:extLst>
                <a:ext uri="{63B3BB69-23CF-44E3-9099-C40C66FF867C}">
                  <a14:compatExt spid="_x0000_s26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81" name="Check Box 17" hidden="1">
              <a:extLst>
                <a:ext uri="{63B3BB69-23CF-44E3-9099-C40C66FF867C}">
                  <a14:compatExt spid="_x0000_s26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82" name="Check Box 18" hidden="1">
              <a:extLst>
                <a:ext uri="{63B3BB69-23CF-44E3-9099-C40C66FF867C}">
                  <a14:compatExt spid="_x0000_s26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83" name="Check Box 19" hidden="1">
              <a:extLst>
                <a:ext uri="{63B3BB69-23CF-44E3-9099-C40C66FF867C}">
                  <a14:compatExt spid="_x0000_s26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84" name="Check Box 20" hidden="1">
              <a:extLst>
                <a:ext uri="{63B3BB69-23CF-44E3-9099-C40C66FF867C}">
                  <a14:compatExt spid="_x0000_s26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86" name="Check Box 22" hidden="1">
              <a:extLst>
                <a:ext uri="{63B3BB69-23CF-44E3-9099-C40C66FF867C}">
                  <a14:compatExt spid="_x0000_s26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7287" name="Check Box 23" hidden="1">
              <a:extLst>
                <a:ext uri="{63B3BB69-23CF-44E3-9099-C40C66FF867C}">
                  <a14:compatExt spid="_x0000_s26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7288" name="Check Box 24" hidden="1">
              <a:extLst>
                <a:ext uri="{63B3BB69-23CF-44E3-9099-C40C66FF867C}">
                  <a14:compatExt spid="_x0000_s26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238125</xdr:colOff>
      <xdr:row>32</xdr:row>
      <xdr:rowOff>107156</xdr:rowOff>
    </xdr:from>
    <xdr:to>
      <xdr:col>92</xdr:col>
      <xdr:colOff>11906</xdr:colOff>
      <xdr:row>39</xdr:row>
      <xdr:rowOff>226219</xdr:rowOff>
    </xdr:to>
    <xdr:sp macro="" textlink="">
      <xdr:nvSpPr>
        <xdr:cNvPr id="30" name="テキスト ボックス 29"/>
        <xdr:cNvSpPr txBox="1"/>
      </xdr:nvSpPr>
      <xdr:spPr>
        <a:xfrm>
          <a:off x="10144125" y="8179594"/>
          <a:ext cx="6060281" cy="833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89" name="Check Box 25" hidden="1">
              <a:extLst>
                <a:ext uri="{63B3BB69-23CF-44E3-9099-C40C66FF867C}">
                  <a14:compatExt spid="_x0000_s26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0" name="Check Box 26" hidden="1">
              <a:extLst>
                <a:ext uri="{63B3BB69-23CF-44E3-9099-C40C66FF867C}">
                  <a14:compatExt spid="_x0000_s26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1" name="Check Box 27" hidden="1">
              <a:extLst>
                <a:ext uri="{63B3BB69-23CF-44E3-9099-C40C66FF867C}">
                  <a14:compatExt spid="_x0000_s26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92" name="Check Box 28" hidden="1">
              <a:extLst>
                <a:ext uri="{63B3BB69-23CF-44E3-9099-C40C66FF867C}">
                  <a14:compatExt spid="_x0000_s26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93" name="Check Box 29" hidden="1">
              <a:extLst>
                <a:ext uri="{63B3BB69-23CF-44E3-9099-C40C66FF867C}">
                  <a14:compatExt spid="_x0000_s26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4" name="Check Box 30" hidden="1">
              <a:extLst>
                <a:ext uri="{63B3BB69-23CF-44E3-9099-C40C66FF867C}">
                  <a14:compatExt spid="_x0000_s26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5" name="Check Box 31" hidden="1">
              <a:extLst>
                <a:ext uri="{63B3BB69-23CF-44E3-9099-C40C66FF867C}">
                  <a14:compatExt spid="_x0000_s26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96" name="Check Box 32" hidden="1">
              <a:extLst>
                <a:ext uri="{63B3BB69-23CF-44E3-9099-C40C66FF867C}">
                  <a14:compatExt spid="_x0000_s26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97" name="Check Box 33" hidden="1">
              <a:extLst>
                <a:ext uri="{63B3BB69-23CF-44E3-9099-C40C66FF867C}">
                  <a14:compatExt spid="_x0000_s26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8" name="Check Box 34" hidden="1">
              <a:extLst>
                <a:ext uri="{63B3BB69-23CF-44E3-9099-C40C66FF867C}">
                  <a14:compatExt spid="_x0000_s26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9" name="Check Box 35" hidden="1">
              <a:extLst>
                <a:ext uri="{63B3BB69-23CF-44E3-9099-C40C66FF867C}">
                  <a14:compatExt spid="_x0000_s26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300" name="Check Box 36" hidden="1">
              <a:extLst>
                <a:ext uri="{63B3BB69-23CF-44E3-9099-C40C66FF867C}">
                  <a14:compatExt spid="_x0000_s26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7301" name="Check Box 37" hidden="1">
              <a:extLst>
                <a:ext uri="{63B3BB69-23CF-44E3-9099-C40C66FF867C}">
                  <a14:compatExt spid="_x0000_s26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8289" name="Check Box 1" hidden="1">
              <a:extLst>
                <a:ext uri="{63B3BB69-23CF-44E3-9099-C40C66FF867C}">
                  <a14:compatExt spid="_x0000_s26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8290" name="Check Box 2" hidden="1">
              <a:extLst>
                <a:ext uri="{63B3BB69-23CF-44E3-9099-C40C66FF867C}">
                  <a14:compatExt spid="_x0000_s26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291" name="Check Box 3" hidden="1">
              <a:extLst>
                <a:ext uri="{63B3BB69-23CF-44E3-9099-C40C66FF867C}">
                  <a14:compatExt spid="_x0000_s26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292" name="Check Box 4" hidden="1">
              <a:extLst>
                <a:ext uri="{63B3BB69-23CF-44E3-9099-C40C66FF867C}">
                  <a14:compatExt spid="_x0000_s26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293" name="Check Box 5" hidden="1">
              <a:extLst>
                <a:ext uri="{63B3BB69-23CF-44E3-9099-C40C66FF867C}">
                  <a14:compatExt spid="_x0000_s26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295" name="Check Box 7" hidden="1">
              <a:extLst>
                <a:ext uri="{63B3BB69-23CF-44E3-9099-C40C66FF867C}">
                  <a14:compatExt spid="_x0000_s26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56149</xdr:colOff>
      <xdr:row>37</xdr:row>
      <xdr:rowOff>130965</xdr:rowOff>
    </xdr:from>
    <xdr:to>
      <xdr:col>69</xdr:col>
      <xdr:colOff>51137</xdr:colOff>
      <xdr:row>38</xdr:row>
      <xdr:rowOff>154777</xdr:rowOff>
    </xdr:to>
    <xdr:sp macro="" textlink="">
      <xdr:nvSpPr>
        <xdr:cNvPr id="11" name="右矢印 10"/>
        <xdr:cNvSpPr/>
      </xdr:nvSpPr>
      <xdr:spPr>
        <a:xfrm rot="10800000">
          <a:off x="9700212"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296" name="Check Box 8" hidden="1">
              <a:extLst>
                <a:ext uri="{63B3BB69-23CF-44E3-9099-C40C66FF867C}">
                  <a14:compatExt spid="_x0000_s26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297" name="Check Box 9" hidden="1">
              <a:extLst>
                <a:ext uri="{63B3BB69-23CF-44E3-9099-C40C66FF867C}">
                  <a14:compatExt spid="_x0000_s26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298" name="Check Box 10" hidden="1">
              <a:extLst>
                <a:ext uri="{63B3BB69-23CF-44E3-9099-C40C66FF867C}">
                  <a14:compatExt spid="_x0000_s26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00" name="Check Box 12" hidden="1">
              <a:extLst>
                <a:ext uri="{63B3BB69-23CF-44E3-9099-C40C66FF867C}">
                  <a14:compatExt spid="_x0000_s26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01" name="Check Box 13" hidden="1">
              <a:extLst>
                <a:ext uri="{63B3BB69-23CF-44E3-9099-C40C66FF867C}">
                  <a14:compatExt spid="_x0000_s26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02" name="Check Box 14" hidden="1">
              <a:extLst>
                <a:ext uri="{63B3BB69-23CF-44E3-9099-C40C66FF867C}">
                  <a14:compatExt spid="_x0000_s26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03" name="Check Box 15" hidden="1">
              <a:extLst>
                <a:ext uri="{63B3BB69-23CF-44E3-9099-C40C66FF867C}">
                  <a14:compatExt spid="_x0000_s26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05" name="Check Box 17" hidden="1">
              <a:extLst>
                <a:ext uri="{63B3BB69-23CF-44E3-9099-C40C66FF867C}">
                  <a14:compatExt spid="_x0000_s26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06" name="Check Box 18" hidden="1">
              <a:extLst>
                <a:ext uri="{63B3BB69-23CF-44E3-9099-C40C66FF867C}">
                  <a14:compatExt spid="_x0000_s26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07" name="Check Box 19" hidden="1">
              <a:extLst>
                <a:ext uri="{63B3BB69-23CF-44E3-9099-C40C66FF867C}">
                  <a14:compatExt spid="_x0000_s26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08" name="Check Box 20" hidden="1">
              <a:extLst>
                <a:ext uri="{63B3BB69-23CF-44E3-9099-C40C66FF867C}">
                  <a14:compatExt spid="_x0000_s26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10" name="Check Box 22" hidden="1">
              <a:extLst>
                <a:ext uri="{63B3BB69-23CF-44E3-9099-C40C66FF867C}">
                  <a14:compatExt spid="_x0000_s26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8311" name="Check Box 23" hidden="1">
              <a:extLst>
                <a:ext uri="{63B3BB69-23CF-44E3-9099-C40C66FF867C}">
                  <a14:compatExt spid="_x0000_s26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8312" name="Check Box 24" hidden="1">
              <a:extLst>
                <a:ext uri="{63B3BB69-23CF-44E3-9099-C40C66FF867C}">
                  <a14:compatExt spid="_x0000_s26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32</xdr:row>
      <xdr:rowOff>83343</xdr:rowOff>
    </xdr:from>
    <xdr:to>
      <xdr:col>91</xdr:col>
      <xdr:colOff>226218</xdr:colOff>
      <xdr:row>39</xdr:row>
      <xdr:rowOff>190500</xdr:rowOff>
    </xdr:to>
    <xdr:sp macro="" textlink="">
      <xdr:nvSpPr>
        <xdr:cNvPr id="30" name="テキスト ボックス 29"/>
        <xdr:cNvSpPr txBox="1"/>
      </xdr:nvSpPr>
      <xdr:spPr>
        <a:xfrm>
          <a:off x="10096500" y="8155781"/>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13" name="Check Box 25" hidden="1">
              <a:extLst>
                <a:ext uri="{63B3BB69-23CF-44E3-9099-C40C66FF867C}">
                  <a14:compatExt spid="_x0000_s26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14" name="Check Box 26" hidden="1">
              <a:extLst>
                <a:ext uri="{63B3BB69-23CF-44E3-9099-C40C66FF867C}">
                  <a14:compatExt spid="_x0000_s26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15" name="Check Box 27" hidden="1">
              <a:extLst>
                <a:ext uri="{63B3BB69-23CF-44E3-9099-C40C66FF867C}">
                  <a14:compatExt spid="_x0000_s26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16" name="Check Box 28" hidden="1">
              <a:extLst>
                <a:ext uri="{63B3BB69-23CF-44E3-9099-C40C66FF867C}">
                  <a14:compatExt spid="_x0000_s26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17" name="Check Box 29" hidden="1">
              <a:extLst>
                <a:ext uri="{63B3BB69-23CF-44E3-9099-C40C66FF867C}">
                  <a14:compatExt spid="_x0000_s26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18" name="Check Box 30" hidden="1">
              <a:extLst>
                <a:ext uri="{63B3BB69-23CF-44E3-9099-C40C66FF867C}">
                  <a14:compatExt spid="_x0000_s26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19" name="Check Box 31" hidden="1">
              <a:extLst>
                <a:ext uri="{63B3BB69-23CF-44E3-9099-C40C66FF867C}">
                  <a14:compatExt spid="_x0000_s26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20" name="Check Box 32" hidden="1">
              <a:extLst>
                <a:ext uri="{63B3BB69-23CF-44E3-9099-C40C66FF867C}">
                  <a14:compatExt spid="_x0000_s26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21" name="Check Box 33" hidden="1">
              <a:extLst>
                <a:ext uri="{63B3BB69-23CF-44E3-9099-C40C66FF867C}">
                  <a14:compatExt spid="_x0000_s26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22" name="Check Box 34" hidden="1">
              <a:extLst>
                <a:ext uri="{63B3BB69-23CF-44E3-9099-C40C66FF867C}">
                  <a14:compatExt spid="_x0000_s26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23" name="Check Box 35" hidden="1">
              <a:extLst>
                <a:ext uri="{63B3BB69-23CF-44E3-9099-C40C66FF867C}">
                  <a14:compatExt spid="_x0000_s26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24" name="Check Box 36" hidden="1">
              <a:extLst>
                <a:ext uri="{63B3BB69-23CF-44E3-9099-C40C66FF867C}">
                  <a14:compatExt spid="_x0000_s26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8325" name="Check Box 37" hidden="1">
              <a:extLst>
                <a:ext uri="{63B3BB69-23CF-44E3-9099-C40C66FF867C}">
                  <a14:compatExt spid="_x0000_s26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9313" name="Check Box 1" hidden="1">
              <a:extLst>
                <a:ext uri="{63B3BB69-23CF-44E3-9099-C40C66FF867C}">
                  <a14:compatExt spid="_x0000_s26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9314" name="Check Box 2" hidden="1">
              <a:extLst>
                <a:ext uri="{63B3BB69-23CF-44E3-9099-C40C66FF867C}">
                  <a14:compatExt spid="_x0000_s26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15" name="Check Box 3" hidden="1">
              <a:extLst>
                <a:ext uri="{63B3BB69-23CF-44E3-9099-C40C66FF867C}">
                  <a14:compatExt spid="_x0000_s26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16" name="Check Box 4" hidden="1">
              <a:extLst>
                <a:ext uri="{63B3BB69-23CF-44E3-9099-C40C66FF867C}">
                  <a14:compatExt spid="_x0000_s26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17" name="Check Box 5" hidden="1">
              <a:extLst>
                <a:ext uri="{63B3BB69-23CF-44E3-9099-C40C66FF867C}">
                  <a14:compatExt spid="_x0000_s26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19" name="Check Box 7" hidden="1">
              <a:extLst>
                <a:ext uri="{63B3BB69-23CF-44E3-9099-C40C66FF867C}">
                  <a14:compatExt spid="_x0000_s26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130965</xdr:rowOff>
    </xdr:from>
    <xdr:to>
      <xdr:col>69</xdr:col>
      <xdr:colOff>39230</xdr:colOff>
      <xdr:row>38</xdr:row>
      <xdr:rowOff>154777</xdr:rowOff>
    </xdr:to>
    <xdr:sp macro="" textlink="">
      <xdr:nvSpPr>
        <xdr:cNvPr id="11" name="右矢印 10"/>
        <xdr:cNvSpPr/>
      </xdr:nvSpPr>
      <xdr:spPr>
        <a:xfrm rot="10800000">
          <a:off x="9688305"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20" name="Check Box 8" hidden="1">
              <a:extLst>
                <a:ext uri="{63B3BB69-23CF-44E3-9099-C40C66FF867C}">
                  <a14:compatExt spid="_x0000_s26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21" name="Check Box 9" hidden="1">
              <a:extLst>
                <a:ext uri="{63B3BB69-23CF-44E3-9099-C40C66FF867C}">
                  <a14:compatExt spid="_x0000_s26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22" name="Check Box 10" hidden="1">
              <a:extLst>
                <a:ext uri="{63B3BB69-23CF-44E3-9099-C40C66FF867C}">
                  <a14:compatExt spid="_x0000_s26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24" name="Check Box 12" hidden="1">
              <a:extLst>
                <a:ext uri="{63B3BB69-23CF-44E3-9099-C40C66FF867C}">
                  <a14:compatExt spid="_x0000_s26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25" name="Check Box 13" hidden="1">
              <a:extLst>
                <a:ext uri="{63B3BB69-23CF-44E3-9099-C40C66FF867C}">
                  <a14:compatExt spid="_x0000_s26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26" name="Check Box 14" hidden="1">
              <a:extLst>
                <a:ext uri="{63B3BB69-23CF-44E3-9099-C40C66FF867C}">
                  <a14:compatExt spid="_x0000_s26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27" name="Check Box 15" hidden="1">
              <a:extLst>
                <a:ext uri="{63B3BB69-23CF-44E3-9099-C40C66FF867C}">
                  <a14:compatExt spid="_x0000_s26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29" name="Check Box 17" hidden="1">
              <a:extLst>
                <a:ext uri="{63B3BB69-23CF-44E3-9099-C40C66FF867C}">
                  <a14:compatExt spid="_x0000_s26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30" name="Check Box 18" hidden="1">
              <a:extLst>
                <a:ext uri="{63B3BB69-23CF-44E3-9099-C40C66FF867C}">
                  <a14:compatExt spid="_x0000_s26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31" name="Check Box 19" hidden="1">
              <a:extLst>
                <a:ext uri="{63B3BB69-23CF-44E3-9099-C40C66FF867C}">
                  <a14:compatExt spid="_x0000_s26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32" name="Check Box 20" hidden="1">
              <a:extLst>
                <a:ext uri="{63B3BB69-23CF-44E3-9099-C40C66FF867C}">
                  <a14:compatExt spid="_x0000_s26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34" name="Check Box 22" hidden="1">
              <a:extLst>
                <a:ext uri="{63B3BB69-23CF-44E3-9099-C40C66FF867C}">
                  <a14:compatExt spid="_x0000_s26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9335" name="Check Box 23" hidden="1">
              <a:extLst>
                <a:ext uri="{63B3BB69-23CF-44E3-9099-C40C66FF867C}">
                  <a14:compatExt spid="_x0000_s26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9336" name="Check Box 24" hidden="1">
              <a:extLst>
                <a:ext uri="{63B3BB69-23CF-44E3-9099-C40C66FF867C}">
                  <a14:compatExt spid="_x0000_s26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178594</xdr:colOff>
      <xdr:row>32</xdr:row>
      <xdr:rowOff>130967</xdr:rowOff>
    </xdr:from>
    <xdr:to>
      <xdr:col>91</xdr:col>
      <xdr:colOff>214312</xdr:colOff>
      <xdr:row>39</xdr:row>
      <xdr:rowOff>214311</xdr:rowOff>
    </xdr:to>
    <xdr:sp macro="" textlink="">
      <xdr:nvSpPr>
        <xdr:cNvPr id="30" name="テキスト ボックス 29"/>
        <xdr:cNvSpPr txBox="1"/>
      </xdr:nvSpPr>
      <xdr:spPr>
        <a:xfrm>
          <a:off x="10084594" y="8203405"/>
          <a:ext cx="6060281" cy="797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37" name="Check Box 25" hidden="1">
              <a:extLst>
                <a:ext uri="{63B3BB69-23CF-44E3-9099-C40C66FF867C}">
                  <a14:compatExt spid="_x0000_s26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38" name="Check Box 26" hidden="1">
              <a:extLst>
                <a:ext uri="{63B3BB69-23CF-44E3-9099-C40C66FF867C}">
                  <a14:compatExt spid="_x0000_s26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39" name="Check Box 27" hidden="1">
              <a:extLst>
                <a:ext uri="{63B3BB69-23CF-44E3-9099-C40C66FF867C}">
                  <a14:compatExt spid="_x0000_s26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0" name="Check Box 28" hidden="1">
              <a:extLst>
                <a:ext uri="{63B3BB69-23CF-44E3-9099-C40C66FF867C}">
                  <a14:compatExt spid="_x0000_s26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41" name="Check Box 29" hidden="1">
              <a:extLst>
                <a:ext uri="{63B3BB69-23CF-44E3-9099-C40C66FF867C}">
                  <a14:compatExt spid="_x0000_s26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42" name="Check Box 30" hidden="1">
              <a:extLst>
                <a:ext uri="{63B3BB69-23CF-44E3-9099-C40C66FF867C}">
                  <a14:compatExt spid="_x0000_s26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43" name="Check Box 31" hidden="1">
              <a:extLst>
                <a:ext uri="{63B3BB69-23CF-44E3-9099-C40C66FF867C}">
                  <a14:compatExt spid="_x0000_s26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4" name="Check Box 32" hidden="1">
              <a:extLst>
                <a:ext uri="{63B3BB69-23CF-44E3-9099-C40C66FF867C}">
                  <a14:compatExt spid="_x0000_s26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45" name="Check Box 33" hidden="1">
              <a:extLst>
                <a:ext uri="{63B3BB69-23CF-44E3-9099-C40C66FF867C}">
                  <a14:compatExt spid="_x0000_s26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46" name="Check Box 34" hidden="1">
              <a:extLst>
                <a:ext uri="{63B3BB69-23CF-44E3-9099-C40C66FF867C}">
                  <a14:compatExt spid="_x0000_s26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47" name="Check Box 35" hidden="1">
              <a:extLst>
                <a:ext uri="{63B3BB69-23CF-44E3-9099-C40C66FF867C}">
                  <a14:compatExt spid="_x0000_s26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8" name="Check Box 36" hidden="1">
              <a:extLst>
                <a:ext uri="{63B3BB69-23CF-44E3-9099-C40C66FF867C}">
                  <a14:compatExt spid="_x0000_s26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9349" name="Check Box 37" hidden="1">
              <a:extLst>
                <a:ext uri="{63B3BB69-23CF-44E3-9099-C40C66FF867C}">
                  <a14:compatExt spid="_x0000_s26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68054</xdr:colOff>
      <xdr:row>37</xdr:row>
      <xdr:rowOff>154778</xdr:rowOff>
    </xdr:from>
    <xdr:to>
      <xdr:col>69</xdr:col>
      <xdr:colOff>63042</xdr:colOff>
      <xdr:row>38</xdr:row>
      <xdr:rowOff>178590</xdr:rowOff>
    </xdr:to>
    <xdr:sp macro="" textlink="">
      <xdr:nvSpPr>
        <xdr:cNvPr id="11" name="右矢印 10"/>
        <xdr:cNvSpPr/>
      </xdr:nvSpPr>
      <xdr:spPr>
        <a:xfrm rot="10800000">
          <a:off x="9712117" y="846534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49" name="Check Box 13" hidden="1">
              <a:extLst>
                <a:ext uri="{63B3BB69-23CF-44E3-9099-C40C66FF867C}">
                  <a14:compatExt spid="_x0000_s27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50" name="Check Box 14" hidden="1">
              <a:extLst>
                <a:ext uri="{63B3BB69-23CF-44E3-9099-C40C66FF867C}">
                  <a14:compatExt spid="_x0000_s27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51" name="Check Box 15" hidden="1">
              <a:extLst>
                <a:ext uri="{63B3BB69-23CF-44E3-9099-C40C66FF867C}">
                  <a14:compatExt spid="_x0000_s27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53" name="Check Box 17" hidden="1">
              <a:extLst>
                <a:ext uri="{63B3BB69-23CF-44E3-9099-C40C66FF867C}">
                  <a14:compatExt spid="_x0000_s27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54" name="Check Box 18" hidden="1">
              <a:extLst>
                <a:ext uri="{63B3BB69-23CF-44E3-9099-C40C66FF867C}">
                  <a14:compatExt spid="_x0000_s27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55" name="Check Box 19" hidden="1">
              <a:extLst>
                <a:ext uri="{63B3BB69-23CF-44E3-9099-C40C66FF867C}">
                  <a14:compatExt spid="_x0000_s27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56" name="Check Box 20" hidden="1">
              <a:extLst>
                <a:ext uri="{63B3BB69-23CF-44E3-9099-C40C66FF867C}">
                  <a14:compatExt spid="_x0000_s27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58" name="Check Box 22" hidden="1">
              <a:extLst>
                <a:ext uri="{63B3BB69-23CF-44E3-9099-C40C66FF867C}">
                  <a14:compatExt spid="_x0000_s27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0359" name="Check Box 23" hidden="1">
              <a:extLst>
                <a:ext uri="{63B3BB69-23CF-44E3-9099-C40C66FF867C}">
                  <a14:compatExt spid="_x0000_s27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0360" name="Check Box 24" hidden="1">
              <a:extLst>
                <a:ext uri="{63B3BB69-23CF-44E3-9099-C40C66FF867C}">
                  <a14:compatExt spid="_x0000_s27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xdr:colOff>
      <xdr:row>32</xdr:row>
      <xdr:rowOff>107156</xdr:rowOff>
    </xdr:from>
    <xdr:to>
      <xdr:col>92</xdr:col>
      <xdr:colOff>35718</xdr:colOff>
      <xdr:row>39</xdr:row>
      <xdr:rowOff>214313</xdr:rowOff>
    </xdr:to>
    <xdr:sp macro="" textlink="">
      <xdr:nvSpPr>
        <xdr:cNvPr id="30" name="テキスト ボックス 29"/>
        <xdr:cNvSpPr txBox="1"/>
      </xdr:nvSpPr>
      <xdr:spPr>
        <a:xfrm>
          <a:off x="10167937" y="8179594"/>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1" name="Check Box 25" hidden="1">
              <a:extLst>
                <a:ext uri="{63B3BB69-23CF-44E3-9099-C40C66FF867C}">
                  <a14:compatExt spid="_x0000_s27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62" name="Check Box 26" hidden="1">
              <a:extLst>
                <a:ext uri="{63B3BB69-23CF-44E3-9099-C40C66FF867C}">
                  <a14:compatExt spid="_x0000_s27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63" name="Check Box 27" hidden="1">
              <a:extLst>
                <a:ext uri="{63B3BB69-23CF-44E3-9099-C40C66FF867C}">
                  <a14:compatExt spid="_x0000_s27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64" name="Check Box 28" hidden="1">
              <a:extLst>
                <a:ext uri="{63B3BB69-23CF-44E3-9099-C40C66FF867C}">
                  <a14:compatExt spid="_x0000_s27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5" name="Check Box 29" hidden="1">
              <a:extLst>
                <a:ext uri="{63B3BB69-23CF-44E3-9099-C40C66FF867C}">
                  <a14:compatExt spid="_x0000_s27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66" name="Check Box 30" hidden="1">
              <a:extLst>
                <a:ext uri="{63B3BB69-23CF-44E3-9099-C40C66FF867C}">
                  <a14:compatExt spid="_x0000_s27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67" name="Check Box 31" hidden="1">
              <a:extLst>
                <a:ext uri="{63B3BB69-23CF-44E3-9099-C40C66FF867C}">
                  <a14:compatExt spid="_x0000_s27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68" name="Check Box 32" hidden="1">
              <a:extLst>
                <a:ext uri="{63B3BB69-23CF-44E3-9099-C40C66FF867C}">
                  <a14:compatExt spid="_x0000_s27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9" name="Check Box 33" hidden="1">
              <a:extLst>
                <a:ext uri="{63B3BB69-23CF-44E3-9099-C40C66FF867C}">
                  <a14:compatExt spid="_x0000_s27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70" name="Check Box 34" hidden="1">
              <a:extLst>
                <a:ext uri="{63B3BB69-23CF-44E3-9099-C40C66FF867C}">
                  <a14:compatExt spid="_x0000_s27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71" name="Check Box 35" hidden="1">
              <a:extLst>
                <a:ext uri="{63B3BB69-23CF-44E3-9099-C40C66FF867C}">
                  <a14:compatExt spid="_x0000_s27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72" name="Check Box 36" hidden="1">
              <a:extLst>
                <a:ext uri="{63B3BB69-23CF-44E3-9099-C40C66FF867C}">
                  <a14:compatExt spid="_x0000_s27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0373" name="Check Box 37" hidden="1">
              <a:extLst>
                <a:ext uri="{63B3BB69-23CF-44E3-9099-C40C66FF867C}">
                  <a14:compatExt spid="_x0000_s27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1361" name="Check Box 1" hidden="1">
              <a:extLst>
                <a:ext uri="{63B3BB69-23CF-44E3-9099-C40C66FF867C}">
                  <a14:compatExt spid="_x0000_s27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1362" name="Check Box 2" hidden="1">
              <a:extLst>
                <a:ext uri="{63B3BB69-23CF-44E3-9099-C40C66FF867C}">
                  <a14:compatExt spid="_x0000_s27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63" name="Check Box 3" hidden="1">
              <a:extLst>
                <a:ext uri="{63B3BB69-23CF-44E3-9099-C40C66FF867C}">
                  <a14:compatExt spid="_x0000_s27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64" name="Check Box 4" hidden="1">
              <a:extLst>
                <a:ext uri="{63B3BB69-23CF-44E3-9099-C40C66FF867C}">
                  <a14:compatExt spid="_x0000_s27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65" name="Check Box 5" hidden="1">
              <a:extLst>
                <a:ext uri="{63B3BB69-23CF-44E3-9099-C40C66FF867C}">
                  <a14:compatExt spid="_x0000_s27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67" name="Check Box 7" hidden="1">
              <a:extLst>
                <a:ext uri="{63B3BB69-23CF-44E3-9099-C40C66FF867C}">
                  <a14:compatExt spid="_x0000_s27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56148</xdr:colOff>
      <xdr:row>37</xdr:row>
      <xdr:rowOff>130965</xdr:rowOff>
    </xdr:from>
    <xdr:to>
      <xdr:col>69</xdr:col>
      <xdr:colOff>51136</xdr:colOff>
      <xdr:row>38</xdr:row>
      <xdr:rowOff>154777</xdr:rowOff>
    </xdr:to>
    <xdr:sp macro="" textlink="">
      <xdr:nvSpPr>
        <xdr:cNvPr id="11" name="右矢印 10"/>
        <xdr:cNvSpPr/>
      </xdr:nvSpPr>
      <xdr:spPr>
        <a:xfrm rot="10800000">
          <a:off x="9700211"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68" name="Check Box 8" hidden="1">
              <a:extLst>
                <a:ext uri="{63B3BB69-23CF-44E3-9099-C40C66FF867C}">
                  <a14:compatExt spid="_x0000_s27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69" name="Check Box 9" hidden="1">
              <a:extLst>
                <a:ext uri="{63B3BB69-23CF-44E3-9099-C40C66FF867C}">
                  <a14:compatExt spid="_x0000_s27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70" name="Check Box 10" hidden="1">
              <a:extLst>
                <a:ext uri="{63B3BB69-23CF-44E3-9099-C40C66FF867C}">
                  <a14:compatExt spid="_x0000_s27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72" name="Check Box 12" hidden="1">
              <a:extLst>
                <a:ext uri="{63B3BB69-23CF-44E3-9099-C40C66FF867C}">
                  <a14:compatExt spid="_x0000_s27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73" name="Check Box 13" hidden="1">
              <a:extLst>
                <a:ext uri="{63B3BB69-23CF-44E3-9099-C40C66FF867C}">
                  <a14:compatExt spid="_x0000_s27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74" name="Check Box 14" hidden="1">
              <a:extLst>
                <a:ext uri="{63B3BB69-23CF-44E3-9099-C40C66FF867C}">
                  <a14:compatExt spid="_x0000_s27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75" name="Check Box 15" hidden="1">
              <a:extLst>
                <a:ext uri="{63B3BB69-23CF-44E3-9099-C40C66FF867C}">
                  <a14:compatExt spid="_x0000_s27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77" name="Check Box 17" hidden="1">
              <a:extLst>
                <a:ext uri="{63B3BB69-23CF-44E3-9099-C40C66FF867C}">
                  <a14:compatExt spid="_x0000_s27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78" name="Check Box 18" hidden="1">
              <a:extLst>
                <a:ext uri="{63B3BB69-23CF-44E3-9099-C40C66FF867C}">
                  <a14:compatExt spid="_x0000_s27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79" name="Check Box 19" hidden="1">
              <a:extLst>
                <a:ext uri="{63B3BB69-23CF-44E3-9099-C40C66FF867C}">
                  <a14:compatExt spid="_x0000_s27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80" name="Check Box 20" hidden="1">
              <a:extLst>
                <a:ext uri="{63B3BB69-23CF-44E3-9099-C40C66FF867C}">
                  <a14:compatExt spid="_x0000_s27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82" name="Check Box 22" hidden="1">
              <a:extLst>
                <a:ext uri="{63B3BB69-23CF-44E3-9099-C40C66FF867C}">
                  <a14:compatExt spid="_x0000_s27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1383" name="Check Box 23" hidden="1">
              <a:extLst>
                <a:ext uri="{63B3BB69-23CF-44E3-9099-C40C66FF867C}">
                  <a14:compatExt spid="_x0000_s27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1384" name="Check Box 24" hidden="1">
              <a:extLst>
                <a:ext uri="{63B3BB69-23CF-44E3-9099-C40C66FF867C}">
                  <a14:compatExt spid="_x0000_s27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32</xdr:row>
      <xdr:rowOff>130966</xdr:rowOff>
    </xdr:from>
    <xdr:to>
      <xdr:col>91</xdr:col>
      <xdr:colOff>226218</xdr:colOff>
      <xdr:row>39</xdr:row>
      <xdr:rowOff>214310</xdr:rowOff>
    </xdr:to>
    <xdr:sp macro="" textlink="">
      <xdr:nvSpPr>
        <xdr:cNvPr id="30" name="テキスト ボックス 29"/>
        <xdr:cNvSpPr txBox="1"/>
      </xdr:nvSpPr>
      <xdr:spPr>
        <a:xfrm>
          <a:off x="10096500" y="8203404"/>
          <a:ext cx="6060281" cy="797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85" name="Check Box 25" hidden="1">
              <a:extLst>
                <a:ext uri="{63B3BB69-23CF-44E3-9099-C40C66FF867C}">
                  <a14:compatExt spid="_x0000_s27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86" name="Check Box 26" hidden="1">
              <a:extLst>
                <a:ext uri="{63B3BB69-23CF-44E3-9099-C40C66FF867C}">
                  <a14:compatExt spid="_x0000_s27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87" name="Check Box 27" hidden="1">
              <a:extLst>
                <a:ext uri="{63B3BB69-23CF-44E3-9099-C40C66FF867C}">
                  <a14:compatExt spid="_x0000_s27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88" name="Check Box 28" hidden="1">
              <a:extLst>
                <a:ext uri="{63B3BB69-23CF-44E3-9099-C40C66FF867C}">
                  <a14:compatExt spid="_x0000_s27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89" name="Check Box 29" hidden="1">
              <a:extLst>
                <a:ext uri="{63B3BB69-23CF-44E3-9099-C40C66FF867C}">
                  <a14:compatExt spid="_x0000_s27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90" name="Check Box 30" hidden="1">
              <a:extLst>
                <a:ext uri="{63B3BB69-23CF-44E3-9099-C40C66FF867C}">
                  <a14:compatExt spid="_x0000_s27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91" name="Check Box 31" hidden="1">
              <a:extLst>
                <a:ext uri="{63B3BB69-23CF-44E3-9099-C40C66FF867C}">
                  <a14:compatExt spid="_x0000_s27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92" name="Check Box 32" hidden="1">
              <a:extLst>
                <a:ext uri="{63B3BB69-23CF-44E3-9099-C40C66FF867C}">
                  <a14:compatExt spid="_x0000_s27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93" name="Check Box 33" hidden="1">
              <a:extLst>
                <a:ext uri="{63B3BB69-23CF-44E3-9099-C40C66FF867C}">
                  <a14:compatExt spid="_x0000_s27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94" name="Check Box 34" hidden="1">
              <a:extLst>
                <a:ext uri="{63B3BB69-23CF-44E3-9099-C40C66FF867C}">
                  <a14:compatExt spid="_x0000_s27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95" name="Check Box 35" hidden="1">
              <a:extLst>
                <a:ext uri="{63B3BB69-23CF-44E3-9099-C40C66FF867C}">
                  <a14:compatExt spid="_x0000_s27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96" name="Check Box 36" hidden="1">
              <a:extLst>
                <a:ext uri="{63B3BB69-23CF-44E3-9099-C40C66FF867C}">
                  <a14:compatExt spid="_x0000_s27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1397" name="Check Box 37" hidden="1">
              <a:extLst>
                <a:ext uri="{63B3BB69-23CF-44E3-9099-C40C66FF867C}">
                  <a14:compatExt spid="_x0000_s27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2385" name="Check Box 1" hidden="1">
              <a:extLst>
                <a:ext uri="{63B3BB69-23CF-44E3-9099-C40C66FF867C}">
                  <a14:compatExt spid="_x0000_s27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2386" name="Check Box 2" hidden="1">
              <a:extLst>
                <a:ext uri="{63B3BB69-23CF-44E3-9099-C40C66FF867C}">
                  <a14:compatExt spid="_x0000_s27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87" name="Check Box 3" hidden="1">
              <a:extLst>
                <a:ext uri="{63B3BB69-23CF-44E3-9099-C40C66FF867C}">
                  <a14:compatExt spid="_x0000_s27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88" name="Check Box 4" hidden="1">
              <a:extLst>
                <a:ext uri="{63B3BB69-23CF-44E3-9099-C40C66FF867C}">
                  <a14:compatExt spid="_x0000_s27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89" name="Check Box 5" hidden="1">
              <a:extLst>
                <a:ext uri="{63B3BB69-23CF-44E3-9099-C40C66FF867C}">
                  <a14:compatExt spid="_x0000_s27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391" name="Check Box 7" hidden="1">
              <a:extLst>
                <a:ext uri="{63B3BB69-23CF-44E3-9099-C40C66FF867C}">
                  <a14:compatExt spid="_x0000_s27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130965</xdr:rowOff>
    </xdr:from>
    <xdr:to>
      <xdr:col>69</xdr:col>
      <xdr:colOff>39230</xdr:colOff>
      <xdr:row>38</xdr:row>
      <xdr:rowOff>154777</xdr:rowOff>
    </xdr:to>
    <xdr:sp macro="" textlink="">
      <xdr:nvSpPr>
        <xdr:cNvPr id="11" name="右矢印 10"/>
        <xdr:cNvSpPr/>
      </xdr:nvSpPr>
      <xdr:spPr>
        <a:xfrm rot="10800000">
          <a:off x="9688305"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92" name="Check Box 8" hidden="1">
              <a:extLst>
                <a:ext uri="{63B3BB69-23CF-44E3-9099-C40C66FF867C}">
                  <a14:compatExt spid="_x0000_s27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93" name="Check Box 9" hidden="1">
              <a:extLst>
                <a:ext uri="{63B3BB69-23CF-44E3-9099-C40C66FF867C}">
                  <a14:compatExt spid="_x0000_s27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94" name="Check Box 10" hidden="1">
              <a:extLst>
                <a:ext uri="{63B3BB69-23CF-44E3-9099-C40C66FF867C}">
                  <a14:compatExt spid="_x0000_s27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396" name="Check Box 12" hidden="1">
              <a:extLst>
                <a:ext uri="{63B3BB69-23CF-44E3-9099-C40C66FF867C}">
                  <a14:compatExt spid="_x0000_s27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97" name="Check Box 13" hidden="1">
              <a:extLst>
                <a:ext uri="{63B3BB69-23CF-44E3-9099-C40C66FF867C}">
                  <a14:compatExt spid="_x0000_s27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98" name="Check Box 14" hidden="1">
              <a:extLst>
                <a:ext uri="{63B3BB69-23CF-44E3-9099-C40C66FF867C}">
                  <a14:compatExt spid="_x0000_s27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99" name="Check Box 15" hidden="1">
              <a:extLst>
                <a:ext uri="{63B3BB69-23CF-44E3-9099-C40C66FF867C}">
                  <a14:compatExt spid="_x0000_s27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01" name="Check Box 17" hidden="1">
              <a:extLst>
                <a:ext uri="{63B3BB69-23CF-44E3-9099-C40C66FF867C}">
                  <a14:compatExt spid="_x0000_s27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02" name="Check Box 18" hidden="1">
              <a:extLst>
                <a:ext uri="{63B3BB69-23CF-44E3-9099-C40C66FF867C}">
                  <a14:compatExt spid="_x0000_s27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03" name="Check Box 19" hidden="1">
              <a:extLst>
                <a:ext uri="{63B3BB69-23CF-44E3-9099-C40C66FF867C}">
                  <a14:compatExt spid="_x0000_s27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04" name="Check Box 20" hidden="1">
              <a:extLst>
                <a:ext uri="{63B3BB69-23CF-44E3-9099-C40C66FF867C}">
                  <a14:compatExt spid="_x0000_s27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06" name="Check Box 22" hidden="1">
              <a:extLst>
                <a:ext uri="{63B3BB69-23CF-44E3-9099-C40C66FF867C}">
                  <a14:compatExt spid="_x0000_s27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2407" name="Check Box 23" hidden="1">
              <a:extLst>
                <a:ext uri="{63B3BB69-23CF-44E3-9099-C40C66FF867C}">
                  <a14:compatExt spid="_x0000_s27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2408" name="Check Box 24" hidden="1">
              <a:extLst>
                <a:ext uri="{63B3BB69-23CF-44E3-9099-C40C66FF867C}">
                  <a14:compatExt spid="_x0000_s27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226218</xdr:colOff>
      <xdr:row>32</xdr:row>
      <xdr:rowOff>59530</xdr:rowOff>
    </xdr:from>
    <xdr:to>
      <xdr:col>91</xdr:col>
      <xdr:colOff>261936</xdr:colOff>
      <xdr:row>39</xdr:row>
      <xdr:rowOff>166687</xdr:rowOff>
    </xdr:to>
    <xdr:sp macro="" textlink="">
      <xdr:nvSpPr>
        <xdr:cNvPr id="30" name="テキスト ボックス 29"/>
        <xdr:cNvSpPr txBox="1"/>
      </xdr:nvSpPr>
      <xdr:spPr>
        <a:xfrm>
          <a:off x="10132218" y="8131968"/>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09" name="Check Box 25" hidden="1">
              <a:extLst>
                <a:ext uri="{63B3BB69-23CF-44E3-9099-C40C66FF867C}">
                  <a14:compatExt spid="_x0000_s27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0" name="Check Box 26" hidden="1">
              <a:extLst>
                <a:ext uri="{63B3BB69-23CF-44E3-9099-C40C66FF867C}">
                  <a14:compatExt spid="_x0000_s27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1" name="Check Box 27" hidden="1">
              <a:extLst>
                <a:ext uri="{63B3BB69-23CF-44E3-9099-C40C66FF867C}">
                  <a14:compatExt spid="_x0000_s27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12" name="Check Box 28" hidden="1">
              <a:extLst>
                <a:ext uri="{63B3BB69-23CF-44E3-9099-C40C66FF867C}">
                  <a14:compatExt spid="_x0000_s27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13" name="Check Box 29" hidden="1">
              <a:extLst>
                <a:ext uri="{63B3BB69-23CF-44E3-9099-C40C66FF867C}">
                  <a14:compatExt spid="_x0000_s27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4" name="Check Box 30" hidden="1">
              <a:extLst>
                <a:ext uri="{63B3BB69-23CF-44E3-9099-C40C66FF867C}">
                  <a14:compatExt spid="_x0000_s27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5" name="Check Box 31" hidden="1">
              <a:extLst>
                <a:ext uri="{63B3BB69-23CF-44E3-9099-C40C66FF867C}">
                  <a14:compatExt spid="_x0000_s27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16" name="Check Box 32" hidden="1">
              <a:extLst>
                <a:ext uri="{63B3BB69-23CF-44E3-9099-C40C66FF867C}">
                  <a14:compatExt spid="_x0000_s27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17" name="Check Box 33" hidden="1">
              <a:extLst>
                <a:ext uri="{63B3BB69-23CF-44E3-9099-C40C66FF867C}">
                  <a14:compatExt spid="_x0000_s27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8" name="Check Box 34" hidden="1">
              <a:extLst>
                <a:ext uri="{63B3BB69-23CF-44E3-9099-C40C66FF867C}">
                  <a14:compatExt spid="_x0000_s27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9" name="Check Box 35" hidden="1">
              <a:extLst>
                <a:ext uri="{63B3BB69-23CF-44E3-9099-C40C66FF867C}">
                  <a14:compatExt spid="_x0000_s27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20" name="Check Box 36" hidden="1">
              <a:extLst>
                <a:ext uri="{63B3BB69-23CF-44E3-9099-C40C66FF867C}">
                  <a14:compatExt spid="_x0000_s27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2421" name="Check Box 37" hidden="1">
              <a:extLst>
                <a:ext uri="{63B3BB69-23CF-44E3-9099-C40C66FF867C}">
                  <a14:compatExt spid="_x0000_s27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26" Type="http://schemas.openxmlformats.org/officeDocument/2006/relationships/ctrlProp" Target="../ctrlProps/ctrlProp271.xml"/><Relationship Id="rId3" Type="http://schemas.openxmlformats.org/officeDocument/2006/relationships/vmlDrawing" Target="../drawings/vmlDrawing10.vml"/><Relationship Id="rId21" Type="http://schemas.openxmlformats.org/officeDocument/2006/relationships/ctrlProp" Target="../ctrlProps/ctrlProp266.xml"/><Relationship Id="rId34" Type="http://schemas.openxmlformats.org/officeDocument/2006/relationships/ctrlProp" Target="../ctrlProps/ctrlProp279.x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trlProp" Target="../ctrlProps/ctrlProp270.xml"/><Relationship Id="rId33" Type="http://schemas.openxmlformats.org/officeDocument/2006/relationships/ctrlProp" Target="../ctrlProps/ctrlProp278.xml"/><Relationship Id="rId2" Type="http://schemas.openxmlformats.org/officeDocument/2006/relationships/drawing" Target="../drawings/drawing9.xml"/><Relationship Id="rId16" Type="http://schemas.openxmlformats.org/officeDocument/2006/relationships/ctrlProp" Target="../ctrlProps/ctrlProp261.xml"/><Relationship Id="rId20" Type="http://schemas.openxmlformats.org/officeDocument/2006/relationships/ctrlProp" Target="../ctrlProps/ctrlProp265.xml"/><Relationship Id="rId29" Type="http://schemas.openxmlformats.org/officeDocument/2006/relationships/ctrlProp" Target="../ctrlProps/ctrlProp274.xml"/><Relationship Id="rId1" Type="http://schemas.openxmlformats.org/officeDocument/2006/relationships/printerSettings" Target="../printerSettings/printerSettings10.bin"/><Relationship Id="rId6" Type="http://schemas.openxmlformats.org/officeDocument/2006/relationships/ctrlProp" Target="../ctrlProps/ctrlProp251.xml"/><Relationship Id="rId11" Type="http://schemas.openxmlformats.org/officeDocument/2006/relationships/ctrlProp" Target="../ctrlProps/ctrlProp256.xml"/><Relationship Id="rId24" Type="http://schemas.openxmlformats.org/officeDocument/2006/relationships/ctrlProp" Target="../ctrlProps/ctrlProp269.xml"/><Relationship Id="rId32" Type="http://schemas.openxmlformats.org/officeDocument/2006/relationships/ctrlProp" Target="../ctrlProps/ctrlProp277.xml"/><Relationship Id="rId5" Type="http://schemas.openxmlformats.org/officeDocument/2006/relationships/ctrlProp" Target="../ctrlProps/ctrlProp250.xml"/><Relationship Id="rId15" Type="http://schemas.openxmlformats.org/officeDocument/2006/relationships/ctrlProp" Target="../ctrlProps/ctrlProp260.xml"/><Relationship Id="rId23" Type="http://schemas.openxmlformats.org/officeDocument/2006/relationships/ctrlProp" Target="../ctrlProps/ctrlProp268.xml"/><Relationship Id="rId28" Type="http://schemas.openxmlformats.org/officeDocument/2006/relationships/ctrlProp" Target="../ctrlProps/ctrlProp273.xml"/><Relationship Id="rId36" Type="http://schemas.openxmlformats.org/officeDocument/2006/relationships/ctrlProp" Target="../ctrlProps/ctrlProp281.xml"/><Relationship Id="rId10" Type="http://schemas.openxmlformats.org/officeDocument/2006/relationships/ctrlProp" Target="../ctrlProps/ctrlProp255.xml"/><Relationship Id="rId19" Type="http://schemas.openxmlformats.org/officeDocument/2006/relationships/ctrlProp" Target="../ctrlProps/ctrlProp264.xml"/><Relationship Id="rId31" Type="http://schemas.openxmlformats.org/officeDocument/2006/relationships/ctrlProp" Target="../ctrlProps/ctrlProp276.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 Id="rId27" Type="http://schemas.openxmlformats.org/officeDocument/2006/relationships/ctrlProp" Target="../ctrlProps/ctrlProp272.xml"/><Relationship Id="rId30" Type="http://schemas.openxmlformats.org/officeDocument/2006/relationships/ctrlProp" Target="../ctrlProps/ctrlProp275.xml"/><Relationship Id="rId35" Type="http://schemas.openxmlformats.org/officeDocument/2006/relationships/ctrlProp" Target="../ctrlProps/ctrlProp28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6.xml"/><Relationship Id="rId13" Type="http://schemas.openxmlformats.org/officeDocument/2006/relationships/ctrlProp" Target="../ctrlProps/ctrlProp291.xml"/><Relationship Id="rId18" Type="http://schemas.openxmlformats.org/officeDocument/2006/relationships/ctrlProp" Target="../ctrlProps/ctrlProp296.xml"/><Relationship Id="rId26" Type="http://schemas.openxmlformats.org/officeDocument/2006/relationships/ctrlProp" Target="../ctrlProps/ctrlProp304.xml"/><Relationship Id="rId3" Type="http://schemas.openxmlformats.org/officeDocument/2006/relationships/vmlDrawing" Target="../drawings/vmlDrawing11.vml"/><Relationship Id="rId21" Type="http://schemas.openxmlformats.org/officeDocument/2006/relationships/ctrlProp" Target="../ctrlProps/ctrlProp299.xml"/><Relationship Id="rId34" Type="http://schemas.openxmlformats.org/officeDocument/2006/relationships/ctrlProp" Target="../ctrlProps/ctrlProp312.xml"/><Relationship Id="rId7" Type="http://schemas.openxmlformats.org/officeDocument/2006/relationships/ctrlProp" Target="../ctrlProps/ctrlProp285.xml"/><Relationship Id="rId12" Type="http://schemas.openxmlformats.org/officeDocument/2006/relationships/ctrlProp" Target="../ctrlProps/ctrlProp290.xml"/><Relationship Id="rId17" Type="http://schemas.openxmlformats.org/officeDocument/2006/relationships/ctrlProp" Target="../ctrlProps/ctrlProp295.xml"/><Relationship Id="rId25" Type="http://schemas.openxmlformats.org/officeDocument/2006/relationships/ctrlProp" Target="../ctrlProps/ctrlProp303.xml"/><Relationship Id="rId33" Type="http://schemas.openxmlformats.org/officeDocument/2006/relationships/ctrlProp" Target="../ctrlProps/ctrlProp311.xml"/><Relationship Id="rId2" Type="http://schemas.openxmlformats.org/officeDocument/2006/relationships/drawing" Target="../drawings/drawing10.xml"/><Relationship Id="rId16" Type="http://schemas.openxmlformats.org/officeDocument/2006/relationships/ctrlProp" Target="../ctrlProps/ctrlProp294.xml"/><Relationship Id="rId20" Type="http://schemas.openxmlformats.org/officeDocument/2006/relationships/ctrlProp" Target="../ctrlProps/ctrlProp298.xml"/><Relationship Id="rId29" Type="http://schemas.openxmlformats.org/officeDocument/2006/relationships/ctrlProp" Target="../ctrlProps/ctrlProp307.xml"/><Relationship Id="rId1" Type="http://schemas.openxmlformats.org/officeDocument/2006/relationships/printerSettings" Target="../printerSettings/printerSettings11.bin"/><Relationship Id="rId6" Type="http://schemas.openxmlformats.org/officeDocument/2006/relationships/ctrlProp" Target="../ctrlProps/ctrlProp284.xml"/><Relationship Id="rId11" Type="http://schemas.openxmlformats.org/officeDocument/2006/relationships/ctrlProp" Target="../ctrlProps/ctrlProp289.xml"/><Relationship Id="rId24" Type="http://schemas.openxmlformats.org/officeDocument/2006/relationships/ctrlProp" Target="../ctrlProps/ctrlProp302.xml"/><Relationship Id="rId32" Type="http://schemas.openxmlformats.org/officeDocument/2006/relationships/ctrlProp" Target="../ctrlProps/ctrlProp310.xml"/><Relationship Id="rId5" Type="http://schemas.openxmlformats.org/officeDocument/2006/relationships/ctrlProp" Target="../ctrlProps/ctrlProp283.xml"/><Relationship Id="rId15" Type="http://schemas.openxmlformats.org/officeDocument/2006/relationships/ctrlProp" Target="../ctrlProps/ctrlProp293.xml"/><Relationship Id="rId23" Type="http://schemas.openxmlformats.org/officeDocument/2006/relationships/ctrlProp" Target="../ctrlProps/ctrlProp301.xml"/><Relationship Id="rId28" Type="http://schemas.openxmlformats.org/officeDocument/2006/relationships/ctrlProp" Target="../ctrlProps/ctrlProp306.xml"/><Relationship Id="rId36" Type="http://schemas.openxmlformats.org/officeDocument/2006/relationships/ctrlProp" Target="../ctrlProps/ctrlProp314.xml"/><Relationship Id="rId10" Type="http://schemas.openxmlformats.org/officeDocument/2006/relationships/ctrlProp" Target="../ctrlProps/ctrlProp288.xml"/><Relationship Id="rId19" Type="http://schemas.openxmlformats.org/officeDocument/2006/relationships/ctrlProp" Target="../ctrlProps/ctrlProp297.xml"/><Relationship Id="rId31" Type="http://schemas.openxmlformats.org/officeDocument/2006/relationships/ctrlProp" Target="../ctrlProps/ctrlProp309.xml"/><Relationship Id="rId4" Type="http://schemas.openxmlformats.org/officeDocument/2006/relationships/ctrlProp" Target="../ctrlProps/ctrlProp282.xml"/><Relationship Id="rId9" Type="http://schemas.openxmlformats.org/officeDocument/2006/relationships/ctrlProp" Target="../ctrlProps/ctrlProp287.xml"/><Relationship Id="rId14" Type="http://schemas.openxmlformats.org/officeDocument/2006/relationships/ctrlProp" Target="../ctrlProps/ctrlProp292.xml"/><Relationship Id="rId22" Type="http://schemas.openxmlformats.org/officeDocument/2006/relationships/ctrlProp" Target="../ctrlProps/ctrlProp300.xml"/><Relationship Id="rId27" Type="http://schemas.openxmlformats.org/officeDocument/2006/relationships/ctrlProp" Target="../ctrlProps/ctrlProp305.xml"/><Relationship Id="rId30" Type="http://schemas.openxmlformats.org/officeDocument/2006/relationships/ctrlProp" Target="../ctrlProps/ctrlProp308.xml"/><Relationship Id="rId35" Type="http://schemas.openxmlformats.org/officeDocument/2006/relationships/ctrlProp" Target="../ctrlProps/ctrlProp31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35.xml"/><Relationship Id="rId34" Type="http://schemas.openxmlformats.org/officeDocument/2006/relationships/ctrlProp" Target="../ctrlProps/ctrlProp48.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68.xml"/><Relationship Id="rId34" Type="http://schemas.openxmlformats.org/officeDocument/2006/relationships/ctrlProp" Target="../ctrlProps/ctrlProp81.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1.xml"/><Relationship Id="rId34" Type="http://schemas.openxmlformats.org/officeDocument/2006/relationships/ctrlProp" Target="../ctrlProps/ctrlProp114.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2" Type="http://schemas.openxmlformats.org/officeDocument/2006/relationships/drawing" Target="../drawings/drawing4.xml"/><Relationship Id="rId16" Type="http://schemas.openxmlformats.org/officeDocument/2006/relationships/ctrlProp" Target="../ctrlProps/ctrlProp96.xml"/><Relationship Id="rId20" Type="http://schemas.openxmlformats.org/officeDocument/2006/relationships/ctrlProp" Target="../ctrlProps/ctrlProp100.xml"/><Relationship Id="rId29" Type="http://schemas.openxmlformats.org/officeDocument/2006/relationships/ctrlProp" Target="../ctrlProps/ctrlProp109.xml"/><Relationship Id="rId1" Type="http://schemas.openxmlformats.org/officeDocument/2006/relationships/printerSettings" Target="../printerSettings/printerSettings5.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1.xml"/><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 Type="http://schemas.openxmlformats.org/officeDocument/2006/relationships/vmlDrawing" Target="../drawings/vmlDrawing6.vml"/><Relationship Id="rId21" Type="http://schemas.openxmlformats.org/officeDocument/2006/relationships/ctrlProp" Target="../ctrlProps/ctrlProp134.xml"/><Relationship Id="rId34" Type="http://schemas.openxmlformats.org/officeDocument/2006/relationships/ctrlProp" Target="../ctrlProps/ctrlProp147.x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2" Type="http://schemas.openxmlformats.org/officeDocument/2006/relationships/drawing" Target="../drawings/drawing5.xml"/><Relationship Id="rId16" Type="http://schemas.openxmlformats.org/officeDocument/2006/relationships/ctrlProp" Target="../ctrlProps/ctrlProp129.xml"/><Relationship Id="rId20" Type="http://schemas.openxmlformats.org/officeDocument/2006/relationships/ctrlProp" Target="../ctrlProps/ctrlProp133.xml"/><Relationship Id="rId29" Type="http://schemas.openxmlformats.org/officeDocument/2006/relationships/ctrlProp" Target="../ctrlProps/ctrlProp142.xml"/><Relationship Id="rId1" Type="http://schemas.openxmlformats.org/officeDocument/2006/relationships/printerSettings" Target="../printerSettings/printerSettings6.bin"/><Relationship Id="rId6" Type="http://schemas.openxmlformats.org/officeDocument/2006/relationships/ctrlProp" Target="../ctrlProps/ctrlProp119.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5" Type="http://schemas.openxmlformats.org/officeDocument/2006/relationships/ctrlProp" Target="../ctrlProps/ctrlProp118.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10" Type="http://schemas.openxmlformats.org/officeDocument/2006/relationships/ctrlProp" Target="../ctrlProps/ctrlProp123.xml"/><Relationship Id="rId19" Type="http://schemas.openxmlformats.org/officeDocument/2006/relationships/ctrlProp" Target="../ctrlProps/ctrlProp132.xml"/><Relationship Id="rId31" Type="http://schemas.openxmlformats.org/officeDocument/2006/relationships/ctrlProp" Target="../ctrlProps/ctrlProp144.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vmlDrawing" Target="../drawings/vmlDrawing7.vml"/><Relationship Id="rId21" Type="http://schemas.openxmlformats.org/officeDocument/2006/relationships/ctrlProp" Target="../ctrlProps/ctrlProp167.xml"/><Relationship Id="rId34" Type="http://schemas.openxmlformats.org/officeDocument/2006/relationships/ctrlProp" Target="../ctrlProps/ctrlProp180.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2" Type="http://schemas.openxmlformats.org/officeDocument/2006/relationships/drawing" Target="../drawings/drawing6.xml"/><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printerSettings" Target="../printerSettings/printerSettings7.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10" Type="http://schemas.openxmlformats.org/officeDocument/2006/relationships/ctrlProp" Target="../ctrlProps/ctrlProp156.xml"/><Relationship Id="rId19" Type="http://schemas.openxmlformats.org/officeDocument/2006/relationships/ctrlProp" Target="../ctrlProps/ctrlProp165.xml"/><Relationship Id="rId31" Type="http://schemas.openxmlformats.org/officeDocument/2006/relationships/ctrlProp" Target="../ctrlProps/ctrlProp177.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 Type="http://schemas.openxmlformats.org/officeDocument/2006/relationships/vmlDrawing" Target="../drawings/vmlDrawing8.vml"/><Relationship Id="rId21" Type="http://schemas.openxmlformats.org/officeDocument/2006/relationships/ctrlProp" Target="../ctrlProps/ctrlProp200.xml"/><Relationship Id="rId34" Type="http://schemas.openxmlformats.org/officeDocument/2006/relationships/ctrlProp" Target="../ctrlProps/ctrlProp213.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2" Type="http://schemas.openxmlformats.org/officeDocument/2006/relationships/drawing" Target="../drawings/drawing7.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8.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0.xml"/><Relationship Id="rId13" Type="http://schemas.openxmlformats.org/officeDocument/2006/relationships/ctrlProp" Target="../ctrlProps/ctrlProp225.xml"/><Relationship Id="rId18" Type="http://schemas.openxmlformats.org/officeDocument/2006/relationships/ctrlProp" Target="../ctrlProps/ctrlProp230.xml"/><Relationship Id="rId26" Type="http://schemas.openxmlformats.org/officeDocument/2006/relationships/ctrlProp" Target="../ctrlProps/ctrlProp238.xml"/><Relationship Id="rId3" Type="http://schemas.openxmlformats.org/officeDocument/2006/relationships/vmlDrawing" Target="../drawings/vmlDrawing9.vml"/><Relationship Id="rId21" Type="http://schemas.openxmlformats.org/officeDocument/2006/relationships/ctrlProp" Target="../ctrlProps/ctrlProp233.xml"/><Relationship Id="rId34" Type="http://schemas.openxmlformats.org/officeDocument/2006/relationships/ctrlProp" Target="../ctrlProps/ctrlProp246.xml"/><Relationship Id="rId7" Type="http://schemas.openxmlformats.org/officeDocument/2006/relationships/ctrlProp" Target="../ctrlProps/ctrlProp219.x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trlProp" Target="../ctrlProps/ctrlProp237.xml"/><Relationship Id="rId33" Type="http://schemas.openxmlformats.org/officeDocument/2006/relationships/ctrlProp" Target="../ctrlProps/ctrlProp245.xml"/><Relationship Id="rId2" Type="http://schemas.openxmlformats.org/officeDocument/2006/relationships/drawing" Target="../drawings/drawing8.xml"/><Relationship Id="rId16" Type="http://schemas.openxmlformats.org/officeDocument/2006/relationships/ctrlProp" Target="../ctrlProps/ctrlProp228.xml"/><Relationship Id="rId20" Type="http://schemas.openxmlformats.org/officeDocument/2006/relationships/ctrlProp" Target="../ctrlProps/ctrlProp232.xml"/><Relationship Id="rId29" Type="http://schemas.openxmlformats.org/officeDocument/2006/relationships/ctrlProp" Target="../ctrlProps/ctrlProp241.xml"/><Relationship Id="rId1" Type="http://schemas.openxmlformats.org/officeDocument/2006/relationships/printerSettings" Target="../printerSettings/printerSettings9.bin"/><Relationship Id="rId6" Type="http://schemas.openxmlformats.org/officeDocument/2006/relationships/ctrlProp" Target="../ctrlProps/ctrlProp218.xml"/><Relationship Id="rId11" Type="http://schemas.openxmlformats.org/officeDocument/2006/relationships/ctrlProp" Target="../ctrlProps/ctrlProp223.xml"/><Relationship Id="rId24" Type="http://schemas.openxmlformats.org/officeDocument/2006/relationships/ctrlProp" Target="../ctrlProps/ctrlProp236.xml"/><Relationship Id="rId32" Type="http://schemas.openxmlformats.org/officeDocument/2006/relationships/ctrlProp" Target="../ctrlProps/ctrlProp244.xml"/><Relationship Id="rId5" Type="http://schemas.openxmlformats.org/officeDocument/2006/relationships/ctrlProp" Target="../ctrlProps/ctrlProp217.xml"/><Relationship Id="rId15" Type="http://schemas.openxmlformats.org/officeDocument/2006/relationships/ctrlProp" Target="../ctrlProps/ctrlProp227.xml"/><Relationship Id="rId23" Type="http://schemas.openxmlformats.org/officeDocument/2006/relationships/ctrlProp" Target="../ctrlProps/ctrlProp235.xml"/><Relationship Id="rId28" Type="http://schemas.openxmlformats.org/officeDocument/2006/relationships/ctrlProp" Target="../ctrlProps/ctrlProp240.xml"/><Relationship Id="rId36" Type="http://schemas.openxmlformats.org/officeDocument/2006/relationships/ctrlProp" Target="../ctrlProps/ctrlProp248.xml"/><Relationship Id="rId10" Type="http://schemas.openxmlformats.org/officeDocument/2006/relationships/ctrlProp" Target="../ctrlProps/ctrlProp222.xml"/><Relationship Id="rId19" Type="http://schemas.openxmlformats.org/officeDocument/2006/relationships/ctrlProp" Target="../ctrlProps/ctrlProp231.xml"/><Relationship Id="rId31" Type="http://schemas.openxmlformats.org/officeDocument/2006/relationships/ctrlProp" Target="../ctrlProps/ctrlProp243.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 Id="rId27" Type="http://schemas.openxmlformats.org/officeDocument/2006/relationships/ctrlProp" Target="../ctrlProps/ctrlProp239.xml"/><Relationship Id="rId30" Type="http://schemas.openxmlformats.org/officeDocument/2006/relationships/ctrlProp" Target="../ctrlProps/ctrlProp242.xml"/><Relationship Id="rId35" Type="http://schemas.openxmlformats.org/officeDocument/2006/relationships/ctrlProp" Target="../ctrlProps/ctrlProp2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O124"/>
  <sheetViews>
    <sheetView tabSelected="1" view="pageBreakPreview" zoomScaleNormal="100" zoomScaleSheetLayoutView="100" workbookViewId="0"/>
  </sheetViews>
  <sheetFormatPr defaultColWidth="2.25" defaultRowHeight="12" x14ac:dyDescent="0.4"/>
  <cols>
    <col min="1" max="50" width="2.25" style="41" customWidth="1"/>
    <col min="51" max="66" width="2.25" style="41"/>
    <col min="67" max="67" width="54.625" style="41" hidden="1" customWidth="1"/>
    <col min="68" max="16384" width="2.25" style="41"/>
  </cols>
  <sheetData>
    <row r="1" spans="1:67" ht="13.5" customHeight="1" x14ac:dyDescent="0.4">
      <c r="A1" s="41" t="s">
        <v>197</v>
      </c>
      <c r="B1" s="42"/>
      <c r="C1" s="80"/>
      <c r="D1" s="80"/>
      <c r="AE1" s="264" t="s">
        <v>220</v>
      </c>
      <c r="AF1" s="265"/>
      <c r="AG1" s="265"/>
      <c r="AH1" s="265"/>
      <c r="AI1" s="265"/>
      <c r="AJ1" s="265"/>
      <c r="AK1" s="265"/>
      <c r="AL1" s="265"/>
      <c r="AM1" s="265"/>
      <c r="AN1" s="265"/>
      <c r="AO1" s="265"/>
      <c r="AP1" s="265"/>
      <c r="AQ1" s="265"/>
      <c r="AR1" s="265"/>
      <c r="AS1" s="265"/>
      <c r="AT1" s="265"/>
      <c r="AU1" s="265"/>
      <c r="AV1" s="266"/>
      <c r="AW1" s="87"/>
    </row>
    <row r="2" spans="1:67" ht="18" customHeight="1" thickBot="1" x14ac:dyDescent="0.45">
      <c r="B2" s="42"/>
      <c r="C2" s="80"/>
      <c r="D2" s="80"/>
      <c r="M2" s="182"/>
      <c r="N2" s="182"/>
      <c r="O2" s="182"/>
      <c r="P2" s="182"/>
      <c r="Q2" s="182"/>
      <c r="R2" s="182"/>
      <c r="S2" s="182"/>
      <c r="T2" s="182"/>
      <c r="U2" s="182"/>
      <c r="V2" s="182"/>
      <c r="W2" s="182"/>
      <c r="X2" s="182"/>
      <c r="Y2" s="182"/>
      <c r="Z2" s="182"/>
      <c r="AA2" s="182"/>
      <c r="AB2" s="182"/>
      <c r="AC2" s="182"/>
      <c r="AD2" s="181"/>
      <c r="AE2" s="267"/>
      <c r="AF2" s="268"/>
      <c r="AG2" s="268"/>
      <c r="AH2" s="268"/>
      <c r="AI2" s="268"/>
      <c r="AJ2" s="268"/>
      <c r="AK2" s="268"/>
      <c r="AL2" s="268"/>
      <c r="AM2" s="268"/>
      <c r="AN2" s="268"/>
      <c r="AO2" s="268"/>
      <c r="AP2" s="268"/>
      <c r="AQ2" s="268"/>
      <c r="AR2" s="268"/>
      <c r="AS2" s="268"/>
      <c r="AT2" s="268"/>
      <c r="AU2" s="268"/>
      <c r="AV2" s="269"/>
      <c r="BO2" s="41" t="s">
        <v>207</v>
      </c>
    </row>
    <row r="3" spans="1:67" ht="18" customHeight="1" x14ac:dyDescent="0.4">
      <c r="A3" s="259" t="s">
        <v>198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BO3" s="41" t="s">
        <v>209</v>
      </c>
    </row>
    <row r="4" spans="1:67" ht="18" customHeight="1" x14ac:dyDescent="0.4">
      <c r="A4" s="259" t="s">
        <v>199</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row>
    <row r="5" spans="1:67"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BO5" s="41" t="s">
        <v>208</v>
      </c>
    </row>
    <row r="6" spans="1:67" x14ac:dyDescent="0.4">
      <c r="B6" s="42"/>
      <c r="C6" s="80"/>
      <c r="D6" s="80"/>
      <c r="AL6" s="44"/>
      <c r="AM6" s="45" t="s">
        <v>40</v>
      </c>
      <c r="AN6" s="216"/>
      <c r="AO6" s="216"/>
      <c r="AP6" s="43" t="s">
        <v>41</v>
      </c>
      <c r="AQ6" s="216"/>
      <c r="AR6" s="216"/>
      <c r="AS6" s="43" t="s">
        <v>42</v>
      </c>
      <c r="AT6" s="216"/>
      <c r="AU6" s="216"/>
      <c r="AV6" s="43" t="s">
        <v>43</v>
      </c>
      <c r="AW6" s="43"/>
      <c r="BO6" s="41" t="s">
        <v>210</v>
      </c>
    </row>
    <row r="7" spans="1:67" ht="18" customHeight="1" x14ac:dyDescent="0.4">
      <c r="A7" s="217" t="s">
        <v>200</v>
      </c>
      <c r="B7" s="217"/>
      <c r="C7" s="217"/>
      <c r="D7" s="217"/>
      <c r="E7" s="217"/>
      <c r="F7" s="217"/>
      <c r="G7" s="217"/>
      <c r="I7" s="41" t="s">
        <v>201</v>
      </c>
    </row>
    <row r="8" spans="1:67" ht="18" customHeight="1" x14ac:dyDescent="0.4">
      <c r="B8" s="42"/>
      <c r="C8" s="80"/>
      <c r="D8" s="80"/>
    </row>
    <row r="9" spans="1:67" x14ac:dyDescent="0.4">
      <c r="A9" s="41" t="s">
        <v>202</v>
      </c>
      <c r="B9" s="42"/>
      <c r="C9" s="178"/>
      <c r="D9" s="178"/>
      <c r="L9" s="179" t="s">
        <v>203</v>
      </c>
    </row>
    <row r="10" spans="1:67" x14ac:dyDescent="0.4">
      <c r="B10" s="42"/>
      <c r="C10" s="178"/>
      <c r="D10" s="178"/>
      <c r="L10" s="179" t="s">
        <v>204</v>
      </c>
    </row>
    <row r="11" spans="1:67" ht="6.75" customHeight="1" x14ac:dyDescent="0.4">
      <c r="B11" s="42"/>
      <c r="C11" s="80"/>
      <c r="D11" s="80"/>
    </row>
    <row r="12" spans="1:67" ht="18" customHeight="1" x14ac:dyDescent="0.4">
      <c r="A12" s="218" t="s">
        <v>44</v>
      </c>
      <c r="B12" s="46" t="s">
        <v>45</v>
      </c>
      <c r="C12" s="70"/>
      <c r="D12" s="70"/>
      <c r="E12" s="47"/>
      <c r="F12" s="47"/>
      <c r="G12" s="47"/>
      <c r="H12" s="47"/>
      <c r="I12" s="47"/>
      <c r="J12" s="47"/>
      <c r="K12" s="48"/>
      <c r="L12" s="336"/>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8"/>
    </row>
    <row r="13" spans="1:67" ht="21.75" customHeight="1" x14ac:dyDescent="0.4">
      <c r="A13" s="219"/>
      <c r="B13" s="81" t="s">
        <v>46</v>
      </c>
      <c r="C13" s="76"/>
      <c r="D13" s="76"/>
      <c r="E13" s="82"/>
      <c r="F13" s="82"/>
      <c r="G13" s="260" t="s">
        <v>47</v>
      </c>
      <c r="H13" s="260"/>
      <c r="I13" s="260"/>
      <c r="J13" s="260"/>
      <c r="K13" s="261"/>
      <c r="L13" s="335"/>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4"/>
    </row>
    <row r="14" spans="1:67" ht="18" customHeight="1" x14ac:dyDescent="0.4">
      <c r="A14" s="219"/>
      <c r="B14" s="221" t="s">
        <v>48</v>
      </c>
      <c r="C14" s="222"/>
      <c r="D14" s="222"/>
      <c r="E14" s="222"/>
      <c r="F14" s="222"/>
      <c r="G14" s="222"/>
      <c r="H14" s="222"/>
      <c r="I14" s="222"/>
      <c r="J14" s="222"/>
      <c r="K14" s="223"/>
      <c r="L14" s="49" t="s">
        <v>49</v>
      </c>
      <c r="M14" s="50"/>
      <c r="N14" s="50"/>
      <c r="O14" s="50"/>
      <c r="P14" s="262"/>
      <c r="Q14" s="262"/>
      <c r="R14" s="262"/>
      <c r="S14" s="50" t="s">
        <v>50</v>
      </c>
      <c r="T14" s="263"/>
      <c r="U14" s="263"/>
      <c r="V14" s="263"/>
      <c r="W14" s="50" t="s">
        <v>51</v>
      </c>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1"/>
    </row>
    <row r="15" spans="1:67" ht="14.25" customHeight="1" x14ac:dyDescent="0.4">
      <c r="A15" s="219"/>
      <c r="B15" s="224"/>
      <c r="C15" s="225"/>
      <c r="D15" s="225"/>
      <c r="E15" s="225"/>
      <c r="F15" s="225"/>
      <c r="G15" s="225"/>
      <c r="H15" s="225"/>
      <c r="I15" s="225"/>
      <c r="J15" s="225"/>
      <c r="K15" s="226"/>
      <c r="L15" s="279"/>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1"/>
    </row>
    <row r="16" spans="1:67" ht="14.25" customHeight="1" x14ac:dyDescent="0.4">
      <c r="A16" s="219"/>
      <c r="B16" s="227"/>
      <c r="C16" s="228"/>
      <c r="D16" s="228"/>
      <c r="E16" s="228"/>
      <c r="F16" s="228"/>
      <c r="G16" s="228"/>
      <c r="H16" s="228"/>
      <c r="I16" s="228"/>
      <c r="J16" s="228"/>
      <c r="K16" s="229"/>
      <c r="L16" s="282"/>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4"/>
    </row>
    <row r="17" spans="1:49" ht="18" customHeight="1" x14ac:dyDescent="0.4">
      <c r="A17" s="219"/>
      <c r="B17" s="83" t="s">
        <v>52</v>
      </c>
      <c r="C17" s="71"/>
      <c r="D17" s="71"/>
      <c r="E17" s="84"/>
      <c r="F17" s="84"/>
      <c r="G17" s="84"/>
      <c r="H17" s="84"/>
      <c r="I17" s="84"/>
      <c r="J17" s="84"/>
      <c r="K17" s="84"/>
      <c r="L17" s="286" t="s">
        <v>53</v>
      </c>
      <c r="M17" s="287"/>
      <c r="N17" s="287"/>
      <c r="O17" s="287"/>
      <c r="P17" s="287"/>
      <c r="Q17" s="287"/>
      <c r="R17" s="288"/>
      <c r="S17" s="285"/>
      <c r="T17" s="285"/>
      <c r="U17" s="285"/>
      <c r="V17" s="285"/>
      <c r="W17" s="285"/>
      <c r="X17" s="285"/>
      <c r="Y17" s="285"/>
      <c r="Z17" s="285"/>
      <c r="AA17" s="285"/>
      <c r="AB17" s="285"/>
      <c r="AC17" s="285"/>
      <c r="AD17" s="285"/>
      <c r="AE17" s="285"/>
      <c r="AF17" s="286" t="s">
        <v>8</v>
      </c>
      <c r="AG17" s="287"/>
      <c r="AH17" s="287"/>
      <c r="AI17" s="288"/>
      <c r="AJ17" s="278"/>
      <c r="AK17" s="278"/>
      <c r="AL17" s="278"/>
      <c r="AM17" s="278"/>
      <c r="AN17" s="278"/>
      <c r="AO17" s="278"/>
      <c r="AP17" s="278"/>
      <c r="AQ17" s="278"/>
      <c r="AR17" s="278"/>
      <c r="AS17" s="278"/>
      <c r="AT17" s="278"/>
      <c r="AU17" s="278"/>
      <c r="AV17" s="278"/>
      <c r="AW17" s="278"/>
    </row>
    <row r="18" spans="1:49" ht="18" customHeight="1" x14ac:dyDescent="0.4">
      <c r="A18" s="219"/>
      <c r="B18" s="83" t="s">
        <v>54</v>
      </c>
      <c r="C18" s="71"/>
      <c r="D18" s="71"/>
      <c r="E18" s="84"/>
      <c r="F18" s="84"/>
      <c r="G18" s="84"/>
      <c r="H18" s="84"/>
      <c r="I18" s="84"/>
      <c r="J18" s="84"/>
      <c r="K18" s="84"/>
      <c r="L18" s="289" t="s">
        <v>55</v>
      </c>
      <c r="M18" s="290"/>
      <c r="N18" s="290"/>
      <c r="O18" s="290"/>
      <c r="P18" s="290"/>
      <c r="Q18" s="290"/>
      <c r="R18" s="291"/>
      <c r="S18" s="277"/>
      <c r="T18" s="277"/>
      <c r="U18" s="277"/>
      <c r="V18" s="277"/>
      <c r="W18" s="277"/>
      <c r="X18" s="277"/>
      <c r="Y18" s="277"/>
      <c r="Z18" s="277"/>
      <c r="AA18" s="277"/>
      <c r="AB18" s="277"/>
      <c r="AC18" s="277"/>
      <c r="AD18" s="277"/>
      <c r="AE18" s="277"/>
      <c r="AF18" s="289" t="s">
        <v>56</v>
      </c>
      <c r="AG18" s="290"/>
      <c r="AH18" s="290"/>
      <c r="AI18" s="290"/>
      <c r="AJ18" s="287"/>
      <c r="AK18" s="287"/>
      <c r="AL18" s="288"/>
      <c r="AM18" s="277"/>
      <c r="AN18" s="277"/>
      <c r="AO18" s="277"/>
      <c r="AP18" s="277"/>
      <c r="AQ18" s="277"/>
      <c r="AR18" s="277"/>
      <c r="AS18" s="277"/>
      <c r="AT18" s="277"/>
      <c r="AU18" s="277"/>
      <c r="AV18" s="277"/>
      <c r="AW18" s="277"/>
    </row>
    <row r="19" spans="1:49" ht="18" customHeight="1" x14ac:dyDescent="0.4">
      <c r="A19" s="220"/>
      <c r="B19" s="83" t="s">
        <v>57</v>
      </c>
      <c r="C19" s="71"/>
      <c r="D19" s="71"/>
      <c r="E19" s="84"/>
      <c r="F19" s="84"/>
      <c r="G19" s="84"/>
      <c r="H19" s="84"/>
      <c r="I19" s="84"/>
      <c r="J19" s="84"/>
      <c r="K19" s="84"/>
      <c r="L19" s="289" t="s">
        <v>55</v>
      </c>
      <c r="M19" s="290"/>
      <c r="N19" s="290"/>
      <c r="O19" s="290"/>
      <c r="P19" s="290"/>
      <c r="Q19" s="290"/>
      <c r="R19" s="291"/>
      <c r="S19" s="277"/>
      <c r="T19" s="277"/>
      <c r="U19" s="277"/>
      <c r="V19" s="277"/>
      <c r="W19" s="277"/>
      <c r="X19" s="277"/>
      <c r="Y19" s="277"/>
      <c r="Z19" s="277"/>
      <c r="AA19" s="277"/>
      <c r="AB19" s="277"/>
      <c r="AC19" s="277"/>
      <c r="AD19" s="277"/>
      <c r="AE19" s="277"/>
      <c r="AF19" s="289" t="s">
        <v>56</v>
      </c>
      <c r="AG19" s="290"/>
      <c r="AH19" s="290"/>
      <c r="AI19" s="290"/>
      <c r="AJ19" s="290"/>
      <c r="AK19" s="290"/>
      <c r="AL19" s="291"/>
      <c r="AM19" s="274"/>
      <c r="AN19" s="275"/>
      <c r="AO19" s="275"/>
      <c r="AP19" s="275"/>
      <c r="AQ19" s="275"/>
      <c r="AR19" s="275"/>
      <c r="AS19" s="275"/>
      <c r="AT19" s="275"/>
      <c r="AU19" s="275"/>
      <c r="AV19" s="275"/>
      <c r="AW19" s="276"/>
    </row>
    <row r="20" spans="1:49" ht="18" customHeight="1" x14ac:dyDescent="0.4">
      <c r="A20" s="83" t="s">
        <v>58</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5"/>
      <c r="AN20" s="84"/>
      <c r="AO20" s="84"/>
      <c r="AP20" s="84"/>
      <c r="AQ20" s="84"/>
      <c r="AR20" s="84"/>
      <c r="AS20" s="84"/>
      <c r="AT20" s="84"/>
      <c r="AU20" s="84"/>
      <c r="AV20" s="84"/>
      <c r="AW20" s="85"/>
    </row>
    <row r="21" spans="1:49" ht="66" customHeight="1" x14ac:dyDescent="0.4">
      <c r="A21" s="230" t="s">
        <v>59</v>
      </c>
      <c r="B21" s="231"/>
      <c r="C21" s="231"/>
      <c r="D21" s="231"/>
      <c r="E21" s="231"/>
      <c r="F21" s="231"/>
      <c r="G21" s="231"/>
      <c r="H21" s="231"/>
      <c r="I21" s="231"/>
      <c r="J21" s="231"/>
      <c r="K21" s="231"/>
      <c r="L21" s="231"/>
      <c r="M21" s="231"/>
      <c r="N21" s="231"/>
      <c r="O21" s="231"/>
      <c r="P21" s="231"/>
      <c r="Q21" s="231"/>
      <c r="R21" s="231"/>
      <c r="S21" s="232"/>
      <c r="T21" s="236" t="s">
        <v>39</v>
      </c>
      <c r="U21" s="237"/>
      <c r="V21" s="237"/>
      <c r="W21" s="237"/>
      <c r="X21" s="237"/>
      <c r="Y21" s="237"/>
      <c r="Z21" s="237"/>
      <c r="AA21" s="237"/>
      <c r="AB21" s="237"/>
      <c r="AC21" s="238"/>
      <c r="AD21" s="236" t="s">
        <v>60</v>
      </c>
      <c r="AE21" s="237"/>
      <c r="AF21" s="237"/>
      <c r="AG21" s="237"/>
      <c r="AH21" s="237"/>
      <c r="AI21" s="237"/>
      <c r="AJ21" s="237"/>
      <c r="AK21" s="237"/>
      <c r="AL21" s="237"/>
      <c r="AM21" s="238"/>
      <c r="AN21" s="292" t="s">
        <v>61</v>
      </c>
      <c r="AO21" s="293"/>
      <c r="AP21" s="293"/>
      <c r="AQ21" s="293"/>
      <c r="AR21" s="293"/>
      <c r="AS21" s="293"/>
      <c r="AT21" s="293"/>
      <c r="AU21" s="293"/>
      <c r="AV21" s="293"/>
      <c r="AW21" s="294"/>
    </row>
    <row r="22" spans="1:49" ht="18" customHeight="1" x14ac:dyDescent="0.4">
      <c r="A22" s="233"/>
      <c r="B22" s="234"/>
      <c r="C22" s="234"/>
      <c r="D22" s="234"/>
      <c r="E22" s="234"/>
      <c r="F22" s="234"/>
      <c r="G22" s="234"/>
      <c r="H22" s="234"/>
      <c r="I22" s="234"/>
      <c r="J22" s="234"/>
      <c r="K22" s="234"/>
      <c r="L22" s="234"/>
      <c r="M22" s="234"/>
      <c r="N22" s="234"/>
      <c r="O22" s="234"/>
      <c r="P22" s="234"/>
      <c r="Q22" s="234"/>
      <c r="R22" s="234"/>
      <c r="S22" s="235"/>
      <c r="T22" s="239" t="s">
        <v>62</v>
      </c>
      <c r="U22" s="240"/>
      <c r="V22" s="240"/>
      <c r="W22" s="241"/>
      <c r="X22" s="242" t="s">
        <v>63</v>
      </c>
      <c r="Y22" s="242"/>
      <c r="Z22" s="242"/>
      <c r="AA22" s="242"/>
      <c r="AB22" s="242"/>
      <c r="AC22" s="243"/>
      <c r="AD22" s="239" t="s">
        <v>62</v>
      </c>
      <c r="AE22" s="240"/>
      <c r="AF22" s="240"/>
      <c r="AG22" s="241"/>
      <c r="AH22" s="244" t="s">
        <v>63</v>
      </c>
      <c r="AI22" s="244"/>
      <c r="AJ22" s="244"/>
      <c r="AK22" s="244"/>
      <c r="AL22" s="244"/>
      <c r="AM22" s="245"/>
      <c r="AN22" s="239" t="s">
        <v>62</v>
      </c>
      <c r="AO22" s="240"/>
      <c r="AP22" s="240"/>
      <c r="AQ22" s="241"/>
      <c r="AR22" s="246" t="s">
        <v>63</v>
      </c>
      <c r="AS22" s="244"/>
      <c r="AT22" s="244"/>
      <c r="AU22" s="244"/>
      <c r="AV22" s="244"/>
      <c r="AW22" s="245"/>
    </row>
    <row r="23" spans="1:49" ht="17.25" customHeight="1" x14ac:dyDescent="0.4">
      <c r="A23" s="219" t="s">
        <v>64</v>
      </c>
      <c r="B23" s="46" t="s">
        <v>65</v>
      </c>
      <c r="C23" s="47"/>
      <c r="D23" s="47"/>
      <c r="E23" s="47"/>
      <c r="F23" s="47"/>
      <c r="G23" s="47"/>
      <c r="H23" s="47"/>
      <c r="I23" s="47"/>
      <c r="J23" s="47"/>
      <c r="K23" s="47"/>
      <c r="L23" s="47"/>
      <c r="M23" s="47"/>
      <c r="N23" s="47"/>
      <c r="O23" s="47"/>
      <c r="P23" s="47"/>
      <c r="Q23" s="47"/>
      <c r="R23" s="47"/>
      <c r="S23" s="48"/>
      <c r="T23" s="247">
        <f>SUM(個票1:個票10!$AL80:$AM80)</f>
        <v>0</v>
      </c>
      <c r="U23" s="248"/>
      <c r="V23" s="249" t="s">
        <v>66</v>
      </c>
      <c r="W23" s="250"/>
      <c r="X23" s="251">
        <f>SUM(個票1:個票10!$AP80:$AS80)/1000</f>
        <v>0</v>
      </c>
      <c r="Y23" s="252"/>
      <c r="Z23" s="252" t="e">
        <f>SUM(#REF!)</f>
        <v>#REF!</v>
      </c>
      <c r="AA23" s="252"/>
      <c r="AB23" s="78" t="s">
        <v>67</v>
      </c>
      <c r="AC23" s="52"/>
      <c r="AD23" s="270">
        <f>SUM(個票1:個票10!$AV80:$AW80)</f>
        <v>0</v>
      </c>
      <c r="AE23" s="271"/>
      <c r="AF23" s="249" t="s">
        <v>66</v>
      </c>
      <c r="AG23" s="250"/>
      <c r="AH23" s="272">
        <f>SUM(個票1:個票10!$AZ80:$BC80)/1000</f>
        <v>0</v>
      </c>
      <c r="AI23" s="273"/>
      <c r="AJ23" s="273" t="e">
        <f>SUM(#REF!)</f>
        <v>#REF!</v>
      </c>
      <c r="AK23" s="273"/>
      <c r="AL23" s="78" t="s">
        <v>67</v>
      </c>
      <c r="AM23" s="52"/>
      <c r="AN23" s="247">
        <f>SUM(個票1:個票10!$BF80:$BG80)</f>
        <v>0</v>
      </c>
      <c r="AO23" s="248"/>
      <c r="AP23" s="249" t="s">
        <v>66</v>
      </c>
      <c r="AQ23" s="250"/>
      <c r="AR23" s="251">
        <f>SUM(個票1:個票10!$BJ80:$BM80)/1000</f>
        <v>0</v>
      </c>
      <c r="AS23" s="252"/>
      <c r="AT23" s="252" t="e">
        <f>SUM(#REF!)</f>
        <v>#REF!</v>
      </c>
      <c r="AU23" s="252"/>
      <c r="AV23" s="78" t="s">
        <v>67</v>
      </c>
      <c r="AW23" s="52"/>
    </row>
    <row r="24" spans="1:49" ht="17.25" customHeight="1" x14ac:dyDescent="0.4">
      <c r="A24" s="219"/>
      <c r="B24" s="53" t="s">
        <v>68</v>
      </c>
      <c r="C24" s="54"/>
      <c r="D24" s="54"/>
      <c r="E24" s="54"/>
      <c r="F24" s="54"/>
      <c r="G24" s="54"/>
      <c r="H24" s="54"/>
      <c r="I24" s="54"/>
      <c r="J24" s="54"/>
      <c r="K24" s="54"/>
      <c r="L24" s="54"/>
      <c r="M24" s="54"/>
      <c r="N24" s="54"/>
      <c r="O24" s="54"/>
      <c r="P24" s="54"/>
      <c r="Q24" s="54"/>
      <c r="R24" s="54"/>
      <c r="S24" s="55"/>
      <c r="T24" s="253">
        <f>SUM(個票1:個票10!$AL81:$AM81)</f>
        <v>0</v>
      </c>
      <c r="U24" s="254"/>
      <c r="V24" s="257" t="s">
        <v>66</v>
      </c>
      <c r="W24" s="258"/>
      <c r="X24" s="255">
        <f>SUM(個票1:個票10!$AP81:$AS81)/1000</f>
        <v>0</v>
      </c>
      <c r="Y24" s="256"/>
      <c r="Z24" s="256" t="e">
        <f>SUM(#REF!)</f>
        <v>#REF!</v>
      </c>
      <c r="AA24" s="256"/>
      <c r="AB24" s="73" t="s">
        <v>67</v>
      </c>
      <c r="AC24" s="56"/>
      <c r="AD24" s="253">
        <f>SUM(個票1:個票10!$AV81:$AW81)</f>
        <v>0</v>
      </c>
      <c r="AE24" s="254"/>
      <c r="AF24" s="257" t="s">
        <v>66</v>
      </c>
      <c r="AG24" s="258"/>
      <c r="AH24" s="255">
        <f>SUM(個票1:個票10!$AZ81:$BC81)/1000</f>
        <v>0</v>
      </c>
      <c r="AI24" s="256"/>
      <c r="AJ24" s="256" t="e">
        <f>SUM(#REF!)</f>
        <v>#REF!</v>
      </c>
      <c r="AK24" s="256"/>
      <c r="AL24" s="73" t="s">
        <v>67</v>
      </c>
      <c r="AM24" s="56"/>
      <c r="AN24" s="253">
        <f>SUM(個票1:個票10!$BF81:$BG81)</f>
        <v>0</v>
      </c>
      <c r="AO24" s="254"/>
      <c r="AP24" s="257" t="s">
        <v>66</v>
      </c>
      <c r="AQ24" s="258"/>
      <c r="AR24" s="255">
        <f>SUM(個票1:個票10!$BJ81:$BM81)/1000</f>
        <v>0</v>
      </c>
      <c r="AS24" s="256"/>
      <c r="AT24" s="256" t="e">
        <f>SUM(#REF!)</f>
        <v>#REF!</v>
      </c>
      <c r="AU24" s="256"/>
      <c r="AV24" s="73" t="s">
        <v>67</v>
      </c>
      <c r="AW24" s="56"/>
    </row>
    <row r="25" spans="1:49" ht="17.25" customHeight="1" x14ac:dyDescent="0.4">
      <c r="A25" s="219"/>
      <c r="B25" s="53" t="s">
        <v>69</v>
      </c>
      <c r="C25" s="54"/>
      <c r="D25" s="54"/>
      <c r="E25" s="54"/>
      <c r="F25" s="54"/>
      <c r="G25" s="54"/>
      <c r="H25" s="54"/>
      <c r="I25" s="54"/>
      <c r="J25" s="54"/>
      <c r="K25" s="54"/>
      <c r="L25" s="54"/>
      <c r="M25" s="54"/>
      <c r="N25" s="54"/>
      <c r="O25" s="54"/>
      <c r="P25" s="54"/>
      <c r="Q25" s="54"/>
      <c r="R25" s="54"/>
      <c r="S25" s="55"/>
      <c r="T25" s="253">
        <f>SUM(個票1:個票10!$AL82:$AM82)</f>
        <v>0</v>
      </c>
      <c r="U25" s="254"/>
      <c r="V25" s="257" t="s">
        <v>66</v>
      </c>
      <c r="W25" s="258"/>
      <c r="X25" s="255">
        <f>SUM(個票1:個票10!$AP82:$AS82)/1000</f>
        <v>0</v>
      </c>
      <c r="Y25" s="256"/>
      <c r="Z25" s="256" t="e">
        <f>SUM(#REF!)</f>
        <v>#REF!</v>
      </c>
      <c r="AA25" s="256"/>
      <c r="AB25" s="73" t="s">
        <v>67</v>
      </c>
      <c r="AC25" s="56"/>
      <c r="AD25" s="253">
        <f>SUM(個票1:個票10!$AV82:$AW82)</f>
        <v>0</v>
      </c>
      <c r="AE25" s="254"/>
      <c r="AF25" s="257" t="s">
        <v>66</v>
      </c>
      <c r="AG25" s="258"/>
      <c r="AH25" s="255">
        <f>SUM(個票1:個票10!$AZ82:$BC82)/1000</f>
        <v>0</v>
      </c>
      <c r="AI25" s="256"/>
      <c r="AJ25" s="256" t="e">
        <f>SUM(#REF!)</f>
        <v>#REF!</v>
      </c>
      <c r="AK25" s="256"/>
      <c r="AL25" s="73" t="s">
        <v>67</v>
      </c>
      <c r="AM25" s="56"/>
      <c r="AN25" s="253">
        <f>SUM(個票1:個票10!$BF82:$BG82)</f>
        <v>0</v>
      </c>
      <c r="AO25" s="254"/>
      <c r="AP25" s="257" t="s">
        <v>66</v>
      </c>
      <c r="AQ25" s="258"/>
      <c r="AR25" s="255">
        <f>SUM(個票1:個票10!$BJ82:$BM82)/1000</f>
        <v>0</v>
      </c>
      <c r="AS25" s="256"/>
      <c r="AT25" s="256" t="e">
        <f>SUM(#REF!)</f>
        <v>#REF!</v>
      </c>
      <c r="AU25" s="256"/>
      <c r="AV25" s="73" t="s">
        <v>67</v>
      </c>
      <c r="AW25" s="56"/>
    </row>
    <row r="26" spans="1:49" ht="17.25" customHeight="1" x14ac:dyDescent="0.4">
      <c r="A26" s="219"/>
      <c r="B26" s="53" t="s">
        <v>70</v>
      </c>
      <c r="C26" s="54"/>
      <c r="D26" s="54"/>
      <c r="E26" s="54"/>
      <c r="F26" s="54"/>
      <c r="G26" s="54"/>
      <c r="H26" s="54"/>
      <c r="I26" s="54"/>
      <c r="J26" s="54"/>
      <c r="K26" s="54"/>
      <c r="L26" s="54"/>
      <c r="M26" s="54"/>
      <c r="N26" s="54"/>
      <c r="O26" s="54"/>
      <c r="P26" s="54"/>
      <c r="Q26" s="54"/>
      <c r="R26" s="54"/>
      <c r="S26" s="54"/>
      <c r="T26" s="253">
        <f>SUM(個票1:個票10!$AL83:$AM83)</f>
        <v>0</v>
      </c>
      <c r="U26" s="254"/>
      <c r="V26" s="257" t="s">
        <v>66</v>
      </c>
      <c r="W26" s="258"/>
      <c r="X26" s="255">
        <f>SUM(個票1:個票10!$AP83:$AS83)/1000</f>
        <v>0</v>
      </c>
      <c r="Y26" s="256"/>
      <c r="Z26" s="256" t="e">
        <f>SUM(#REF!)</f>
        <v>#REF!</v>
      </c>
      <c r="AA26" s="256"/>
      <c r="AB26" s="72" t="s">
        <v>67</v>
      </c>
      <c r="AC26" s="56"/>
      <c r="AD26" s="253">
        <f>SUM(個票1:個票10!$AV83:$AW83)</f>
        <v>0</v>
      </c>
      <c r="AE26" s="254"/>
      <c r="AF26" s="257" t="s">
        <v>66</v>
      </c>
      <c r="AG26" s="258"/>
      <c r="AH26" s="255">
        <f>SUM(個票1:個票10!$AZ83:$BC83)/1000</f>
        <v>0</v>
      </c>
      <c r="AI26" s="256"/>
      <c r="AJ26" s="256" t="e">
        <f>SUM(#REF!)</f>
        <v>#REF!</v>
      </c>
      <c r="AK26" s="256"/>
      <c r="AL26" s="72" t="s">
        <v>67</v>
      </c>
      <c r="AM26" s="56"/>
      <c r="AN26" s="253">
        <f>SUM(個票1:個票10!$BF83:$BG83)</f>
        <v>0</v>
      </c>
      <c r="AO26" s="254"/>
      <c r="AP26" s="257" t="s">
        <v>66</v>
      </c>
      <c r="AQ26" s="258"/>
      <c r="AR26" s="255">
        <f>SUM(個票1:個票10!$BJ83:$BM83)/1000</f>
        <v>0</v>
      </c>
      <c r="AS26" s="256"/>
      <c r="AT26" s="256" t="e">
        <f>SUM(#REF!)</f>
        <v>#REF!</v>
      </c>
      <c r="AU26" s="256"/>
      <c r="AV26" s="72" t="s">
        <v>67</v>
      </c>
      <c r="AW26" s="56"/>
    </row>
    <row r="27" spans="1:49" ht="17.25" customHeight="1" x14ac:dyDescent="0.4">
      <c r="A27" s="219"/>
      <c r="B27" s="53" t="s">
        <v>71</v>
      </c>
      <c r="C27" s="54"/>
      <c r="D27" s="54"/>
      <c r="E27" s="54"/>
      <c r="F27" s="54"/>
      <c r="G27" s="54"/>
      <c r="H27" s="54"/>
      <c r="I27" s="54"/>
      <c r="J27" s="54"/>
      <c r="K27" s="54"/>
      <c r="L27" s="54"/>
      <c r="M27" s="54"/>
      <c r="N27" s="54"/>
      <c r="O27" s="54"/>
      <c r="P27" s="54"/>
      <c r="Q27" s="54"/>
      <c r="R27" s="54"/>
      <c r="S27" s="54"/>
      <c r="T27" s="253">
        <f>SUM(個票1:個票10!$AL84:$AM84)</f>
        <v>0</v>
      </c>
      <c r="U27" s="254"/>
      <c r="V27" s="257" t="s">
        <v>66</v>
      </c>
      <c r="W27" s="258"/>
      <c r="X27" s="255">
        <f>SUM(個票1:個票10!$AP84:$AS84)/1000</f>
        <v>0</v>
      </c>
      <c r="Y27" s="256"/>
      <c r="Z27" s="256" t="e">
        <f>SUM(#REF!)</f>
        <v>#REF!</v>
      </c>
      <c r="AA27" s="256"/>
      <c r="AB27" s="72" t="s">
        <v>67</v>
      </c>
      <c r="AC27" s="56"/>
      <c r="AD27" s="253">
        <f>SUM(個票1:個票10!$AV84:$AW84)</f>
        <v>0</v>
      </c>
      <c r="AE27" s="254"/>
      <c r="AF27" s="257" t="s">
        <v>66</v>
      </c>
      <c r="AG27" s="258"/>
      <c r="AH27" s="255">
        <f>SUM(個票1:個票10!$AZ84:$BC84)/1000</f>
        <v>0</v>
      </c>
      <c r="AI27" s="256"/>
      <c r="AJ27" s="256" t="e">
        <f>SUM(#REF!)</f>
        <v>#REF!</v>
      </c>
      <c r="AK27" s="256"/>
      <c r="AL27" s="72" t="s">
        <v>67</v>
      </c>
      <c r="AM27" s="56"/>
      <c r="AN27" s="253">
        <f>SUM(個票1:個票10!$BF84:$BG84)</f>
        <v>0</v>
      </c>
      <c r="AO27" s="254"/>
      <c r="AP27" s="257" t="s">
        <v>66</v>
      </c>
      <c r="AQ27" s="258"/>
      <c r="AR27" s="255">
        <f>SUM(個票1:個票10!$BJ84:$BM84)/1000</f>
        <v>0</v>
      </c>
      <c r="AS27" s="256"/>
      <c r="AT27" s="256" t="e">
        <f>SUM(#REF!)</f>
        <v>#REF!</v>
      </c>
      <c r="AU27" s="256"/>
      <c r="AV27" s="72" t="s">
        <v>67</v>
      </c>
      <c r="AW27" s="56"/>
    </row>
    <row r="28" spans="1:49" ht="17.25" customHeight="1" x14ac:dyDescent="0.4">
      <c r="A28" s="219"/>
      <c r="B28" s="53" t="s">
        <v>72</v>
      </c>
      <c r="C28" s="54"/>
      <c r="D28" s="54"/>
      <c r="E28" s="54"/>
      <c r="F28" s="54"/>
      <c r="G28" s="54"/>
      <c r="H28" s="54"/>
      <c r="I28" s="54"/>
      <c r="J28" s="54"/>
      <c r="K28" s="54"/>
      <c r="L28" s="54"/>
      <c r="M28" s="54"/>
      <c r="N28" s="54"/>
      <c r="O28" s="54"/>
      <c r="P28" s="54"/>
      <c r="Q28" s="54"/>
      <c r="R28" s="54"/>
      <c r="S28" s="54"/>
      <c r="T28" s="253">
        <f>SUM(個票1:個票10!$AL85:$AM85)</f>
        <v>0</v>
      </c>
      <c r="U28" s="254"/>
      <c r="V28" s="257" t="s">
        <v>66</v>
      </c>
      <c r="W28" s="258"/>
      <c r="X28" s="255">
        <f>SUM(個票1:個票10!$AP85:$AS85)/1000</f>
        <v>0</v>
      </c>
      <c r="Y28" s="256"/>
      <c r="Z28" s="256" t="e">
        <f>SUM(#REF!)</f>
        <v>#REF!</v>
      </c>
      <c r="AA28" s="256"/>
      <c r="AB28" s="73" t="s">
        <v>67</v>
      </c>
      <c r="AC28" s="56"/>
      <c r="AD28" s="253">
        <f>SUM(個票1:個票10!$AV85:$AW85)</f>
        <v>0</v>
      </c>
      <c r="AE28" s="254"/>
      <c r="AF28" s="257" t="s">
        <v>66</v>
      </c>
      <c r="AG28" s="258"/>
      <c r="AH28" s="255">
        <f>SUM(個票1:個票10!$AZ85:$BC85)/1000</f>
        <v>0</v>
      </c>
      <c r="AI28" s="256"/>
      <c r="AJ28" s="256" t="e">
        <f>SUM(#REF!)</f>
        <v>#REF!</v>
      </c>
      <c r="AK28" s="256"/>
      <c r="AL28" s="73" t="s">
        <v>67</v>
      </c>
      <c r="AM28" s="56"/>
      <c r="AN28" s="253">
        <f>SUM(個票1:個票10!$BF85:$BG85)</f>
        <v>0</v>
      </c>
      <c r="AO28" s="254"/>
      <c r="AP28" s="257" t="s">
        <v>66</v>
      </c>
      <c r="AQ28" s="258"/>
      <c r="AR28" s="255">
        <f>SUM(個票1:個票10!$BJ85:$BM85)/1000</f>
        <v>0</v>
      </c>
      <c r="AS28" s="256"/>
      <c r="AT28" s="256" t="e">
        <f>SUM(#REF!)</f>
        <v>#REF!</v>
      </c>
      <c r="AU28" s="256"/>
      <c r="AV28" s="73" t="s">
        <v>67</v>
      </c>
      <c r="AW28" s="56"/>
    </row>
    <row r="29" spans="1:49" ht="17.25" customHeight="1" x14ac:dyDescent="0.4">
      <c r="A29" s="219"/>
      <c r="B29" s="53" t="s">
        <v>73</v>
      </c>
      <c r="C29" s="54"/>
      <c r="D29" s="54"/>
      <c r="E29" s="54"/>
      <c r="F29" s="54"/>
      <c r="G29" s="54"/>
      <c r="H29" s="54"/>
      <c r="I29" s="54"/>
      <c r="J29" s="54"/>
      <c r="K29" s="54"/>
      <c r="L29" s="54"/>
      <c r="M29" s="54"/>
      <c r="N29" s="54"/>
      <c r="O29" s="54"/>
      <c r="P29" s="54"/>
      <c r="Q29" s="54"/>
      <c r="R29" s="54"/>
      <c r="S29" s="54"/>
      <c r="T29" s="253">
        <f>SUM(個票1:個票10!$AL86:$AM86)</f>
        <v>0</v>
      </c>
      <c r="U29" s="254"/>
      <c r="V29" s="257" t="s">
        <v>66</v>
      </c>
      <c r="W29" s="258"/>
      <c r="X29" s="255">
        <f>SUM(個票1:個票10!$AP86:$AS86)/1000</f>
        <v>0</v>
      </c>
      <c r="Y29" s="256"/>
      <c r="Z29" s="256" t="e">
        <f>SUM(#REF!)</f>
        <v>#REF!</v>
      </c>
      <c r="AA29" s="256"/>
      <c r="AB29" s="73" t="s">
        <v>67</v>
      </c>
      <c r="AC29" s="56"/>
      <c r="AD29" s="253">
        <f>SUM(個票1:個票10!$AV86:$AW86)</f>
        <v>0</v>
      </c>
      <c r="AE29" s="254"/>
      <c r="AF29" s="257" t="s">
        <v>66</v>
      </c>
      <c r="AG29" s="258"/>
      <c r="AH29" s="255">
        <f>SUM(個票1:個票10!$AZ86:$BC86)/1000</f>
        <v>0</v>
      </c>
      <c r="AI29" s="256"/>
      <c r="AJ29" s="256" t="e">
        <f>SUM(#REF!)</f>
        <v>#REF!</v>
      </c>
      <c r="AK29" s="256"/>
      <c r="AL29" s="73" t="s">
        <v>67</v>
      </c>
      <c r="AM29" s="56"/>
      <c r="AN29" s="253">
        <f>SUM(個票1:個票10!$BF86:$BG86)</f>
        <v>0</v>
      </c>
      <c r="AO29" s="254"/>
      <c r="AP29" s="257" t="s">
        <v>66</v>
      </c>
      <c r="AQ29" s="258"/>
      <c r="AR29" s="255">
        <f>SUM(個票1:個票10!$BJ86:$BM86)/1000</f>
        <v>0</v>
      </c>
      <c r="AS29" s="256"/>
      <c r="AT29" s="256" t="e">
        <f>SUM(#REF!)</f>
        <v>#REF!</v>
      </c>
      <c r="AU29" s="256"/>
      <c r="AV29" s="73" t="s">
        <v>67</v>
      </c>
      <c r="AW29" s="56"/>
    </row>
    <row r="30" spans="1:49" ht="17.25" customHeight="1" x14ac:dyDescent="0.4">
      <c r="A30" s="220"/>
      <c r="B30" s="57" t="s">
        <v>74</v>
      </c>
      <c r="C30" s="58"/>
      <c r="D30" s="58"/>
      <c r="E30" s="58"/>
      <c r="F30" s="58"/>
      <c r="G30" s="58"/>
      <c r="H30" s="58"/>
      <c r="I30" s="58"/>
      <c r="J30" s="58"/>
      <c r="K30" s="58"/>
      <c r="L30" s="58"/>
      <c r="M30" s="58"/>
      <c r="N30" s="58"/>
      <c r="O30" s="58"/>
      <c r="P30" s="58"/>
      <c r="Q30" s="58"/>
      <c r="R30" s="58"/>
      <c r="S30" s="58"/>
      <c r="T30" s="295">
        <f>SUM(個票1:個票10!$AL87:$AM87)</f>
        <v>0</v>
      </c>
      <c r="U30" s="296"/>
      <c r="V30" s="260" t="s">
        <v>66</v>
      </c>
      <c r="W30" s="261"/>
      <c r="X30" s="297">
        <f>SUM(個票1:個票10!$AP87:$AS87)/1000</f>
        <v>0</v>
      </c>
      <c r="Y30" s="298"/>
      <c r="Z30" s="298" t="e">
        <f>SUM(#REF!)</f>
        <v>#REF!</v>
      </c>
      <c r="AA30" s="298"/>
      <c r="AB30" s="79" t="s">
        <v>67</v>
      </c>
      <c r="AC30" s="59"/>
      <c r="AD30" s="253">
        <f>SUM(個票1:個票10!$AV87:$AW87)</f>
        <v>0</v>
      </c>
      <c r="AE30" s="254"/>
      <c r="AF30" s="299" t="s">
        <v>66</v>
      </c>
      <c r="AG30" s="300"/>
      <c r="AH30" s="255">
        <f>SUM(個票1:個票10!$AZ87:$BC87)/1000</f>
        <v>0</v>
      </c>
      <c r="AI30" s="256"/>
      <c r="AJ30" s="256" t="e">
        <f>SUM(#REF!)</f>
        <v>#REF!</v>
      </c>
      <c r="AK30" s="256"/>
      <c r="AL30" s="79" t="s">
        <v>67</v>
      </c>
      <c r="AM30" s="59"/>
      <c r="AN30" s="295">
        <f>SUM(個票1:個票10!$BF87:$BG87)</f>
        <v>0</v>
      </c>
      <c r="AO30" s="296"/>
      <c r="AP30" s="260" t="s">
        <v>66</v>
      </c>
      <c r="AQ30" s="261"/>
      <c r="AR30" s="297">
        <f>SUM(個票1:個票10!$BJ87:$BM87)/1000</f>
        <v>0</v>
      </c>
      <c r="AS30" s="298"/>
      <c r="AT30" s="298" t="e">
        <f>SUM(#REF!)</f>
        <v>#REF!</v>
      </c>
      <c r="AU30" s="298"/>
      <c r="AV30" s="79" t="s">
        <v>67</v>
      </c>
      <c r="AW30" s="59"/>
    </row>
    <row r="31" spans="1:49" ht="17.25" customHeight="1" x14ac:dyDescent="0.4">
      <c r="A31" s="309" t="s">
        <v>75</v>
      </c>
      <c r="B31" s="46" t="s">
        <v>76</v>
      </c>
      <c r="C31" s="47"/>
      <c r="D31" s="47"/>
      <c r="E31" s="47"/>
      <c r="F31" s="47"/>
      <c r="G31" s="47"/>
      <c r="H31" s="47"/>
      <c r="I31" s="47"/>
      <c r="J31" s="47"/>
      <c r="K31" s="47"/>
      <c r="L31" s="47"/>
      <c r="M31" s="47"/>
      <c r="N31" s="47"/>
      <c r="O31" s="47"/>
      <c r="P31" s="47"/>
      <c r="Q31" s="47"/>
      <c r="R31" s="47"/>
      <c r="S31" s="47"/>
      <c r="T31" s="247">
        <f>SUM(個票1:個票10!$AL88:$AM88)</f>
        <v>0</v>
      </c>
      <c r="U31" s="248"/>
      <c r="V31" s="249" t="s">
        <v>66</v>
      </c>
      <c r="W31" s="250"/>
      <c r="X31" s="272">
        <f>SUM(個票1:個票10!$AP88:$AS88)/1000</f>
        <v>0</v>
      </c>
      <c r="Y31" s="273"/>
      <c r="Z31" s="273" t="e">
        <f>SUM(#REF!)</f>
        <v>#REF!</v>
      </c>
      <c r="AA31" s="273"/>
      <c r="AB31" s="75" t="s">
        <v>67</v>
      </c>
      <c r="AC31" s="52"/>
      <c r="AD31" s="311"/>
      <c r="AE31" s="312"/>
      <c r="AF31" s="249"/>
      <c r="AG31" s="250"/>
      <c r="AH31" s="301"/>
      <c r="AI31" s="302"/>
      <c r="AJ31" s="302"/>
      <c r="AK31" s="302"/>
      <c r="AL31" s="75"/>
      <c r="AM31" s="52"/>
      <c r="AN31" s="247">
        <f>SUM(個票1:個票10!$BF88:$BG88)</f>
        <v>0</v>
      </c>
      <c r="AO31" s="248"/>
      <c r="AP31" s="249" t="s">
        <v>66</v>
      </c>
      <c r="AQ31" s="250"/>
      <c r="AR31" s="272">
        <f>SUM(個票1:個票10!$BJ88:$BM88)/1000</f>
        <v>0</v>
      </c>
      <c r="AS31" s="273"/>
      <c r="AT31" s="273" t="e">
        <f>SUM(#REF!)</f>
        <v>#REF!</v>
      </c>
      <c r="AU31" s="273"/>
      <c r="AV31" s="75" t="s">
        <v>67</v>
      </c>
      <c r="AW31" s="52"/>
    </row>
    <row r="32" spans="1:49" ht="17.25" customHeight="1" x14ac:dyDescent="0.4">
      <c r="A32" s="310"/>
      <c r="B32" s="82" t="s">
        <v>77</v>
      </c>
      <c r="C32" s="82"/>
      <c r="D32" s="82"/>
      <c r="E32" s="82"/>
      <c r="F32" s="82"/>
      <c r="G32" s="82"/>
      <c r="H32" s="82"/>
      <c r="I32" s="82"/>
      <c r="J32" s="82"/>
      <c r="K32" s="82"/>
      <c r="L32" s="82"/>
      <c r="M32" s="82"/>
      <c r="N32" s="82"/>
      <c r="O32" s="82"/>
      <c r="P32" s="82"/>
      <c r="Q32" s="82"/>
      <c r="R32" s="82"/>
      <c r="S32" s="82"/>
      <c r="T32" s="295">
        <f>SUM(個票1:個票10!$AL89:$AM89)</f>
        <v>0</v>
      </c>
      <c r="U32" s="296"/>
      <c r="V32" s="303" t="s">
        <v>66</v>
      </c>
      <c r="W32" s="304"/>
      <c r="X32" s="297">
        <f>SUM(個票1:個票10!$AP89:$AS89)/1000</f>
        <v>0</v>
      </c>
      <c r="Y32" s="298"/>
      <c r="Z32" s="298" t="e">
        <f>SUM(#REF!)</f>
        <v>#REF!</v>
      </c>
      <c r="AA32" s="298"/>
      <c r="AB32" s="77" t="s">
        <v>67</v>
      </c>
      <c r="AC32" s="86"/>
      <c r="AD32" s="227"/>
      <c r="AE32" s="228"/>
      <c r="AF32" s="305"/>
      <c r="AG32" s="306"/>
      <c r="AH32" s="307"/>
      <c r="AI32" s="308"/>
      <c r="AJ32" s="308"/>
      <c r="AK32" s="308"/>
      <c r="AL32" s="77"/>
      <c r="AM32" s="86"/>
      <c r="AN32" s="295">
        <f>SUM(個票1:個票10!$BF89:$BG89)</f>
        <v>0</v>
      </c>
      <c r="AO32" s="296"/>
      <c r="AP32" s="260" t="s">
        <v>66</v>
      </c>
      <c r="AQ32" s="261"/>
      <c r="AR32" s="297">
        <f>SUM(個票1:個票10!$BJ89:$BM89)/1000</f>
        <v>0</v>
      </c>
      <c r="AS32" s="298"/>
      <c r="AT32" s="298" t="e">
        <f>SUM(#REF!)</f>
        <v>#REF!</v>
      </c>
      <c r="AU32" s="298"/>
      <c r="AV32" s="77" t="s">
        <v>67</v>
      </c>
      <c r="AW32" s="86"/>
    </row>
    <row r="33" spans="1:49" ht="17.25" customHeight="1" x14ac:dyDescent="0.4">
      <c r="A33" s="218" t="s">
        <v>78</v>
      </c>
      <c r="B33" s="47" t="s">
        <v>79</v>
      </c>
      <c r="C33" s="47"/>
      <c r="D33" s="47"/>
      <c r="E33" s="47"/>
      <c r="F33" s="47"/>
      <c r="G33" s="47"/>
      <c r="H33" s="47"/>
      <c r="I33" s="47"/>
      <c r="J33" s="47"/>
      <c r="K33" s="47"/>
      <c r="L33" s="47"/>
      <c r="M33" s="47"/>
      <c r="N33" s="47"/>
      <c r="O33" s="47"/>
      <c r="P33" s="47"/>
      <c r="Q33" s="47"/>
      <c r="R33" s="47"/>
      <c r="S33" s="47"/>
      <c r="T33" s="247">
        <f>SUM(個票1:個票10!$AL90:$AM90)</f>
        <v>0</v>
      </c>
      <c r="U33" s="248"/>
      <c r="V33" s="249" t="s">
        <v>66</v>
      </c>
      <c r="W33" s="250"/>
      <c r="X33" s="272">
        <f>SUM(個票1:個票10!$AP90:$AS90)/1000</f>
        <v>0</v>
      </c>
      <c r="Y33" s="273"/>
      <c r="Z33" s="273" t="e">
        <f>SUM(#REF!)</f>
        <v>#REF!</v>
      </c>
      <c r="AA33" s="273"/>
      <c r="AB33" s="74" t="s">
        <v>67</v>
      </c>
      <c r="AC33" s="60"/>
      <c r="AD33" s="319"/>
      <c r="AE33" s="320"/>
      <c r="AF33" s="321"/>
      <c r="AG33" s="322"/>
      <c r="AH33" s="313"/>
      <c r="AI33" s="314"/>
      <c r="AJ33" s="314"/>
      <c r="AK33" s="314"/>
      <c r="AL33" s="74"/>
      <c r="AM33" s="60"/>
      <c r="AN33" s="247">
        <f>SUM(個票1:個票10!$BF90:$BG90)</f>
        <v>0</v>
      </c>
      <c r="AO33" s="248"/>
      <c r="AP33" s="249" t="s">
        <v>66</v>
      </c>
      <c r="AQ33" s="250"/>
      <c r="AR33" s="272">
        <f>SUM(個票1:個票10!$BJ90:$BM90)/1000</f>
        <v>0</v>
      </c>
      <c r="AS33" s="273"/>
      <c r="AT33" s="273" t="e">
        <f>SUM(#REF!)</f>
        <v>#REF!</v>
      </c>
      <c r="AU33" s="273"/>
      <c r="AV33" s="74" t="s">
        <v>67</v>
      </c>
      <c r="AW33" s="60"/>
    </row>
    <row r="34" spans="1:49" ht="17.25" customHeight="1" x14ac:dyDescent="0.4">
      <c r="A34" s="219"/>
      <c r="B34" s="54" t="s">
        <v>80</v>
      </c>
      <c r="C34" s="54"/>
      <c r="D34" s="54"/>
      <c r="E34" s="54"/>
      <c r="F34" s="54"/>
      <c r="G34" s="54"/>
      <c r="H34" s="54"/>
      <c r="I34" s="54"/>
      <c r="J34" s="54"/>
      <c r="K34" s="54"/>
      <c r="L34" s="54"/>
      <c r="M34" s="54"/>
      <c r="N34" s="54"/>
      <c r="O34" s="54"/>
      <c r="P34" s="54"/>
      <c r="Q34" s="54"/>
      <c r="R34" s="54"/>
      <c r="S34" s="54"/>
      <c r="T34" s="253">
        <f>SUM(個票1:個票10!$AL91:$AM91)</f>
        <v>0</v>
      </c>
      <c r="U34" s="254"/>
      <c r="V34" s="257" t="s">
        <v>66</v>
      </c>
      <c r="W34" s="258"/>
      <c r="X34" s="255">
        <f>SUM(個票1:個票10!$AP91:$AS91)/1000</f>
        <v>0</v>
      </c>
      <c r="Y34" s="256"/>
      <c r="Z34" s="256" t="e">
        <f>SUM(#REF!)</f>
        <v>#REF!</v>
      </c>
      <c r="AA34" s="256"/>
      <c r="AB34" s="73" t="s">
        <v>67</v>
      </c>
      <c r="AC34" s="56"/>
      <c r="AD34" s="315"/>
      <c r="AE34" s="316"/>
      <c r="AF34" s="257"/>
      <c r="AG34" s="258"/>
      <c r="AH34" s="317"/>
      <c r="AI34" s="318"/>
      <c r="AJ34" s="318"/>
      <c r="AK34" s="318"/>
      <c r="AL34" s="73"/>
      <c r="AM34" s="56"/>
      <c r="AN34" s="253">
        <f>SUM(個票1:個票10!$BF91:$BG91)</f>
        <v>0</v>
      </c>
      <c r="AO34" s="254"/>
      <c r="AP34" s="257" t="s">
        <v>66</v>
      </c>
      <c r="AQ34" s="258"/>
      <c r="AR34" s="255">
        <f>SUM(個票1:個票10!$BJ91:$BM91)/1000</f>
        <v>0</v>
      </c>
      <c r="AS34" s="256"/>
      <c r="AT34" s="256" t="e">
        <f>SUM(#REF!)</f>
        <v>#REF!</v>
      </c>
      <c r="AU34" s="256"/>
      <c r="AV34" s="73" t="s">
        <v>67</v>
      </c>
      <c r="AW34" s="56"/>
    </row>
    <row r="35" spans="1:49" ht="17.25" customHeight="1" x14ac:dyDescent="0.4">
      <c r="A35" s="219"/>
      <c r="B35" s="54" t="s">
        <v>81</v>
      </c>
      <c r="C35" s="54"/>
      <c r="D35" s="54"/>
      <c r="E35" s="54"/>
      <c r="F35" s="54"/>
      <c r="G35" s="54"/>
      <c r="H35" s="54"/>
      <c r="I35" s="54"/>
      <c r="J35" s="54"/>
      <c r="K35" s="54"/>
      <c r="L35" s="54"/>
      <c r="M35" s="54"/>
      <c r="N35" s="54"/>
      <c r="O35" s="54"/>
      <c r="P35" s="54"/>
      <c r="Q35" s="54"/>
      <c r="R35" s="54"/>
      <c r="S35" s="54"/>
      <c r="T35" s="253">
        <f>SUM(個票1:個票10!$AL92:$AM92)</f>
        <v>0</v>
      </c>
      <c r="U35" s="254"/>
      <c r="V35" s="257" t="s">
        <v>66</v>
      </c>
      <c r="W35" s="258"/>
      <c r="X35" s="255">
        <f>SUM(個票1:個票10!$AP92:$AS92)/1000</f>
        <v>0</v>
      </c>
      <c r="Y35" s="256"/>
      <c r="Z35" s="256" t="e">
        <f>SUM(#REF!)</f>
        <v>#REF!</v>
      </c>
      <c r="AA35" s="256"/>
      <c r="AB35" s="73" t="s">
        <v>67</v>
      </c>
      <c r="AC35" s="56"/>
      <c r="AD35" s="315"/>
      <c r="AE35" s="316"/>
      <c r="AF35" s="257"/>
      <c r="AG35" s="258"/>
      <c r="AH35" s="317"/>
      <c r="AI35" s="318"/>
      <c r="AJ35" s="318"/>
      <c r="AK35" s="318"/>
      <c r="AL35" s="73"/>
      <c r="AM35" s="56"/>
      <c r="AN35" s="253">
        <f>SUM(個票1:個票10!$BF92:$BG92)</f>
        <v>0</v>
      </c>
      <c r="AO35" s="254"/>
      <c r="AP35" s="257" t="s">
        <v>66</v>
      </c>
      <c r="AQ35" s="258"/>
      <c r="AR35" s="255">
        <f>SUM(個票1:個票10!$BJ92:$BM92)/1000</f>
        <v>0</v>
      </c>
      <c r="AS35" s="256"/>
      <c r="AT35" s="256" t="e">
        <f>SUM(#REF!)</f>
        <v>#REF!</v>
      </c>
      <c r="AU35" s="256"/>
      <c r="AV35" s="73" t="s">
        <v>67</v>
      </c>
      <c r="AW35" s="56"/>
    </row>
    <row r="36" spans="1:49" ht="17.25" customHeight="1" x14ac:dyDescent="0.4">
      <c r="A36" s="219"/>
      <c r="B36" s="54" t="s">
        <v>82</v>
      </c>
      <c r="C36" s="54"/>
      <c r="D36" s="54"/>
      <c r="E36" s="54"/>
      <c r="F36" s="54"/>
      <c r="G36" s="54"/>
      <c r="H36" s="54"/>
      <c r="I36" s="54"/>
      <c r="J36" s="54"/>
      <c r="K36" s="54"/>
      <c r="L36" s="54"/>
      <c r="M36" s="54"/>
      <c r="N36" s="54"/>
      <c r="O36" s="54"/>
      <c r="P36" s="54"/>
      <c r="Q36" s="54"/>
      <c r="R36" s="54"/>
      <c r="S36" s="54"/>
      <c r="T36" s="253">
        <f>SUM(個票1:個票10!$AL93:$AM93)</f>
        <v>0</v>
      </c>
      <c r="U36" s="254"/>
      <c r="V36" s="257" t="s">
        <v>66</v>
      </c>
      <c r="W36" s="258"/>
      <c r="X36" s="255">
        <f>SUM(個票1:個票10!$AP93:$AS93)/1000</f>
        <v>0</v>
      </c>
      <c r="Y36" s="256"/>
      <c r="Z36" s="256" t="e">
        <f>SUM(#REF!)</f>
        <v>#REF!</v>
      </c>
      <c r="AA36" s="256"/>
      <c r="AB36" s="73" t="s">
        <v>67</v>
      </c>
      <c r="AC36" s="56"/>
      <c r="AD36" s="315"/>
      <c r="AE36" s="316"/>
      <c r="AF36" s="257"/>
      <c r="AG36" s="258"/>
      <c r="AH36" s="317"/>
      <c r="AI36" s="318"/>
      <c r="AJ36" s="318"/>
      <c r="AK36" s="318"/>
      <c r="AL36" s="73"/>
      <c r="AM36" s="56"/>
      <c r="AN36" s="253">
        <f>SUM(個票1:個票10!$BF93:$BG93)</f>
        <v>0</v>
      </c>
      <c r="AO36" s="254"/>
      <c r="AP36" s="257" t="s">
        <v>66</v>
      </c>
      <c r="AQ36" s="258"/>
      <c r="AR36" s="255">
        <f>SUM(個票1:個票10!$BJ93:$BM93)/1000</f>
        <v>0</v>
      </c>
      <c r="AS36" s="256"/>
      <c r="AT36" s="256" t="e">
        <f>SUM(#REF!)</f>
        <v>#REF!</v>
      </c>
      <c r="AU36" s="256"/>
      <c r="AV36" s="73" t="s">
        <v>67</v>
      </c>
      <c r="AW36" s="56"/>
    </row>
    <row r="37" spans="1:49" ht="17.25" customHeight="1" x14ac:dyDescent="0.4">
      <c r="A37" s="219"/>
      <c r="B37" s="54" t="s">
        <v>83</v>
      </c>
      <c r="C37" s="54"/>
      <c r="D37" s="54"/>
      <c r="E37" s="54"/>
      <c r="F37" s="54"/>
      <c r="G37" s="54"/>
      <c r="H37" s="54"/>
      <c r="I37" s="54"/>
      <c r="J37" s="54"/>
      <c r="K37" s="54"/>
      <c r="L37" s="54"/>
      <c r="M37" s="54"/>
      <c r="N37" s="54"/>
      <c r="O37" s="54"/>
      <c r="P37" s="54"/>
      <c r="Q37" s="54"/>
      <c r="R37" s="54"/>
      <c r="S37" s="54"/>
      <c r="T37" s="253">
        <f>SUM(個票1:個票10!$AL94:$AM94)</f>
        <v>0</v>
      </c>
      <c r="U37" s="254"/>
      <c r="V37" s="257" t="s">
        <v>66</v>
      </c>
      <c r="W37" s="258"/>
      <c r="X37" s="255">
        <f>SUM(個票1:個票10!$AP94:$AS94)/1000</f>
        <v>0</v>
      </c>
      <c r="Y37" s="256"/>
      <c r="Z37" s="256" t="e">
        <f>SUM(#REF!)</f>
        <v>#REF!</v>
      </c>
      <c r="AA37" s="256"/>
      <c r="AB37" s="73" t="s">
        <v>67</v>
      </c>
      <c r="AC37" s="56"/>
      <c r="AD37" s="315"/>
      <c r="AE37" s="316"/>
      <c r="AF37" s="257"/>
      <c r="AG37" s="258"/>
      <c r="AH37" s="317"/>
      <c r="AI37" s="318"/>
      <c r="AJ37" s="318"/>
      <c r="AK37" s="318"/>
      <c r="AL37" s="73"/>
      <c r="AM37" s="56"/>
      <c r="AN37" s="253">
        <f>SUM(個票1:個票10!$BF94:$BG94)</f>
        <v>0</v>
      </c>
      <c r="AO37" s="254"/>
      <c r="AP37" s="257" t="s">
        <v>66</v>
      </c>
      <c r="AQ37" s="258"/>
      <c r="AR37" s="255">
        <f>SUM(個票1:個票10!$BJ94:$BM94)/1000</f>
        <v>0</v>
      </c>
      <c r="AS37" s="256"/>
      <c r="AT37" s="256" t="e">
        <f>SUM(#REF!)</f>
        <v>#REF!</v>
      </c>
      <c r="AU37" s="256"/>
      <c r="AV37" s="73" t="s">
        <v>67</v>
      </c>
      <c r="AW37" s="56"/>
    </row>
    <row r="38" spans="1:49" ht="17.25" customHeight="1" x14ac:dyDescent="0.4">
      <c r="A38" s="219"/>
      <c r="B38" s="54" t="s">
        <v>84</v>
      </c>
      <c r="C38" s="54"/>
      <c r="D38" s="54"/>
      <c r="E38" s="54"/>
      <c r="F38" s="54"/>
      <c r="G38" s="54"/>
      <c r="H38" s="54"/>
      <c r="I38" s="54"/>
      <c r="J38" s="54"/>
      <c r="K38" s="54"/>
      <c r="L38" s="54"/>
      <c r="M38" s="54"/>
      <c r="N38" s="54"/>
      <c r="O38" s="54"/>
      <c r="P38" s="54"/>
      <c r="Q38" s="54"/>
      <c r="R38" s="54"/>
      <c r="S38" s="54"/>
      <c r="T38" s="253">
        <f>SUM(個票1:個票10!$AL95:$AM95)</f>
        <v>0</v>
      </c>
      <c r="U38" s="254"/>
      <c r="V38" s="257" t="s">
        <v>66</v>
      </c>
      <c r="W38" s="258"/>
      <c r="X38" s="255">
        <f>SUM(個票1:個票10!$AP95:$AS95)/1000</f>
        <v>0</v>
      </c>
      <c r="Y38" s="256"/>
      <c r="Z38" s="256" t="e">
        <f>SUM(#REF!)</f>
        <v>#REF!</v>
      </c>
      <c r="AA38" s="256"/>
      <c r="AB38" s="73" t="s">
        <v>67</v>
      </c>
      <c r="AC38" s="56"/>
      <c r="AD38" s="315"/>
      <c r="AE38" s="316"/>
      <c r="AF38" s="257"/>
      <c r="AG38" s="258"/>
      <c r="AH38" s="317"/>
      <c r="AI38" s="318"/>
      <c r="AJ38" s="318"/>
      <c r="AK38" s="318"/>
      <c r="AL38" s="73"/>
      <c r="AM38" s="56"/>
      <c r="AN38" s="253">
        <f>SUM(個票1:個票10!$BF95:$BG95)</f>
        <v>0</v>
      </c>
      <c r="AO38" s="254"/>
      <c r="AP38" s="257" t="s">
        <v>66</v>
      </c>
      <c r="AQ38" s="258"/>
      <c r="AR38" s="255">
        <f>SUM(個票1:個票10!$BJ95:$BM95)/1000</f>
        <v>0</v>
      </c>
      <c r="AS38" s="256"/>
      <c r="AT38" s="256" t="e">
        <f>SUM(#REF!)</f>
        <v>#REF!</v>
      </c>
      <c r="AU38" s="256"/>
      <c r="AV38" s="73" t="s">
        <v>67</v>
      </c>
      <c r="AW38" s="56"/>
    </row>
    <row r="39" spans="1:49" ht="17.25" customHeight="1" x14ac:dyDescent="0.4">
      <c r="A39" s="219"/>
      <c r="B39" s="54" t="s">
        <v>85</v>
      </c>
      <c r="C39" s="54"/>
      <c r="D39" s="54"/>
      <c r="E39" s="54"/>
      <c r="F39" s="54"/>
      <c r="G39" s="54"/>
      <c r="H39" s="54"/>
      <c r="I39" s="54"/>
      <c r="J39" s="54"/>
      <c r="K39" s="54"/>
      <c r="L39" s="54"/>
      <c r="M39" s="54"/>
      <c r="N39" s="54"/>
      <c r="O39" s="54"/>
      <c r="P39" s="54"/>
      <c r="Q39" s="54"/>
      <c r="R39" s="54"/>
      <c r="S39" s="54"/>
      <c r="T39" s="253">
        <f>SUM(個票1:個票10!$AL96:$AM96)</f>
        <v>0</v>
      </c>
      <c r="U39" s="254"/>
      <c r="V39" s="257" t="s">
        <v>66</v>
      </c>
      <c r="W39" s="258"/>
      <c r="X39" s="255">
        <f>SUM(個票1:個票10!$AP96:$AS96)/1000</f>
        <v>0</v>
      </c>
      <c r="Y39" s="256"/>
      <c r="Z39" s="256" t="e">
        <f>SUM(#REF!)</f>
        <v>#REF!</v>
      </c>
      <c r="AA39" s="256"/>
      <c r="AB39" s="73" t="s">
        <v>67</v>
      </c>
      <c r="AC39" s="56"/>
      <c r="AD39" s="315"/>
      <c r="AE39" s="316"/>
      <c r="AF39" s="257"/>
      <c r="AG39" s="258"/>
      <c r="AH39" s="317"/>
      <c r="AI39" s="318"/>
      <c r="AJ39" s="318"/>
      <c r="AK39" s="318"/>
      <c r="AL39" s="73"/>
      <c r="AM39" s="56"/>
      <c r="AN39" s="253">
        <f>SUM(個票1:個票10!$BF96:$BG96)</f>
        <v>0</v>
      </c>
      <c r="AO39" s="254"/>
      <c r="AP39" s="257" t="s">
        <v>66</v>
      </c>
      <c r="AQ39" s="258"/>
      <c r="AR39" s="255">
        <f>SUM(個票1:個票10!$BJ96:$BM96)/1000</f>
        <v>0</v>
      </c>
      <c r="AS39" s="256"/>
      <c r="AT39" s="256" t="e">
        <f>SUM(#REF!)</f>
        <v>#REF!</v>
      </c>
      <c r="AU39" s="256"/>
      <c r="AV39" s="73" t="s">
        <v>67</v>
      </c>
      <c r="AW39" s="56"/>
    </row>
    <row r="40" spans="1:49" ht="17.25" customHeight="1" x14ac:dyDescent="0.4">
      <c r="A40" s="219"/>
      <c r="B40" s="54" t="s">
        <v>86</v>
      </c>
      <c r="C40" s="54"/>
      <c r="D40" s="54"/>
      <c r="E40" s="54"/>
      <c r="F40" s="54"/>
      <c r="G40" s="54"/>
      <c r="H40" s="54"/>
      <c r="I40" s="54"/>
      <c r="J40" s="54"/>
      <c r="K40" s="54"/>
      <c r="L40" s="54"/>
      <c r="M40" s="54"/>
      <c r="N40" s="54"/>
      <c r="O40" s="54"/>
      <c r="P40" s="54"/>
      <c r="Q40" s="54"/>
      <c r="R40" s="54"/>
      <c r="S40" s="54"/>
      <c r="T40" s="253"/>
      <c r="U40" s="254"/>
      <c r="V40" s="257"/>
      <c r="W40" s="258"/>
      <c r="X40" s="255"/>
      <c r="Y40" s="256"/>
      <c r="Z40" s="256" t="e">
        <f>SUM(#REF!)</f>
        <v>#REF!</v>
      </c>
      <c r="AA40" s="256"/>
      <c r="AB40" s="73"/>
      <c r="AC40" s="56"/>
      <c r="AD40" s="315"/>
      <c r="AE40" s="316"/>
      <c r="AF40" s="257"/>
      <c r="AG40" s="258"/>
      <c r="AH40" s="317"/>
      <c r="AI40" s="318"/>
      <c r="AJ40" s="318"/>
      <c r="AK40" s="318"/>
      <c r="AL40" s="73"/>
      <c r="AM40" s="56"/>
      <c r="AN40" s="253">
        <f>SUM(個票1:個票10!$BF97:$BG97)</f>
        <v>0</v>
      </c>
      <c r="AO40" s="254"/>
      <c r="AP40" s="257" t="s">
        <v>66</v>
      </c>
      <c r="AQ40" s="258"/>
      <c r="AR40" s="255">
        <f>SUM(個票1:個票10!$BJ97:$BM97)/1000</f>
        <v>0</v>
      </c>
      <c r="AS40" s="256"/>
      <c r="AT40" s="256" t="e">
        <f>SUM(#REF!)</f>
        <v>#REF!</v>
      </c>
      <c r="AU40" s="256"/>
      <c r="AV40" s="73" t="s">
        <v>67</v>
      </c>
      <c r="AW40" s="56"/>
    </row>
    <row r="41" spans="1:49" ht="17.25" customHeight="1" x14ac:dyDescent="0.4">
      <c r="A41" s="220"/>
      <c r="B41" s="58" t="s">
        <v>87</v>
      </c>
      <c r="C41" s="58"/>
      <c r="D41" s="58"/>
      <c r="E41" s="58"/>
      <c r="F41" s="58"/>
      <c r="G41" s="58"/>
      <c r="H41" s="58"/>
      <c r="I41" s="58"/>
      <c r="J41" s="58"/>
      <c r="K41" s="58"/>
      <c r="L41" s="58"/>
      <c r="M41" s="58"/>
      <c r="N41" s="58"/>
      <c r="O41" s="58"/>
      <c r="P41" s="58"/>
      <c r="Q41" s="58"/>
      <c r="R41" s="58"/>
      <c r="S41" s="58"/>
      <c r="T41" s="295">
        <f>SUM(個票1:個票10!$AL98:$AM98)</f>
        <v>0</v>
      </c>
      <c r="U41" s="296"/>
      <c r="V41" s="260" t="s">
        <v>66</v>
      </c>
      <c r="W41" s="261"/>
      <c r="X41" s="323">
        <f>SUM(個票1:個票10!$AP98:$AS98)/1000</f>
        <v>0</v>
      </c>
      <c r="Y41" s="324"/>
      <c r="Z41" s="324" t="e">
        <f>SUM(#REF!)</f>
        <v>#REF!</v>
      </c>
      <c r="AA41" s="324"/>
      <c r="AB41" s="79" t="s">
        <v>67</v>
      </c>
      <c r="AC41" s="59"/>
      <c r="AD41" s="325"/>
      <c r="AE41" s="326"/>
      <c r="AF41" s="299"/>
      <c r="AG41" s="300"/>
      <c r="AH41" s="327"/>
      <c r="AI41" s="328"/>
      <c r="AJ41" s="328"/>
      <c r="AK41" s="328"/>
      <c r="AL41" s="79"/>
      <c r="AM41" s="59"/>
      <c r="AN41" s="295">
        <f>SUM(個票1:個票10!$BF98:$BG98)</f>
        <v>0</v>
      </c>
      <c r="AO41" s="296"/>
      <c r="AP41" s="260" t="s">
        <v>66</v>
      </c>
      <c r="AQ41" s="261"/>
      <c r="AR41" s="297">
        <f>SUM(個票1:個票10!$BJ98:$BM98)/1000</f>
        <v>0</v>
      </c>
      <c r="AS41" s="298"/>
      <c r="AT41" s="298" t="e">
        <f>SUM(#REF!)</f>
        <v>#REF!</v>
      </c>
      <c r="AU41" s="298"/>
      <c r="AV41" s="79" t="s">
        <v>67</v>
      </c>
      <c r="AW41" s="59"/>
    </row>
    <row r="42" spans="1:49" ht="17.25" customHeight="1" x14ac:dyDescent="0.4">
      <c r="A42" s="309" t="s">
        <v>88</v>
      </c>
      <c r="B42" s="47" t="s">
        <v>89</v>
      </c>
      <c r="C42" s="47"/>
      <c r="D42" s="47"/>
      <c r="E42" s="47"/>
      <c r="F42" s="47"/>
      <c r="G42" s="47"/>
      <c r="H42" s="47"/>
      <c r="I42" s="47"/>
      <c r="J42" s="47"/>
      <c r="K42" s="47"/>
      <c r="L42" s="47"/>
      <c r="M42" s="47"/>
      <c r="N42" s="47"/>
      <c r="O42" s="47"/>
      <c r="P42" s="47"/>
      <c r="Q42" s="47"/>
      <c r="R42" s="47"/>
      <c r="S42" s="47"/>
      <c r="T42" s="247">
        <f>SUM(個票1:個票10!$AL99:$AM99)</f>
        <v>0</v>
      </c>
      <c r="U42" s="248"/>
      <c r="V42" s="249" t="s">
        <v>66</v>
      </c>
      <c r="W42" s="250"/>
      <c r="X42" s="272">
        <f>SUM(個票1:個票10!$AP99:$AS99)/1000</f>
        <v>0</v>
      </c>
      <c r="Y42" s="273"/>
      <c r="Z42" s="273" t="e">
        <f>SUM(#REF!)</f>
        <v>#REF!</v>
      </c>
      <c r="AA42" s="273"/>
      <c r="AB42" s="75" t="s">
        <v>67</v>
      </c>
      <c r="AC42" s="52"/>
      <c r="AD42" s="311"/>
      <c r="AE42" s="312"/>
      <c r="AF42" s="249"/>
      <c r="AG42" s="250"/>
      <c r="AH42" s="301"/>
      <c r="AI42" s="302"/>
      <c r="AJ42" s="302"/>
      <c r="AK42" s="302"/>
      <c r="AL42" s="75"/>
      <c r="AM42" s="52"/>
      <c r="AN42" s="247">
        <f>SUM(個票1:個票10!$BF99:$BG99)</f>
        <v>0</v>
      </c>
      <c r="AO42" s="248"/>
      <c r="AP42" s="249" t="s">
        <v>66</v>
      </c>
      <c r="AQ42" s="250"/>
      <c r="AR42" s="272">
        <f>SUM(個票1:個票10!$BJ99:$BM99)/1000</f>
        <v>0</v>
      </c>
      <c r="AS42" s="273"/>
      <c r="AT42" s="273" t="e">
        <f>SUM(#REF!)</f>
        <v>#REF!</v>
      </c>
      <c r="AU42" s="273"/>
      <c r="AV42" s="75" t="s">
        <v>67</v>
      </c>
      <c r="AW42" s="52"/>
    </row>
    <row r="43" spans="1:49" ht="17.25" customHeight="1" x14ac:dyDescent="0.4">
      <c r="A43" s="310"/>
      <c r="B43" s="82" t="s">
        <v>90</v>
      </c>
      <c r="C43" s="82"/>
      <c r="D43" s="82"/>
      <c r="E43" s="82"/>
      <c r="F43" s="82"/>
      <c r="G43" s="82"/>
      <c r="H43" s="82"/>
      <c r="I43" s="82"/>
      <c r="J43" s="82"/>
      <c r="K43" s="82"/>
      <c r="L43" s="82"/>
      <c r="M43" s="82"/>
      <c r="N43" s="82"/>
      <c r="O43" s="82"/>
      <c r="P43" s="82"/>
      <c r="Q43" s="82"/>
      <c r="R43" s="82"/>
      <c r="S43" s="82"/>
      <c r="T43" s="295">
        <f>SUM(個票1:個票10!$AL100:$AM100)</f>
        <v>0</v>
      </c>
      <c r="U43" s="296"/>
      <c r="V43" s="305" t="s">
        <v>66</v>
      </c>
      <c r="W43" s="306"/>
      <c r="X43" s="297">
        <f>SUM(個票1:個票10!$AP100:$AS100)/1000</f>
        <v>0</v>
      </c>
      <c r="Y43" s="298"/>
      <c r="Z43" s="298" t="e">
        <f>SUM(#REF!)</f>
        <v>#REF!</v>
      </c>
      <c r="AA43" s="298"/>
      <c r="AB43" s="77" t="s">
        <v>67</v>
      </c>
      <c r="AC43" s="86"/>
      <c r="AD43" s="227"/>
      <c r="AE43" s="228"/>
      <c r="AF43" s="305"/>
      <c r="AG43" s="306"/>
      <c r="AH43" s="307"/>
      <c r="AI43" s="308"/>
      <c r="AJ43" s="308"/>
      <c r="AK43" s="308"/>
      <c r="AL43" s="77"/>
      <c r="AM43" s="86"/>
      <c r="AN43" s="295">
        <f>SUM(個票1:個票10!$BF100:$BG100)</f>
        <v>0</v>
      </c>
      <c r="AO43" s="296"/>
      <c r="AP43" s="260" t="s">
        <v>66</v>
      </c>
      <c r="AQ43" s="261"/>
      <c r="AR43" s="297">
        <f>SUM(個票1:個票10!$BJ100:$BM100)/1000</f>
        <v>0</v>
      </c>
      <c r="AS43" s="298"/>
      <c r="AT43" s="298" t="e">
        <f>SUM(#REF!)</f>
        <v>#REF!</v>
      </c>
      <c r="AU43" s="298"/>
      <c r="AV43" s="77" t="s">
        <v>67</v>
      </c>
      <c r="AW43" s="86"/>
    </row>
    <row r="44" spans="1:49" ht="17.25" customHeight="1" x14ac:dyDescent="0.4">
      <c r="A44" s="218" t="s">
        <v>91</v>
      </c>
      <c r="B44" s="46" t="s">
        <v>92</v>
      </c>
      <c r="C44" s="47"/>
      <c r="D44" s="47"/>
      <c r="E44" s="47"/>
      <c r="F44" s="47"/>
      <c r="G44" s="47"/>
      <c r="H44" s="47"/>
      <c r="I44" s="47"/>
      <c r="J44" s="47"/>
      <c r="K44" s="47"/>
      <c r="L44" s="47"/>
      <c r="M44" s="47"/>
      <c r="N44" s="47"/>
      <c r="O44" s="47"/>
      <c r="P44" s="47"/>
      <c r="Q44" s="47"/>
      <c r="R44" s="47"/>
      <c r="S44" s="47"/>
      <c r="T44" s="247">
        <f>SUM(個票1:個票10!$AL101:$AM101)</f>
        <v>0</v>
      </c>
      <c r="U44" s="248"/>
      <c r="V44" s="321" t="s">
        <v>66</v>
      </c>
      <c r="W44" s="322"/>
      <c r="X44" s="272">
        <f>SUM(個票1:個票10!$AP101:$AS101)/1000</f>
        <v>0</v>
      </c>
      <c r="Y44" s="273"/>
      <c r="Z44" s="273" t="e">
        <f>SUM(#REF!)</f>
        <v>#REF!</v>
      </c>
      <c r="AA44" s="273"/>
      <c r="AB44" s="74" t="s">
        <v>67</v>
      </c>
      <c r="AC44" s="60"/>
      <c r="AD44" s="319"/>
      <c r="AE44" s="320"/>
      <c r="AF44" s="321"/>
      <c r="AG44" s="322"/>
      <c r="AH44" s="313"/>
      <c r="AI44" s="314"/>
      <c r="AJ44" s="314"/>
      <c r="AK44" s="314"/>
      <c r="AL44" s="74"/>
      <c r="AM44" s="60"/>
      <c r="AN44" s="247">
        <f>SUM(個票1:個票10!$BF101:$BG101)</f>
        <v>0</v>
      </c>
      <c r="AO44" s="248"/>
      <c r="AP44" s="249" t="s">
        <v>66</v>
      </c>
      <c r="AQ44" s="250"/>
      <c r="AR44" s="272">
        <f>SUM(個票1:個票10!$BJ101:$BM101)/1000</f>
        <v>0</v>
      </c>
      <c r="AS44" s="273"/>
      <c r="AT44" s="273" t="e">
        <f>SUM(#REF!)</f>
        <v>#REF!</v>
      </c>
      <c r="AU44" s="273"/>
      <c r="AV44" s="74" t="s">
        <v>67</v>
      </c>
      <c r="AW44" s="60"/>
    </row>
    <row r="45" spans="1:49" ht="17.25" customHeight="1" x14ac:dyDescent="0.4">
      <c r="A45" s="219"/>
      <c r="B45" s="53" t="s">
        <v>93</v>
      </c>
      <c r="C45" s="54"/>
      <c r="D45" s="54"/>
      <c r="E45" s="54"/>
      <c r="F45" s="54"/>
      <c r="G45" s="54"/>
      <c r="H45" s="54"/>
      <c r="I45" s="54"/>
      <c r="J45" s="54"/>
      <c r="K45" s="54"/>
      <c r="L45" s="54"/>
      <c r="M45" s="54"/>
      <c r="N45" s="54"/>
      <c r="O45" s="54"/>
      <c r="P45" s="54"/>
      <c r="Q45" s="54"/>
      <c r="R45" s="54"/>
      <c r="S45" s="54"/>
      <c r="T45" s="253">
        <f>SUM(個票1:個票10!$AL102:$AM102)</f>
        <v>0</v>
      </c>
      <c r="U45" s="254"/>
      <c r="V45" s="257" t="s">
        <v>66</v>
      </c>
      <c r="W45" s="258"/>
      <c r="X45" s="255">
        <f>SUM(個票1:個票10!$AP102:$AS102)/1000</f>
        <v>0</v>
      </c>
      <c r="Y45" s="256"/>
      <c r="Z45" s="256" t="e">
        <f>SUM(#REF!)</f>
        <v>#REF!</v>
      </c>
      <c r="AA45" s="256"/>
      <c r="AB45" s="73" t="s">
        <v>67</v>
      </c>
      <c r="AC45" s="56"/>
      <c r="AD45" s="315"/>
      <c r="AE45" s="316"/>
      <c r="AF45" s="257"/>
      <c r="AG45" s="258"/>
      <c r="AH45" s="317"/>
      <c r="AI45" s="318"/>
      <c r="AJ45" s="318"/>
      <c r="AK45" s="318"/>
      <c r="AL45" s="73"/>
      <c r="AM45" s="56"/>
      <c r="AN45" s="253">
        <f>SUM(個票1:個票10!$BF102:$BG102)</f>
        <v>0</v>
      </c>
      <c r="AO45" s="254"/>
      <c r="AP45" s="257" t="s">
        <v>66</v>
      </c>
      <c r="AQ45" s="258"/>
      <c r="AR45" s="255">
        <f>SUM(個票1:個票10!$BJ102:$BM102)/1000</f>
        <v>0</v>
      </c>
      <c r="AS45" s="256"/>
      <c r="AT45" s="256" t="e">
        <f>SUM(#REF!)</f>
        <v>#REF!</v>
      </c>
      <c r="AU45" s="256"/>
      <c r="AV45" s="73" t="s">
        <v>67</v>
      </c>
      <c r="AW45" s="56"/>
    </row>
    <row r="46" spans="1:49" ht="17.25" customHeight="1" x14ac:dyDescent="0.4">
      <c r="A46" s="219"/>
      <c r="B46" s="53" t="s">
        <v>38</v>
      </c>
      <c r="C46" s="54"/>
      <c r="D46" s="54"/>
      <c r="E46" s="54"/>
      <c r="F46" s="54"/>
      <c r="G46" s="54"/>
      <c r="H46" s="54"/>
      <c r="I46" s="54"/>
      <c r="J46" s="54"/>
      <c r="K46" s="54"/>
      <c r="L46" s="54"/>
      <c r="M46" s="54"/>
      <c r="N46" s="54"/>
      <c r="O46" s="54"/>
      <c r="P46" s="54"/>
      <c r="Q46" s="54"/>
      <c r="R46" s="54"/>
      <c r="S46" s="54"/>
      <c r="T46" s="253">
        <f>SUM(個票1:個票10!$AL103:$AM103)</f>
        <v>0</v>
      </c>
      <c r="U46" s="254"/>
      <c r="V46" s="257" t="s">
        <v>66</v>
      </c>
      <c r="W46" s="258"/>
      <c r="X46" s="255">
        <f>SUM(個票1:個票10!$AP103:$AS103)/1000</f>
        <v>0</v>
      </c>
      <c r="Y46" s="256"/>
      <c r="Z46" s="256" t="e">
        <f>SUM(#REF!)</f>
        <v>#REF!</v>
      </c>
      <c r="AA46" s="256"/>
      <c r="AB46" s="73" t="s">
        <v>67</v>
      </c>
      <c r="AC46" s="56"/>
      <c r="AD46" s="315"/>
      <c r="AE46" s="316"/>
      <c r="AF46" s="257"/>
      <c r="AG46" s="258"/>
      <c r="AH46" s="317"/>
      <c r="AI46" s="318"/>
      <c r="AJ46" s="318"/>
      <c r="AK46" s="318"/>
      <c r="AL46" s="73"/>
      <c r="AM46" s="56"/>
      <c r="AN46" s="253">
        <f>SUM(個票1:個票10!$BF103:$BG103)</f>
        <v>0</v>
      </c>
      <c r="AO46" s="254"/>
      <c r="AP46" s="257" t="s">
        <v>66</v>
      </c>
      <c r="AQ46" s="258"/>
      <c r="AR46" s="255">
        <f>SUM(個票1:個票10!$BJ103:$BM103)/1000</f>
        <v>0</v>
      </c>
      <c r="AS46" s="256"/>
      <c r="AT46" s="256" t="e">
        <f>SUM(#REF!)</f>
        <v>#REF!</v>
      </c>
      <c r="AU46" s="256"/>
      <c r="AV46" s="73" t="s">
        <v>67</v>
      </c>
      <c r="AW46" s="56"/>
    </row>
    <row r="47" spans="1:49" ht="17.25" customHeight="1" x14ac:dyDescent="0.4">
      <c r="A47" s="219"/>
      <c r="B47" s="53" t="s">
        <v>94</v>
      </c>
      <c r="C47" s="54"/>
      <c r="D47" s="54"/>
      <c r="E47" s="54"/>
      <c r="F47" s="54"/>
      <c r="G47" s="54"/>
      <c r="H47" s="54"/>
      <c r="I47" s="54"/>
      <c r="J47" s="54"/>
      <c r="K47" s="54"/>
      <c r="L47" s="54"/>
      <c r="M47" s="54"/>
      <c r="N47" s="54"/>
      <c r="O47" s="54"/>
      <c r="P47" s="54"/>
      <c r="Q47" s="54"/>
      <c r="R47" s="54"/>
      <c r="S47" s="54"/>
      <c r="T47" s="253">
        <f>SUM(個票1:個票10!$AL104:$AM104)</f>
        <v>0</v>
      </c>
      <c r="U47" s="254"/>
      <c r="V47" s="257" t="s">
        <v>66</v>
      </c>
      <c r="W47" s="258"/>
      <c r="X47" s="255">
        <f>SUM(個票1:個票10!$AP104:$AS104)/1000</f>
        <v>0</v>
      </c>
      <c r="Y47" s="256"/>
      <c r="Z47" s="256" t="e">
        <f>SUM(#REF!)</f>
        <v>#REF!</v>
      </c>
      <c r="AA47" s="256"/>
      <c r="AB47" s="73" t="s">
        <v>67</v>
      </c>
      <c r="AC47" s="56"/>
      <c r="AD47" s="315"/>
      <c r="AE47" s="316"/>
      <c r="AF47" s="257"/>
      <c r="AG47" s="258"/>
      <c r="AH47" s="317"/>
      <c r="AI47" s="318"/>
      <c r="AJ47" s="318"/>
      <c r="AK47" s="318"/>
      <c r="AL47" s="73"/>
      <c r="AM47" s="56"/>
      <c r="AN47" s="253">
        <f>SUM(個票1:個票10!$BF104:$BG104)</f>
        <v>0</v>
      </c>
      <c r="AO47" s="254"/>
      <c r="AP47" s="257" t="s">
        <v>66</v>
      </c>
      <c r="AQ47" s="258"/>
      <c r="AR47" s="255">
        <f>SUM(個票1:個票10!$BJ104:$BM104)/1000</f>
        <v>0</v>
      </c>
      <c r="AS47" s="256"/>
      <c r="AT47" s="256" t="e">
        <f>SUM(#REF!)</f>
        <v>#REF!</v>
      </c>
      <c r="AU47" s="256"/>
      <c r="AV47" s="73" t="s">
        <v>67</v>
      </c>
      <c r="AW47" s="56"/>
    </row>
    <row r="48" spans="1:49" ht="17.25" customHeight="1" x14ac:dyDescent="0.4">
      <c r="A48" s="219"/>
      <c r="B48" s="53" t="s">
        <v>95</v>
      </c>
      <c r="C48" s="54"/>
      <c r="D48" s="54"/>
      <c r="E48" s="54"/>
      <c r="F48" s="54"/>
      <c r="G48" s="54"/>
      <c r="H48" s="54"/>
      <c r="I48" s="54"/>
      <c r="J48" s="54"/>
      <c r="K48" s="54"/>
      <c r="L48" s="54"/>
      <c r="M48" s="54"/>
      <c r="N48" s="54"/>
      <c r="O48" s="54"/>
      <c r="P48" s="54"/>
      <c r="Q48" s="54"/>
      <c r="R48" s="54"/>
      <c r="S48" s="54"/>
      <c r="T48" s="253">
        <f>SUM(個票1:個票10!$AL105:$AM105)</f>
        <v>0</v>
      </c>
      <c r="U48" s="254"/>
      <c r="V48" s="257" t="s">
        <v>66</v>
      </c>
      <c r="W48" s="258"/>
      <c r="X48" s="255">
        <f>SUM(個票1:個票10!$AP105:$AS105)/1000</f>
        <v>0</v>
      </c>
      <c r="Y48" s="256"/>
      <c r="Z48" s="256" t="e">
        <f>SUM(#REF!)</f>
        <v>#REF!</v>
      </c>
      <c r="AA48" s="256"/>
      <c r="AB48" s="73" t="s">
        <v>67</v>
      </c>
      <c r="AC48" s="56"/>
      <c r="AD48" s="315"/>
      <c r="AE48" s="316"/>
      <c r="AF48" s="257"/>
      <c r="AG48" s="258"/>
      <c r="AH48" s="317"/>
      <c r="AI48" s="318"/>
      <c r="AJ48" s="318"/>
      <c r="AK48" s="318"/>
      <c r="AL48" s="73"/>
      <c r="AM48" s="56"/>
      <c r="AN48" s="253">
        <f>SUM(個票1:個票10!$BF105:$BG105)</f>
        <v>0</v>
      </c>
      <c r="AO48" s="254"/>
      <c r="AP48" s="257" t="s">
        <v>66</v>
      </c>
      <c r="AQ48" s="258"/>
      <c r="AR48" s="255">
        <f>SUM(個票1:個票10!$BJ105:$BM105)/1000</f>
        <v>0</v>
      </c>
      <c r="AS48" s="256"/>
      <c r="AT48" s="256" t="e">
        <f>SUM(#REF!)</f>
        <v>#REF!</v>
      </c>
      <c r="AU48" s="256"/>
      <c r="AV48" s="73" t="s">
        <v>67</v>
      </c>
      <c r="AW48" s="56"/>
    </row>
    <row r="49" spans="1:57" ht="17.25" customHeight="1" x14ac:dyDescent="0.4">
      <c r="A49" s="219"/>
      <c r="B49" s="53" t="s">
        <v>96</v>
      </c>
      <c r="C49" s="54"/>
      <c r="D49" s="54"/>
      <c r="E49" s="54"/>
      <c r="F49" s="54"/>
      <c r="G49" s="54"/>
      <c r="H49" s="54"/>
      <c r="I49" s="54"/>
      <c r="J49" s="54"/>
      <c r="K49" s="54"/>
      <c r="L49" s="54"/>
      <c r="M49" s="54"/>
      <c r="N49" s="54"/>
      <c r="O49" s="54"/>
      <c r="P49" s="54"/>
      <c r="Q49" s="54"/>
      <c r="R49" s="54"/>
      <c r="S49" s="54"/>
      <c r="T49" s="253">
        <f>SUM(個票1:個票10!$AL106:$AM106)</f>
        <v>0</v>
      </c>
      <c r="U49" s="254"/>
      <c r="V49" s="257" t="s">
        <v>66</v>
      </c>
      <c r="W49" s="258"/>
      <c r="X49" s="255">
        <f>SUM(個票1:個票10!$AP106:$AS106)/1000</f>
        <v>0</v>
      </c>
      <c r="Y49" s="256"/>
      <c r="Z49" s="256" t="e">
        <f>SUM(#REF!)</f>
        <v>#REF!</v>
      </c>
      <c r="AA49" s="256"/>
      <c r="AB49" s="73" t="s">
        <v>67</v>
      </c>
      <c r="AC49" s="56"/>
      <c r="AD49" s="315"/>
      <c r="AE49" s="316"/>
      <c r="AF49" s="257"/>
      <c r="AG49" s="258"/>
      <c r="AH49" s="317"/>
      <c r="AI49" s="318"/>
      <c r="AJ49" s="318"/>
      <c r="AK49" s="318"/>
      <c r="AL49" s="73"/>
      <c r="AM49" s="56"/>
      <c r="AN49" s="253">
        <f>SUM(個票1:個票10!$BF106:$BG106)</f>
        <v>0</v>
      </c>
      <c r="AO49" s="254"/>
      <c r="AP49" s="257" t="s">
        <v>66</v>
      </c>
      <c r="AQ49" s="258"/>
      <c r="AR49" s="255">
        <f>SUM(個票1:個票10!$BJ106:$BM106)/1000</f>
        <v>0</v>
      </c>
      <c r="AS49" s="256"/>
      <c r="AT49" s="256" t="e">
        <f>SUM(#REF!)</f>
        <v>#REF!</v>
      </c>
      <c r="AU49" s="256"/>
      <c r="AV49" s="73" t="s">
        <v>67</v>
      </c>
      <c r="AW49" s="56"/>
    </row>
    <row r="50" spans="1:57" ht="17.25" customHeight="1" x14ac:dyDescent="0.4">
      <c r="A50" s="219"/>
      <c r="B50" s="53" t="s">
        <v>97</v>
      </c>
      <c r="C50" s="54"/>
      <c r="D50" s="54"/>
      <c r="E50" s="54"/>
      <c r="F50" s="54"/>
      <c r="G50" s="54"/>
      <c r="H50" s="54"/>
      <c r="I50" s="54"/>
      <c r="J50" s="54"/>
      <c r="K50" s="54"/>
      <c r="L50" s="54"/>
      <c r="M50" s="54"/>
      <c r="N50" s="54"/>
      <c r="O50" s="54"/>
      <c r="P50" s="54"/>
      <c r="Q50" s="54"/>
      <c r="R50" s="54"/>
      <c r="S50" s="54"/>
      <c r="T50" s="253">
        <f>SUM(個票1:個票10!$AL107:$AM107)</f>
        <v>0</v>
      </c>
      <c r="U50" s="254"/>
      <c r="V50" s="257" t="s">
        <v>66</v>
      </c>
      <c r="W50" s="258"/>
      <c r="X50" s="255">
        <f>SUM(個票1:個票10!$AP107:$AS107)/1000</f>
        <v>0</v>
      </c>
      <c r="Y50" s="256"/>
      <c r="Z50" s="256" t="e">
        <f>SUM(#REF!)</f>
        <v>#REF!</v>
      </c>
      <c r="AA50" s="256"/>
      <c r="AB50" s="73" t="s">
        <v>67</v>
      </c>
      <c r="AC50" s="56"/>
      <c r="AD50" s="315"/>
      <c r="AE50" s="316"/>
      <c r="AF50" s="257"/>
      <c r="AG50" s="258"/>
      <c r="AH50" s="317"/>
      <c r="AI50" s="318"/>
      <c r="AJ50" s="318"/>
      <c r="AK50" s="318"/>
      <c r="AL50" s="73"/>
      <c r="AM50" s="56"/>
      <c r="AN50" s="253">
        <f>SUM(個票1:個票10!$BF107:$BG107)</f>
        <v>0</v>
      </c>
      <c r="AO50" s="254"/>
      <c r="AP50" s="257" t="s">
        <v>66</v>
      </c>
      <c r="AQ50" s="258"/>
      <c r="AR50" s="255">
        <f>SUM(個票1:個票10!$BJ107:$BM107)/1000</f>
        <v>0</v>
      </c>
      <c r="AS50" s="256"/>
      <c r="AT50" s="256" t="e">
        <f>SUM(#REF!)</f>
        <v>#REF!</v>
      </c>
      <c r="AU50" s="256"/>
      <c r="AV50" s="73" t="s">
        <v>67</v>
      </c>
      <c r="AW50" s="56"/>
    </row>
    <row r="51" spans="1:57" ht="17.25" customHeight="1" x14ac:dyDescent="0.4">
      <c r="A51" s="219"/>
      <c r="B51" s="53" t="s">
        <v>98</v>
      </c>
      <c r="C51" s="54"/>
      <c r="D51" s="54"/>
      <c r="E51" s="54"/>
      <c r="F51" s="54"/>
      <c r="G51" s="54"/>
      <c r="H51" s="54"/>
      <c r="I51" s="54"/>
      <c r="J51" s="54"/>
      <c r="K51" s="54"/>
      <c r="L51" s="54"/>
      <c r="M51" s="54"/>
      <c r="N51" s="54"/>
      <c r="O51" s="54"/>
      <c r="P51" s="54"/>
      <c r="Q51" s="54"/>
      <c r="R51" s="54"/>
      <c r="S51" s="54"/>
      <c r="T51" s="253">
        <f>SUM(個票1:個票10!$AL108:$AM108)</f>
        <v>0</v>
      </c>
      <c r="U51" s="254"/>
      <c r="V51" s="257" t="s">
        <v>66</v>
      </c>
      <c r="W51" s="258"/>
      <c r="X51" s="255">
        <f>SUM(個票1:個票10!$AP108:$AS108)/1000</f>
        <v>0</v>
      </c>
      <c r="Y51" s="256"/>
      <c r="Z51" s="256" t="e">
        <f>SUM(#REF!)</f>
        <v>#REF!</v>
      </c>
      <c r="AA51" s="256"/>
      <c r="AB51" s="73" t="s">
        <v>67</v>
      </c>
      <c r="AC51" s="56"/>
      <c r="AD51" s="315"/>
      <c r="AE51" s="316"/>
      <c r="AF51" s="257"/>
      <c r="AG51" s="258"/>
      <c r="AH51" s="317"/>
      <c r="AI51" s="318"/>
      <c r="AJ51" s="318"/>
      <c r="AK51" s="318"/>
      <c r="AL51" s="73"/>
      <c r="AM51" s="56"/>
      <c r="AN51" s="253">
        <f>SUM(個票1:個票10!$BF108:$BG108)</f>
        <v>0</v>
      </c>
      <c r="AO51" s="254"/>
      <c r="AP51" s="257" t="s">
        <v>66</v>
      </c>
      <c r="AQ51" s="258"/>
      <c r="AR51" s="255">
        <f>SUM(個票1:個票10!$BJ108:$BM108)/1000</f>
        <v>0</v>
      </c>
      <c r="AS51" s="256"/>
      <c r="AT51" s="256" t="e">
        <f>SUM(#REF!)</f>
        <v>#REF!</v>
      </c>
      <c r="AU51" s="256"/>
      <c r="AV51" s="73" t="s">
        <v>67</v>
      </c>
      <c r="AW51" s="56"/>
    </row>
    <row r="52" spans="1:57" ht="17.25" customHeight="1" x14ac:dyDescent="0.4">
      <c r="A52" s="219"/>
      <c r="B52" s="53" t="s">
        <v>99</v>
      </c>
      <c r="C52" s="54"/>
      <c r="D52" s="54"/>
      <c r="E52" s="54"/>
      <c r="F52" s="54"/>
      <c r="G52" s="54"/>
      <c r="H52" s="54"/>
      <c r="I52" s="54"/>
      <c r="J52" s="54"/>
      <c r="K52" s="54"/>
      <c r="L52" s="54"/>
      <c r="M52" s="54"/>
      <c r="N52" s="54"/>
      <c r="O52" s="54"/>
      <c r="P52" s="54"/>
      <c r="Q52" s="54"/>
      <c r="R52" s="54"/>
      <c r="S52" s="54"/>
      <c r="T52" s="253">
        <f>SUM(個票1:個票10!$AL109:$AM109)</f>
        <v>0</v>
      </c>
      <c r="U52" s="254"/>
      <c r="V52" s="257" t="s">
        <v>66</v>
      </c>
      <c r="W52" s="258"/>
      <c r="X52" s="255">
        <f>SUM(個票1:個票10!$AP109:$AS109)/1000</f>
        <v>0</v>
      </c>
      <c r="Y52" s="256"/>
      <c r="Z52" s="256" t="e">
        <f>SUM(#REF!)</f>
        <v>#REF!</v>
      </c>
      <c r="AA52" s="256"/>
      <c r="AB52" s="73" t="s">
        <v>67</v>
      </c>
      <c r="AC52" s="56"/>
      <c r="AD52" s="315"/>
      <c r="AE52" s="316"/>
      <c r="AF52" s="257"/>
      <c r="AG52" s="258"/>
      <c r="AH52" s="317"/>
      <c r="AI52" s="318"/>
      <c r="AJ52" s="318"/>
      <c r="AK52" s="318"/>
      <c r="AL52" s="73"/>
      <c r="AM52" s="56"/>
      <c r="AN52" s="253">
        <f>SUM(個票1:個票10!$BF109:$BG109)</f>
        <v>0</v>
      </c>
      <c r="AO52" s="254"/>
      <c r="AP52" s="257" t="s">
        <v>66</v>
      </c>
      <c r="AQ52" s="258"/>
      <c r="AR52" s="255">
        <f>SUM(個票1:個票10!$BJ109:$BM109)/1000</f>
        <v>0</v>
      </c>
      <c r="AS52" s="256"/>
      <c r="AT52" s="256" t="e">
        <f>SUM(#REF!)</f>
        <v>#REF!</v>
      </c>
      <c r="AU52" s="256"/>
      <c r="AV52" s="73" t="s">
        <v>67</v>
      </c>
      <c r="AW52" s="56"/>
    </row>
    <row r="53" spans="1:57" ht="17.25" customHeight="1" x14ac:dyDescent="0.4">
      <c r="A53" s="219"/>
      <c r="B53" s="53" t="s">
        <v>100</v>
      </c>
      <c r="C53" s="54"/>
      <c r="D53" s="54"/>
      <c r="E53" s="54"/>
      <c r="F53" s="54"/>
      <c r="G53" s="54"/>
      <c r="H53" s="54"/>
      <c r="I53" s="54"/>
      <c r="J53" s="54"/>
      <c r="K53" s="54"/>
      <c r="L53" s="54"/>
      <c r="M53" s="54"/>
      <c r="N53" s="54"/>
      <c r="O53" s="54"/>
      <c r="P53" s="54"/>
      <c r="Q53" s="54"/>
      <c r="R53" s="54"/>
      <c r="S53" s="54"/>
      <c r="T53" s="253">
        <f>SUM(個票1:個票10!$AL110:$AM110)</f>
        <v>0</v>
      </c>
      <c r="U53" s="254"/>
      <c r="V53" s="257" t="s">
        <v>66</v>
      </c>
      <c r="W53" s="258"/>
      <c r="X53" s="255">
        <f>SUM(個票1:個票10!$AP110:$AS110)/1000</f>
        <v>0</v>
      </c>
      <c r="Y53" s="256"/>
      <c r="Z53" s="256" t="e">
        <f>SUM(#REF!)</f>
        <v>#REF!</v>
      </c>
      <c r="AA53" s="256"/>
      <c r="AB53" s="73" t="s">
        <v>67</v>
      </c>
      <c r="AC53" s="56"/>
      <c r="AD53" s="315"/>
      <c r="AE53" s="316"/>
      <c r="AF53" s="257"/>
      <c r="AG53" s="258"/>
      <c r="AH53" s="317"/>
      <c r="AI53" s="318"/>
      <c r="AJ53" s="318"/>
      <c r="AK53" s="318"/>
      <c r="AL53" s="73"/>
      <c r="AM53" s="56"/>
      <c r="AN53" s="253">
        <f>SUM(個票1:個票10!$BF110:$BG110)</f>
        <v>0</v>
      </c>
      <c r="AO53" s="254"/>
      <c r="AP53" s="257" t="s">
        <v>66</v>
      </c>
      <c r="AQ53" s="258"/>
      <c r="AR53" s="255">
        <f>SUM(個票1:個票10!$BJ110:$BM110)/1000</f>
        <v>0</v>
      </c>
      <c r="AS53" s="256"/>
      <c r="AT53" s="256" t="e">
        <f>SUM(#REF!)</f>
        <v>#REF!</v>
      </c>
      <c r="AU53" s="256"/>
      <c r="AV53" s="73" t="s">
        <v>67</v>
      </c>
      <c r="AW53" s="56"/>
    </row>
    <row r="54" spans="1:57" ht="17.25" customHeight="1" x14ac:dyDescent="0.4">
      <c r="A54" s="219"/>
      <c r="B54" s="53" t="s">
        <v>101</v>
      </c>
      <c r="C54" s="54"/>
      <c r="D54" s="54"/>
      <c r="E54" s="54"/>
      <c r="F54" s="54"/>
      <c r="G54" s="54"/>
      <c r="H54" s="54"/>
      <c r="I54" s="54"/>
      <c r="J54" s="54"/>
      <c r="K54" s="54"/>
      <c r="L54" s="54"/>
      <c r="M54" s="54"/>
      <c r="N54" s="54"/>
      <c r="O54" s="54"/>
      <c r="P54" s="54"/>
      <c r="Q54" s="54"/>
      <c r="R54" s="54"/>
      <c r="S54" s="54"/>
      <c r="T54" s="253">
        <f>SUM(個票1:個票10!$AL111:$AM111)</f>
        <v>0</v>
      </c>
      <c r="U54" s="254"/>
      <c r="V54" s="257" t="s">
        <v>66</v>
      </c>
      <c r="W54" s="258"/>
      <c r="X54" s="255">
        <f>SUM(個票1:個票10!$AP111:$AS111)/1000</f>
        <v>0</v>
      </c>
      <c r="Y54" s="256"/>
      <c r="Z54" s="256" t="e">
        <f>SUM(#REF!)</f>
        <v>#REF!</v>
      </c>
      <c r="AA54" s="256"/>
      <c r="AB54" s="73" t="s">
        <v>67</v>
      </c>
      <c r="AC54" s="56"/>
      <c r="AD54" s="315"/>
      <c r="AE54" s="316"/>
      <c r="AF54" s="257"/>
      <c r="AG54" s="258"/>
      <c r="AH54" s="317"/>
      <c r="AI54" s="318"/>
      <c r="AJ54" s="318"/>
      <c r="AK54" s="318"/>
      <c r="AL54" s="73"/>
      <c r="AM54" s="56"/>
      <c r="AN54" s="253">
        <f>SUM(個票1:個票10!$BF111:$BG111)</f>
        <v>0</v>
      </c>
      <c r="AO54" s="254"/>
      <c r="AP54" s="257" t="s">
        <v>66</v>
      </c>
      <c r="AQ54" s="258"/>
      <c r="AR54" s="255">
        <f>SUM(個票1:個票10!$BJ111:$BM111)/1000</f>
        <v>0</v>
      </c>
      <c r="AS54" s="256"/>
      <c r="AT54" s="256" t="e">
        <f>SUM(#REF!)</f>
        <v>#REF!</v>
      </c>
      <c r="AU54" s="256"/>
      <c r="AV54" s="73" t="s">
        <v>67</v>
      </c>
      <c r="AW54" s="56"/>
    </row>
    <row r="55" spans="1:57" ht="17.25" customHeight="1" x14ac:dyDescent="0.4">
      <c r="A55" s="219"/>
      <c r="B55" s="53" t="s">
        <v>102</v>
      </c>
      <c r="C55" s="61"/>
      <c r="D55" s="61"/>
      <c r="E55" s="61"/>
      <c r="F55" s="61"/>
      <c r="G55" s="61"/>
      <c r="H55" s="61"/>
      <c r="I55" s="61"/>
      <c r="J55" s="61"/>
      <c r="K55" s="61"/>
      <c r="L55" s="61"/>
      <c r="M55" s="61"/>
      <c r="N55" s="61"/>
      <c r="O55" s="61"/>
      <c r="P55" s="61"/>
      <c r="Q55" s="61"/>
      <c r="R55" s="61"/>
      <c r="S55" s="61"/>
      <c r="T55" s="253">
        <f>SUM(個票1:個票10!$AL112:$AM112)</f>
        <v>0</v>
      </c>
      <c r="U55" s="254"/>
      <c r="V55" s="257" t="s">
        <v>66</v>
      </c>
      <c r="W55" s="258"/>
      <c r="X55" s="255">
        <f>SUM(個票1:個票10!$AP112:$AS112)/1000</f>
        <v>0</v>
      </c>
      <c r="Y55" s="256"/>
      <c r="Z55" s="256" t="e">
        <f>SUM(#REF!)</f>
        <v>#REF!</v>
      </c>
      <c r="AA55" s="256"/>
      <c r="AB55" s="73" t="s">
        <v>67</v>
      </c>
      <c r="AC55" s="56"/>
      <c r="AD55" s="315"/>
      <c r="AE55" s="316"/>
      <c r="AF55" s="257"/>
      <c r="AG55" s="258"/>
      <c r="AH55" s="317"/>
      <c r="AI55" s="318"/>
      <c r="AJ55" s="318"/>
      <c r="AK55" s="318"/>
      <c r="AL55" s="73"/>
      <c r="AM55" s="56"/>
      <c r="AN55" s="253">
        <f>SUM(個票1:個票10!$BF112:$BG112)</f>
        <v>0</v>
      </c>
      <c r="AO55" s="254"/>
      <c r="AP55" s="257" t="s">
        <v>66</v>
      </c>
      <c r="AQ55" s="258"/>
      <c r="AR55" s="255">
        <f>SUM(個票1:個票10!$BJ112:$BM112)/1000</f>
        <v>0</v>
      </c>
      <c r="AS55" s="256"/>
      <c r="AT55" s="256" t="e">
        <f>SUM(#REF!)</f>
        <v>#REF!</v>
      </c>
      <c r="AU55" s="256"/>
      <c r="AV55" s="73" t="s">
        <v>67</v>
      </c>
      <c r="AW55" s="56"/>
      <c r="BB55" s="42"/>
    </row>
    <row r="56" spans="1:57" ht="17.25" customHeight="1" x14ac:dyDescent="0.4">
      <c r="A56" s="219"/>
      <c r="B56" s="62" t="s">
        <v>103</v>
      </c>
      <c r="C56" s="61"/>
      <c r="D56" s="61"/>
      <c r="E56" s="61"/>
      <c r="F56" s="61"/>
      <c r="G56" s="61"/>
      <c r="H56" s="61"/>
      <c r="I56" s="61"/>
      <c r="J56" s="61"/>
      <c r="K56" s="61"/>
      <c r="L56" s="61"/>
      <c r="M56" s="61"/>
      <c r="N56" s="61"/>
      <c r="O56" s="61"/>
      <c r="P56" s="61"/>
      <c r="Q56" s="61"/>
      <c r="R56" s="61"/>
      <c r="S56" s="61"/>
      <c r="T56" s="253">
        <f>SUM(個票1:個票10!$AL113:$AM113)</f>
        <v>0</v>
      </c>
      <c r="U56" s="254"/>
      <c r="V56" s="257" t="s">
        <v>66</v>
      </c>
      <c r="W56" s="258"/>
      <c r="X56" s="255">
        <f>SUM(個票1:個票10!$AP113:$AS113)/1000</f>
        <v>0</v>
      </c>
      <c r="Y56" s="256"/>
      <c r="Z56" s="256" t="e">
        <f>SUM(#REF!)</f>
        <v>#REF!</v>
      </c>
      <c r="AA56" s="256"/>
      <c r="AB56" s="73" t="s">
        <v>67</v>
      </c>
      <c r="AC56" s="56"/>
      <c r="AD56" s="315"/>
      <c r="AE56" s="316"/>
      <c r="AF56" s="257"/>
      <c r="AG56" s="258"/>
      <c r="AH56" s="317"/>
      <c r="AI56" s="318"/>
      <c r="AJ56" s="318"/>
      <c r="AK56" s="318"/>
      <c r="AL56" s="73"/>
      <c r="AM56" s="56"/>
      <c r="AN56" s="253">
        <f>SUM(個票1:個票10!$BF113:$BG113)</f>
        <v>0</v>
      </c>
      <c r="AO56" s="254"/>
      <c r="AP56" s="257" t="s">
        <v>66</v>
      </c>
      <c r="AQ56" s="258"/>
      <c r="AR56" s="255">
        <f>SUM(個票1:個票10!$BJ113:$BM113)/1000</f>
        <v>0</v>
      </c>
      <c r="AS56" s="256"/>
      <c r="AT56" s="256" t="e">
        <f>SUM(#REF!)</f>
        <v>#REF!</v>
      </c>
      <c r="AU56" s="256"/>
      <c r="AV56" s="73" t="s">
        <v>67</v>
      </c>
      <c r="AW56" s="56"/>
    </row>
    <row r="57" spans="1:57" ht="17.25" customHeight="1" x14ac:dyDescent="0.4">
      <c r="A57" s="219"/>
      <c r="B57" s="62" t="s">
        <v>104</v>
      </c>
      <c r="C57" s="61"/>
      <c r="D57" s="61"/>
      <c r="E57" s="61"/>
      <c r="F57" s="61"/>
      <c r="G57" s="61"/>
      <c r="H57" s="61"/>
      <c r="I57" s="61"/>
      <c r="J57" s="61"/>
      <c r="K57" s="61"/>
      <c r="L57" s="61"/>
      <c r="M57" s="61"/>
      <c r="N57" s="61"/>
      <c r="O57" s="61"/>
      <c r="P57" s="61"/>
      <c r="Q57" s="61"/>
      <c r="R57" s="61"/>
      <c r="S57" s="61"/>
      <c r="T57" s="253">
        <f>SUM(個票1:個票10!$AL114:$AM114)</f>
        <v>0</v>
      </c>
      <c r="U57" s="254"/>
      <c r="V57" s="299" t="s">
        <v>66</v>
      </c>
      <c r="W57" s="300"/>
      <c r="X57" s="255">
        <f>SUM(個票1:個票10!$AP114:$AS114)/1000</f>
        <v>0</v>
      </c>
      <c r="Y57" s="256"/>
      <c r="Z57" s="256" t="e">
        <f>SUM(#REF!)</f>
        <v>#REF!</v>
      </c>
      <c r="AA57" s="256"/>
      <c r="AB57" s="79" t="s">
        <v>67</v>
      </c>
      <c r="AC57" s="59"/>
      <c r="AD57" s="325"/>
      <c r="AE57" s="326"/>
      <c r="AF57" s="299"/>
      <c r="AG57" s="300"/>
      <c r="AH57" s="333"/>
      <c r="AI57" s="334"/>
      <c r="AJ57" s="334"/>
      <c r="AK57" s="334"/>
      <c r="AL57" s="79"/>
      <c r="AM57" s="59"/>
      <c r="AN57" s="253">
        <f>SUM(個票1:個票10!$BF114:$BG114)</f>
        <v>0</v>
      </c>
      <c r="AO57" s="254"/>
      <c r="AP57" s="260" t="s">
        <v>66</v>
      </c>
      <c r="AQ57" s="261"/>
      <c r="AR57" s="255">
        <f>SUM(個票1:個票10!$BJ114:$BM114)/1000</f>
        <v>0</v>
      </c>
      <c r="AS57" s="256"/>
      <c r="AT57" s="256" t="e">
        <f>SUM(#REF!)</f>
        <v>#REF!</v>
      </c>
      <c r="AU57" s="256"/>
      <c r="AV57" s="79" t="s">
        <v>67</v>
      </c>
      <c r="AW57" s="59"/>
    </row>
    <row r="58" spans="1:57" s="68" customFormat="1" ht="17.25" customHeight="1" x14ac:dyDescent="0.4">
      <c r="A58" s="209" t="s">
        <v>105</v>
      </c>
      <c r="B58" s="210"/>
      <c r="C58" s="210"/>
      <c r="D58" s="210"/>
      <c r="E58" s="210"/>
      <c r="F58" s="210"/>
      <c r="G58" s="210"/>
      <c r="H58" s="210"/>
      <c r="I58" s="210"/>
      <c r="J58" s="210"/>
      <c r="K58" s="210"/>
      <c r="L58" s="210"/>
      <c r="M58" s="210"/>
      <c r="N58" s="210"/>
      <c r="O58" s="210"/>
      <c r="P58" s="210"/>
      <c r="Q58" s="210"/>
      <c r="R58" s="210"/>
      <c r="S58" s="211"/>
      <c r="T58" s="329">
        <f>SUM(T23:U57)</f>
        <v>0</v>
      </c>
      <c r="U58" s="330"/>
      <c r="V58" s="210" t="s">
        <v>66</v>
      </c>
      <c r="W58" s="211"/>
      <c r="X58" s="331">
        <f>SUM(X23:X57)</f>
        <v>0</v>
      </c>
      <c r="Y58" s="332"/>
      <c r="Z58" s="332" t="e">
        <f>SUM(Z23:AA57)</f>
        <v>#REF!</v>
      </c>
      <c r="AA58" s="332"/>
      <c r="AB58" s="63" t="s">
        <v>67</v>
      </c>
      <c r="AC58" s="64"/>
      <c r="AD58" s="329">
        <f>SUM(AD23:AE57)</f>
        <v>0</v>
      </c>
      <c r="AE58" s="330"/>
      <c r="AF58" s="210" t="s">
        <v>66</v>
      </c>
      <c r="AG58" s="211"/>
      <c r="AH58" s="331">
        <f>SUM(AH23:AH57)</f>
        <v>0</v>
      </c>
      <c r="AI58" s="332"/>
      <c r="AJ58" s="332" t="e">
        <f>SUM(AJ23:AK57)</f>
        <v>#REF!</v>
      </c>
      <c r="AK58" s="332"/>
      <c r="AL58" s="63" t="s">
        <v>67</v>
      </c>
      <c r="AM58" s="64"/>
      <c r="AN58" s="329">
        <f>SUM(AN23:AO57)</f>
        <v>0</v>
      </c>
      <c r="AO58" s="330"/>
      <c r="AP58" s="210" t="s">
        <v>66</v>
      </c>
      <c r="AQ58" s="211"/>
      <c r="AR58" s="331">
        <f>SUM(AR23:AR57)</f>
        <v>0</v>
      </c>
      <c r="AS58" s="332"/>
      <c r="AT58" s="332" t="e">
        <f>SUM(AT23:AU57)</f>
        <v>#REF!</v>
      </c>
      <c r="AU58" s="332"/>
      <c r="AV58" s="63" t="s">
        <v>67</v>
      </c>
      <c r="AW58" s="64"/>
      <c r="BE58" s="41"/>
    </row>
    <row r="59" spans="1:57" s="68" customFormat="1" ht="6" customHeight="1" x14ac:dyDescent="0.4">
      <c r="A59" s="101"/>
      <c r="B59" s="96"/>
      <c r="C59" s="96"/>
      <c r="D59" s="96"/>
      <c r="E59" s="96"/>
      <c r="F59" s="96"/>
      <c r="G59" s="96"/>
      <c r="H59" s="96"/>
      <c r="I59" s="96"/>
      <c r="J59" s="96"/>
      <c r="K59" s="96"/>
      <c r="L59" s="96"/>
      <c r="M59" s="96"/>
      <c r="N59" s="96"/>
      <c r="O59" s="96"/>
      <c r="P59" s="96"/>
      <c r="Q59" s="96"/>
      <c r="R59" s="96"/>
      <c r="S59" s="96"/>
      <c r="T59" s="95"/>
      <c r="U59" s="95"/>
      <c r="V59" s="100"/>
      <c r="W59" s="100"/>
      <c r="X59" s="99"/>
      <c r="Y59" s="99"/>
      <c r="Z59" s="99"/>
      <c r="AA59" s="99"/>
      <c r="AB59" s="89"/>
      <c r="AC59" s="92"/>
      <c r="AD59" s="94"/>
      <c r="AE59" s="94"/>
      <c r="AF59" s="97"/>
      <c r="AG59" s="97"/>
      <c r="AH59" s="99"/>
      <c r="AI59" s="99"/>
      <c r="AJ59" s="99"/>
      <c r="AK59" s="99"/>
      <c r="AL59" s="89"/>
      <c r="AM59" s="92"/>
      <c r="AN59" s="94"/>
      <c r="AO59" s="94"/>
      <c r="AP59" s="97"/>
      <c r="AQ59" s="97"/>
      <c r="AR59" s="98"/>
      <c r="AS59" s="98"/>
      <c r="AT59" s="98"/>
      <c r="AU59" s="98"/>
      <c r="AV59" s="90"/>
      <c r="AW59" s="91"/>
      <c r="AX59" s="93"/>
      <c r="BE59" s="41"/>
    </row>
    <row r="60" spans="1:57" s="68" customFormat="1" ht="17.25" customHeight="1" x14ac:dyDescent="0.4">
      <c r="A60" s="209" t="s">
        <v>117</v>
      </c>
      <c r="B60" s="210"/>
      <c r="C60" s="210"/>
      <c r="D60" s="210"/>
      <c r="E60" s="210"/>
      <c r="F60" s="210"/>
      <c r="G60" s="210"/>
      <c r="H60" s="210"/>
      <c r="I60" s="210"/>
      <c r="J60" s="210"/>
      <c r="K60" s="210"/>
      <c r="L60" s="210"/>
      <c r="M60" s="210"/>
      <c r="N60" s="210"/>
      <c r="O60" s="210"/>
      <c r="P60" s="210"/>
      <c r="Q60" s="210"/>
      <c r="R60" s="210"/>
      <c r="S60" s="211"/>
      <c r="T60" s="214">
        <f>SUM(個票1:個票10!Y32)/1000</f>
        <v>0</v>
      </c>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63" t="s">
        <v>67</v>
      </c>
      <c r="AW60" s="208"/>
      <c r="AX60" s="93"/>
    </row>
    <row r="61" spans="1:57" s="68" customFormat="1" ht="17.25" customHeight="1" x14ac:dyDescent="0.4">
      <c r="A61" s="209" t="s">
        <v>118</v>
      </c>
      <c r="B61" s="210"/>
      <c r="C61" s="210"/>
      <c r="D61" s="210"/>
      <c r="E61" s="210"/>
      <c r="F61" s="210"/>
      <c r="G61" s="210"/>
      <c r="H61" s="210"/>
      <c r="I61" s="210"/>
      <c r="J61" s="210"/>
      <c r="K61" s="210"/>
      <c r="L61" s="210"/>
      <c r="M61" s="210"/>
      <c r="N61" s="210"/>
      <c r="O61" s="210"/>
      <c r="P61" s="210"/>
      <c r="Q61" s="210"/>
      <c r="R61" s="210"/>
      <c r="S61" s="211"/>
      <c r="T61" s="214">
        <f>SUM(個票1:個票10!Y40)/1000</f>
        <v>0</v>
      </c>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63" t="s">
        <v>67</v>
      </c>
      <c r="AW61" s="208"/>
    </row>
    <row r="62" spans="1:57" ht="17.25" customHeight="1" x14ac:dyDescent="0.4">
      <c r="A62" s="209" t="s">
        <v>119</v>
      </c>
      <c r="B62" s="210"/>
      <c r="C62" s="210"/>
      <c r="D62" s="210"/>
      <c r="E62" s="210"/>
      <c r="F62" s="210"/>
      <c r="G62" s="210"/>
      <c r="H62" s="210"/>
      <c r="I62" s="210"/>
      <c r="J62" s="210"/>
      <c r="K62" s="210"/>
      <c r="L62" s="210"/>
      <c r="M62" s="210"/>
      <c r="N62" s="210"/>
      <c r="O62" s="210"/>
      <c r="P62" s="210"/>
      <c r="Q62" s="210"/>
      <c r="R62" s="210"/>
      <c r="S62" s="211"/>
      <c r="T62" s="214">
        <f>SUM(T60,T61)</f>
        <v>0</v>
      </c>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63" t="s">
        <v>67</v>
      </c>
      <c r="AW62" s="208"/>
    </row>
    <row r="63" spans="1:57" ht="6" customHeight="1" x14ac:dyDescent="0.4">
      <c r="AD63" s="42"/>
      <c r="AE63" s="42"/>
      <c r="AF63" s="42"/>
      <c r="AG63" s="42"/>
      <c r="AH63" s="42"/>
      <c r="AI63" s="42"/>
      <c r="AJ63" s="42"/>
      <c r="AK63" s="42"/>
      <c r="AL63" s="42"/>
      <c r="AM63" s="42"/>
      <c r="AN63" s="42"/>
      <c r="AO63" s="42"/>
      <c r="AP63" s="42"/>
      <c r="AQ63" s="42"/>
      <c r="AR63" s="42"/>
      <c r="AS63" s="42"/>
      <c r="AT63" s="42"/>
      <c r="AU63" s="42"/>
      <c r="AV63" s="42"/>
      <c r="AW63" s="42"/>
    </row>
    <row r="64" spans="1:57" ht="17.25" customHeight="1" x14ac:dyDescent="0.4">
      <c r="A64" s="209" t="s">
        <v>212</v>
      </c>
      <c r="B64" s="210"/>
      <c r="C64" s="210"/>
      <c r="D64" s="210"/>
      <c r="E64" s="210"/>
      <c r="F64" s="210"/>
      <c r="G64" s="210"/>
      <c r="H64" s="210"/>
      <c r="I64" s="210"/>
      <c r="J64" s="210"/>
      <c r="K64" s="210"/>
      <c r="L64" s="210"/>
      <c r="M64" s="210"/>
      <c r="N64" s="210"/>
      <c r="O64" s="210"/>
      <c r="P64" s="210"/>
      <c r="Q64" s="210"/>
      <c r="R64" s="210"/>
      <c r="S64" s="211"/>
      <c r="T64" s="212">
        <f>SUM(X58,AH58,AR58)</f>
        <v>0</v>
      </c>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63" t="s">
        <v>67</v>
      </c>
      <c r="AW64" s="88"/>
    </row>
    <row r="98" spans="1:31" ht="18" customHeight="1" thickBot="1" x14ac:dyDescent="0.45">
      <c r="A98" s="41" t="s">
        <v>120</v>
      </c>
      <c r="B98" s="41" t="s">
        <v>133</v>
      </c>
      <c r="C98" s="41" t="s">
        <v>134</v>
      </c>
      <c r="D98" s="41" t="s">
        <v>121</v>
      </c>
      <c r="E98" s="41" t="s">
        <v>122</v>
      </c>
      <c r="F98" s="41" t="s">
        <v>123</v>
      </c>
      <c r="G98" s="41" t="s">
        <v>124</v>
      </c>
      <c r="H98" s="41" t="s">
        <v>125</v>
      </c>
      <c r="I98" s="41" t="s">
        <v>126</v>
      </c>
      <c r="J98" s="41" t="s">
        <v>127</v>
      </c>
      <c r="K98" s="41" t="s">
        <v>138</v>
      </c>
      <c r="L98" s="41" t="s">
        <v>135</v>
      </c>
      <c r="M98" s="41" t="s">
        <v>136</v>
      </c>
      <c r="N98" s="41" t="s">
        <v>137</v>
      </c>
      <c r="O98" s="41" t="s">
        <v>128</v>
      </c>
      <c r="P98" s="41" t="s">
        <v>129</v>
      </c>
      <c r="Q98" s="41" t="s">
        <v>139</v>
      </c>
      <c r="R98" s="41" t="s">
        <v>140</v>
      </c>
      <c r="S98" s="41" t="s">
        <v>141</v>
      </c>
      <c r="T98" s="41" t="s">
        <v>130</v>
      </c>
      <c r="U98" s="41" t="s">
        <v>131</v>
      </c>
      <c r="V98" s="41" t="s">
        <v>132</v>
      </c>
      <c r="W98" s="41" t="s">
        <v>194</v>
      </c>
      <c r="X98" s="41" t="s">
        <v>195</v>
      </c>
      <c r="Y98" s="41" t="s">
        <v>196</v>
      </c>
      <c r="Z98" s="41" t="s">
        <v>130</v>
      </c>
      <c r="AA98" s="41" t="s">
        <v>131</v>
      </c>
      <c r="AB98" s="41" t="s">
        <v>132</v>
      </c>
      <c r="AC98" s="41" t="s">
        <v>130</v>
      </c>
      <c r="AD98" s="41" t="s">
        <v>131</v>
      </c>
      <c r="AE98" s="41" t="s">
        <v>132</v>
      </c>
    </row>
    <row r="99" spans="1:31" ht="18" customHeight="1" x14ac:dyDescent="0.4">
      <c r="A99" s="164">
        <f>$L$13</f>
        <v>0</v>
      </c>
      <c r="B99" s="175">
        <f>$P$14</f>
        <v>0</v>
      </c>
      <c r="C99" s="175">
        <f>$T$14</f>
        <v>0</v>
      </c>
      <c r="D99" s="165">
        <f>$L$15</f>
        <v>0</v>
      </c>
      <c r="E99" s="165">
        <f>$S$17</f>
        <v>0</v>
      </c>
      <c r="F99" s="165">
        <f>$AJ$17</f>
        <v>0</v>
      </c>
      <c r="G99" s="165">
        <f>$S$18</f>
        <v>0</v>
      </c>
      <c r="H99" s="165">
        <f>$AM$18</f>
        <v>0</v>
      </c>
      <c r="I99" s="167">
        <f>$AM$19</f>
        <v>0</v>
      </c>
      <c r="J99" s="164">
        <f>個票1!$U$4</f>
        <v>0</v>
      </c>
      <c r="K99" s="165">
        <f>個票1!$F$4</f>
        <v>0</v>
      </c>
      <c r="L99" s="165">
        <f>個票1!$H$6</f>
        <v>0</v>
      </c>
      <c r="M99" s="166">
        <f>個票1!$K$6</f>
        <v>0</v>
      </c>
      <c r="N99" s="165">
        <f>個票1!$F$7</f>
        <v>0</v>
      </c>
      <c r="O99" s="165">
        <f>個票1!$F$5</f>
        <v>0</v>
      </c>
      <c r="P99" s="165">
        <f>個票1!$U$5</f>
        <v>0</v>
      </c>
      <c r="Q99" s="165">
        <f>個票1!$H$8</f>
        <v>0</v>
      </c>
      <c r="R99" s="165">
        <f>個票1!$R$8</f>
        <v>0</v>
      </c>
      <c r="S99" s="165">
        <f>個票1!$F$9</f>
        <v>0</v>
      </c>
      <c r="T99" s="165">
        <f>個票1!$Y$30</f>
        <v>0</v>
      </c>
      <c r="U99" s="165">
        <f>個票1!$Y$29</f>
        <v>0</v>
      </c>
      <c r="V99" s="165">
        <f>個票1!$Y$32</f>
        <v>0</v>
      </c>
      <c r="W99" s="165">
        <f>個票1!$Y$38</f>
        <v>0</v>
      </c>
      <c r="X99" s="165">
        <f>個票1!$Y$39</f>
        <v>0</v>
      </c>
      <c r="Y99" s="165">
        <f>個票1!$Y$45</f>
        <v>0</v>
      </c>
      <c r="Z99" s="165">
        <f>個票1!$Y$57</f>
        <v>0</v>
      </c>
      <c r="AA99" s="165">
        <f>個票1!$Y$56</f>
        <v>0</v>
      </c>
      <c r="AB99" s="165">
        <f>個票1!$Y$59</f>
        <v>0</v>
      </c>
      <c r="AC99" s="165">
        <f>個票1!$Y$73</f>
        <v>0</v>
      </c>
      <c r="AD99" s="165">
        <f>個票1!$Y$72</f>
        <v>0</v>
      </c>
      <c r="AE99" s="167">
        <f>個票1!$Y$75</f>
        <v>0</v>
      </c>
    </row>
    <row r="100" spans="1:31" ht="18" customHeight="1" x14ac:dyDescent="0.4">
      <c r="A100" s="168">
        <f t="shared" ref="A100:A108" si="0">$L$13</f>
        <v>0</v>
      </c>
      <c r="B100" s="176">
        <f t="shared" ref="B100:B108" si="1">$P$14</f>
        <v>0</v>
      </c>
      <c r="C100" s="176">
        <f t="shared" ref="C100:C108" si="2">$T$14</f>
        <v>0</v>
      </c>
      <c r="D100" s="42">
        <f t="shared" ref="D100:D108" si="3">$L$15</f>
        <v>0</v>
      </c>
      <c r="E100" s="42">
        <f t="shared" ref="E100:E108" si="4">$S$17</f>
        <v>0</v>
      </c>
      <c r="F100" s="42">
        <f t="shared" ref="F100:F108" si="5">$AJ$17</f>
        <v>0</v>
      </c>
      <c r="G100" s="42">
        <f t="shared" ref="G100:G108" si="6">$S$18</f>
        <v>0</v>
      </c>
      <c r="H100" s="42">
        <f t="shared" ref="H100:H108" si="7">$AM$18</f>
        <v>0</v>
      </c>
      <c r="I100" s="170">
        <f t="shared" ref="I100:I108" si="8">$AM$19</f>
        <v>0</v>
      </c>
      <c r="J100" s="168" t="e">
        <f>#REF!</f>
        <v>#REF!</v>
      </c>
      <c r="K100" s="42" t="e">
        <f>#REF!</f>
        <v>#REF!</v>
      </c>
      <c r="L100" s="42" t="e">
        <f>#REF!</f>
        <v>#REF!</v>
      </c>
      <c r="M100" s="169" t="e">
        <f>#REF!</f>
        <v>#REF!</v>
      </c>
      <c r="N100" s="42" t="e">
        <f>#REF!</f>
        <v>#REF!</v>
      </c>
      <c r="O100" s="42" t="e">
        <f>#REF!</f>
        <v>#REF!</v>
      </c>
      <c r="P100" s="42" t="e">
        <f>#REF!</f>
        <v>#REF!</v>
      </c>
      <c r="Q100" s="42" t="e">
        <f>#REF!</f>
        <v>#REF!</v>
      </c>
      <c r="R100" s="42" t="e">
        <f>#REF!</f>
        <v>#REF!</v>
      </c>
      <c r="S100" s="42" t="e">
        <f>#REF!</f>
        <v>#REF!</v>
      </c>
      <c r="T100" s="42" t="e">
        <f>#REF!</f>
        <v>#REF!</v>
      </c>
      <c r="U100" s="42" t="e">
        <f>#REF!</f>
        <v>#REF!</v>
      </c>
      <c r="V100" s="42" t="e">
        <f>#REF!</f>
        <v>#REF!</v>
      </c>
      <c r="W100" s="42" t="e">
        <f>#REF!</f>
        <v>#REF!</v>
      </c>
      <c r="X100" s="42" t="e">
        <f>#REF!</f>
        <v>#REF!</v>
      </c>
      <c r="Y100" s="42" t="e">
        <f>#REF!</f>
        <v>#REF!</v>
      </c>
      <c r="Z100" s="42" t="e">
        <f>#REF!</f>
        <v>#REF!</v>
      </c>
      <c r="AA100" s="42" t="e">
        <f>#REF!</f>
        <v>#REF!</v>
      </c>
      <c r="AB100" s="42" t="e">
        <f>#REF!</f>
        <v>#REF!</v>
      </c>
      <c r="AC100" s="42" t="e">
        <f>#REF!</f>
        <v>#REF!</v>
      </c>
      <c r="AD100" s="42" t="e">
        <f>#REF!</f>
        <v>#REF!</v>
      </c>
      <c r="AE100" s="170" t="e">
        <f>#REF!</f>
        <v>#REF!</v>
      </c>
    </row>
    <row r="101" spans="1:31" ht="18" customHeight="1" x14ac:dyDescent="0.4">
      <c r="A101" s="168">
        <f t="shared" si="0"/>
        <v>0</v>
      </c>
      <c r="B101" s="176">
        <f t="shared" si="1"/>
        <v>0</v>
      </c>
      <c r="C101" s="176">
        <f t="shared" si="2"/>
        <v>0</v>
      </c>
      <c r="D101" s="42">
        <f t="shared" si="3"/>
        <v>0</v>
      </c>
      <c r="E101" s="42">
        <f t="shared" si="4"/>
        <v>0</v>
      </c>
      <c r="F101" s="42">
        <f t="shared" si="5"/>
        <v>0</v>
      </c>
      <c r="G101" s="42">
        <f t="shared" si="6"/>
        <v>0</v>
      </c>
      <c r="H101" s="42">
        <f t="shared" si="7"/>
        <v>0</v>
      </c>
      <c r="I101" s="170">
        <f t="shared" si="8"/>
        <v>0</v>
      </c>
      <c r="J101" s="168" t="e">
        <f>#REF!</f>
        <v>#REF!</v>
      </c>
      <c r="K101" s="42" t="e">
        <f>#REF!</f>
        <v>#REF!</v>
      </c>
      <c r="L101" s="42" t="e">
        <f>#REF!</f>
        <v>#REF!</v>
      </c>
      <c r="M101" s="169" t="e">
        <f>#REF!</f>
        <v>#REF!</v>
      </c>
      <c r="N101" s="42" t="e">
        <f>#REF!</f>
        <v>#REF!</v>
      </c>
      <c r="O101" s="42" t="e">
        <f>#REF!</f>
        <v>#REF!</v>
      </c>
      <c r="P101" s="42" t="e">
        <f>#REF!</f>
        <v>#REF!</v>
      </c>
      <c r="Q101" s="42" t="e">
        <f>#REF!</f>
        <v>#REF!</v>
      </c>
      <c r="R101" s="42" t="e">
        <f>#REF!</f>
        <v>#REF!</v>
      </c>
      <c r="S101" s="42" t="e">
        <f>#REF!</f>
        <v>#REF!</v>
      </c>
      <c r="T101" s="42" t="e">
        <f>#REF!</f>
        <v>#REF!</v>
      </c>
      <c r="U101" s="42" t="e">
        <f>#REF!</f>
        <v>#REF!</v>
      </c>
      <c r="V101" s="42" t="e">
        <f>#REF!</f>
        <v>#REF!</v>
      </c>
      <c r="W101" s="42" t="e">
        <f>#REF!</f>
        <v>#REF!</v>
      </c>
      <c r="X101" s="42" t="e">
        <f>#REF!</f>
        <v>#REF!</v>
      </c>
      <c r="Y101" s="42" t="e">
        <f>#REF!</f>
        <v>#REF!</v>
      </c>
      <c r="Z101" s="42" t="e">
        <f>#REF!</f>
        <v>#REF!</v>
      </c>
      <c r="AA101" s="42" t="e">
        <f>#REF!</f>
        <v>#REF!</v>
      </c>
      <c r="AB101" s="42" t="e">
        <f>#REF!</f>
        <v>#REF!</v>
      </c>
      <c r="AC101" s="42" t="e">
        <f>#REF!</f>
        <v>#REF!</v>
      </c>
      <c r="AD101" s="42" t="e">
        <f>#REF!</f>
        <v>#REF!</v>
      </c>
      <c r="AE101" s="170" t="e">
        <f>#REF!</f>
        <v>#REF!</v>
      </c>
    </row>
    <row r="102" spans="1:31" ht="18" customHeight="1" x14ac:dyDescent="0.4">
      <c r="A102" s="168">
        <f t="shared" si="0"/>
        <v>0</v>
      </c>
      <c r="B102" s="176">
        <f t="shared" si="1"/>
        <v>0</v>
      </c>
      <c r="C102" s="176">
        <f t="shared" si="2"/>
        <v>0</v>
      </c>
      <c r="D102" s="42">
        <f t="shared" si="3"/>
        <v>0</v>
      </c>
      <c r="E102" s="42">
        <f t="shared" si="4"/>
        <v>0</v>
      </c>
      <c r="F102" s="42">
        <f t="shared" si="5"/>
        <v>0</v>
      </c>
      <c r="G102" s="42">
        <f t="shared" si="6"/>
        <v>0</v>
      </c>
      <c r="H102" s="42">
        <f t="shared" si="7"/>
        <v>0</v>
      </c>
      <c r="I102" s="170">
        <f t="shared" si="8"/>
        <v>0</v>
      </c>
      <c r="J102" s="168" t="e">
        <f>#REF!</f>
        <v>#REF!</v>
      </c>
      <c r="K102" s="42" t="e">
        <f>#REF!</f>
        <v>#REF!</v>
      </c>
      <c r="L102" s="42" t="e">
        <f>#REF!</f>
        <v>#REF!</v>
      </c>
      <c r="M102" s="169" t="e">
        <f>#REF!</f>
        <v>#REF!</v>
      </c>
      <c r="N102" s="42" t="e">
        <f>#REF!</f>
        <v>#REF!</v>
      </c>
      <c r="O102" s="42" t="e">
        <f>#REF!</f>
        <v>#REF!</v>
      </c>
      <c r="P102" s="42" t="e">
        <f>#REF!</f>
        <v>#REF!</v>
      </c>
      <c r="Q102" s="42" t="e">
        <f>#REF!</f>
        <v>#REF!</v>
      </c>
      <c r="R102" s="42" t="e">
        <f>#REF!</f>
        <v>#REF!</v>
      </c>
      <c r="S102" s="42" t="e">
        <f>#REF!</f>
        <v>#REF!</v>
      </c>
      <c r="T102" s="42" t="e">
        <f>#REF!</f>
        <v>#REF!</v>
      </c>
      <c r="U102" s="42" t="e">
        <f>#REF!</f>
        <v>#REF!</v>
      </c>
      <c r="V102" s="42" t="e">
        <f>#REF!</f>
        <v>#REF!</v>
      </c>
      <c r="W102" s="42" t="e">
        <f>#REF!</f>
        <v>#REF!</v>
      </c>
      <c r="X102" s="42" t="e">
        <f>#REF!</f>
        <v>#REF!</v>
      </c>
      <c r="Y102" s="42" t="e">
        <f>#REF!</f>
        <v>#REF!</v>
      </c>
      <c r="Z102" s="42" t="e">
        <f>#REF!</f>
        <v>#REF!</v>
      </c>
      <c r="AA102" s="42" t="e">
        <f>#REF!</f>
        <v>#REF!</v>
      </c>
      <c r="AB102" s="42" t="e">
        <f>#REF!</f>
        <v>#REF!</v>
      </c>
      <c r="AC102" s="42" t="e">
        <f>#REF!</f>
        <v>#REF!</v>
      </c>
      <c r="AD102" s="42" t="e">
        <f>#REF!</f>
        <v>#REF!</v>
      </c>
      <c r="AE102" s="170" t="e">
        <f>#REF!</f>
        <v>#REF!</v>
      </c>
    </row>
    <row r="103" spans="1:31" ht="18" customHeight="1" x14ac:dyDescent="0.4">
      <c r="A103" s="168">
        <f t="shared" si="0"/>
        <v>0</v>
      </c>
      <c r="B103" s="176">
        <f t="shared" si="1"/>
        <v>0</v>
      </c>
      <c r="C103" s="176">
        <f t="shared" si="2"/>
        <v>0</v>
      </c>
      <c r="D103" s="42">
        <f t="shared" si="3"/>
        <v>0</v>
      </c>
      <c r="E103" s="42">
        <f t="shared" si="4"/>
        <v>0</v>
      </c>
      <c r="F103" s="42">
        <f t="shared" si="5"/>
        <v>0</v>
      </c>
      <c r="G103" s="42">
        <f t="shared" si="6"/>
        <v>0</v>
      </c>
      <c r="H103" s="42">
        <f t="shared" si="7"/>
        <v>0</v>
      </c>
      <c r="I103" s="170">
        <f t="shared" si="8"/>
        <v>0</v>
      </c>
      <c r="J103" s="168" t="e">
        <f>#REF!</f>
        <v>#REF!</v>
      </c>
      <c r="K103" s="42" t="e">
        <f>#REF!</f>
        <v>#REF!</v>
      </c>
      <c r="L103" s="42" t="e">
        <f>#REF!</f>
        <v>#REF!</v>
      </c>
      <c r="M103" s="169" t="e">
        <f>#REF!</f>
        <v>#REF!</v>
      </c>
      <c r="N103" s="42" t="e">
        <f>#REF!</f>
        <v>#REF!</v>
      </c>
      <c r="O103" s="42" t="e">
        <f>#REF!</f>
        <v>#REF!</v>
      </c>
      <c r="P103" s="42" t="e">
        <f>#REF!</f>
        <v>#REF!</v>
      </c>
      <c r="Q103" s="42" t="e">
        <f>#REF!</f>
        <v>#REF!</v>
      </c>
      <c r="R103" s="42" t="e">
        <f>#REF!</f>
        <v>#REF!</v>
      </c>
      <c r="S103" s="42" t="e">
        <f>#REF!</f>
        <v>#REF!</v>
      </c>
      <c r="T103" s="42" t="e">
        <f>#REF!</f>
        <v>#REF!</v>
      </c>
      <c r="U103" s="42" t="e">
        <f>#REF!</f>
        <v>#REF!</v>
      </c>
      <c r="V103" s="42" t="e">
        <f>#REF!</f>
        <v>#REF!</v>
      </c>
      <c r="W103" s="42" t="e">
        <f>#REF!</f>
        <v>#REF!</v>
      </c>
      <c r="X103" s="42" t="e">
        <f>#REF!</f>
        <v>#REF!</v>
      </c>
      <c r="Y103" s="42" t="e">
        <f>#REF!</f>
        <v>#REF!</v>
      </c>
      <c r="Z103" s="42" t="e">
        <f>#REF!</f>
        <v>#REF!</v>
      </c>
      <c r="AA103" s="42" t="e">
        <f>#REF!</f>
        <v>#REF!</v>
      </c>
      <c r="AB103" s="42" t="e">
        <f>#REF!</f>
        <v>#REF!</v>
      </c>
      <c r="AC103" s="42" t="e">
        <f>#REF!</f>
        <v>#REF!</v>
      </c>
      <c r="AD103" s="42" t="e">
        <f>#REF!</f>
        <v>#REF!</v>
      </c>
      <c r="AE103" s="170" t="e">
        <f>#REF!</f>
        <v>#REF!</v>
      </c>
    </row>
    <row r="104" spans="1:31" ht="18" customHeight="1" x14ac:dyDescent="0.4">
      <c r="A104" s="168">
        <f t="shared" si="0"/>
        <v>0</v>
      </c>
      <c r="B104" s="176">
        <f t="shared" si="1"/>
        <v>0</v>
      </c>
      <c r="C104" s="176">
        <f t="shared" si="2"/>
        <v>0</v>
      </c>
      <c r="D104" s="42">
        <f t="shared" si="3"/>
        <v>0</v>
      </c>
      <c r="E104" s="42">
        <f t="shared" si="4"/>
        <v>0</v>
      </c>
      <c r="F104" s="42">
        <f t="shared" si="5"/>
        <v>0</v>
      </c>
      <c r="G104" s="42">
        <f t="shared" si="6"/>
        <v>0</v>
      </c>
      <c r="H104" s="42">
        <f t="shared" si="7"/>
        <v>0</v>
      </c>
      <c r="I104" s="170">
        <f t="shared" si="8"/>
        <v>0</v>
      </c>
      <c r="J104" s="168" t="e">
        <f>#REF!</f>
        <v>#REF!</v>
      </c>
      <c r="K104" s="42" t="e">
        <f>#REF!</f>
        <v>#REF!</v>
      </c>
      <c r="L104" s="42" t="e">
        <f>#REF!</f>
        <v>#REF!</v>
      </c>
      <c r="M104" s="169" t="e">
        <f>#REF!</f>
        <v>#REF!</v>
      </c>
      <c r="N104" s="42" t="e">
        <f>#REF!</f>
        <v>#REF!</v>
      </c>
      <c r="O104" s="42" t="e">
        <f>#REF!</f>
        <v>#REF!</v>
      </c>
      <c r="P104" s="42" t="e">
        <f>#REF!</f>
        <v>#REF!</v>
      </c>
      <c r="Q104" s="42" t="e">
        <f>#REF!</f>
        <v>#REF!</v>
      </c>
      <c r="R104" s="42" t="e">
        <f>#REF!</f>
        <v>#REF!</v>
      </c>
      <c r="S104" s="42" t="e">
        <f>#REF!</f>
        <v>#REF!</v>
      </c>
      <c r="T104" s="42" t="e">
        <f>#REF!</f>
        <v>#REF!</v>
      </c>
      <c r="U104" s="42" t="e">
        <f>#REF!</f>
        <v>#REF!</v>
      </c>
      <c r="V104" s="42" t="e">
        <f>#REF!</f>
        <v>#REF!</v>
      </c>
      <c r="W104" s="42" t="e">
        <f>#REF!</f>
        <v>#REF!</v>
      </c>
      <c r="X104" s="42" t="e">
        <f>#REF!</f>
        <v>#REF!</v>
      </c>
      <c r="Y104" s="42" t="e">
        <f>#REF!</f>
        <v>#REF!</v>
      </c>
      <c r="Z104" s="42" t="e">
        <f>#REF!</f>
        <v>#REF!</v>
      </c>
      <c r="AA104" s="42" t="e">
        <f>#REF!</f>
        <v>#REF!</v>
      </c>
      <c r="AB104" s="42" t="e">
        <f>#REF!</f>
        <v>#REF!</v>
      </c>
      <c r="AC104" s="42" t="e">
        <f>#REF!</f>
        <v>#REF!</v>
      </c>
      <c r="AD104" s="42" t="e">
        <f>#REF!</f>
        <v>#REF!</v>
      </c>
      <c r="AE104" s="170" t="e">
        <f>#REF!</f>
        <v>#REF!</v>
      </c>
    </row>
    <row r="105" spans="1:31" ht="18" customHeight="1" x14ac:dyDescent="0.4">
      <c r="A105" s="168">
        <f t="shared" si="0"/>
        <v>0</v>
      </c>
      <c r="B105" s="176">
        <f t="shared" si="1"/>
        <v>0</v>
      </c>
      <c r="C105" s="176">
        <f t="shared" si="2"/>
        <v>0</v>
      </c>
      <c r="D105" s="42">
        <f t="shared" si="3"/>
        <v>0</v>
      </c>
      <c r="E105" s="42">
        <f t="shared" si="4"/>
        <v>0</v>
      </c>
      <c r="F105" s="42">
        <f t="shared" si="5"/>
        <v>0</v>
      </c>
      <c r="G105" s="42">
        <f t="shared" si="6"/>
        <v>0</v>
      </c>
      <c r="H105" s="42">
        <f t="shared" si="7"/>
        <v>0</v>
      </c>
      <c r="I105" s="170">
        <f t="shared" si="8"/>
        <v>0</v>
      </c>
      <c r="J105" s="168" t="e">
        <f>#REF!</f>
        <v>#REF!</v>
      </c>
      <c r="K105" s="42" t="e">
        <f>#REF!</f>
        <v>#REF!</v>
      </c>
      <c r="L105" s="42" t="e">
        <f>#REF!</f>
        <v>#REF!</v>
      </c>
      <c r="M105" s="169" t="e">
        <f>#REF!</f>
        <v>#REF!</v>
      </c>
      <c r="N105" s="42" t="e">
        <f>#REF!</f>
        <v>#REF!</v>
      </c>
      <c r="O105" s="42" t="e">
        <f>#REF!</f>
        <v>#REF!</v>
      </c>
      <c r="P105" s="42" t="e">
        <f>#REF!</f>
        <v>#REF!</v>
      </c>
      <c r="Q105" s="42" t="e">
        <f>#REF!</f>
        <v>#REF!</v>
      </c>
      <c r="R105" s="42" t="e">
        <f>#REF!</f>
        <v>#REF!</v>
      </c>
      <c r="S105" s="42" t="e">
        <f>#REF!</f>
        <v>#REF!</v>
      </c>
      <c r="T105" s="42" t="e">
        <f>#REF!</f>
        <v>#REF!</v>
      </c>
      <c r="U105" s="42" t="e">
        <f>#REF!</f>
        <v>#REF!</v>
      </c>
      <c r="V105" s="42" t="e">
        <f>#REF!</f>
        <v>#REF!</v>
      </c>
      <c r="W105" s="42" t="e">
        <f>#REF!</f>
        <v>#REF!</v>
      </c>
      <c r="X105" s="42" t="e">
        <f>#REF!</f>
        <v>#REF!</v>
      </c>
      <c r="Y105" s="42" t="e">
        <f>#REF!</f>
        <v>#REF!</v>
      </c>
      <c r="Z105" s="42" t="e">
        <f>#REF!</f>
        <v>#REF!</v>
      </c>
      <c r="AA105" s="42" t="e">
        <f>#REF!</f>
        <v>#REF!</v>
      </c>
      <c r="AB105" s="42" t="e">
        <f>#REF!</f>
        <v>#REF!</v>
      </c>
      <c r="AC105" s="42" t="e">
        <f>#REF!</f>
        <v>#REF!</v>
      </c>
      <c r="AD105" s="42" t="e">
        <f>#REF!</f>
        <v>#REF!</v>
      </c>
      <c r="AE105" s="170" t="e">
        <f>#REF!</f>
        <v>#REF!</v>
      </c>
    </row>
    <row r="106" spans="1:31" ht="18" customHeight="1" x14ac:dyDescent="0.4">
      <c r="A106" s="168">
        <f t="shared" si="0"/>
        <v>0</v>
      </c>
      <c r="B106" s="176">
        <f t="shared" si="1"/>
        <v>0</v>
      </c>
      <c r="C106" s="176">
        <f t="shared" si="2"/>
        <v>0</v>
      </c>
      <c r="D106" s="42">
        <f t="shared" si="3"/>
        <v>0</v>
      </c>
      <c r="E106" s="42">
        <f t="shared" si="4"/>
        <v>0</v>
      </c>
      <c r="F106" s="42">
        <f t="shared" si="5"/>
        <v>0</v>
      </c>
      <c r="G106" s="42">
        <f t="shared" si="6"/>
        <v>0</v>
      </c>
      <c r="H106" s="42">
        <f t="shared" si="7"/>
        <v>0</v>
      </c>
      <c r="I106" s="170">
        <f t="shared" si="8"/>
        <v>0</v>
      </c>
      <c r="J106" s="168" t="e">
        <f>#REF!</f>
        <v>#REF!</v>
      </c>
      <c r="K106" s="42" t="e">
        <f>#REF!</f>
        <v>#REF!</v>
      </c>
      <c r="L106" s="42" t="e">
        <f>#REF!</f>
        <v>#REF!</v>
      </c>
      <c r="M106" s="169" t="e">
        <f>#REF!</f>
        <v>#REF!</v>
      </c>
      <c r="N106" s="42" t="e">
        <f>#REF!</f>
        <v>#REF!</v>
      </c>
      <c r="O106" s="42" t="e">
        <f>#REF!</f>
        <v>#REF!</v>
      </c>
      <c r="P106" s="42" t="e">
        <f>#REF!</f>
        <v>#REF!</v>
      </c>
      <c r="Q106" s="42" t="e">
        <f>#REF!</f>
        <v>#REF!</v>
      </c>
      <c r="R106" s="42" t="e">
        <f>#REF!</f>
        <v>#REF!</v>
      </c>
      <c r="S106" s="42" t="e">
        <f>#REF!</f>
        <v>#REF!</v>
      </c>
      <c r="T106" s="42" t="e">
        <f>#REF!</f>
        <v>#REF!</v>
      </c>
      <c r="U106" s="42" t="e">
        <f>#REF!</f>
        <v>#REF!</v>
      </c>
      <c r="V106" s="42" t="e">
        <f>#REF!</f>
        <v>#REF!</v>
      </c>
      <c r="W106" s="42" t="e">
        <f>#REF!</f>
        <v>#REF!</v>
      </c>
      <c r="X106" s="42" t="e">
        <f>#REF!</f>
        <v>#REF!</v>
      </c>
      <c r="Y106" s="42" t="e">
        <f>#REF!</f>
        <v>#REF!</v>
      </c>
      <c r="Z106" s="42" t="e">
        <f>#REF!</f>
        <v>#REF!</v>
      </c>
      <c r="AA106" s="42" t="e">
        <f>#REF!</f>
        <v>#REF!</v>
      </c>
      <c r="AB106" s="42" t="e">
        <f>#REF!</f>
        <v>#REF!</v>
      </c>
      <c r="AC106" s="42" t="e">
        <f>#REF!</f>
        <v>#REF!</v>
      </c>
      <c r="AD106" s="42" t="e">
        <f>#REF!</f>
        <v>#REF!</v>
      </c>
      <c r="AE106" s="170" t="e">
        <f>#REF!</f>
        <v>#REF!</v>
      </c>
    </row>
    <row r="107" spans="1:31" ht="18" customHeight="1" x14ac:dyDescent="0.4">
      <c r="A107" s="168">
        <f t="shared" si="0"/>
        <v>0</v>
      </c>
      <c r="B107" s="176">
        <f t="shared" si="1"/>
        <v>0</v>
      </c>
      <c r="C107" s="176">
        <f t="shared" si="2"/>
        <v>0</v>
      </c>
      <c r="D107" s="42">
        <f t="shared" si="3"/>
        <v>0</v>
      </c>
      <c r="E107" s="42">
        <f t="shared" si="4"/>
        <v>0</v>
      </c>
      <c r="F107" s="42">
        <f t="shared" si="5"/>
        <v>0</v>
      </c>
      <c r="G107" s="42">
        <f t="shared" si="6"/>
        <v>0</v>
      </c>
      <c r="H107" s="42">
        <f t="shared" si="7"/>
        <v>0</v>
      </c>
      <c r="I107" s="170">
        <f t="shared" si="8"/>
        <v>0</v>
      </c>
      <c r="J107" s="168" t="e">
        <f>#REF!</f>
        <v>#REF!</v>
      </c>
      <c r="K107" s="42" t="e">
        <f>#REF!</f>
        <v>#REF!</v>
      </c>
      <c r="L107" s="42" t="e">
        <f>#REF!</f>
        <v>#REF!</v>
      </c>
      <c r="M107" s="169" t="e">
        <f>#REF!</f>
        <v>#REF!</v>
      </c>
      <c r="N107" s="42" t="e">
        <f>#REF!</f>
        <v>#REF!</v>
      </c>
      <c r="O107" s="42" t="e">
        <f>#REF!</f>
        <v>#REF!</v>
      </c>
      <c r="P107" s="42" t="e">
        <f>#REF!</f>
        <v>#REF!</v>
      </c>
      <c r="Q107" s="42" t="e">
        <f>#REF!</f>
        <v>#REF!</v>
      </c>
      <c r="R107" s="42" t="e">
        <f>#REF!</f>
        <v>#REF!</v>
      </c>
      <c r="S107" s="42" t="e">
        <f>#REF!</f>
        <v>#REF!</v>
      </c>
      <c r="T107" s="42" t="e">
        <f>#REF!</f>
        <v>#REF!</v>
      </c>
      <c r="U107" s="42" t="e">
        <f>#REF!</f>
        <v>#REF!</v>
      </c>
      <c r="V107" s="42" t="e">
        <f>#REF!</f>
        <v>#REF!</v>
      </c>
      <c r="W107" s="42" t="e">
        <f>#REF!</f>
        <v>#REF!</v>
      </c>
      <c r="X107" s="42" t="e">
        <f>#REF!</f>
        <v>#REF!</v>
      </c>
      <c r="Y107" s="42" t="e">
        <f>#REF!</f>
        <v>#REF!</v>
      </c>
      <c r="Z107" s="42" t="e">
        <f>#REF!</f>
        <v>#REF!</v>
      </c>
      <c r="AA107" s="42" t="e">
        <f>#REF!</f>
        <v>#REF!</v>
      </c>
      <c r="AB107" s="42" t="e">
        <f>#REF!</f>
        <v>#REF!</v>
      </c>
      <c r="AC107" s="42" t="e">
        <f>#REF!</f>
        <v>#REF!</v>
      </c>
      <c r="AD107" s="42" t="e">
        <f>#REF!</f>
        <v>#REF!</v>
      </c>
      <c r="AE107" s="170" t="e">
        <f>#REF!</f>
        <v>#REF!</v>
      </c>
    </row>
    <row r="108" spans="1:31" ht="18" customHeight="1" thickBot="1" x14ac:dyDescent="0.45">
      <c r="A108" s="171">
        <f t="shared" si="0"/>
        <v>0</v>
      </c>
      <c r="B108" s="177">
        <f t="shared" si="1"/>
        <v>0</v>
      </c>
      <c r="C108" s="177">
        <f t="shared" si="2"/>
        <v>0</v>
      </c>
      <c r="D108" s="172">
        <f t="shared" si="3"/>
        <v>0</v>
      </c>
      <c r="E108" s="172">
        <f t="shared" si="4"/>
        <v>0</v>
      </c>
      <c r="F108" s="172">
        <f t="shared" si="5"/>
        <v>0</v>
      </c>
      <c r="G108" s="172">
        <f t="shared" si="6"/>
        <v>0</v>
      </c>
      <c r="H108" s="172">
        <f t="shared" si="7"/>
        <v>0</v>
      </c>
      <c r="I108" s="174">
        <f t="shared" si="8"/>
        <v>0</v>
      </c>
      <c r="J108" s="171" t="e">
        <f>#REF!</f>
        <v>#REF!</v>
      </c>
      <c r="K108" s="172" t="e">
        <f>#REF!</f>
        <v>#REF!</v>
      </c>
      <c r="L108" s="172" t="e">
        <f>#REF!</f>
        <v>#REF!</v>
      </c>
      <c r="M108" s="173" t="e">
        <f>#REF!</f>
        <v>#REF!</v>
      </c>
      <c r="N108" s="172" t="e">
        <f>#REF!</f>
        <v>#REF!</v>
      </c>
      <c r="O108" s="172" t="e">
        <f>#REF!</f>
        <v>#REF!</v>
      </c>
      <c r="P108" s="172" t="e">
        <f>#REF!</f>
        <v>#REF!</v>
      </c>
      <c r="Q108" s="172" t="e">
        <f>#REF!</f>
        <v>#REF!</v>
      </c>
      <c r="R108" s="172" t="e">
        <f>#REF!</f>
        <v>#REF!</v>
      </c>
      <c r="S108" s="172" t="e">
        <f>#REF!</f>
        <v>#REF!</v>
      </c>
      <c r="T108" s="172" t="e">
        <f>#REF!</f>
        <v>#REF!</v>
      </c>
      <c r="U108" s="172" t="e">
        <f>#REF!</f>
        <v>#REF!</v>
      </c>
      <c r="V108" s="172" t="e">
        <f>#REF!</f>
        <v>#REF!</v>
      </c>
      <c r="W108" s="172" t="e">
        <f>#REF!</f>
        <v>#REF!</v>
      </c>
      <c r="X108" s="172" t="e">
        <f>#REF!</f>
        <v>#REF!</v>
      </c>
      <c r="Y108" s="172" t="e">
        <f>#REF!</f>
        <v>#REF!</v>
      </c>
      <c r="Z108" s="172" t="e">
        <f>#REF!</f>
        <v>#REF!</v>
      </c>
      <c r="AA108" s="172" t="e">
        <f>#REF!</f>
        <v>#REF!</v>
      </c>
      <c r="AB108" s="172" t="e">
        <f>#REF!</f>
        <v>#REF!</v>
      </c>
      <c r="AC108" s="172" t="e">
        <f>#REF!</f>
        <v>#REF!</v>
      </c>
      <c r="AD108" s="172" t="e">
        <f>#REF!</f>
        <v>#REF!</v>
      </c>
      <c r="AE108" s="174" t="e">
        <f>#REF!</f>
        <v>#REF!</v>
      </c>
    </row>
    <row r="124" spans="32:32" x14ac:dyDescent="0.4">
      <c r="AF124" s="109"/>
    </row>
  </sheetData>
  <mergeCells count="375">
    <mergeCell ref="AN58:AO58"/>
    <mergeCell ref="AP58:AQ58"/>
    <mergeCell ref="AR58:AU58"/>
    <mergeCell ref="L13:AW13"/>
    <mergeCell ref="L12:AW12"/>
    <mergeCell ref="AN56:AO56"/>
    <mergeCell ref="AP56:AQ56"/>
    <mergeCell ref="AR56:AU56"/>
    <mergeCell ref="AN57:AO57"/>
    <mergeCell ref="AP57:AQ57"/>
    <mergeCell ref="AR57:AU57"/>
    <mergeCell ref="AN54:AO54"/>
    <mergeCell ref="AP54:AQ54"/>
    <mergeCell ref="AR54:AU54"/>
    <mergeCell ref="AN55:AO55"/>
    <mergeCell ref="AP55:AQ55"/>
    <mergeCell ref="AR55:AU55"/>
    <mergeCell ref="AN52:AO52"/>
    <mergeCell ref="AP52:AQ52"/>
    <mergeCell ref="AR52:AU52"/>
    <mergeCell ref="AN53:AO53"/>
    <mergeCell ref="AP53:AQ53"/>
    <mergeCell ref="AR53:AU53"/>
    <mergeCell ref="AN50:AO50"/>
    <mergeCell ref="AP50:AQ50"/>
    <mergeCell ref="AR50:AU50"/>
    <mergeCell ref="AN51:AO51"/>
    <mergeCell ref="AP51:AQ51"/>
    <mergeCell ref="AR51:AU51"/>
    <mergeCell ref="AN48:AO48"/>
    <mergeCell ref="AP48:AQ48"/>
    <mergeCell ref="AR48:AU48"/>
    <mergeCell ref="AN49:AO49"/>
    <mergeCell ref="AP49:AQ49"/>
    <mergeCell ref="AR49:AU49"/>
    <mergeCell ref="AN46:AO46"/>
    <mergeCell ref="AP46:AQ46"/>
    <mergeCell ref="AR46:AU46"/>
    <mergeCell ref="AN47:AO47"/>
    <mergeCell ref="AP47:AQ47"/>
    <mergeCell ref="AR47:AU47"/>
    <mergeCell ref="AN44:AO44"/>
    <mergeCell ref="AP44:AQ44"/>
    <mergeCell ref="AR44:AU44"/>
    <mergeCell ref="AN45:AO45"/>
    <mergeCell ref="AP45:AQ45"/>
    <mergeCell ref="AR45:AU45"/>
    <mergeCell ref="AN42:AO42"/>
    <mergeCell ref="AP42:AQ42"/>
    <mergeCell ref="AR42:AU42"/>
    <mergeCell ref="AN43:AO43"/>
    <mergeCell ref="AP43:AQ43"/>
    <mergeCell ref="AR43:AU43"/>
    <mergeCell ref="AN40:AO40"/>
    <mergeCell ref="AP40:AQ40"/>
    <mergeCell ref="AR40:AU40"/>
    <mergeCell ref="AN41:AO41"/>
    <mergeCell ref="AP41:AQ41"/>
    <mergeCell ref="AR41:AU41"/>
    <mergeCell ref="AN38:AO38"/>
    <mergeCell ref="AP38:AQ38"/>
    <mergeCell ref="AR38:AU38"/>
    <mergeCell ref="AN39:AO39"/>
    <mergeCell ref="AP39:AQ39"/>
    <mergeCell ref="AR39:AU39"/>
    <mergeCell ref="AN36:AO36"/>
    <mergeCell ref="AP36:AQ36"/>
    <mergeCell ref="AR36:AU36"/>
    <mergeCell ref="AN37:AO37"/>
    <mergeCell ref="AP37:AQ37"/>
    <mergeCell ref="AR37:AU37"/>
    <mergeCell ref="AN34:AO34"/>
    <mergeCell ref="AP34:AQ34"/>
    <mergeCell ref="AR34:AU34"/>
    <mergeCell ref="AN35:AO35"/>
    <mergeCell ref="AP35:AQ35"/>
    <mergeCell ref="AR35:AU35"/>
    <mergeCell ref="AN32:AO32"/>
    <mergeCell ref="AP32:AQ32"/>
    <mergeCell ref="AR32:AU32"/>
    <mergeCell ref="AN33:AO33"/>
    <mergeCell ref="AP33:AQ33"/>
    <mergeCell ref="AR33:AU33"/>
    <mergeCell ref="AN31:AO31"/>
    <mergeCell ref="AP31:AQ31"/>
    <mergeCell ref="AR31:AU31"/>
    <mergeCell ref="AN28:AO28"/>
    <mergeCell ref="AP28:AQ28"/>
    <mergeCell ref="AR28:AU28"/>
    <mergeCell ref="AN29:AO29"/>
    <mergeCell ref="AP29:AQ29"/>
    <mergeCell ref="AR29:AU29"/>
    <mergeCell ref="AP27:AQ27"/>
    <mergeCell ref="AR27:AU27"/>
    <mergeCell ref="AN24:AO24"/>
    <mergeCell ref="AP24:AQ24"/>
    <mergeCell ref="AR24:AU24"/>
    <mergeCell ref="AN25:AO25"/>
    <mergeCell ref="AP25:AQ25"/>
    <mergeCell ref="AR25:AU25"/>
    <mergeCell ref="AN30:AO30"/>
    <mergeCell ref="AP30:AQ30"/>
    <mergeCell ref="AR30:AU30"/>
    <mergeCell ref="AN23:AO23"/>
    <mergeCell ref="AP23:AQ23"/>
    <mergeCell ref="AR23:AU23"/>
    <mergeCell ref="AH58:AK58"/>
    <mergeCell ref="A60:S60"/>
    <mergeCell ref="X55:AA55"/>
    <mergeCell ref="AD55:AE55"/>
    <mergeCell ref="AF55:AG55"/>
    <mergeCell ref="AH55:AK55"/>
    <mergeCell ref="T54:U54"/>
    <mergeCell ref="V54:W54"/>
    <mergeCell ref="X54:AA54"/>
    <mergeCell ref="AD54:AE54"/>
    <mergeCell ref="AF54:AG54"/>
    <mergeCell ref="AH54:AK54"/>
    <mergeCell ref="T53:U53"/>
    <mergeCell ref="V53:W53"/>
    <mergeCell ref="X53:AA53"/>
    <mergeCell ref="AD53:AE53"/>
    <mergeCell ref="AF53:AG53"/>
    <mergeCell ref="AN26:AO26"/>
    <mergeCell ref="AP26:AQ26"/>
    <mergeCell ref="AR26:AU26"/>
    <mergeCell ref="AN27:AO27"/>
    <mergeCell ref="AH57:AK57"/>
    <mergeCell ref="T56:U56"/>
    <mergeCell ref="V56:W56"/>
    <mergeCell ref="X56:AA56"/>
    <mergeCell ref="AD56:AE56"/>
    <mergeCell ref="AF56:AG56"/>
    <mergeCell ref="AH56:AK56"/>
    <mergeCell ref="T55:U55"/>
    <mergeCell ref="V55:W55"/>
    <mergeCell ref="A58:S58"/>
    <mergeCell ref="T58:U58"/>
    <mergeCell ref="V58:W58"/>
    <mergeCell ref="X58:AA58"/>
    <mergeCell ref="AD58:AE58"/>
    <mergeCell ref="AF58:AG58"/>
    <mergeCell ref="T57:U57"/>
    <mergeCell ref="V57:W57"/>
    <mergeCell ref="X57:AA57"/>
    <mergeCell ref="AD57:AE57"/>
    <mergeCell ref="AF57:AG57"/>
    <mergeCell ref="AH53:AK53"/>
    <mergeCell ref="T52:U52"/>
    <mergeCell ref="V52:W52"/>
    <mergeCell ref="X52:AA52"/>
    <mergeCell ref="AD52:AE52"/>
    <mergeCell ref="AF52:AG52"/>
    <mergeCell ref="AH52:AK52"/>
    <mergeCell ref="T51:U51"/>
    <mergeCell ref="V51:W51"/>
    <mergeCell ref="X51:AA51"/>
    <mergeCell ref="AD51:AE51"/>
    <mergeCell ref="AF51:AG51"/>
    <mergeCell ref="AH51:AK51"/>
    <mergeCell ref="AH46:AK46"/>
    <mergeCell ref="T47:U47"/>
    <mergeCell ref="V47:W47"/>
    <mergeCell ref="X47:AA47"/>
    <mergeCell ref="AD47:AE47"/>
    <mergeCell ref="AF47:AG47"/>
    <mergeCell ref="AH47:AK47"/>
    <mergeCell ref="T50:U50"/>
    <mergeCell ref="V50:W50"/>
    <mergeCell ref="X50:AA50"/>
    <mergeCell ref="AD50:AE50"/>
    <mergeCell ref="AF50:AG50"/>
    <mergeCell ref="AH50:AK50"/>
    <mergeCell ref="T49:U49"/>
    <mergeCell ref="V49:W49"/>
    <mergeCell ref="X49:AA49"/>
    <mergeCell ref="AD49:AE49"/>
    <mergeCell ref="AF49:AG49"/>
    <mergeCell ref="AH49:AK49"/>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T48:U48"/>
    <mergeCell ref="V48:W48"/>
    <mergeCell ref="X48:AA48"/>
    <mergeCell ref="AD48:AE48"/>
    <mergeCell ref="AF48:AG48"/>
    <mergeCell ref="AH48:AK48"/>
    <mergeCell ref="AF46:AG46"/>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N21:AW21"/>
    <mergeCell ref="AN22:AQ22"/>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A3:AW3"/>
    <mergeCell ref="A4:AW4"/>
    <mergeCell ref="G13:K13"/>
    <mergeCell ref="P14:R14"/>
    <mergeCell ref="T14:V14"/>
    <mergeCell ref="AE1:AV2"/>
    <mergeCell ref="AD23:AE23"/>
    <mergeCell ref="AF23:AG23"/>
    <mergeCell ref="AH23:AK23"/>
    <mergeCell ref="AM19:AW19"/>
    <mergeCell ref="AM18:AW18"/>
    <mergeCell ref="AJ17:AW17"/>
    <mergeCell ref="L15:AW16"/>
    <mergeCell ref="S17:AE17"/>
    <mergeCell ref="S18:AE18"/>
    <mergeCell ref="S19:AE19"/>
    <mergeCell ref="L17:R17"/>
    <mergeCell ref="L18:R18"/>
    <mergeCell ref="L19:R19"/>
    <mergeCell ref="AF18:AL18"/>
    <mergeCell ref="AF19:AL19"/>
    <mergeCell ref="AF17:AI17"/>
    <mergeCell ref="X23:AA23"/>
    <mergeCell ref="T24:U24"/>
    <mergeCell ref="AH25:AK25"/>
    <mergeCell ref="T26:U26"/>
    <mergeCell ref="AH26:AK26"/>
    <mergeCell ref="V24:W24"/>
    <mergeCell ref="X24:AA24"/>
    <mergeCell ref="AD24:AE24"/>
    <mergeCell ref="AF24:AG24"/>
    <mergeCell ref="AH24:AK24"/>
    <mergeCell ref="T25:U25"/>
    <mergeCell ref="V25:W25"/>
    <mergeCell ref="X25:AA25"/>
    <mergeCell ref="AD25:AE25"/>
    <mergeCell ref="AF25:AG25"/>
    <mergeCell ref="V26:W26"/>
    <mergeCell ref="X26:AA26"/>
    <mergeCell ref="AD26:AE26"/>
    <mergeCell ref="AF26:AG26"/>
    <mergeCell ref="A64:S64"/>
    <mergeCell ref="A61:S61"/>
    <mergeCell ref="A62:S62"/>
    <mergeCell ref="T64:AU64"/>
    <mergeCell ref="T60:AU60"/>
    <mergeCell ref="T61:AU61"/>
    <mergeCell ref="T62:AU62"/>
    <mergeCell ref="AN6:AO6"/>
    <mergeCell ref="AQ6:AR6"/>
    <mergeCell ref="AT6:AU6"/>
    <mergeCell ref="A7:G7"/>
    <mergeCell ref="A12:A19"/>
    <mergeCell ref="B14:K16"/>
    <mergeCell ref="A21:S22"/>
    <mergeCell ref="T21:AC21"/>
    <mergeCell ref="AD21:AM21"/>
    <mergeCell ref="T22:W22"/>
    <mergeCell ref="X22:AC22"/>
    <mergeCell ref="AD22:AG22"/>
    <mergeCell ref="AH22:AM22"/>
    <mergeCell ref="AR22:AW22"/>
    <mergeCell ref="A23:A30"/>
    <mergeCell ref="T23:U23"/>
    <mergeCell ref="V23:W23"/>
  </mergeCells>
  <phoneticPr fontId="2"/>
  <conditionalFormatting sqref="M2:AD2">
    <cfRule type="expression" dxfId="10" priority="1">
      <formula>$AD$2&lt;&gt;""</formula>
    </cfRule>
  </conditionalFormatting>
  <dataValidations count="3">
    <dataValidation imeMode="fullKatakana" allowBlank="1" showInputMessage="1" showErrorMessage="1" sqref="L12:AW12"/>
    <dataValidation imeMode="halfAlpha" allowBlank="1" showInputMessage="1" showErrorMessage="1" sqref="AJ17:AW17"/>
    <dataValidation imeMode="disabled" allowBlank="1" showInputMessage="1" showErrorMessage="1" sqref="AN6:AO6 AQ6:AR6 AT6:AU6 P14:R14 T14:V14 S17:AE17"/>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391"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392"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93"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94"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396"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397"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98"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99"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01"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02"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03"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04"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06"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07"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2408"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2409"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0"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1"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12"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13"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4"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5"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16"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17"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8"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9"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20"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21"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BV19" sqref="BV19"/>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68" width="3.5" style="1" customWidth="1"/>
    <col min="69"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3409"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3410"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34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15"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16"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17"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18"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20"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21"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22"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23"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25"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26"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27"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28"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30"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31"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3432"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3433"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34"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35"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36"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37"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38"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39"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40"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41"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42"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43"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44"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45"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179</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92"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25">
        <f t="shared" si="3"/>
        <v>0</v>
      </c>
      <c r="AM93" s="126"/>
      <c r="AN93" s="23" t="s">
        <v>11</v>
      </c>
      <c r="AO93" s="22"/>
      <c r="AP93" s="127">
        <f>+IF(AL93=1,AP$115,0)</f>
        <v>0</v>
      </c>
      <c r="AQ93" s="128"/>
      <c r="AR93" s="128"/>
      <c r="AS93" s="128"/>
      <c r="AT93" s="21" t="s">
        <v>12</v>
      </c>
      <c r="AU93" s="22"/>
      <c r="AV93" s="129"/>
      <c r="AW93" s="130"/>
      <c r="AX93" s="23"/>
      <c r="AY93" s="22"/>
      <c r="AZ93" s="131"/>
      <c r="BA93" s="132"/>
      <c r="BB93" s="132"/>
      <c r="BC93" s="132"/>
      <c r="BD93" s="21"/>
      <c r="BE93" s="22"/>
      <c r="BF93" s="125">
        <f t="shared" si="2"/>
        <v>0</v>
      </c>
      <c r="BG93" s="126"/>
      <c r="BH93" s="23" t="s">
        <v>9</v>
      </c>
      <c r="BI93" s="22"/>
      <c r="BJ93" s="127">
        <f t="shared" ref="BJ93:BJ114" si="6">+IF(BF93=1,BJ$115,0)</f>
        <v>0</v>
      </c>
      <c r="BK93" s="128"/>
      <c r="BL93" s="128"/>
      <c r="BM93" s="128"/>
      <c r="BN93" s="23" t="s">
        <v>12</v>
      </c>
      <c r="BO93" s="22"/>
      <c r="BP93" s="15"/>
    </row>
    <row r="94" spans="31:68" ht="14.25" customHeight="1" x14ac:dyDescent="0.4">
      <c r="AE94" s="150" t="s">
        <v>83</v>
      </c>
      <c r="AF94" s="17">
        <v>508000</v>
      </c>
      <c r="AG94" s="17"/>
      <c r="AH94" s="17">
        <v>254000</v>
      </c>
      <c r="AI94" s="15" t="s">
        <v>3</v>
      </c>
      <c r="AJ94" s="15"/>
      <c r="AK94" s="15">
        <v>1</v>
      </c>
      <c r="AL94" s="125">
        <f t="shared" si="3"/>
        <v>0</v>
      </c>
      <c r="AM94" s="126"/>
      <c r="AN94" s="23" t="s">
        <v>11</v>
      </c>
      <c r="AO94" s="22"/>
      <c r="AP94" s="127">
        <f>+IF(AL94=1,AP$115,0)</f>
        <v>0</v>
      </c>
      <c r="AQ94" s="128"/>
      <c r="AR94" s="128"/>
      <c r="AS94" s="128"/>
      <c r="AT94" s="21" t="s">
        <v>12</v>
      </c>
      <c r="AU94" s="22"/>
      <c r="AV94" s="129"/>
      <c r="AW94" s="130"/>
      <c r="AX94" s="23"/>
      <c r="AY94" s="22"/>
      <c r="AZ94" s="131"/>
      <c r="BA94" s="132"/>
      <c r="BB94" s="132"/>
      <c r="BC94" s="132"/>
      <c r="BD94" s="21"/>
      <c r="BE94" s="22"/>
      <c r="BF94" s="125">
        <f t="shared" si="2"/>
        <v>0</v>
      </c>
      <c r="BG94" s="126"/>
      <c r="BH94" s="23" t="s">
        <v>9</v>
      </c>
      <c r="BI94" s="22"/>
      <c r="BJ94" s="127">
        <f t="shared" si="6"/>
        <v>0</v>
      </c>
      <c r="BK94" s="128"/>
      <c r="BL94" s="128"/>
      <c r="BM94" s="128"/>
      <c r="BN94" s="23" t="s">
        <v>12</v>
      </c>
      <c r="BO94" s="22"/>
      <c r="BP94" s="15"/>
    </row>
    <row r="95" spans="31:68" ht="14.25" customHeight="1" x14ac:dyDescent="0.4">
      <c r="AE95" s="150" t="s">
        <v>84</v>
      </c>
      <c r="AF95" s="17">
        <v>204000</v>
      </c>
      <c r="AG95" s="17"/>
      <c r="AH95" s="17">
        <v>102000</v>
      </c>
      <c r="AI95" s="15" t="s">
        <v>3</v>
      </c>
      <c r="AJ95" s="15"/>
      <c r="AK95" s="15">
        <v>1</v>
      </c>
      <c r="AL95" s="125">
        <f t="shared" si="3"/>
        <v>0</v>
      </c>
      <c r="AM95" s="126"/>
      <c r="AN95" s="23" t="s">
        <v>11</v>
      </c>
      <c r="AO95" s="22"/>
      <c r="AP95" s="127">
        <f>+IF(AL95=1,AP$115,0)</f>
        <v>0</v>
      </c>
      <c r="AQ95" s="128"/>
      <c r="AR95" s="128"/>
      <c r="AS95" s="128"/>
      <c r="AT95" s="21" t="s">
        <v>12</v>
      </c>
      <c r="AU95" s="22"/>
      <c r="AV95" s="129"/>
      <c r="AW95" s="130"/>
      <c r="AX95" s="23"/>
      <c r="AY95" s="22"/>
      <c r="AZ95" s="131"/>
      <c r="BA95" s="132"/>
      <c r="BB95" s="132"/>
      <c r="BC95" s="132"/>
      <c r="BD95" s="21"/>
      <c r="BE95" s="22"/>
      <c r="BF95" s="125">
        <f t="shared" si="2"/>
        <v>0</v>
      </c>
      <c r="BG95" s="126"/>
      <c r="BH95" s="23" t="s">
        <v>9</v>
      </c>
      <c r="BI95" s="22"/>
      <c r="BJ95" s="127">
        <f t="shared" si="6"/>
        <v>0</v>
      </c>
      <c r="BK95" s="128"/>
      <c r="BL95" s="128"/>
      <c r="BM95" s="128"/>
      <c r="BN95" s="23" t="s">
        <v>12</v>
      </c>
      <c r="BO95" s="22"/>
      <c r="BP95" s="15"/>
    </row>
    <row r="96" spans="31:68" ht="14.25" customHeight="1" x14ac:dyDescent="0.4">
      <c r="AE96" s="150" t="s">
        <v>85</v>
      </c>
      <c r="AF96" s="17">
        <v>148000</v>
      </c>
      <c r="AG96" s="17"/>
      <c r="AH96" s="17">
        <v>74000</v>
      </c>
      <c r="AI96" s="15" t="s">
        <v>3</v>
      </c>
      <c r="AJ96" s="15"/>
      <c r="AK96" s="15">
        <v>1</v>
      </c>
      <c r="AL96" s="125">
        <f t="shared" si="3"/>
        <v>0</v>
      </c>
      <c r="AM96" s="126"/>
      <c r="AN96" s="23" t="s">
        <v>11</v>
      </c>
      <c r="AO96" s="22"/>
      <c r="AP96" s="127">
        <f>+IF(AL96=1,AP$115,0)</f>
        <v>0</v>
      </c>
      <c r="AQ96" s="128"/>
      <c r="AR96" s="128"/>
      <c r="AS96" s="128"/>
      <c r="AT96" s="21" t="s">
        <v>12</v>
      </c>
      <c r="AU96" s="22"/>
      <c r="AV96" s="129"/>
      <c r="AW96" s="130"/>
      <c r="AX96" s="23"/>
      <c r="AY96" s="22"/>
      <c r="AZ96" s="131"/>
      <c r="BA96" s="132"/>
      <c r="BB96" s="132"/>
      <c r="BC96" s="132"/>
      <c r="BD96" s="21"/>
      <c r="BE96" s="22"/>
      <c r="BF96" s="125">
        <f t="shared" si="2"/>
        <v>0</v>
      </c>
      <c r="BG96" s="126"/>
      <c r="BH96" s="23" t="s">
        <v>9</v>
      </c>
      <c r="BI96" s="22"/>
      <c r="BJ96" s="127">
        <f t="shared" si="6"/>
        <v>0</v>
      </c>
      <c r="BK96" s="128"/>
      <c r="BL96" s="128"/>
      <c r="BM96" s="128"/>
      <c r="BN96" s="23" t="s">
        <v>12</v>
      </c>
      <c r="BO96" s="22"/>
      <c r="BP96" s="15"/>
    </row>
    <row r="97" spans="31:68" ht="14.25" customHeight="1" x14ac:dyDescent="0.4">
      <c r="AE97" s="150" t="s">
        <v>86</v>
      </c>
      <c r="AF97" s="17"/>
      <c r="AG97" s="17"/>
      <c r="AH97" s="17">
        <v>282000</v>
      </c>
      <c r="AI97" s="15" t="s">
        <v>3</v>
      </c>
      <c r="AJ97" s="15"/>
      <c r="AK97" s="15">
        <v>1</v>
      </c>
      <c r="AL97" s="125"/>
      <c r="AM97" s="126"/>
      <c r="AN97" s="23"/>
      <c r="AO97" s="22"/>
      <c r="AP97" s="127"/>
      <c r="AQ97" s="128"/>
      <c r="AR97" s="128"/>
      <c r="AS97" s="128"/>
      <c r="AT97" s="21" t="s">
        <v>12</v>
      </c>
      <c r="AU97" s="22"/>
      <c r="AV97" s="129"/>
      <c r="AW97" s="130"/>
      <c r="AX97" s="23"/>
      <c r="AY97" s="22"/>
      <c r="AZ97" s="131"/>
      <c r="BA97" s="132"/>
      <c r="BB97" s="132"/>
      <c r="BC97" s="132"/>
      <c r="BD97" s="21"/>
      <c r="BE97" s="22"/>
      <c r="BF97" s="125">
        <f t="shared" si="2"/>
        <v>0</v>
      </c>
      <c r="BG97" s="126"/>
      <c r="BH97" s="23" t="s">
        <v>9</v>
      </c>
      <c r="BI97" s="22"/>
      <c r="BJ97" s="127">
        <f t="shared" si="6"/>
        <v>0</v>
      </c>
      <c r="BK97" s="128"/>
      <c r="BL97" s="128"/>
      <c r="BM97" s="128"/>
      <c r="BN97" s="23" t="s">
        <v>12</v>
      </c>
      <c r="BO97" s="22"/>
      <c r="BP97" s="15"/>
    </row>
    <row r="98" spans="31:68" ht="14.25" customHeight="1" x14ac:dyDescent="0.4">
      <c r="AE98" s="151" t="s">
        <v>87</v>
      </c>
      <c r="AF98" s="17">
        <v>33000</v>
      </c>
      <c r="AG98" s="17"/>
      <c r="AH98" s="17">
        <v>16000</v>
      </c>
      <c r="AI98" s="15" t="s">
        <v>3</v>
      </c>
      <c r="AJ98" s="15"/>
      <c r="AK98" s="15">
        <v>1</v>
      </c>
      <c r="AL98" s="117">
        <f t="shared" ref="AL98:AL114" si="7">+IF(AP$115=0,0,IF($F$5=AE98,1,0))</f>
        <v>0</v>
      </c>
      <c r="AM98" s="118"/>
      <c r="AN98" s="36" t="s">
        <v>11</v>
      </c>
      <c r="AO98" s="35"/>
      <c r="AP98" s="119">
        <f t="shared" ref="AP98:AP114" si="8">+IF(AL98=1,AP$115,0)</f>
        <v>0</v>
      </c>
      <c r="AQ98" s="120"/>
      <c r="AR98" s="120"/>
      <c r="AS98" s="120"/>
      <c r="AT98" s="24" t="s">
        <v>12</v>
      </c>
      <c r="AU98" s="25"/>
      <c r="AV98" s="121"/>
      <c r="AW98" s="122"/>
      <c r="AX98" s="36"/>
      <c r="AY98" s="35"/>
      <c r="AZ98" s="123"/>
      <c r="BA98" s="124"/>
      <c r="BB98" s="124"/>
      <c r="BC98" s="124"/>
      <c r="BD98" s="24"/>
      <c r="BE98" s="25"/>
      <c r="BF98" s="117">
        <f t="shared" si="2"/>
        <v>0</v>
      </c>
      <c r="BG98" s="118"/>
      <c r="BH98" s="36" t="s">
        <v>9</v>
      </c>
      <c r="BI98" s="35"/>
      <c r="BJ98" s="119">
        <f t="shared" si="6"/>
        <v>0</v>
      </c>
      <c r="BK98" s="120"/>
      <c r="BL98" s="120"/>
      <c r="BM98" s="120"/>
      <c r="BN98" s="26" t="s">
        <v>12</v>
      </c>
      <c r="BO98" s="25"/>
      <c r="BP98" s="15"/>
    </row>
    <row r="99" spans="31:68" ht="14.25" customHeight="1" x14ac:dyDescent="0.4">
      <c r="AE99" s="150" t="s">
        <v>89</v>
      </c>
      <c r="AF99" s="17">
        <v>475000</v>
      </c>
      <c r="AG99" s="17"/>
      <c r="AH99" s="17">
        <v>237000</v>
      </c>
      <c r="AI99" s="15" t="s">
        <v>3</v>
      </c>
      <c r="AJ99" s="15"/>
      <c r="AK99" s="15">
        <v>1</v>
      </c>
      <c r="AL99" s="133">
        <f t="shared" si="7"/>
        <v>0</v>
      </c>
      <c r="AM99" s="134"/>
      <c r="AN99" s="20" t="s">
        <v>11</v>
      </c>
      <c r="AO99" s="19"/>
      <c r="AP99" s="135">
        <f t="shared" si="8"/>
        <v>0</v>
      </c>
      <c r="AQ99" s="136"/>
      <c r="AR99" s="136"/>
      <c r="AS99" s="136"/>
      <c r="AT99" s="27" t="s">
        <v>12</v>
      </c>
      <c r="AU99" s="19"/>
      <c r="AV99" s="137"/>
      <c r="AW99" s="138"/>
      <c r="AX99" s="20"/>
      <c r="AY99" s="19"/>
      <c r="AZ99" s="139"/>
      <c r="BA99" s="140"/>
      <c r="BB99" s="140"/>
      <c r="BC99" s="140"/>
      <c r="BD99" s="27"/>
      <c r="BE99" s="19"/>
      <c r="BF99" s="133">
        <f t="shared" si="2"/>
        <v>0</v>
      </c>
      <c r="BG99" s="134"/>
      <c r="BH99" s="20" t="s">
        <v>9</v>
      </c>
      <c r="BI99" s="19"/>
      <c r="BJ99" s="135">
        <f t="shared" si="6"/>
        <v>0</v>
      </c>
      <c r="BK99" s="136"/>
      <c r="BL99" s="136"/>
      <c r="BM99" s="136"/>
      <c r="BN99" s="20" t="s">
        <v>12</v>
      </c>
      <c r="BO99" s="19"/>
      <c r="BP99" s="15"/>
    </row>
    <row r="100" spans="31:68" ht="14.25" customHeight="1" x14ac:dyDescent="0.4">
      <c r="AE100" s="150" t="s">
        <v>90</v>
      </c>
      <c r="AF100" s="17">
        <v>638000</v>
      </c>
      <c r="AG100" s="17"/>
      <c r="AH100" s="17">
        <v>319000</v>
      </c>
      <c r="AI100" s="15" t="s">
        <v>3</v>
      </c>
      <c r="AJ100" s="15"/>
      <c r="AK100" s="15">
        <v>1</v>
      </c>
      <c r="AL100" s="117">
        <f t="shared" si="7"/>
        <v>0</v>
      </c>
      <c r="AM100" s="118"/>
      <c r="AN100" s="36" t="s">
        <v>11</v>
      </c>
      <c r="AO100" s="35"/>
      <c r="AP100" s="119">
        <f t="shared" si="8"/>
        <v>0</v>
      </c>
      <c r="AQ100" s="120"/>
      <c r="AR100" s="120"/>
      <c r="AS100" s="120"/>
      <c r="AT100" s="28" t="s">
        <v>12</v>
      </c>
      <c r="AU100" s="29"/>
      <c r="AV100" s="121"/>
      <c r="AW100" s="122"/>
      <c r="AX100" s="36"/>
      <c r="AY100" s="35"/>
      <c r="AZ100" s="123"/>
      <c r="BA100" s="124"/>
      <c r="BB100" s="124"/>
      <c r="BC100" s="124"/>
      <c r="BD100" s="28"/>
      <c r="BE100" s="29"/>
      <c r="BF100" s="117">
        <f t="shared" si="2"/>
        <v>0</v>
      </c>
      <c r="BG100" s="118"/>
      <c r="BH100" s="36" t="s">
        <v>9</v>
      </c>
      <c r="BI100" s="35"/>
      <c r="BJ100" s="119">
        <f t="shared" si="6"/>
        <v>0</v>
      </c>
      <c r="BK100" s="120"/>
      <c r="BL100" s="120"/>
      <c r="BM100" s="120"/>
      <c r="BN100" s="30" t="s">
        <v>12</v>
      </c>
      <c r="BO100" s="29"/>
      <c r="BP100" s="15"/>
    </row>
    <row r="101" spans="31:68" ht="14.25" customHeight="1" x14ac:dyDescent="0.4">
      <c r="AE101" s="150" t="s">
        <v>92</v>
      </c>
      <c r="AF101" s="17">
        <v>38000</v>
      </c>
      <c r="AG101" s="17"/>
      <c r="AH101" s="17">
        <v>19000</v>
      </c>
      <c r="AI101" s="15" t="s">
        <v>4</v>
      </c>
      <c r="AJ101" s="15"/>
      <c r="AK101" s="15">
        <v>2</v>
      </c>
      <c r="AL101" s="133">
        <f t="shared" si="7"/>
        <v>0</v>
      </c>
      <c r="AM101" s="134"/>
      <c r="AN101" s="20" t="s">
        <v>11</v>
      </c>
      <c r="AO101" s="19"/>
      <c r="AP101" s="135">
        <f t="shared" si="8"/>
        <v>0</v>
      </c>
      <c r="AQ101" s="136"/>
      <c r="AR101" s="136"/>
      <c r="AS101" s="136"/>
      <c r="AT101" s="31" t="s">
        <v>12</v>
      </c>
      <c r="AU101" s="32"/>
      <c r="AV101" s="137"/>
      <c r="AW101" s="138"/>
      <c r="AX101" s="20"/>
      <c r="AY101" s="19"/>
      <c r="AZ101" s="139"/>
      <c r="BA101" s="140"/>
      <c r="BB101" s="140"/>
      <c r="BC101" s="140"/>
      <c r="BD101" s="31"/>
      <c r="BE101" s="32"/>
      <c r="BF101" s="133">
        <f t="shared" si="2"/>
        <v>0</v>
      </c>
      <c r="BG101" s="134"/>
      <c r="BH101" s="20" t="s">
        <v>9</v>
      </c>
      <c r="BI101" s="19"/>
      <c r="BJ101" s="135">
        <f t="shared" si="6"/>
        <v>0</v>
      </c>
      <c r="BK101" s="136"/>
      <c r="BL101" s="136"/>
      <c r="BM101" s="136"/>
      <c r="BN101" s="33" t="s">
        <v>12</v>
      </c>
      <c r="BO101" s="32"/>
      <c r="BP101" s="15"/>
    </row>
    <row r="102" spans="31:68" ht="14.25" customHeight="1" x14ac:dyDescent="0.4">
      <c r="AE102" s="150" t="s">
        <v>93</v>
      </c>
      <c r="AF102" s="17">
        <v>40000</v>
      </c>
      <c r="AG102" s="17"/>
      <c r="AH102" s="17">
        <v>20000</v>
      </c>
      <c r="AI102" s="15" t="s">
        <v>4</v>
      </c>
      <c r="AJ102" s="15"/>
      <c r="AK102" s="15">
        <v>2</v>
      </c>
      <c r="AL102" s="125">
        <f t="shared" si="7"/>
        <v>0</v>
      </c>
      <c r="AM102" s="126"/>
      <c r="AN102" s="23" t="s">
        <v>11</v>
      </c>
      <c r="AO102" s="22"/>
      <c r="AP102" s="127">
        <f t="shared" si="8"/>
        <v>0</v>
      </c>
      <c r="AQ102" s="128"/>
      <c r="AR102" s="128"/>
      <c r="AS102" s="128"/>
      <c r="AT102" s="21" t="s">
        <v>12</v>
      </c>
      <c r="AU102" s="22"/>
      <c r="AV102" s="129"/>
      <c r="AW102" s="130"/>
      <c r="AX102" s="23"/>
      <c r="AY102" s="22"/>
      <c r="AZ102" s="131"/>
      <c r="BA102" s="132"/>
      <c r="BB102" s="132"/>
      <c r="BC102" s="132"/>
      <c r="BD102" s="21"/>
      <c r="BE102" s="22"/>
      <c r="BF102" s="125">
        <f t="shared" si="2"/>
        <v>0</v>
      </c>
      <c r="BG102" s="126"/>
      <c r="BH102" s="23" t="s">
        <v>9</v>
      </c>
      <c r="BI102" s="22"/>
      <c r="BJ102" s="127">
        <f t="shared" si="6"/>
        <v>0</v>
      </c>
      <c r="BK102" s="128"/>
      <c r="BL102" s="128"/>
      <c r="BM102" s="128"/>
      <c r="BN102" s="23" t="s">
        <v>12</v>
      </c>
      <c r="BO102" s="22"/>
      <c r="BP102" s="15"/>
    </row>
    <row r="103" spans="31:68" ht="14.25" customHeight="1" x14ac:dyDescent="0.4">
      <c r="AE103" s="150" t="s">
        <v>38</v>
      </c>
      <c r="AF103" s="17">
        <v>38000</v>
      </c>
      <c r="AG103" s="17"/>
      <c r="AH103" s="17">
        <v>19000</v>
      </c>
      <c r="AI103" s="15" t="s">
        <v>4</v>
      </c>
      <c r="AJ103" s="15"/>
      <c r="AK103" s="15">
        <v>2</v>
      </c>
      <c r="AL103" s="125">
        <f t="shared" si="7"/>
        <v>0</v>
      </c>
      <c r="AM103" s="126"/>
      <c r="AN103" s="23" t="s">
        <v>11</v>
      </c>
      <c r="AO103" s="22"/>
      <c r="AP103" s="127">
        <f t="shared" si="8"/>
        <v>0</v>
      </c>
      <c r="AQ103" s="128"/>
      <c r="AR103" s="128"/>
      <c r="AS103" s="128"/>
      <c r="AT103" s="21" t="s">
        <v>12</v>
      </c>
      <c r="AU103" s="22"/>
      <c r="AV103" s="129"/>
      <c r="AW103" s="130"/>
      <c r="AX103" s="23"/>
      <c r="AY103" s="22"/>
      <c r="AZ103" s="131"/>
      <c r="BA103" s="132"/>
      <c r="BB103" s="132"/>
      <c r="BC103" s="132"/>
      <c r="BD103" s="21"/>
      <c r="BE103" s="22"/>
      <c r="BF103" s="125">
        <f t="shared" si="2"/>
        <v>0</v>
      </c>
      <c r="BG103" s="126"/>
      <c r="BH103" s="23" t="s">
        <v>9</v>
      </c>
      <c r="BI103" s="22"/>
      <c r="BJ103" s="127">
        <f t="shared" si="6"/>
        <v>0</v>
      </c>
      <c r="BK103" s="128"/>
      <c r="BL103" s="128"/>
      <c r="BM103" s="128"/>
      <c r="BN103" s="23" t="s">
        <v>12</v>
      </c>
      <c r="BO103" s="22"/>
      <c r="BP103" s="15"/>
    </row>
    <row r="104" spans="31:68" ht="14.25" customHeight="1" x14ac:dyDescent="0.4">
      <c r="AE104" s="150" t="s">
        <v>94</v>
      </c>
      <c r="AF104" s="17">
        <v>48000</v>
      </c>
      <c r="AG104" s="17"/>
      <c r="AH104" s="17">
        <v>24000</v>
      </c>
      <c r="AI104" s="15" t="s">
        <v>4</v>
      </c>
      <c r="AJ104" s="15"/>
      <c r="AK104" s="15">
        <v>2</v>
      </c>
      <c r="AL104" s="125">
        <f t="shared" si="7"/>
        <v>0</v>
      </c>
      <c r="AM104" s="126"/>
      <c r="AN104" s="23" t="s">
        <v>11</v>
      </c>
      <c r="AO104" s="22"/>
      <c r="AP104" s="127">
        <f t="shared" si="8"/>
        <v>0</v>
      </c>
      <c r="AQ104" s="128"/>
      <c r="AR104" s="128"/>
      <c r="AS104" s="128"/>
      <c r="AT104" s="21" t="s">
        <v>12</v>
      </c>
      <c r="AU104" s="22"/>
      <c r="AV104" s="129"/>
      <c r="AW104" s="130"/>
      <c r="AX104" s="23"/>
      <c r="AY104" s="22"/>
      <c r="AZ104" s="131"/>
      <c r="BA104" s="132"/>
      <c r="BB104" s="132"/>
      <c r="BC104" s="132"/>
      <c r="BD104" s="21"/>
      <c r="BE104" s="22"/>
      <c r="BF104" s="125">
        <f t="shared" si="2"/>
        <v>0</v>
      </c>
      <c r="BG104" s="126"/>
      <c r="BH104" s="23" t="s">
        <v>9</v>
      </c>
      <c r="BI104" s="22"/>
      <c r="BJ104" s="127">
        <f t="shared" si="6"/>
        <v>0</v>
      </c>
      <c r="BK104" s="128"/>
      <c r="BL104" s="128"/>
      <c r="BM104" s="128"/>
      <c r="BN104" s="23" t="s">
        <v>12</v>
      </c>
      <c r="BO104" s="22"/>
      <c r="BP104" s="15"/>
    </row>
    <row r="105" spans="31:68" ht="14.25" customHeight="1" x14ac:dyDescent="0.4">
      <c r="AE105" s="150" t="s">
        <v>95</v>
      </c>
      <c r="AF105" s="17">
        <v>43000</v>
      </c>
      <c r="AG105" s="17"/>
      <c r="AH105" s="17">
        <v>21000</v>
      </c>
      <c r="AI105" s="15" t="s">
        <v>4</v>
      </c>
      <c r="AJ105" s="15"/>
      <c r="AK105" s="15">
        <v>2</v>
      </c>
      <c r="AL105" s="125">
        <f t="shared" si="7"/>
        <v>0</v>
      </c>
      <c r="AM105" s="126"/>
      <c r="AN105" s="23" t="s">
        <v>11</v>
      </c>
      <c r="AO105" s="22"/>
      <c r="AP105" s="127">
        <f t="shared" si="8"/>
        <v>0</v>
      </c>
      <c r="AQ105" s="128"/>
      <c r="AR105" s="128"/>
      <c r="AS105" s="128"/>
      <c r="AT105" s="21" t="s">
        <v>12</v>
      </c>
      <c r="AU105" s="22"/>
      <c r="AV105" s="129"/>
      <c r="AW105" s="130"/>
      <c r="AX105" s="23"/>
      <c r="AY105" s="22"/>
      <c r="AZ105" s="131"/>
      <c r="BA105" s="132"/>
      <c r="BB105" s="132"/>
      <c r="BC105" s="132"/>
      <c r="BD105" s="21"/>
      <c r="BE105" s="22"/>
      <c r="BF105" s="125">
        <f t="shared" si="2"/>
        <v>0</v>
      </c>
      <c r="BG105" s="126"/>
      <c r="BH105" s="23" t="s">
        <v>9</v>
      </c>
      <c r="BI105" s="22"/>
      <c r="BJ105" s="127">
        <f t="shared" si="6"/>
        <v>0</v>
      </c>
      <c r="BK105" s="128"/>
      <c r="BL105" s="128"/>
      <c r="BM105" s="128"/>
      <c r="BN105" s="23" t="s">
        <v>12</v>
      </c>
      <c r="BO105" s="22"/>
      <c r="BP105" s="15"/>
    </row>
    <row r="106" spans="31:68" ht="14.25" customHeight="1" x14ac:dyDescent="0.4">
      <c r="AE106" s="150" t="s">
        <v>96</v>
      </c>
      <c r="AF106" s="17">
        <v>36000</v>
      </c>
      <c r="AG106" s="17"/>
      <c r="AH106" s="17">
        <v>18000</v>
      </c>
      <c r="AI106" s="15" t="s">
        <v>4</v>
      </c>
      <c r="AJ106" s="15"/>
      <c r="AK106" s="15">
        <v>2</v>
      </c>
      <c r="AL106" s="125">
        <f t="shared" si="7"/>
        <v>0</v>
      </c>
      <c r="AM106" s="126"/>
      <c r="AN106" s="23" t="s">
        <v>11</v>
      </c>
      <c r="AO106" s="22"/>
      <c r="AP106" s="127">
        <f t="shared" si="8"/>
        <v>0</v>
      </c>
      <c r="AQ106" s="128"/>
      <c r="AR106" s="128"/>
      <c r="AS106" s="128"/>
      <c r="AT106" s="21" t="s">
        <v>12</v>
      </c>
      <c r="AU106" s="22"/>
      <c r="AV106" s="129"/>
      <c r="AW106" s="130"/>
      <c r="AX106" s="23"/>
      <c r="AY106" s="22"/>
      <c r="AZ106" s="131"/>
      <c r="BA106" s="132"/>
      <c r="BB106" s="132"/>
      <c r="BC106" s="132"/>
      <c r="BD106" s="21"/>
      <c r="BE106" s="22"/>
      <c r="BF106" s="125">
        <f t="shared" si="2"/>
        <v>0</v>
      </c>
      <c r="BG106" s="126"/>
      <c r="BH106" s="23" t="s">
        <v>9</v>
      </c>
      <c r="BI106" s="22"/>
      <c r="BJ106" s="127">
        <f t="shared" si="6"/>
        <v>0</v>
      </c>
      <c r="BK106" s="128"/>
      <c r="BL106" s="128"/>
      <c r="BM106" s="128"/>
      <c r="BN106" s="23" t="s">
        <v>12</v>
      </c>
      <c r="BO106" s="22"/>
      <c r="BP106" s="15"/>
    </row>
    <row r="107" spans="31:68" ht="14.25" customHeight="1" x14ac:dyDescent="0.4">
      <c r="AE107" s="150" t="s">
        <v>97</v>
      </c>
      <c r="AF107" s="17">
        <v>37000</v>
      </c>
      <c r="AG107" s="17"/>
      <c r="AH107" s="17">
        <v>19000</v>
      </c>
      <c r="AI107" s="15" t="s">
        <v>4</v>
      </c>
      <c r="AJ107" s="15"/>
      <c r="AK107" s="15">
        <v>2</v>
      </c>
      <c r="AL107" s="125">
        <f t="shared" si="7"/>
        <v>0</v>
      </c>
      <c r="AM107" s="126"/>
      <c r="AN107" s="23" t="s">
        <v>11</v>
      </c>
      <c r="AO107" s="22"/>
      <c r="AP107" s="127">
        <f t="shared" si="8"/>
        <v>0</v>
      </c>
      <c r="AQ107" s="128"/>
      <c r="AR107" s="128"/>
      <c r="AS107" s="128"/>
      <c r="AT107" s="21" t="s">
        <v>12</v>
      </c>
      <c r="AU107" s="22"/>
      <c r="AV107" s="129"/>
      <c r="AW107" s="130"/>
      <c r="AX107" s="23"/>
      <c r="AY107" s="22"/>
      <c r="AZ107" s="131"/>
      <c r="BA107" s="132"/>
      <c r="BB107" s="132"/>
      <c r="BC107" s="132"/>
      <c r="BD107" s="21"/>
      <c r="BE107" s="22"/>
      <c r="BF107" s="125">
        <f t="shared" si="2"/>
        <v>0</v>
      </c>
      <c r="BG107" s="126"/>
      <c r="BH107" s="23" t="s">
        <v>9</v>
      </c>
      <c r="BI107" s="22"/>
      <c r="BJ107" s="127">
        <f t="shared" si="6"/>
        <v>0</v>
      </c>
      <c r="BK107" s="128"/>
      <c r="BL107" s="128"/>
      <c r="BM107" s="128"/>
      <c r="BN107" s="23" t="s">
        <v>12</v>
      </c>
      <c r="BO107" s="22"/>
      <c r="BP107" s="15"/>
    </row>
    <row r="108" spans="31:68" ht="14.25" customHeight="1" x14ac:dyDescent="0.4">
      <c r="AE108" s="150" t="s">
        <v>98</v>
      </c>
      <c r="AF108" s="17">
        <v>35000</v>
      </c>
      <c r="AG108" s="17"/>
      <c r="AH108" s="17">
        <v>18000</v>
      </c>
      <c r="AI108" s="15" t="s">
        <v>4</v>
      </c>
      <c r="AJ108" s="15"/>
      <c r="AK108" s="15">
        <v>2</v>
      </c>
      <c r="AL108" s="125">
        <f t="shared" si="7"/>
        <v>0</v>
      </c>
      <c r="AM108" s="126"/>
      <c r="AN108" s="23" t="s">
        <v>11</v>
      </c>
      <c r="AO108" s="22"/>
      <c r="AP108" s="127">
        <f t="shared" si="8"/>
        <v>0</v>
      </c>
      <c r="AQ108" s="128"/>
      <c r="AR108" s="128"/>
      <c r="AS108" s="128"/>
      <c r="AT108" s="21" t="s">
        <v>12</v>
      </c>
      <c r="AU108" s="22"/>
      <c r="AV108" s="129"/>
      <c r="AW108" s="130"/>
      <c r="AX108" s="23"/>
      <c r="AY108" s="22"/>
      <c r="AZ108" s="131"/>
      <c r="BA108" s="132"/>
      <c r="BB108" s="132"/>
      <c r="BC108" s="132"/>
      <c r="BD108" s="21"/>
      <c r="BE108" s="22"/>
      <c r="BF108" s="125">
        <f t="shared" si="2"/>
        <v>0</v>
      </c>
      <c r="BG108" s="126"/>
      <c r="BH108" s="23" t="s">
        <v>9</v>
      </c>
      <c r="BI108" s="22"/>
      <c r="BJ108" s="127">
        <f t="shared" si="6"/>
        <v>0</v>
      </c>
      <c r="BK108" s="128"/>
      <c r="BL108" s="128"/>
      <c r="BM108" s="128"/>
      <c r="BN108" s="23" t="s">
        <v>12</v>
      </c>
      <c r="BO108" s="22"/>
      <c r="BP108" s="15"/>
    </row>
    <row r="109" spans="31:68" ht="14.25" customHeight="1" x14ac:dyDescent="0.4">
      <c r="AE109" s="150" t="s">
        <v>99</v>
      </c>
      <c r="AF109" s="17">
        <v>37000</v>
      </c>
      <c r="AG109" s="17"/>
      <c r="AH109" s="17">
        <v>19000</v>
      </c>
      <c r="AI109" s="15" t="s">
        <v>4</v>
      </c>
      <c r="AJ109" s="15"/>
      <c r="AK109" s="15">
        <v>2</v>
      </c>
      <c r="AL109" s="125">
        <f t="shared" si="7"/>
        <v>0</v>
      </c>
      <c r="AM109" s="126"/>
      <c r="AN109" s="23" t="s">
        <v>11</v>
      </c>
      <c r="AO109" s="22"/>
      <c r="AP109" s="127">
        <f t="shared" si="8"/>
        <v>0</v>
      </c>
      <c r="AQ109" s="128"/>
      <c r="AR109" s="128"/>
      <c r="AS109" s="128"/>
      <c r="AT109" s="21" t="s">
        <v>12</v>
      </c>
      <c r="AU109" s="22"/>
      <c r="AV109" s="129"/>
      <c r="AW109" s="130"/>
      <c r="AX109" s="23"/>
      <c r="AY109" s="22"/>
      <c r="AZ109" s="131"/>
      <c r="BA109" s="132"/>
      <c r="BB109" s="132"/>
      <c r="BC109" s="132"/>
      <c r="BD109" s="21"/>
      <c r="BE109" s="22"/>
      <c r="BF109" s="125">
        <f t="shared" si="2"/>
        <v>0</v>
      </c>
      <c r="BG109" s="126"/>
      <c r="BH109" s="23" t="s">
        <v>9</v>
      </c>
      <c r="BI109" s="22"/>
      <c r="BJ109" s="127">
        <f t="shared" si="6"/>
        <v>0</v>
      </c>
      <c r="BK109" s="128"/>
      <c r="BL109" s="128"/>
      <c r="BM109" s="128"/>
      <c r="BN109" s="23" t="s">
        <v>12</v>
      </c>
      <c r="BO109" s="22"/>
      <c r="BP109" s="15"/>
    </row>
    <row r="110" spans="31:68" ht="14.25" customHeight="1" x14ac:dyDescent="0.4">
      <c r="AE110" s="150" t="s">
        <v>100</v>
      </c>
      <c r="AF110" s="17">
        <v>35000</v>
      </c>
      <c r="AG110" s="17"/>
      <c r="AH110" s="17">
        <v>18000</v>
      </c>
      <c r="AI110" s="15" t="s">
        <v>4</v>
      </c>
      <c r="AJ110" s="15"/>
      <c r="AK110" s="15">
        <v>2</v>
      </c>
      <c r="AL110" s="125">
        <f t="shared" si="7"/>
        <v>0</v>
      </c>
      <c r="AM110" s="126"/>
      <c r="AN110" s="23" t="s">
        <v>11</v>
      </c>
      <c r="AO110" s="22"/>
      <c r="AP110" s="127">
        <f t="shared" si="8"/>
        <v>0</v>
      </c>
      <c r="AQ110" s="128"/>
      <c r="AR110" s="128"/>
      <c r="AS110" s="128"/>
      <c r="AT110" s="21" t="s">
        <v>12</v>
      </c>
      <c r="AU110" s="22"/>
      <c r="AV110" s="129"/>
      <c r="AW110" s="130"/>
      <c r="AX110" s="23"/>
      <c r="AY110" s="22"/>
      <c r="AZ110" s="131"/>
      <c r="BA110" s="132"/>
      <c r="BB110" s="132"/>
      <c r="BC110" s="132"/>
      <c r="BD110" s="21"/>
      <c r="BE110" s="22"/>
      <c r="BF110" s="125">
        <f t="shared" si="2"/>
        <v>0</v>
      </c>
      <c r="BG110" s="126"/>
      <c r="BH110" s="23" t="s">
        <v>9</v>
      </c>
      <c r="BI110" s="22"/>
      <c r="BJ110" s="127">
        <f t="shared" si="6"/>
        <v>0</v>
      </c>
      <c r="BK110" s="128"/>
      <c r="BL110" s="128"/>
      <c r="BM110" s="128"/>
      <c r="BN110" s="23" t="s">
        <v>12</v>
      </c>
      <c r="BO110" s="22"/>
      <c r="BP110" s="15"/>
    </row>
    <row r="111" spans="31:68" ht="14.25" customHeight="1" x14ac:dyDescent="0.4">
      <c r="AE111" s="150" t="s">
        <v>101</v>
      </c>
      <c r="AF111" s="17">
        <v>37000</v>
      </c>
      <c r="AG111" s="17"/>
      <c r="AH111" s="17">
        <v>19000</v>
      </c>
      <c r="AI111" s="15" t="s">
        <v>4</v>
      </c>
      <c r="AJ111" s="15"/>
      <c r="AK111" s="15">
        <v>2</v>
      </c>
      <c r="AL111" s="125">
        <f t="shared" si="7"/>
        <v>0</v>
      </c>
      <c r="AM111" s="126"/>
      <c r="AN111" s="23" t="s">
        <v>11</v>
      </c>
      <c r="AO111" s="22"/>
      <c r="AP111" s="127">
        <f t="shared" si="8"/>
        <v>0</v>
      </c>
      <c r="AQ111" s="128"/>
      <c r="AR111" s="128"/>
      <c r="AS111" s="128"/>
      <c r="AT111" s="21" t="s">
        <v>12</v>
      </c>
      <c r="AU111" s="22"/>
      <c r="AV111" s="129"/>
      <c r="AW111" s="130"/>
      <c r="AX111" s="23"/>
      <c r="AY111" s="22"/>
      <c r="AZ111" s="131"/>
      <c r="BA111" s="132"/>
      <c r="BB111" s="132"/>
      <c r="BC111" s="132"/>
      <c r="BD111" s="21"/>
      <c r="BE111" s="22"/>
      <c r="BF111" s="125">
        <f t="shared" si="2"/>
        <v>0</v>
      </c>
      <c r="BG111" s="126"/>
      <c r="BH111" s="23" t="s">
        <v>9</v>
      </c>
      <c r="BI111" s="22"/>
      <c r="BJ111" s="127">
        <f t="shared" si="6"/>
        <v>0</v>
      </c>
      <c r="BK111" s="128"/>
      <c r="BL111" s="128"/>
      <c r="BM111" s="128"/>
      <c r="BN111" s="23" t="s">
        <v>12</v>
      </c>
      <c r="BO111" s="22"/>
      <c r="BP111" s="15"/>
    </row>
    <row r="112" spans="31:68" ht="14.25" customHeight="1" x14ac:dyDescent="0.4">
      <c r="AE112" s="150" t="s">
        <v>102</v>
      </c>
      <c r="AF112" s="17">
        <v>35000</v>
      </c>
      <c r="AG112" s="17"/>
      <c r="AH112" s="17">
        <v>18000</v>
      </c>
      <c r="AI112" s="15" t="s">
        <v>4</v>
      </c>
      <c r="AJ112" s="15"/>
      <c r="AK112" s="15">
        <v>2</v>
      </c>
      <c r="AL112" s="125">
        <f t="shared" si="7"/>
        <v>0</v>
      </c>
      <c r="AM112" s="126"/>
      <c r="AN112" s="23" t="s">
        <v>11</v>
      </c>
      <c r="AO112" s="22"/>
      <c r="AP112" s="127">
        <f t="shared" si="8"/>
        <v>0</v>
      </c>
      <c r="AQ112" s="128"/>
      <c r="AR112" s="128"/>
      <c r="AS112" s="128"/>
      <c r="AT112" s="21" t="s">
        <v>12</v>
      </c>
      <c r="AU112" s="22"/>
      <c r="AV112" s="129"/>
      <c r="AW112" s="130"/>
      <c r="AX112" s="23"/>
      <c r="AY112" s="22"/>
      <c r="AZ112" s="131"/>
      <c r="BA112" s="132"/>
      <c r="BB112" s="132"/>
      <c r="BC112" s="132"/>
      <c r="BD112" s="21"/>
      <c r="BE112" s="22"/>
      <c r="BF112" s="125">
        <f t="shared" si="2"/>
        <v>0</v>
      </c>
      <c r="BG112" s="126"/>
      <c r="BH112" s="23" t="s">
        <v>9</v>
      </c>
      <c r="BI112" s="22"/>
      <c r="BJ112" s="127">
        <f t="shared" si="6"/>
        <v>0</v>
      </c>
      <c r="BK112" s="128"/>
      <c r="BL112" s="128"/>
      <c r="BM112" s="128"/>
      <c r="BN112" s="23" t="s">
        <v>12</v>
      </c>
      <c r="BO112" s="22"/>
      <c r="BP112" s="15"/>
    </row>
    <row r="113" spans="31:68" ht="14.25" customHeight="1" x14ac:dyDescent="0.4">
      <c r="AE113" s="150" t="s">
        <v>103</v>
      </c>
      <c r="AF113" s="17">
        <v>37000</v>
      </c>
      <c r="AG113" s="17"/>
      <c r="AH113" s="17">
        <v>19000</v>
      </c>
      <c r="AI113" s="15" t="s">
        <v>4</v>
      </c>
      <c r="AJ113" s="15"/>
      <c r="AK113" s="15">
        <v>2</v>
      </c>
      <c r="AL113" s="125">
        <f t="shared" si="7"/>
        <v>0</v>
      </c>
      <c r="AM113" s="126"/>
      <c r="AN113" s="23" t="s">
        <v>11</v>
      </c>
      <c r="AO113" s="22"/>
      <c r="AP113" s="127">
        <f t="shared" si="8"/>
        <v>0</v>
      </c>
      <c r="AQ113" s="128"/>
      <c r="AR113" s="128"/>
      <c r="AS113" s="128"/>
      <c r="AT113" s="21" t="s">
        <v>12</v>
      </c>
      <c r="AU113" s="22"/>
      <c r="AV113" s="129"/>
      <c r="AW113" s="130"/>
      <c r="AX113" s="23"/>
      <c r="AY113" s="22"/>
      <c r="AZ113" s="131"/>
      <c r="BA113" s="132"/>
      <c r="BB113" s="132"/>
      <c r="BC113" s="132"/>
      <c r="BD113" s="21"/>
      <c r="BE113" s="22"/>
      <c r="BF113" s="125">
        <f t="shared" si="2"/>
        <v>0</v>
      </c>
      <c r="BG113" s="126"/>
      <c r="BH113" s="23" t="s">
        <v>9</v>
      </c>
      <c r="BI113" s="22"/>
      <c r="BJ113" s="127">
        <f t="shared" si="6"/>
        <v>0</v>
      </c>
      <c r="BK113" s="128"/>
      <c r="BL113" s="128"/>
      <c r="BM113" s="128"/>
      <c r="BN113" s="23" t="s">
        <v>12</v>
      </c>
      <c r="BO113" s="22"/>
      <c r="BP113" s="15"/>
    </row>
    <row r="114" spans="31:68" ht="14.25" customHeight="1" x14ac:dyDescent="0.4">
      <c r="AE114" s="150" t="s">
        <v>104</v>
      </c>
      <c r="AF114" s="17">
        <v>35000</v>
      </c>
      <c r="AG114" s="17"/>
      <c r="AH114" s="17">
        <v>18000</v>
      </c>
      <c r="AI114" s="15" t="s">
        <v>4</v>
      </c>
      <c r="AJ114" s="15"/>
      <c r="AK114" s="15">
        <v>2</v>
      </c>
      <c r="AL114" s="117">
        <f t="shared" si="7"/>
        <v>0</v>
      </c>
      <c r="AM114" s="118"/>
      <c r="AN114" s="36" t="s">
        <v>11</v>
      </c>
      <c r="AO114" s="35"/>
      <c r="AP114" s="119">
        <f t="shared" si="8"/>
        <v>0</v>
      </c>
      <c r="AQ114" s="120"/>
      <c r="AR114" s="120"/>
      <c r="AS114" s="120"/>
      <c r="AT114" s="34" t="s">
        <v>12</v>
      </c>
      <c r="AU114" s="35"/>
      <c r="AV114" s="121"/>
      <c r="AW114" s="122"/>
      <c r="AX114" s="36"/>
      <c r="AY114" s="35"/>
      <c r="AZ114" s="123"/>
      <c r="BA114" s="124"/>
      <c r="BB114" s="124"/>
      <c r="BC114" s="124"/>
      <c r="BD114" s="34"/>
      <c r="BE114" s="35"/>
      <c r="BF114" s="117">
        <f t="shared" si="2"/>
        <v>0</v>
      </c>
      <c r="BG114" s="118"/>
      <c r="BH114" s="36" t="s">
        <v>9</v>
      </c>
      <c r="BI114" s="35"/>
      <c r="BJ114" s="119">
        <f t="shared" si="6"/>
        <v>0</v>
      </c>
      <c r="BK114" s="120"/>
      <c r="BL114" s="120"/>
      <c r="BM114" s="120"/>
      <c r="BN114" s="36" t="s">
        <v>12</v>
      </c>
      <c r="BO114" s="35"/>
      <c r="BP114" s="15"/>
    </row>
    <row r="115" spans="31:68" ht="14.25" customHeight="1" x14ac:dyDescent="0.4">
      <c r="AE115" s="149"/>
      <c r="AF115" s="15"/>
      <c r="AG115" s="15"/>
      <c r="AH115" s="15"/>
      <c r="AI115" s="15"/>
      <c r="AJ115" s="15"/>
      <c r="AK115" s="15"/>
      <c r="AL115" s="113"/>
      <c r="AM115" s="114"/>
      <c r="AN115" s="141"/>
      <c r="AO115" s="142"/>
      <c r="AP115" s="115">
        <f>+IF(Y43="補助対象外",0,Y43)</f>
        <v>0</v>
      </c>
      <c r="AQ115" s="116"/>
      <c r="AR115" s="116"/>
      <c r="AS115" s="116"/>
      <c r="AT115" s="34" t="s">
        <v>12</v>
      </c>
      <c r="AU115" s="35"/>
      <c r="AV115" s="113"/>
      <c r="AW115" s="114"/>
      <c r="AX115" s="141"/>
      <c r="AY115" s="142"/>
      <c r="AZ115" s="115">
        <f>+IF(Y59="補助対象外",0,Y59)</f>
        <v>0</v>
      </c>
      <c r="BA115" s="116"/>
      <c r="BB115" s="116"/>
      <c r="BC115" s="116"/>
      <c r="BD115" s="34" t="s">
        <v>10</v>
      </c>
      <c r="BE115" s="35"/>
      <c r="BF115" s="113"/>
      <c r="BG115" s="114"/>
      <c r="BH115" s="141"/>
      <c r="BI115" s="142"/>
      <c r="BJ115" s="115">
        <f>+IF(Y75="補助対象外",0,Y75)</f>
        <v>0</v>
      </c>
      <c r="BK115" s="116"/>
      <c r="BL115" s="116"/>
      <c r="BM115" s="116"/>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31:X31"/>
    <mergeCell ref="Y31:AA31"/>
    <mergeCell ref="A58:X58"/>
    <mergeCell ref="Y58:AA58"/>
    <mergeCell ref="A74:X74"/>
    <mergeCell ref="Y74:AA74"/>
    <mergeCell ref="BF92:BG92"/>
    <mergeCell ref="BH92:BI92"/>
    <mergeCell ref="AL90:AM90"/>
    <mergeCell ref="AN90:AO90"/>
    <mergeCell ref="AP90:AS90"/>
    <mergeCell ref="AV90:AW90"/>
    <mergeCell ref="AX90:AY90"/>
    <mergeCell ref="AZ90:BC90"/>
    <mergeCell ref="BF90:BG90"/>
    <mergeCell ref="BH90:BI90"/>
    <mergeCell ref="AL87:AM87"/>
    <mergeCell ref="AN87:AO87"/>
    <mergeCell ref="AP87:AS87"/>
    <mergeCell ref="AV87:AW87"/>
    <mergeCell ref="AX87:AY87"/>
    <mergeCell ref="AZ87:BC87"/>
    <mergeCell ref="BF87:BG87"/>
    <mergeCell ref="BJ92:BM92"/>
    <mergeCell ref="AL92:AM92"/>
    <mergeCell ref="AN92:AO92"/>
    <mergeCell ref="AP92:AS92"/>
    <mergeCell ref="AV92:AW92"/>
    <mergeCell ref="AX92:AY92"/>
    <mergeCell ref="AZ92:BC92"/>
    <mergeCell ref="AL91:AM91"/>
    <mergeCell ref="AN91:AO91"/>
    <mergeCell ref="AP91:AS91"/>
    <mergeCell ref="AV91:AW91"/>
    <mergeCell ref="AX91:AY91"/>
    <mergeCell ref="AZ91:BC91"/>
    <mergeCell ref="BF91:BG91"/>
    <mergeCell ref="BH91:BI91"/>
    <mergeCell ref="BJ91:BM91"/>
    <mergeCell ref="BJ90:BM90"/>
    <mergeCell ref="BF88:BG88"/>
    <mergeCell ref="BH88:BI88"/>
    <mergeCell ref="BJ88:BM88"/>
    <mergeCell ref="AL89:AM89"/>
    <mergeCell ref="AN89:AO89"/>
    <mergeCell ref="AP89:AS89"/>
    <mergeCell ref="AV89:AW89"/>
    <mergeCell ref="AX89:AY89"/>
    <mergeCell ref="AZ89:BC89"/>
    <mergeCell ref="BF89:BG89"/>
    <mergeCell ref="AL88:AM88"/>
    <mergeCell ref="AN88:AO88"/>
    <mergeCell ref="AP88:AS88"/>
    <mergeCell ref="AV88:AW88"/>
    <mergeCell ref="AX88:AY88"/>
    <mergeCell ref="AZ88:BC88"/>
    <mergeCell ref="BH89:BI89"/>
    <mergeCell ref="BJ89:BM89"/>
    <mergeCell ref="BH87:BI87"/>
    <mergeCell ref="BJ87:BM87"/>
    <mergeCell ref="AL86:AM86"/>
    <mergeCell ref="AN86:AO86"/>
    <mergeCell ref="AP86:AS86"/>
    <mergeCell ref="AV86:AW86"/>
    <mergeCell ref="AX86:AY86"/>
    <mergeCell ref="AZ86:BC86"/>
    <mergeCell ref="BF86:BG86"/>
    <mergeCell ref="BH86:BI86"/>
    <mergeCell ref="BJ86:BM86"/>
    <mergeCell ref="BF84:BG84"/>
    <mergeCell ref="BH84:BI84"/>
    <mergeCell ref="BJ84:BM84"/>
    <mergeCell ref="AL85:AM85"/>
    <mergeCell ref="AN85:AO85"/>
    <mergeCell ref="AP85:AS85"/>
    <mergeCell ref="AV85:AW85"/>
    <mergeCell ref="AX85:AY85"/>
    <mergeCell ref="AZ85:BC85"/>
    <mergeCell ref="BF85:BG85"/>
    <mergeCell ref="AL84:AM84"/>
    <mergeCell ref="AN84:AO84"/>
    <mergeCell ref="AP84:AS84"/>
    <mergeCell ref="AV84:AW84"/>
    <mergeCell ref="AX84:AY84"/>
    <mergeCell ref="AZ84:BC84"/>
    <mergeCell ref="BH85:BI85"/>
    <mergeCell ref="BJ85:BM85"/>
    <mergeCell ref="AL83:AM83"/>
    <mergeCell ref="AN83:AO83"/>
    <mergeCell ref="AP83:AS83"/>
    <mergeCell ref="AV83:AW83"/>
    <mergeCell ref="AX83:AY83"/>
    <mergeCell ref="AZ83:BC83"/>
    <mergeCell ref="BF83:BG83"/>
    <mergeCell ref="BH83:BI83"/>
    <mergeCell ref="BJ83:BM83"/>
    <mergeCell ref="AL82:AM82"/>
    <mergeCell ref="AN82:AO82"/>
    <mergeCell ref="AP82:AS82"/>
    <mergeCell ref="AV82:AW82"/>
    <mergeCell ref="AX82:AY82"/>
    <mergeCell ref="AZ82:BC82"/>
    <mergeCell ref="BF82:BG82"/>
    <mergeCell ref="BH82:BI82"/>
    <mergeCell ref="BJ82:BM82"/>
    <mergeCell ref="BF80:BG80"/>
    <mergeCell ref="BH80:BI80"/>
    <mergeCell ref="BJ80:BM80"/>
    <mergeCell ref="AL81:AM81"/>
    <mergeCell ref="AN81:AO81"/>
    <mergeCell ref="AP81:AS81"/>
    <mergeCell ref="AV81:AW81"/>
    <mergeCell ref="AX81:AY81"/>
    <mergeCell ref="AZ81:BC81"/>
    <mergeCell ref="BF81:BG81"/>
    <mergeCell ref="AL80:AM80"/>
    <mergeCell ref="AN80:AO80"/>
    <mergeCell ref="AP80:AS80"/>
    <mergeCell ref="AV80:AW80"/>
    <mergeCell ref="AX80:AY80"/>
    <mergeCell ref="AZ80:BC80"/>
    <mergeCell ref="BH81:BI81"/>
    <mergeCell ref="BJ81:BM81"/>
    <mergeCell ref="A72:X72"/>
    <mergeCell ref="Y72:AA72"/>
    <mergeCell ref="A73:X73"/>
    <mergeCell ref="Y73:AA73"/>
    <mergeCell ref="A75:X75"/>
    <mergeCell ref="Y75:AA75"/>
    <mergeCell ref="Y70:AA70"/>
    <mergeCell ref="Y71:AA71"/>
    <mergeCell ref="A70:E70"/>
    <mergeCell ref="F70:X70"/>
    <mergeCell ref="A71:E71"/>
    <mergeCell ref="F71:X71"/>
    <mergeCell ref="Y68:AA68"/>
    <mergeCell ref="Y69:AA69"/>
    <mergeCell ref="Y66:AA66"/>
    <mergeCell ref="Y67:AA67"/>
    <mergeCell ref="A66:E66"/>
    <mergeCell ref="F66:X66"/>
    <mergeCell ref="A67:E67"/>
    <mergeCell ref="F67:X67"/>
    <mergeCell ref="A68:E68"/>
    <mergeCell ref="F68:X68"/>
    <mergeCell ref="A69:E69"/>
    <mergeCell ref="F69:X69"/>
    <mergeCell ref="Y65:AA65"/>
    <mergeCell ref="A56:X56"/>
    <mergeCell ref="Y56:AA56"/>
    <mergeCell ref="A57:X57"/>
    <mergeCell ref="Y57:AA57"/>
    <mergeCell ref="A59:X59"/>
    <mergeCell ref="Y59:AA59"/>
    <mergeCell ref="A65:E65"/>
    <mergeCell ref="F65:X65"/>
    <mergeCell ref="A62:E63"/>
    <mergeCell ref="G62:AA62"/>
    <mergeCell ref="G63:AA63"/>
    <mergeCell ref="Y54:AA54"/>
    <mergeCell ref="Y55:AA55"/>
    <mergeCell ref="Y52:AA52"/>
    <mergeCell ref="Y53:AA53"/>
    <mergeCell ref="A52:E52"/>
    <mergeCell ref="F52:X52"/>
    <mergeCell ref="A53:E53"/>
    <mergeCell ref="F53:X53"/>
    <mergeCell ref="A54:E54"/>
    <mergeCell ref="F54:X54"/>
    <mergeCell ref="A55:E55"/>
    <mergeCell ref="F55:X55"/>
    <mergeCell ref="Y50:AA50"/>
    <mergeCell ref="Y51:AA51"/>
    <mergeCell ref="A45:I45"/>
    <mergeCell ref="J45:X45"/>
    <mergeCell ref="Y45:AA45"/>
    <mergeCell ref="A46:X46"/>
    <mergeCell ref="Y46:AA46"/>
    <mergeCell ref="Y49:AA49"/>
    <mergeCell ref="A50:E50"/>
    <mergeCell ref="F50:X50"/>
    <mergeCell ref="A51:E51"/>
    <mergeCell ref="F51:X51"/>
    <mergeCell ref="A49:E49"/>
    <mergeCell ref="F49:X49"/>
    <mergeCell ref="A40:X40"/>
    <mergeCell ref="Y40:AA40"/>
    <mergeCell ref="A42:X42"/>
    <mergeCell ref="Y42:AA42"/>
    <mergeCell ref="A43:X43"/>
    <mergeCell ref="Y43:AA43"/>
    <mergeCell ref="A32:X32"/>
    <mergeCell ref="Y32:AA32"/>
    <mergeCell ref="A38:I38"/>
    <mergeCell ref="J38:X38"/>
    <mergeCell ref="Y38:AA38"/>
    <mergeCell ref="A39:I39"/>
    <mergeCell ref="J39:X39"/>
    <mergeCell ref="Y39:AA39"/>
    <mergeCell ref="X35:Y35"/>
    <mergeCell ref="V35:W35"/>
    <mergeCell ref="T35:U35"/>
    <mergeCell ref="R35:S35"/>
    <mergeCell ref="P35:Q35"/>
    <mergeCell ref="N35:O35"/>
    <mergeCell ref="L35:M35"/>
    <mergeCell ref="J35:K35"/>
    <mergeCell ref="H35:I35"/>
    <mergeCell ref="F35:G35"/>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F21:X21"/>
    <mergeCell ref="F22:X22"/>
    <mergeCell ref="F23:X23"/>
    <mergeCell ref="A18:E18"/>
    <mergeCell ref="A19:E19"/>
    <mergeCell ref="A20:E20"/>
    <mergeCell ref="A21:E21"/>
    <mergeCell ref="A22:E22"/>
    <mergeCell ref="A23:E23"/>
    <mergeCell ref="A12:E16"/>
    <mergeCell ref="G12:AA12"/>
    <mergeCell ref="G13:AA13"/>
    <mergeCell ref="G14:AA14"/>
    <mergeCell ref="G15:AA15"/>
    <mergeCell ref="G16:AA16"/>
    <mergeCell ref="F18:X18"/>
    <mergeCell ref="F19:X19"/>
    <mergeCell ref="F20:X20"/>
    <mergeCell ref="A3:A9"/>
    <mergeCell ref="Q5:T5"/>
    <mergeCell ref="U5:Z5"/>
    <mergeCell ref="B6:E7"/>
    <mergeCell ref="F6:G6"/>
    <mergeCell ref="H6:I6"/>
    <mergeCell ref="K6:M6"/>
    <mergeCell ref="Q6:AA6"/>
    <mergeCell ref="F7:AA7"/>
    <mergeCell ref="D35:E35"/>
    <mergeCell ref="B35:C35"/>
    <mergeCell ref="Z35:AA35"/>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Y19:AA1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62</xdr:row>
                    <xdr:rowOff>47625</xdr:rowOff>
                  </from>
                  <to>
                    <xdr:col>5</xdr:col>
                    <xdr:colOff>285750</xdr:colOff>
                    <xdr:row>62</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1"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6"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1"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6" r:id="rId18" name="Check Box 22">
              <controlPr defaultSize="0" autoFill="0" autoLine="0" autoPict="0">
                <anchor moveWithCells="1">
                  <from>
                    <xdr:col>5</xdr:col>
                    <xdr:colOff>76200</xdr:colOff>
                    <xdr:row>15</xdr:row>
                    <xdr:rowOff>114300</xdr:rowOff>
                  </from>
                  <to>
                    <xdr:col>5</xdr:col>
                    <xdr:colOff>295275</xdr:colOff>
                    <xdr:row>15</xdr:row>
                    <xdr:rowOff>428625</xdr:rowOff>
                  </to>
                </anchor>
              </controlPr>
            </control>
          </mc:Choice>
        </mc:AlternateContent>
        <mc:AlternateContent xmlns:mc="http://schemas.openxmlformats.org/markup-compatibility/2006">
          <mc:Choice Requires="x14">
            <control shapeId="216087" r:id="rId19"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16088" r:id="rId20"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545" t="s">
        <v>107</v>
      </c>
      <c r="H12" s="546"/>
      <c r="I12" s="546"/>
      <c r="J12" s="546"/>
      <c r="K12" s="546"/>
      <c r="L12" s="546"/>
      <c r="M12" s="546"/>
      <c r="N12" s="546"/>
      <c r="O12" s="546"/>
      <c r="P12" s="546"/>
      <c r="Q12" s="546"/>
      <c r="R12" s="546"/>
      <c r="S12" s="546"/>
      <c r="T12" s="546"/>
      <c r="U12" s="546"/>
      <c r="V12" s="546"/>
      <c r="W12" s="546"/>
      <c r="X12" s="546"/>
      <c r="Y12" s="546"/>
      <c r="Z12" s="546"/>
      <c r="AA12" s="547"/>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5217"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5218"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521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2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2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23"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24"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25"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26"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28"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29"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30"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31"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33"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34"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35"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36"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38"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39"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5240"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5241"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42"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43"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44"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45"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46"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47"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48"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49"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50"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51"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52"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53"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7"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6241"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6242"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624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4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4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47"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48"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49"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50"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52"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53"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54"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55"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57"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58"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59"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60"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62"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63"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6264"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6265"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66"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67"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68"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69"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70"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71"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72"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73"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74"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75"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76"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77"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7265"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7266"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72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71"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72"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73"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74"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76"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77"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78"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79"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81"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82"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83"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84"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86"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87"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7288"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7289"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0"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1"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92"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93"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4"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5"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96"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97"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8"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9"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300"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301"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8289"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8290"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829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29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29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295"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296"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297"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298"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00"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01"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02"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03"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05"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06"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07"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08"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10"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11"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8312"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8313"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14"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15"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16"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17"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18"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19"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20"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21"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22"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23"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24"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25"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6"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9314"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931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1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1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19"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20"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21"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22"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24"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25"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26"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27"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29"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30"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31"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32"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34"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35"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9336"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9337"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38"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39"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0"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1"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42"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43"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4"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5"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46"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47"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8"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9"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43"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44"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45"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46"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48"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49"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50"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51"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53"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54"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55"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56"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58"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59"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0360"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0361"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62"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63"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64"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65"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66"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67"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68"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69"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70"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71"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72"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73"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AB1" sqref="AB1:BO104857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0" t="s">
        <v>219</v>
      </c>
      <c r="P1" s="541"/>
      <c r="Q1" s="541"/>
      <c r="R1" s="541"/>
      <c r="S1" s="541"/>
      <c r="T1" s="541"/>
      <c r="U1" s="541"/>
      <c r="V1" s="541"/>
      <c r="W1" s="541"/>
      <c r="X1" s="541"/>
      <c r="Y1" s="541"/>
      <c r="Z1" s="542"/>
    </row>
    <row r="2" spans="1:31" ht="14.25" customHeight="1" thickBot="1" x14ac:dyDescent="0.45"/>
    <row r="3" spans="1:31" ht="17.25" customHeight="1" x14ac:dyDescent="0.4">
      <c r="A3" s="374" t="s">
        <v>16</v>
      </c>
      <c r="B3" s="342" t="s">
        <v>17</v>
      </c>
      <c r="C3" s="343"/>
      <c r="D3" s="343"/>
      <c r="E3" s="343"/>
      <c r="F3" s="344"/>
      <c r="G3" s="344"/>
      <c r="H3" s="344"/>
      <c r="I3" s="344"/>
      <c r="J3" s="344"/>
      <c r="K3" s="344"/>
      <c r="L3" s="344"/>
      <c r="M3" s="344"/>
      <c r="N3" s="344"/>
      <c r="O3" s="344"/>
      <c r="P3" s="344"/>
      <c r="Q3" s="344"/>
      <c r="R3" s="344"/>
      <c r="S3" s="344"/>
      <c r="T3" s="344"/>
      <c r="U3" s="345" t="s">
        <v>18</v>
      </c>
      <c r="V3" s="345"/>
      <c r="W3" s="345"/>
      <c r="X3" s="345"/>
      <c r="Y3" s="345"/>
      <c r="Z3" s="345"/>
      <c r="AA3" s="346"/>
      <c r="AE3" s="143" t="s">
        <v>116</v>
      </c>
    </row>
    <row r="4" spans="1:31" ht="17.25" customHeight="1" x14ac:dyDescent="0.4">
      <c r="A4" s="375"/>
      <c r="B4" s="347" t="s">
        <v>19</v>
      </c>
      <c r="C4" s="348"/>
      <c r="D4" s="348"/>
      <c r="E4" s="348"/>
      <c r="F4" s="349"/>
      <c r="G4" s="349"/>
      <c r="H4" s="349"/>
      <c r="I4" s="349"/>
      <c r="J4" s="349"/>
      <c r="K4" s="349"/>
      <c r="L4" s="349"/>
      <c r="M4" s="349"/>
      <c r="N4" s="349"/>
      <c r="O4" s="349"/>
      <c r="P4" s="349"/>
      <c r="Q4" s="350"/>
      <c r="R4" s="350"/>
      <c r="S4" s="350"/>
      <c r="T4" s="350"/>
      <c r="U4" s="351"/>
      <c r="V4" s="351"/>
      <c r="W4" s="351"/>
      <c r="X4" s="351"/>
      <c r="Y4" s="351"/>
      <c r="Z4" s="351"/>
      <c r="AA4" s="352"/>
      <c r="AE4" s="143" t="s">
        <v>178</v>
      </c>
    </row>
    <row r="5" spans="1:31" ht="24" customHeight="1" x14ac:dyDescent="0.4">
      <c r="A5" s="375"/>
      <c r="B5" s="353" t="s">
        <v>33</v>
      </c>
      <c r="C5" s="348"/>
      <c r="D5" s="348"/>
      <c r="E5" s="354"/>
      <c r="F5" s="355"/>
      <c r="G5" s="355"/>
      <c r="H5" s="355"/>
      <c r="I5" s="355"/>
      <c r="J5" s="355"/>
      <c r="K5" s="355"/>
      <c r="L5" s="355"/>
      <c r="M5" s="355"/>
      <c r="N5" s="355"/>
      <c r="O5" s="355"/>
      <c r="P5" s="355"/>
      <c r="Q5" s="377" t="s">
        <v>14</v>
      </c>
      <c r="R5" s="378"/>
      <c r="S5" s="378"/>
      <c r="T5" s="378"/>
      <c r="U5" s="351"/>
      <c r="V5" s="351"/>
      <c r="W5" s="351"/>
      <c r="X5" s="351"/>
      <c r="Y5" s="351"/>
      <c r="Z5" s="379"/>
      <c r="AA5" s="7" t="s">
        <v>20</v>
      </c>
      <c r="AB5" s="69" t="e">
        <f>VLOOKUP($F$5,$AE$80:$AK$114,7,FALSE)</f>
        <v>#N/A</v>
      </c>
      <c r="AC5" s="69" t="e">
        <f>+IF(AB5=2,U5,1)</f>
        <v>#N/A</v>
      </c>
      <c r="AE5" s="143" t="s">
        <v>193</v>
      </c>
    </row>
    <row r="6" spans="1:31" ht="17.25" customHeight="1" x14ac:dyDescent="0.4">
      <c r="A6" s="375"/>
      <c r="B6" s="353" t="s">
        <v>21</v>
      </c>
      <c r="C6" s="348"/>
      <c r="D6" s="348"/>
      <c r="E6" s="348"/>
      <c r="F6" s="380" t="s">
        <v>22</v>
      </c>
      <c r="G6" s="381"/>
      <c r="H6" s="382"/>
      <c r="I6" s="383"/>
      <c r="J6" s="8" t="s">
        <v>23</v>
      </c>
      <c r="K6" s="384"/>
      <c r="L6" s="384"/>
      <c r="M6" s="384"/>
      <c r="N6" s="9" t="s">
        <v>34</v>
      </c>
      <c r="O6" s="66" t="s">
        <v>1</v>
      </c>
      <c r="P6" s="67"/>
      <c r="Q6" s="385" t="s">
        <v>35</v>
      </c>
      <c r="R6" s="385"/>
      <c r="S6" s="385"/>
      <c r="T6" s="385"/>
      <c r="U6" s="385"/>
      <c r="V6" s="385"/>
      <c r="W6" s="385"/>
      <c r="X6" s="385"/>
      <c r="Y6" s="385"/>
      <c r="Z6" s="385"/>
      <c r="AA6" s="386"/>
      <c r="AB6" s="112">
        <f>IFERROR(VLOOKUP($F$5,$AE$80:$AH$114,2,FALSE),0)</f>
        <v>0</v>
      </c>
    </row>
    <row r="7" spans="1:31" ht="17.25" customHeight="1" x14ac:dyDescent="0.4">
      <c r="A7" s="375"/>
      <c r="B7" s="347"/>
      <c r="C7" s="348"/>
      <c r="D7" s="348"/>
      <c r="E7" s="348"/>
      <c r="F7" s="387"/>
      <c r="G7" s="387"/>
      <c r="H7" s="387"/>
      <c r="I7" s="387"/>
      <c r="J7" s="387"/>
      <c r="K7" s="387"/>
      <c r="L7" s="387"/>
      <c r="M7" s="387"/>
      <c r="N7" s="387"/>
      <c r="O7" s="387"/>
      <c r="P7" s="387"/>
      <c r="Q7" s="387"/>
      <c r="R7" s="387"/>
      <c r="S7" s="387"/>
      <c r="T7" s="387"/>
      <c r="U7" s="387"/>
      <c r="V7" s="387"/>
      <c r="W7" s="387"/>
      <c r="X7" s="387"/>
      <c r="Y7" s="387"/>
      <c r="Z7" s="387"/>
      <c r="AA7" s="388"/>
      <c r="AB7" s="112">
        <f>IFERROR(VLOOKUP($F$5,$AE$80:$AH$114,3,FALSE),0)</f>
        <v>0</v>
      </c>
    </row>
    <row r="8" spans="1:31" ht="17.25" customHeight="1" x14ac:dyDescent="0.4">
      <c r="A8" s="375"/>
      <c r="B8" s="347" t="s">
        <v>24</v>
      </c>
      <c r="C8" s="348"/>
      <c r="D8" s="348"/>
      <c r="E8" s="348"/>
      <c r="F8" s="356" t="s">
        <v>2</v>
      </c>
      <c r="G8" s="357"/>
      <c r="H8" s="358"/>
      <c r="I8" s="359"/>
      <c r="J8" s="359"/>
      <c r="K8" s="359"/>
      <c r="L8" s="359"/>
      <c r="M8" s="359"/>
      <c r="N8" s="359"/>
      <c r="O8" s="356" t="s">
        <v>0</v>
      </c>
      <c r="P8" s="356"/>
      <c r="Q8" s="357"/>
      <c r="R8" s="358"/>
      <c r="S8" s="359"/>
      <c r="T8" s="359"/>
      <c r="U8" s="359"/>
      <c r="V8" s="359"/>
      <c r="W8" s="359"/>
      <c r="X8" s="359"/>
      <c r="Y8" s="359"/>
      <c r="Z8" s="359"/>
      <c r="AA8" s="360"/>
      <c r="AB8" s="112">
        <f>IFERROR(VLOOKUP($F$5,$AE$80:$AH$114,4,FALSE),0)</f>
        <v>0</v>
      </c>
    </row>
    <row r="9" spans="1:31" ht="17.25" customHeight="1" thickBot="1" x14ac:dyDescent="0.45">
      <c r="A9" s="376"/>
      <c r="B9" s="361" t="s">
        <v>25</v>
      </c>
      <c r="C9" s="362"/>
      <c r="D9" s="362"/>
      <c r="E9" s="362"/>
      <c r="F9" s="363"/>
      <c r="G9" s="363"/>
      <c r="H9" s="363"/>
      <c r="I9" s="363"/>
      <c r="J9" s="363"/>
      <c r="K9" s="363"/>
      <c r="L9" s="363"/>
      <c r="M9" s="363"/>
      <c r="N9" s="363"/>
      <c r="O9" s="363"/>
      <c r="P9" s="363"/>
      <c r="Q9" s="363"/>
      <c r="R9" s="363"/>
      <c r="S9" s="363"/>
      <c r="T9" s="363"/>
      <c r="U9" s="363"/>
      <c r="V9" s="363"/>
      <c r="W9" s="363"/>
      <c r="X9" s="363"/>
      <c r="Y9" s="363"/>
      <c r="Z9" s="363"/>
      <c r="AA9" s="364"/>
    </row>
    <row r="11" spans="1:31" ht="17.25" customHeight="1" thickBot="1" x14ac:dyDescent="0.45">
      <c r="A11" s="14" t="s">
        <v>37</v>
      </c>
    </row>
    <row r="12" spans="1:31" ht="17.25" customHeight="1" x14ac:dyDescent="0.4">
      <c r="A12" s="389" t="s">
        <v>108</v>
      </c>
      <c r="B12" s="390"/>
      <c r="C12" s="390"/>
      <c r="D12" s="390"/>
      <c r="E12" s="391"/>
      <c r="F12" s="37" t="s">
        <v>32</v>
      </c>
      <c r="G12" s="398" t="s">
        <v>107</v>
      </c>
      <c r="H12" s="399"/>
      <c r="I12" s="399"/>
      <c r="J12" s="399"/>
      <c r="K12" s="399"/>
      <c r="L12" s="399"/>
      <c r="M12" s="399"/>
      <c r="N12" s="399"/>
      <c r="O12" s="399"/>
      <c r="P12" s="399"/>
      <c r="Q12" s="399"/>
      <c r="R12" s="399"/>
      <c r="S12" s="399"/>
      <c r="T12" s="399"/>
      <c r="U12" s="399"/>
      <c r="V12" s="399"/>
      <c r="W12" s="399"/>
      <c r="X12" s="399"/>
      <c r="Y12" s="399"/>
      <c r="Z12" s="399"/>
      <c r="AA12" s="400"/>
    </row>
    <row r="13" spans="1:31" s="11" customFormat="1" ht="17.25" customHeight="1" x14ac:dyDescent="0.4">
      <c r="A13" s="392"/>
      <c r="B13" s="393"/>
      <c r="C13" s="393"/>
      <c r="D13" s="393"/>
      <c r="E13" s="394"/>
      <c r="F13" s="12"/>
      <c r="G13" s="401" t="s">
        <v>213</v>
      </c>
      <c r="H13" s="402"/>
      <c r="I13" s="402"/>
      <c r="J13" s="402"/>
      <c r="K13" s="402"/>
      <c r="L13" s="402"/>
      <c r="M13" s="402"/>
      <c r="N13" s="402"/>
      <c r="O13" s="402"/>
      <c r="P13" s="402"/>
      <c r="Q13" s="402"/>
      <c r="R13" s="402"/>
      <c r="S13" s="402"/>
      <c r="T13" s="402"/>
      <c r="U13" s="402"/>
      <c r="V13" s="402"/>
      <c r="W13" s="402"/>
      <c r="X13" s="402"/>
      <c r="Y13" s="402"/>
      <c r="Z13" s="402"/>
      <c r="AA13" s="403"/>
      <c r="AE13" s="144"/>
    </row>
    <row r="14" spans="1:31" s="11" customFormat="1" ht="17.25" customHeight="1" x14ac:dyDescent="0.4">
      <c r="A14" s="392"/>
      <c r="B14" s="393"/>
      <c r="C14" s="393"/>
      <c r="D14" s="393"/>
      <c r="E14" s="394"/>
      <c r="F14" s="12"/>
      <c r="G14" s="401" t="s">
        <v>214</v>
      </c>
      <c r="H14" s="402"/>
      <c r="I14" s="402"/>
      <c r="J14" s="402"/>
      <c r="K14" s="402"/>
      <c r="L14" s="402"/>
      <c r="M14" s="402"/>
      <c r="N14" s="402"/>
      <c r="O14" s="402"/>
      <c r="P14" s="402"/>
      <c r="Q14" s="402"/>
      <c r="R14" s="402"/>
      <c r="S14" s="402"/>
      <c r="T14" s="402"/>
      <c r="U14" s="402"/>
      <c r="V14" s="402"/>
      <c r="W14" s="402"/>
      <c r="X14" s="402"/>
      <c r="Y14" s="402"/>
      <c r="Z14" s="402"/>
      <c r="AA14" s="403"/>
      <c r="AE14" s="144"/>
    </row>
    <row r="15" spans="1:31" ht="27.75" customHeight="1" x14ac:dyDescent="0.4">
      <c r="A15" s="392"/>
      <c r="B15" s="393"/>
      <c r="C15" s="393"/>
      <c r="D15" s="393"/>
      <c r="E15" s="394"/>
      <c r="F15" s="13"/>
      <c r="G15" s="401" t="s">
        <v>215</v>
      </c>
      <c r="H15" s="402"/>
      <c r="I15" s="402"/>
      <c r="J15" s="402"/>
      <c r="K15" s="402"/>
      <c r="L15" s="402"/>
      <c r="M15" s="402"/>
      <c r="N15" s="402"/>
      <c r="O15" s="402"/>
      <c r="P15" s="402"/>
      <c r="Q15" s="402"/>
      <c r="R15" s="402"/>
      <c r="S15" s="402"/>
      <c r="T15" s="402"/>
      <c r="U15" s="402"/>
      <c r="V15" s="402"/>
      <c r="W15" s="402"/>
      <c r="X15" s="402"/>
      <c r="Y15" s="402"/>
      <c r="Z15" s="402"/>
      <c r="AA15" s="403"/>
    </row>
    <row r="16" spans="1:31" ht="40.5" customHeight="1" thickBot="1" x14ac:dyDescent="0.45">
      <c r="A16" s="395"/>
      <c r="B16" s="396"/>
      <c r="C16" s="396"/>
      <c r="D16" s="396"/>
      <c r="E16" s="397"/>
      <c r="F16" s="38"/>
      <c r="G16" s="404" t="s">
        <v>218</v>
      </c>
      <c r="H16" s="405"/>
      <c r="I16" s="405"/>
      <c r="J16" s="405"/>
      <c r="K16" s="405"/>
      <c r="L16" s="405"/>
      <c r="M16" s="405"/>
      <c r="N16" s="405"/>
      <c r="O16" s="405"/>
      <c r="P16" s="405"/>
      <c r="Q16" s="405"/>
      <c r="R16" s="405"/>
      <c r="S16" s="405"/>
      <c r="T16" s="405"/>
      <c r="U16" s="405"/>
      <c r="V16" s="405"/>
      <c r="W16" s="405"/>
      <c r="X16" s="405"/>
      <c r="Y16" s="405"/>
      <c r="Z16" s="405"/>
      <c r="AA16" s="406"/>
    </row>
    <row r="17" spans="1:68" ht="13.5" customHeight="1" thickBot="1" x14ac:dyDescent="0.45">
      <c r="A17" s="4"/>
    </row>
    <row r="18" spans="1:68" ht="27" customHeight="1" x14ac:dyDescent="0.4">
      <c r="A18" s="414" t="s">
        <v>106</v>
      </c>
      <c r="B18" s="415"/>
      <c r="C18" s="415"/>
      <c r="D18" s="415"/>
      <c r="E18" s="416"/>
      <c r="F18" s="368" t="s">
        <v>26</v>
      </c>
      <c r="G18" s="369"/>
      <c r="H18" s="369"/>
      <c r="I18" s="369"/>
      <c r="J18" s="369"/>
      <c r="K18" s="369"/>
      <c r="L18" s="369"/>
      <c r="M18" s="369"/>
      <c r="N18" s="369"/>
      <c r="O18" s="369"/>
      <c r="P18" s="369"/>
      <c r="Q18" s="369"/>
      <c r="R18" s="369"/>
      <c r="S18" s="369"/>
      <c r="T18" s="369"/>
      <c r="U18" s="369"/>
      <c r="V18" s="369"/>
      <c r="W18" s="369"/>
      <c r="X18" s="407"/>
      <c r="Y18" s="368" t="s">
        <v>27</v>
      </c>
      <c r="Z18" s="369"/>
      <c r="AA18" s="370"/>
      <c r="AE18" s="145" t="s">
        <v>150</v>
      </c>
    </row>
    <row r="19" spans="1:68" ht="23.25" customHeight="1" x14ac:dyDescent="0.4">
      <c r="A19" s="417"/>
      <c r="B19" s="418"/>
      <c r="C19" s="418"/>
      <c r="D19" s="418"/>
      <c r="E19" s="418"/>
      <c r="F19" s="408"/>
      <c r="G19" s="409"/>
      <c r="H19" s="409"/>
      <c r="I19" s="409"/>
      <c r="J19" s="409"/>
      <c r="K19" s="409"/>
      <c r="L19" s="409"/>
      <c r="M19" s="409"/>
      <c r="N19" s="409"/>
      <c r="O19" s="409"/>
      <c r="P19" s="409"/>
      <c r="Q19" s="409"/>
      <c r="R19" s="409"/>
      <c r="S19" s="409"/>
      <c r="T19" s="409"/>
      <c r="U19" s="409"/>
      <c r="V19" s="409"/>
      <c r="W19" s="409"/>
      <c r="X19" s="410"/>
      <c r="Y19" s="371"/>
      <c r="Z19" s="372"/>
      <c r="AA19" s="373"/>
      <c r="AE19" s="145" t="s">
        <v>151</v>
      </c>
    </row>
    <row r="20" spans="1:68" ht="23.25" customHeight="1" x14ac:dyDescent="0.4">
      <c r="A20" s="419"/>
      <c r="B20" s="420"/>
      <c r="C20" s="420"/>
      <c r="D20" s="420"/>
      <c r="E20" s="420"/>
      <c r="F20" s="411"/>
      <c r="G20" s="412"/>
      <c r="H20" s="412"/>
      <c r="I20" s="412"/>
      <c r="J20" s="412"/>
      <c r="K20" s="412"/>
      <c r="L20" s="412"/>
      <c r="M20" s="412"/>
      <c r="N20" s="412"/>
      <c r="O20" s="412"/>
      <c r="P20" s="412"/>
      <c r="Q20" s="412"/>
      <c r="R20" s="412"/>
      <c r="S20" s="412"/>
      <c r="T20" s="412"/>
      <c r="U20" s="412"/>
      <c r="V20" s="412"/>
      <c r="W20" s="412"/>
      <c r="X20" s="413"/>
      <c r="Y20" s="365"/>
      <c r="Z20" s="366"/>
      <c r="AA20" s="367"/>
      <c r="AE20" s="145" t="s">
        <v>152</v>
      </c>
    </row>
    <row r="21" spans="1:68" ht="23.25" customHeight="1" x14ac:dyDescent="0.4">
      <c r="A21" s="419"/>
      <c r="B21" s="420"/>
      <c r="C21" s="420"/>
      <c r="D21" s="420"/>
      <c r="E21" s="420"/>
      <c r="F21" s="411"/>
      <c r="G21" s="412"/>
      <c r="H21" s="412"/>
      <c r="I21" s="412"/>
      <c r="J21" s="412"/>
      <c r="K21" s="412"/>
      <c r="L21" s="412"/>
      <c r="M21" s="412"/>
      <c r="N21" s="412"/>
      <c r="O21" s="412"/>
      <c r="P21" s="412"/>
      <c r="Q21" s="412"/>
      <c r="R21" s="412"/>
      <c r="S21" s="412"/>
      <c r="T21" s="412"/>
      <c r="U21" s="412"/>
      <c r="V21" s="412"/>
      <c r="W21" s="412"/>
      <c r="X21" s="413"/>
      <c r="Y21" s="365"/>
      <c r="Z21" s="366"/>
      <c r="AA21" s="367"/>
      <c r="AE21" s="145" t="s">
        <v>153</v>
      </c>
    </row>
    <row r="22" spans="1:68" ht="23.25" customHeight="1" x14ac:dyDescent="0.4">
      <c r="A22" s="419"/>
      <c r="B22" s="420"/>
      <c r="C22" s="420"/>
      <c r="D22" s="420"/>
      <c r="E22" s="420"/>
      <c r="F22" s="411"/>
      <c r="G22" s="412"/>
      <c r="H22" s="412"/>
      <c r="I22" s="412"/>
      <c r="J22" s="412"/>
      <c r="K22" s="412"/>
      <c r="L22" s="412"/>
      <c r="M22" s="412"/>
      <c r="N22" s="412"/>
      <c r="O22" s="412"/>
      <c r="P22" s="412"/>
      <c r="Q22" s="412"/>
      <c r="R22" s="412"/>
      <c r="S22" s="412"/>
      <c r="T22" s="412"/>
      <c r="U22" s="412"/>
      <c r="V22" s="412"/>
      <c r="W22" s="412"/>
      <c r="X22" s="413"/>
      <c r="Y22" s="365"/>
      <c r="Z22" s="366"/>
      <c r="AA22" s="367"/>
      <c r="AE22" s="145" t="s">
        <v>154</v>
      </c>
    </row>
    <row r="23" spans="1:68" ht="23.25" customHeight="1" x14ac:dyDescent="0.4">
      <c r="A23" s="419"/>
      <c r="B23" s="420"/>
      <c r="C23" s="420"/>
      <c r="D23" s="420"/>
      <c r="E23" s="420"/>
      <c r="F23" s="411"/>
      <c r="G23" s="412"/>
      <c r="H23" s="412"/>
      <c r="I23" s="412"/>
      <c r="J23" s="412"/>
      <c r="K23" s="412"/>
      <c r="L23" s="412"/>
      <c r="M23" s="412"/>
      <c r="N23" s="412"/>
      <c r="O23" s="412"/>
      <c r="P23" s="412"/>
      <c r="Q23" s="412"/>
      <c r="R23" s="412"/>
      <c r="S23" s="412"/>
      <c r="T23" s="412"/>
      <c r="U23" s="412"/>
      <c r="V23" s="412"/>
      <c r="W23" s="412"/>
      <c r="X23" s="413"/>
      <c r="Y23" s="365"/>
      <c r="Z23" s="366"/>
      <c r="AA23" s="367"/>
      <c r="AE23" s="145" t="s">
        <v>155</v>
      </c>
    </row>
    <row r="24" spans="1:68" ht="23.25" customHeight="1" x14ac:dyDescent="0.4">
      <c r="A24" s="419"/>
      <c r="B24" s="420"/>
      <c r="C24" s="420"/>
      <c r="D24" s="420"/>
      <c r="E24" s="420"/>
      <c r="F24" s="411"/>
      <c r="G24" s="412"/>
      <c r="H24" s="412"/>
      <c r="I24" s="412"/>
      <c r="J24" s="412"/>
      <c r="K24" s="412"/>
      <c r="L24" s="412"/>
      <c r="M24" s="412"/>
      <c r="N24" s="412"/>
      <c r="O24" s="412"/>
      <c r="P24" s="412"/>
      <c r="Q24" s="412"/>
      <c r="R24" s="412"/>
      <c r="S24" s="412"/>
      <c r="T24" s="412"/>
      <c r="U24" s="412"/>
      <c r="V24" s="412"/>
      <c r="W24" s="412"/>
      <c r="X24" s="413"/>
      <c r="Y24" s="365"/>
      <c r="Z24" s="366"/>
      <c r="AA24" s="367"/>
      <c r="AE24" s="145" t="s">
        <v>156</v>
      </c>
    </row>
    <row r="25" spans="1:68" ht="23.25" customHeight="1" x14ac:dyDescent="0.4">
      <c r="A25" s="419"/>
      <c r="B25" s="420"/>
      <c r="C25" s="420"/>
      <c r="D25" s="420"/>
      <c r="E25" s="420"/>
      <c r="F25" s="411"/>
      <c r="G25" s="412"/>
      <c r="H25" s="412"/>
      <c r="I25" s="412"/>
      <c r="J25" s="412"/>
      <c r="K25" s="412"/>
      <c r="L25" s="412"/>
      <c r="M25" s="412"/>
      <c r="N25" s="412"/>
      <c r="O25" s="412"/>
      <c r="P25" s="412"/>
      <c r="Q25" s="412"/>
      <c r="R25" s="412"/>
      <c r="S25" s="412"/>
      <c r="T25" s="412"/>
      <c r="U25" s="412"/>
      <c r="V25" s="412"/>
      <c r="W25" s="412"/>
      <c r="X25" s="413"/>
      <c r="Y25" s="365"/>
      <c r="Z25" s="366"/>
      <c r="AA25" s="367"/>
      <c r="AE25" s="146" t="s">
        <v>157</v>
      </c>
    </row>
    <row r="26" spans="1:68" ht="23.25" customHeight="1" x14ac:dyDescent="0.4">
      <c r="A26" s="419"/>
      <c r="B26" s="420"/>
      <c r="C26" s="420"/>
      <c r="D26" s="420"/>
      <c r="E26" s="420"/>
      <c r="F26" s="411"/>
      <c r="G26" s="412"/>
      <c r="H26" s="412"/>
      <c r="I26" s="412"/>
      <c r="J26" s="412"/>
      <c r="K26" s="412"/>
      <c r="L26" s="412"/>
      <c r="M26" s="412"/>
      <c r="N26" s="412"/>
      <c r="O26" s="412"/>
      <c r="P26" s="412"/>
      <c r="Q26" s="412"/>
      <c r="R26" s="412"/>
      <c r="S26" s="412"/>
      <c r="T26" s="412"/>
      <c r="U26" s="412"/>
      <c r="V26" s="412"/>
      <c r="W26" s="412"/>
      <c r="X26" s="413"/>
      <c r="Y26" s="365"/>
      <c r="Z26" s="366"/>
      <c r="AA26" s="367"/>
      <c r="AE26" s="146" t="s">
        <v>158</v>
      </c>
    </row>
    <row r="27" spans="1:68" ht="23.25" customHeight="1" x14ac:dyDescent="0.4">
      <c r="A27" s="419"/>
      <c r="B27" s="420"/>
      <c r="C27" s="420"/>
      <c r="D27" s="420"/>
      <c r="E27" s="420"/>
      <c r="F27" s="411"/>
      <c r="G27" s="412"/>
      <c r="H27" s="412"/>
      <c r="I27" s="412"/>
      <c r="J27" s="412"/>
      <c r="K27" s="412"/>
      <c r="L27" s="412"/>
      <c r="M27" s="412"/>
      <c r="N27" s="412"/>
      <c r="O27" s="412"/>
      <c r="P27" s="412"/>
      <c r="Q27" s="412"/>
      <c r="R27" s="412"/>
      <c r="S27" s="412"/>
      <c r="T27" s="412"/>
      <c r="U27" s="412"/>
      <c r="V27" s="412"/>
      <c r="W27" s="412"/>
      <c r="X27" s="413"/>
      <c r="Y27" s="365"/>
      <c r="Z27" s="366"/>
      <c r="AA27" s="367"/>
      <c r="AE27" s="146" t="s">
        <v>159</v>
      </c>
    </row>
    <row r="28" spans="1:68" ht="23.25" customHeight="1" thickBot="1" x14ac:dyDescent="0.45">
      <c r="A28" s="419"/>
      <c r="B28" s="420"/>
      <c r="C28" s="420"/>
      <c r="D28" s="420"/>
      <c r="E28" s="420"/>
      <c r="F28" s="411"/>
      <c r="G28" s="412"/>
      <c r="H28" s="412"/>
      <c r="I28" s="412"/>
      <c r="J28" s="412"/>
      <c r="K28" s="412"/>
      <c r="L28" s="412"/>
      <c r="M28" s="412"/>
      <c r="N28" s="412"/>
      <c r="O28" s="412"/>
      <c r="P28" s="412"/>
      <c r="Q28" s="412"/>
      <c r="R28" s="412"/>
      <c r="S28" s="412"/>
      <c r="T28" s="412"/>
      <c r="U28" s="412"/>
      <c r="V28" s="412"/>
      <c r="W28" s="412"/>
      <c r="X28" s="413"/>
      <c r="Y28" s="421"/>
      <c r="Z28" s="422"/>
      <c r="AA28" s="423"/>
      <c r="AE28" s="146" t="s">
        <v>177</v>
      </c>
    </row>
    <row r="29" spans="1:68" ht="18.75" customHeight="1" thickTop="1" x14ac:dyDescent="0.4">
      <c r="A29" s="424" t="s">
        <v>113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f>IF(SUM(Y19:AA28)&gt;=1,SUM(Y19:AA28),0)</f>
        <v>0</v>
      </c>
      <c r="Z29" s="427"/>
      <c r="AA29" s="428"/>
      <c r="AE29" s="146" t="s">
        <v>176</v>
      </c>
    </row>
    <row r="30" spans="1:68" ht="18.75" customHeight="1" x14ac:dyDescent="0.4">
      <c r="A30" s="429" t="s">
        <v>29</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1">
        <f>IFERROR(IF($AB$5=1,$AB$6,$AB$6*$U$5),0)</f>
        <v>0</v>
      </c>
      <c r="Z30" s="431"/>
      <c r="AA30" s="432"/>
      <c r="AE30" s="146" t="s">
        <v>160</v>
      </c>
      <c r="BP30" s="180">
        <f>Y30-Y31</f>
        <v>0</v>
      </c>
    </row>
    <row r="31" spans="1:68" ht="18.75" customHeight="1" thickBot="1" x14ac:dyDescent="0.45">
      <c r="A31" s="447" t="s">
        <v>205</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9">
        <v>0</v>
      </c>
      <c r="Z31" s="449"/>
      <c r="AA31" s="450"/>
      <c r="AE31" s="146" t="s">
        <v>161</v>
      </c>
    </row>
    <row r="32" spans="1:68" ht="18.75" customHeight="1" thickBot="1" x14ac:dyDescent="0.45">
      <c r="A32" s="447" t="s">
        <v>30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9">
        <f>+IF(Y29=0,0,IF(BP30="補助対象外","補助対象外",ROUNDDOWN(MIN(Y29,BP30)/1000,0)*1000))</f>
        <v>0</v>
      </c>
      <c r="Z32" s="449"/>
      <c r="AA32" s="450"/>
      <c r="AE32" s="146" t="s">
        <v>221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0" t="s">
        <v>181</v>
      </c>
      <c r="C35" s="339"/>
      <c r="D35" s="339" t="s">
        <v>182</v>
      </c>
      <c r="E35" s="339"/>
      <c r="F35" s="339" t="s">
        <v>183</v>
      </c>
      <c r="G35" s="339"/>
      <c r="H35" s="339" t="s">
        <v>184</v>
      </c>
      <c r="I35" s="339"/>
      <c r="J35" s="339" t="s">
        <v>185</v>
      </c>
      <c r="K35" s="339"/>
      <c r="L35" s="339" t="s">
        <v>186</v>
      </c>
      <c r="M35" s="339"/>
      <c r="N35" s="339" t="s">
        <v>187</v>
      </c>
      <c r="O35" s="339"/>
      <c r="P35" s="339" t="s">
        <v>188</v>
      </c>
      <c r="Q35" s="339"/>
      <c r="R35" s="339" t="s">
        <v>189</v>
      </c>
      <c r="S35" s="339"/>
      <c r="T35" s="339" t="s">
        <v>190</v>
      </c>
      <c r="U35" s="339"/>
      <c r="V35" s="339" t="s">
        <v>191</v>
      </c>
      <c r="W35" s="339"/>
      <c r="X35" s="339" t="s">
        <v>180</v>
      </c>
      <c r="Y35" s="339"/>
      <c r="Z35" s="339" t="s">
        <v>192</v>
      </c>
      <c r="AA35" s="341"/>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1" t="s">
        <v>169</v>
      </c>
      <c r="B38" s="452"/>
      <c r="C38" s="452"/>
      <c r="D38" s="452"/>
      <c r="E38" s="452"/>
      <c r="F38" s="452"/>
      <c r="G38" s="452"/>
      <c r="H38" s="452"/>
      <c r="I38" s="453"/>
      <c r="J38" s="454" t="s">
        <v>109</v>
      </c>
      <c r="K38" s="455"/>
      <c r="L38" s="455"/>
      <c r="M38" s="455"/>
      <c r="N38" s="455"/>
      <c r="O38" s="455"/>
      <c r="P38" s="455"/>
      <c r="Q38" s="455"/>
      <c r="R38" s="455"/>
      <c r="S38" s="455"/>
      <c r="T38" s="455"/>
      <c r="U38" s="455"/>
      <c r="V38" s="455"/>
      <c r="W38" s="455"/>
      <c r="X38" s="456"/>
      <c r="Y38" s="457"/>
      <c r="Z38" s="458"/>
      <c r="AA38" s="459"/>
    </row>
    <row r="39" spans="1:67" ht="18.75" customHeight="1" thickBot="1" x14ac:dyDescent="0.45">
      <c r="A39" s="460" t="s">
        <v>169</v>
      </c>
      <c r="B39" s="461"/>
      <c r="C39" s="461"/>
      <c r="D39" s="461"/>
      <c r="E39" s="461"/>
      <c r="F39" s="461"/>
      <c r="G39" s="461"/>
      <c r="H39" s="461"/>
      <c r="I39" s="462"/>
      <c r="J39" s="463" t="s">
        <v>110</v>
      </c>
      <c r="K39" s="464"/>
      <c r="L39" s="464"/>
      <c r="M39" s="464"/>
      <c r="N39" s="464"/>
      <c r="O39" s="464"/>
      <c r="P39" s="464"/>
      <c r="Q39" s="464"/>
      <c r="R39" s="464"/>
      <c r="S39" s="464"/>
      <c r="T39" s="464"/>
      <c r="U39" s="464"/>
      <c r="V39" s="464"/>
      <c r="W39" s="464"/>
      <c r="X39" s="465"/>
      <c r="Y39" s="466"/>
      <c r="Z39" s="467"/>
      <c r="AA39" s="468"/>
    </row>
    <row r="40" spans="1:67" ht="18.75" customHeight="1" thickTop="1" thickBot="1" x14ac:dyDescent="0.45">
      <c r="A40" s="433" t="s">
        <v>114</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5">
        <f>SUM(Y38:AA39)</f>
        <v>0</v>
      </c>
      <c r="Z40" s="435"/>
      <c r="AA40" s="436"/>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7" t="s">
        <v>29</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f>Y30</f>
        <v>0</v>
      </c>
      <c r="Z42" s="439"/>
      <c r="AA42" s="440"/>
    </row>
    <row r="43" spans="1:67" ht="18.75" hidden="1" customHeight="1" thickBot="1" x14ac:dyDescent="0.45">
      <c r="A43" s="441" t="s">
        <v>115</v>
      </c>
      <c r="B43" s="442"/>
      <c r="C43" s="442"/>
      <c r="D43" s="442"/>
      <c r="E43" s="442"/>
      <c r="F43" s="442"/>
      <c r="G43" s="442"/>
      <c r="H43" s="442"/>
      <c r="I43" s="442"/>
      <c r="J43" s="442"/>
      <c r="K43" s="442"/>
      <c r="L43" s="442"/>
      <c r="M43" s="442"/>
      <c r="N43" s="442"/>
      <c r="O43" s="442"/>
      <c r="P43" s="442"/>
      <c r="Q43" s="442"/>
      <c r="R43" s="442"/>
      <c r="S43" s="442"/>
      <c r="T43" s="442"/>
      <c r="U43" s="442"/>
      <c r="V43" s="442"/>
      <c r="W43" s="442"/>
      <c r="X43" s="443"/>
      <c r="Y43" s="444">
        <f>SUM(Y32,Y40)</f>
        <v>0</v>
      </c>
      <c r="Z43" s="445"/>
      <c r="AA43" s="446"/>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69" t="s">
        <v>169</v>
      </c>
      <c r="B45" s="470"/>
      <c r="C45" s="470"/>
      <c r="D45" s="470"/>
      <c r="E45" s="470"/>
      <c r="F45" s="470"/>
      <c r="G45" s="470"/>
      <c r="H45" s="470"/>
      <c r="I45" s="471"/>
      <c r="J45" s="472" t="s">
        <v>111</v>
      </c>
      <c r="K45" s="473"/>
      <c r="L45" s="473"/>
      <c r="M45" s="473"/>
      <c r="N45" s="473"/>
      <c r="O45" s="473"/>
      <c r="P45" s="473"/>
      <c r="Q45" s="473"/>
      <c r="R45" s="473"/>
      <c r="S45" s="473"/>
      <c r="T45" s="473"/>
      <c r="U45" s="473"/>
      <c r="V45" s="473"/>
      <c r="W45" s="473"/>
      <c r="X45" s="474"/>
      <c r="Y45" s="475"/>
      <c r="Z45" s="476"/>
      <c r="AA45" s="477"/>
    </row>
    <row r="46" spans="1:67" ht="18.75" hidden="1" customHeight="1" thickTop="1" thickBot="1" x14ac:dyDescent="0.45">
      <c r="A46" s="478" t="s">
        <v>112</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80">
        <f>Y45</f>
        <v>0</v>
      </c>
      <c r="Z46" s="480"/>
      <c r="AA46" s="481"/>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4" t="s">
        <v>106</v>
      </c>
      <c r="B49" s="415"/>
      <c r="C49" s="415"/>
      <c r="D49" s="415"/>
      <c r="E49" s="416"/>
      <c r="F49" s="368" t="s">
        <v>26</v>
      </c>
      <c r="G49" s="369"/>
      <c r="H49" s="369"/>
      <c r="I49" s="369"/>
      <c r="J49" s="369"/>
      <c r="K49" s="369"/>
      <c r="L49" s="369"/>
      <c r="M49" s="369"/>
      <c r="N49" s="369"/>
      <c r="O49" s="369"/>
      <c r="P49" s="369"/>
      <c r="Q49" s="369"/>
      <c r="R49" s="369"/>
      <c r="S49" s="369"/>
      <c r="T49" s="369"/>
      <c r="U49" s="369"/>
      <c r="V49" s="369"/>
      <c r="W49" s="369"/>
      <c r="X49" s="407"/>
      <c r="Y49" s="368" t="s">
        <v>27</v>
      </c>
      <c r="Z49" s="369"/>
      <c r="AA49" s="370"/>
    </row>
    <row r="50" spans="1:68" ht="18" customHeight="1" x14ac:dyDescent="0.4">
      <c r="A50" s="417"/>
      <c r="B50" s="418"/>
      <c r="C50" s="418"/>
      <c r="D50" s="418"/>
      <c r="E50" s="418"/>
      <c r="F50" s="408"/>
      <c r="G50" s="409"/>
      <c r="H50" s="409"/>
      <c r="I50" s="409"/>
      <c r="J50" s="409"/>
      <c r="K50" s="409"/>
      <c r="L50" s="409"/>
      <c r="M50" s="409"/>
      <c r="N50" s="409"/>
      <c r="O50" s="409"/>
      <c r="P50" s="409"/>
      <c r="Q50" s="409"/>
      <c r="R50" s="409"/>
      <c r="S50" s="409"/>
      <c r="T50" s="409"/>
      <c r="U50" s="409"/>
      <c r="V50" s="409"/>
      <c r="W50" s="409"/>
      <c r="X50" s="410"/>
      <c r="Y50" s="371"/>
      <c r="Z50" s="372"/>
      <c r="AA50" s="373"/>
      <c r="AE50" s="147" t="s">
        <v>170</v>
      </c>
    </row>
    <row r="51" spans="1:68" ht="18" customHeight="1" x14ac:dyDescent="0.4">
      <c r="A51" s="419"/>
      <c r="B51" s="420"/>
      <c r="C51" s="420"/>
      <c r="D51" s="420"/>
      <c r="E51" s="420"/>
      <c r="F51" s="411"/>
      <c r="G51" s="412"/>
      <c r="H51" s="412"/>
      <c r="I51" s="412"/>
      <c r="J51" s="412"/>
      <c r="K51" s="412"/>
      <c r="L51" s="412"/>
      <c r="M51" s="412"/>
      <c r="N51" s="412"/>
      <c r="O51" s="412"/>
      <c r="P51" s="412"/>
      <c r="Q51" s="412"/>
      <c r="R51" s="412"/>
      <c r="S51" s="412"/>
      <c r="T51" s="412"/>
      <c r="U51" s="412"/>
      <c r="V51" s="412"/>
      <c r="W51" s="412"/>
      <c r="X51" s="413"/>
      <c r="Y51" s="365"/>
      <c r="Z51" s="366"/>
      <c r="AA51" s="367"/>
      <c r="AE51" s="147" t="s">
        <v>171</v>
      </c>
    </row>
    <row r="52" spans="1:68" ht="18" customHeight="1" x14ac:dyDescent="0.4">
      <c r="A52" s="419"/>
      <c r="B52" s="420"/>
      <c r="C52" s="420"/>
      <c r="D52" s="420"/>
      <c r="E52" s="420"/>
      <c r="F52" s="411"/>
      <c r="G52" s="412"/>
      <c r="H52" s="412"/>
      <c r="I52" s="412"/>
      <c r="J52" s="412"/>
      <c r="K52" s="412"/>
      <c r="L52" s="412"/>
      <c r="M52" s="412"/>
      <c r="N52" s="412"/>
      <c r="O52" s="412"/>
      <c r="P52" s="412"/>
      <c r="Q52" s="412"/>
      <c r="R52" s="412"/>
      <c r="S52" s="412"/>
      <c r="T52" s="412"/>
      <c r="U52" s="412"/>
      <c r="V52" s="412"/>
      <c r="W52" s="412"/>
      <c r="X52" s="413"/>
      <c r="Y52" s="365"/>
      <c r="Z52" s="366"/>
      <c r="AA52" s="367"/>
      <c r="AE52" s="147" t="s">
        <v>172</v>
      </c>
    </row>
    <row r="53" spans="1:68" ht="18" customHeight="1" x14ac:dyDescent="0.4">
      <c r="A53" s="419"/>
      <c r="B53" s="420"/>
      <c r="C53" s="420"/>
      <c r="D53" s="420"/>
      <c r="E53" s="420"/>
      <c r="F53" s="411"/>
      <c r="G53" s="412"/>
      <c r="H53" s="412"/>
      <c r="I53" s="412"/>
      <c r="J53" s="412"/>
      <c r="K53" s="412"/>
      <c r="L53" s="412"/>
      <c r="M53" s="412"/>
      <c r="N53" s="412"/>
      <c r="O53" s="412"/>
      <c r="P53" s="412"/>
      <c r="Q53" s="412"/>
      <c r="R53" s="412"/>
      <c r="S53" s="412"/>
      <c r="T53" s="412"/>
      <c r="U53" s="412"/>
      <c r="V53" s="412"/>
      <c r="W53" s="412"/>
      <c r="X53" s="413"/>
      <c r="Y53" s="365"/>
      <c r="Z53" s="366"/>
      <c r="AA53" s="367"/>
      <c r="AE53" s="148" t="s">
        <v>173</v>
      </c>
    </row>
    <row r="54" spans="1:68" ht="18" customHeight="1" x14ac:dyDescent="0.4">
      <c r="A54" s="419"/>
      <c r="B54" s="420"/>
      <c r="C54" s="420"/>
      <c r="D54" s="420"/>
      <c r="E54" s="420"/>
      <c r="F54" s="411"/>
      <c r="G54" s="412"/>
      <c r="H54" s="412"/>
      <c r="I54" s="412"/>
      <c r="J54" s="412"/>
      <c r="K54" s="412"/>
      <c r="L54" s="412"/>
      <c r="M54" s="412"/>
      <c r="N54" s="412"/>
      <c r="O54" s="412"/>
      <c r="P54" s="412"/>
      <c r="Q54" s="412"/>
      <c r="R54" s="412"/>
      <c r="S54" s="412"/>
      <c r="T54" s="412"/>
      <c r="U54" s="412"/>
      <c r="V54" s="412"/>
      <c r="W54" s="412"/>
      <c r="X54" s="413"/>
      <c r="Y54" s="365"/>
      <c r="Z54" s="366"/>
      <c r="AA54" s="367"/>
      <c r="AE54" s="148" t="s">
        <v>177</v>
      </c>
    </row>
    <row r="55" spans="1:68" ht="18" customHeight="1" thickBot="1" x14ac:dyDescent="0.45">
      <c r="A55" s="482"/>
      <c r="B55" s="483"/>
      <c r="C55" s="483"/>
      <c r="D55" s="483"/>
      <c r="E55" s="483"/>
      <c r="F55" s="484"/>
      <c r="G55" s="485"/>
      <c r="H55" s="485"/>
      <c r="I55" s="485"/>
      <c r="J55" s="485"/>
      <c r="K55" s="485"/>
      <c r="L55" s="485"/>
      <c r="M55" s="485"/>
      <c r="N55" s="485"/>
      <c r="O55" s="485"/>
      <c r="P55" s="485"/>
      <c r="Q55" s="485"/>
      <c r="R55" s="485"/>
      <c r="S55" s="485"/>
      <c r="T55" s="485"/>
      <c r="U55" s="485"/>
      <c r="V55" s="485"/>
      <c r="W55" s="485"/>
      <c r="X55" s="486"/>
      <c r="Y55" s="421"/>
      <c r="Z55" s="422"/>
      <c r="AA55" s="423"/>
      <c r="AE55" s="147" t="s">
        <v>176</v>
      </c>
    </row>
    <row r="56" spans="1:68" ht="17.25" customHeight="1" thickTop="1" x14ac:dyDescent="0.4">
      <c r="A56" s="429" t="s">
        <v>28</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87">
        <f>IF(SUM(Y50:AA55)&gt;=1,SUM(Y50:AA55),0)</f>
        <v>0</v>
      </c>
      <c r="Z56" s="488"/>
      <c r="AA56" s="489"/>
      <c r="AE56" s="147" t="s">
        <v>174</v>
      </c>
    </row>
    <row r="57" spans="1:68" ht="17.25" customHeight="1" x14ac:dyDescent="0.4">
      <c r="A57" s="490" t="s">
        <v>29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2">
        <f>IFERROR(IF($AB$5=1,$AB$7,$AB$7*$U$5),0)</f>
        <v>0</v>
      </c>
      <c r="Z57" s="492"/>
      <c r="AA57" s="493"/>
      <c r="AE57" s="147" t="s">
        <v>161</v>
      </c>
      <c r="BP57" s="180">
        <f>Y57-Y58</f>
        <v>0</v>
      </c>
    </row>
    <row r="58" spans="1:68" ht="17.25" customHeight="1" thickBot="1" x14ac:dyDescent="0.45">
      <c r="A58" s="447" t="s">
        <v>206</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9">
        <v>0</v>
      </c>
      <c r="Z58" s="449"/>
      <c r="AA58" s="450"/>
      <c r="AE58" s="147" t="s">
        <v>162</v>
      </c>
    </row>
    <row r="59" spans="1:68" ht="17.25" customHeight="1" thickBot="1" x14ac:dyDescent="0.45">
      <c r="A59" s="447" t="s">
        <v>30</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9">
        <f>+IF(Y56=0,0,IF(BP57="補助対象外","補助対象外",ROUNDDOWN(MIN(Y56,BP57)/1000,0)*1000))</f>
        <v>0</v>
      </c>
      <c r="Z59" s="449"/>
      <c r="AA59" s="450"/>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4" t="s">
        <v>36</v>
      </c>
      <c r="B62" s="495"/>
      <c r="C62" s="495"/>
      <c r="D62" s="495"/>
      <c r="E62" s="496"/>
      <c r="F62" s="39" t="s">
        <v>32</v>
      </c>
      <c r="G62" s="500" t="s">
        <v>217</v>
      </c>
      <c r="H62" s="501"/>
      <c r="I62" s="501"/>
      <c r="J62" s="501"/>
      <c r="K62" s="501"/>
      <c r="L62" s="501"/>
      <c r="M62" s="501"/>
      <c r="N62" s="501"/>
      <c r="O62" s="501"/>
      <c r="P62" s="501"/>
      <c r="Q62" s="501"/>
      <c r="R62" s="501"/>
      <c r="S62" s="501"/>
      <c r="T62" s="501"/>
      <c r="U62" s="501"/>
      <c r="V62" s="501"/>
      <c r="W62" s="501"/>
      <c r="X62" s="501"/>
      <c r="Y62" s="501"/>
      <c r="Z62" s="501"/>
      <c r="AA62" s="502"/>
    </row>
    <row r="63" spans="1:68" ht="30.75" customHeight="1" thickBot="1" x14ac:dyDescent="0.45">
      <c r="A63" s="497"/>
      <c r="B63" s="498"/>
      <c r="C63" s="498"/>
      <c r="D63" s="498"/>
      <c r="E63" s="499"/>
      <c r="F63" s="40"/>
      <c r="G63" s="503" t="s">
        <v>163</v>
      </c>
      <c r="H63" s="504"/>
      <c r="I63" s="504"/>
      <c r="J63" s="504"/>
      <c r="K63" s="504"/>
      <c r="L63" s="504"/>
      <c r="M63" s="504"/>
      <c r="N63" s="504"/>
      <c r="O63" s="504"/>
      <c r="P63" s="504"/>
      <c r="Q63" s="504"/>
      <c r="R63" s="504"/>
      <c r="S63" s="504"/>
      <c r="T63" s="504"/>
      <c r="U63" s="504"/>
      <c r="V63" s="504"/>
      <c r="W63" s="504"/>
      <c r="X63" s="504"/>
      <c r="Y63" s="504"/>
      <c r="Z63" s="504"/>
      <c r="AA63" s="505"/>
    </row>
    <row r="64" spans="1:68" ht="13.5" customHeight="1" thickBot="1" x14ac:dyDescent="0.45">
      <c r="A64" s="4"/>
    </row>
    <row r="65" spans="1:68" ht="27" customHeight="1" x14ac:dyDescent="0.4">
      <c r="A65" s="414" t="s">
        <v>106</v>
      </c>
      <c r="B65" s="415"/>
      <c r="C65" s="415"/>
      <c r="D65" s="415"/>
      <c r="E65" s="415"/>
      <c r="F65" s="368" t="s">
        <v>26</v>
      </c>
      <c r="G65" s="369"/>
      <c r="H65" s="369"/>
      <c r="I65" s="369"/>
      <c r="J65" s="369"/>
      <c r="K65" s="369"/>
      <c r="L65" s="369"/>
      <c r="M65" s="369"/>
      <c r="N65" s="369"/>
      <c r="O65" s="369"/>
      <c r="P65" s="369"/>
      <c r="Q65" s="369"/>
      <c r="R65" s="369"/>
      <c r="S65" s="369"/>
      <c r="T65" s="369"/>
      <c r="U65" s="369"/>
      <c r="V65" s="369"/>
      <c r="W65" s="369"/>
      <c r="X65" s="407"/>
      <c r="Y65" s="368" t="s">
        <v>27</v>
      </c>
      <c r="Z65" s="369"/>
      <c r="AA65" s="370"/>
    </row>
    <row r="66" spans="1:68" ht="23.25" customHeight="1" x14ac:dyDescent="0.4">
      <c r="A66" s="417"/>
      <c r="B66" s="418"/>
      <c r="C66" s="418"/>
      <c r="D66" s="418"/>
      <c r="E66" s="418"/>
      <c r="F66" s="408"/>
      <c r="G66" s="409"/>
      <c r="H66" s="409"/>
      <c r="I66" s="409"/>
      <c r="J66" s="409"/>
      <c r="K66" s="409"/>
      <c r="L66" s="409"/>
      <c r="M66" s="409"/>
      <c r="N66" s="409"/>
      <c r="O66" s="409"/>
      <c r="P66" s="409"/>
      <c r="Q66" s="409"/>
      <c r="R66" s="409"/>
      <c r="S66" s="409"/>
      <c r="T66" s="409"/>
      <c r="U66" s="409"/>
      <c r="V66" s="409"/>
      <c r="W66" s="409"/>
      <c r="X66" s="410"/>
      <c r="Y66" s="371"/>
      <c r="Z66" s="372"/>
      <c r="AA66" s="373"/>
      <c r="AE66" s="146" t="s">
        <v>164</v>
      </c>
    </row>
    <row r="67" spans="1:68" ht="23.25" customHeight="1" x14ac:dyDescent="0.4">
      <c r="A67" s="419"/>
      <c r="B67" s="420"/>
      <c r="C67" s="420"/>
      <c r="D67" s="420"/>
      <c r="E67" s="420"/>
      <c r="F67" s="411"/>
      <c r="G67" s="412"/>
      <c r="H67" s="412"/>
      <c r="I67" s="412"/>
      <c r="J67" s="412"/>
      <c r="K67" s="412"/>
      <c r="L67" s="412"/>
      <c r="M67" s="412"/>
      <c r="N67" s="412"/>
      <c r="O67" s="412"/>
      <c r="P67" s="412"/>
      <c r="Q67" s="412"/>
      <c r="R67" s="412"/>
      <c r="S67" s="412"/>
      <c r="T67" s="412"/>
      <c r="U67" s="412"/>
      <c r="V67" s="412"/>
      <c r="W67" s="412"/>
      <c r="X67" s="413"/>
      <c r="Y67" s="365"/>
      <c r="Z67" s="366"/>
      <c r="AA67" s="367"/>
      <c r="AE67" s="145" t="s">
        <v>165</v>
      </c>
    </row>
    <row r="68" spans="1:68" ht="23.25" customHeight="1" x14ac:dyDescent="0.4">
      <c r="A68" s="419"/>
      <c r="B68" s="420"/>
      <c r="C68" s="420"/>
      <c r="D68" s="420"/>
      <c r="E68" s="420"/>
      <c r="F68" s="411"/>
      <c r="G68" s="412"/>
      <c r="H68" s="412"/>
      <c r="I68" s="412"/>
      <c r="J68" s="412"/>
      <c r="K68" s="412"/>
      <c r="L68" s="412"/>
      <c r="M68" s="412"/>
      <c r="N68" s="412"/>
      <c r="O68" s="412"/>
      <c r="P68" s="412"/>
      <c r="Q68" s="412"/>
      <c r="R68" s="412"/>
      <c r="S68" s="412"/>
      <c r="T68" s="412"/>
      <c r="U68" s="412"/>
      <c r="V68" s="412"/>
      <c r="W68" s="412"/>
      <c r="X68" s="413"/>
      <c r="Y68" s="365"/>
      <c r="Z68" s="366"/>
      <c r="AA68" s="367"/>
      <c r="AE68" s="146" t="s">
        <v>166</v>
      </c>
    </row>
    <row r="69" spans="1:68" ht="23.25" customHeight="1" x14ac:dyDescent="0.4">
      <c r="A69" s="419"/>
      <c r="B69" s="420"/>
      <c r="C69" s="420"/>
      <c r="D69" s="420"/>
      <c r="E69" s="420"/>
      <c r="F69" s="411"/>
      <c r="G69" s="412"/>
      <c r="H69" s="412"/>
      <c r="I69" s="412"/>
      <c r="J69" s="412"/>
      <c r="K69" s="412"/>
      <c r="L69" s="412"/>
      <c r="M69" s="412"/>
      <c r="N69" s="412"/>
      <c r="O69" s="412"/>
      <c r="P69" s="412"/>
      <c r="Q69" s="412"/>
      <c r="R69" s="412"/>
      <c r="S69" s="412"/>
      <c r="T69" s="412"/>
      <c r="U69" s="412"/>
      <c r="V69" s="412"/>
      <c r="W69" s="412"/>
      <c r="X69" s="413"/>
      <c r="Y69" s="365"/>
      <c r="Z69" s="366"/>
      <c r="AA69" s="367"/>
      <c r="AE69" s="146" t="s">
        <v>167</v>
      </c>
    </row>
    <row r="70" spans="1:68" ht="23.25" customHeight="1" x14ac:dyDescent="0.4">
      <c r="A70" s="419"/>
      <c r="B70" s="420"/>
      <c r="C70" s="420"/>
      <c r="D70" s="420"/>
      <c r="E70" s="420"/>
      <c r="F70" s="411"/>
      <c r="G70" s="412"/>
      <c r="H70" s="412"/>
      <c r="I70" s="412"/>
      <c r="J70" s="412"/>
      <c r="K70" s="412"/>
      <c r="L70" s="412"/>
      <c r="M70" s="412"/>
      <c r="N70" s="412"/>
      <c r="O70" s="412"/>
      <c r="P70" s="412"/>
      <c r="Q70" s="412"/>
      <c r="R70" s="412"/>
      <c r="S70" s="412"/>
      <c r="T70" s="412"/>
      <c r="U70" s="412"/>
      <c r="V70" s="412"/>
      <c r="W70" s="412"/>
      <c r="X70" s="413"/>
      <c r="Y70" s="365"/>
      <c r="Z70" s="366"/>
      <c r="AA70" s="367"/>
      <c r="AE70" s="146" t="s">
        <v>168</v>
      </c>
    </row>
    <row r="71" spans="1:68" ht="23.25" customHeight="1" thickBot="1" x14ac:dyDescent="0.45">
      <c r="A71" s="482"/>
      <c r="B71" s="483"/>
      <c r="C71" s="483"/>
      <c r="D71" s="483"/>
      <c r="E71" s="483"/>
      <c r="F71" s="484"/>
      <c r="G71" s="485"/>
      <c r="H71" s="485"/>
      <c r="I71" s="485"/>
      <c r="J71" s="485"/>
      <c r="K71" s="485"/>
      <c r="L71" s="485"/>
      <c r="M71" s="485"/>
      <c r="N71" s="485"/>
      <c r="O71" s="485"/>
      <c r="P71" s="485"/>
      <c r="Q71" s="485"/>
      <c r="R71" s="485"/>
      <c r="S71" s="485"/>
      <c r="T71" s="485"/>
      <c r="U71" s="485"/>
      <c r="V71" s="485"/>
      <c r="W71" s="485"/>
      <c r="X71" s="486"/>
      <c r="Y71" s="421"/>
      <c r="Z71" s="422"/>
      <c r="AA71" s="423"/>
    </row>
    <row r="72" spans="1:68" ht="17.25" customHeight="1" thickTop="1" x14ac:dyDescent="0.4">
      <c r="A72" s="429" t="s">
        <v>28</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87">
        <f>IF(SUM(Y66:AA71)&gt;=1,SUM(Y66:AA71),0)</f>
        <v>0</v>
      </c>
      <c r="Z72" s="488"/>
      <c r="AA72" s="489"/>
    </row>
    <row r="73" spans="1:68" ht="17.25" customHeight="1" x14ac:dyDescent="0.4">
      <c r="A73" s="490" t="s">
        <v>29</v>
      </c>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2">
        <f>IFERROR(IF($AB$5=1,$AB$8,$AB$8*$U$5),0)</f>
        <v>0</v>
      </c>
      <c r="Z73" s="492"/>
      <c r="AA73" s="493"/>
      <c r="BP73" s="180">
        <f>Y73-Y74</f>
        <v>0</v>
      </c>
    </row>
    <row r="74" spans="1:68" ht="17.25" customHeight="1" thickBot="1" x14ac:dyDescent="0.45">
      <c r="A74" s="447" t="s">
        <v>206</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543">
        <v>0</v>
      </c>
      <c r="Z74" s="543"/>
      <c r="AA74" s="544"/>
      <c r="AE74" s="147" t="s">
        <v>162</v>
      </c>
    </row>
    <row r="75" spans="1:68" ht="17.25" customHeight="1" thickBot="1" x14ac:dyDescent="0.45">
      <c r="A75" s="506" t="s">
        <v>30</v>
      </c>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8">
        <f>+IF(Y72=0,0,IF(BP73="補助対象外","補助対象外",ROUNDDOWN(MIN(Y72,BP73)/1000,0)*1000))</f>
        <v>0</v>
      </c>
      <c r="Z75" s="508"/>
      <c r="AA75" s="509"/>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0">
        <f>+IF(AP$115=0,0,IF($F$5=$AE80,1,0))</f>
        <v>0</v>
      </c>
      <c r="AM80" s="511"/>
      <c r="AN80" s="512" t="s">
        <v>9</v>
      </c>
      <c r="AO80" s="513"/>
      <c r="AP80" s="514">
        <f t="shared" ref="AP80:AP92" si="0">+IF(AL80=1,AP$115,0)</f>
        <v>0</v>
      </c>
      <c r="AQ80" s="515"/>
      <c r="AR80" s="515"/>
      <c r="AS80" s="515"/>
      <c r="AT80" s="18" t="s">
        <v>13</v>
      </c>
      <c r="AU80" s="19"/>
      <c r="AV80" s="510">
        <f t="shared" ref="AV80:AV87" si="1">+IF(AZ$115=0,0,IF($F$5=$AE80,1,0))</f>
        <v>0</v>
      </c>
      <c r="AW80" s="511"/>
      <c r="AX80" s="512" t="s">
        <v>9</v>
      </c>
      <c r="AY80" s="513"/>
      <c r="AZ80" s="514">
        <f>+IF(AV80=1,AZ$115,0)</f>
        <v>0</v>
      </c>
      <c r="BA80" s="515"/>
      <c r="BB80" s="515"/>
      <c r="BC80" s="515"/>
      <c r="BD80" s="20" t="s">
        <v>12</v>
      </c>
      <c r="BE80" s="19"/>
      <c r="BF80" s="510">
        <f t="shared" ref="BF80:BF114" si="2">+IF(BJ$115=0,0,IF($F$5=$AE80,1,0))</f>
        <v>0</v>
      </c>
      <c r="BG80" s="511"/>
      <c r="BH80" s="512" t="s">
        <v>9</v>
      </c>
      <c r="BI80" s="513"/>
      <c r="BJ80" s="514">
        <f>+IF(BF80=1,BJ$115,0)</f>
        <v>0</v>
      </c>
      <c r="BK80" s="515"/>
      <c r="BL80" s="515"/>
      <c r="BM80" s="515"/>
      <c r="BN80" s="20" t="s">
        <v>12</v>
      </c>
      <c r="BO80" s="19"/>
      <c r="BP80" s="15"/>
    </row>
    <row r="81" spans="31:68" ht="14.25" customHeight="1" x14ac:dyDescent="0.4">
      <c r="AE81" s="150" t="s">
        <v>68</v>
      </c>
      <c r="AF81" s="17">
        <v>684000</v>
      </c>
      <c r="AG81" s="17">
        <v>684000</v>
      </c>
      <c r="AH81" s="17">
        <v>342000</v>
      </c>
      <c r="AI81" s="15" t="s">
        <v>3</v>
      </c>
      <c r="AJ81" s="15"/>
      <c r="AK81" s="15">
        <v>1</v>
      </c>
      <c r="AL81" s="516">
        <f t="shared" ref="AL81:AL96" si="3">+IF(AP$115=0,0,IF($F$5=AE81,1,0))</f>
        <v>0</v>
      </c>
      <c r="AM81" s="517"/>
      <c r="AN81" s="518" t="s">
        <v>11</v>
      </c>
      <c r="AO81" s="519"/>
      <c r="AP81" s="520">
        <f t="shared" si="0"/>
        <v>0</v>
      </c>
      <c r="AQ81" s="521"/>
      <c r="AR81" s="521"/>
      <c r="AS81" s="521"/>
      <c r="AT81" s="21" t="s">
        <v>12</v>
      </c>
      <c r="AU81" s="22"/>
      <c r="AV81" s="516">
        <f t="shared" si="1"/>
        <v>0</v>
      </c>
      <c r="AW81" s="517"/>
      <c r="AX81" s="518" t="s">
        <v>11</v>
      </c>
      <c r="AY81" s="519"/>
      <c r="AZ81" s="520">
        <f t="shared" ref="AZ81:AZ87" si="4">+IF(AV81=1,AZ$115,0)</f>
        <v>0</v>
      </c>
      <c r="BA81" s="521"/>
      <c r="BB81" s="521"/>
      <c r="BC81" s="521"/>
      <c r="BD81" s="21" t="s">
        <v>12</v>
      </c>
      <c r="BE81" s="22"/>
      <c r="BF81" s="516">
        <f t="shared" si="2"/>
        <v>0</v>
      </c>
      <c r="BG81" s="517"/>
      <c r="BH81" s="518" t="s">
        <v>9</v>
      </c>
      <c r="BI81" s="519"/>
      <c r="BJ81" s="520">
        <f t="shared" ref="BJ81:BJ114" si="5">+IF(BF81=1,BJ$115,0)</f>
        <v>0</v>
      </c>
      <c r="BK81" s="521"/>
      <c r="BL81" s="521"/>
      <c r="BM81" s="521"/>
      <c r="BN81" s="23" t="s">
        <v>12</v>
      </c>
      <c r="BO81" s="22"/>
      <c r="BP81" s="15"/>
    </row>
    <row r="82" spans="31:68" ht="14.25" customHeight="1" x14ac:dyDescent="0.4">
      <c r="AE82" s="150" t="s">
        <v>69</v>
      </c>
      <c r="AF82" s="17">
        <v>889000</v>
      </c>
      <c r="AG82" s="17">
        <v>889000</v>
      </c>
      <c r="AH82" s="17">
        <v>445000</v>
      </c>
      <c r="AI82" s="15" t="s">
        <v>3</v>
      </c>
      <c r="AJ82" s="15"/>
      <c r="AK82" s="15">
        <v>1</v>
      </c>
      <c r="AL82" s="516">
        <f t="shared" si="3"/>
        <v>0</v>
      </c>
      <c r="AM82" s="517"/>
      <c r="AN82" s="518" t="s">
        <v>11</v>
      </c>
      <c r="AO82" s="519"/>
      <c r="AP82" s="520">
        <f t="shared" si="0"/>
        <v>0</v>
      </c>
      <c r="AQ82" s="521"/>
      <c r="AR82" s="521"/>
      <c r="AS82" s="521"/>
      <c r="AT82" s="21" t="s">
        <v>12</v>
      </c>
      <c r="AU82" s="22"/>
      <c r="AV82" s="516">
        <f t="shared" si="1"/>
        <v>0</v>
      </c>
      <c r="AW82" s="517"/>
      <c r="AX82" s="518" t="s">
        <v>11</v>
      </c>
      <c r="AY82" s="519"/>
      <c r="AZ82" s="520">
        <f t="shared" si="4"/>
        <v>0</v>
      </c>
      <c r="BA82" s="521"/>
      <c r="BB82" s="521"/>
      <c r="BC82" s="521"/>
      <c r="BD82" s="21" t="s">
        <v>12</v>
      </c>
      <c r="BE82" s="22"/>
      <c r="BF82" s="516">
        <f t="shared" si="2"/>
        <v>0</v>
      </c>
      <c r="BG82" s="517"/>
      <c r="BH82" s="518" t="s">
        <v>9</v>
      </c>
      <c r="BI82" s="519"/>
      <c r="BJ82" s="520">
        <f t="shared" si="5"/>
        <v>0</v>
      </c>
      <c r="BK82" s="521"/>
      <c r="BL82" s="521"/>
      <c r="BM82" s="521"/>
      <c r="BN82" s="23" t="s">
        <v>12</v>
      </c>
      <c r="BO82" s="22"/>
      <c r="BP82" s="15"/>
    </row>
    <row r="83" spans="31:68" ht="14.25" customHeight="1" x14ac:dyDescent="0.4">
      <c r="AE83" s="150" t="s">
        <v>70</v>
      </c>
      <c r="AF83" s="17">
        <v>231000</v>
      </c>
      <c r="AG83" s="17">
        <v>231000</v>
      </c>
      <c r="AH83" s="17">
        <v>115000</v>
      </c>
      <c r="AI83" s="15" t="s">
        <v>3</v>
      </c>
      <c r="AJ83" s="15"/>
      <c r="AK83" s="15">
        <v>1</v>
      </c>
      <c r="AL83" s="516">
        <f t="shared" si="3"/>
        <v>0</v>
      </c>
      <c r="AM83" s="517"/>
      <c r="AN83" s="518" t="s">
        <v>11</v>
      </c>
      <c r="AO83" s="519"/>
      <c r="AP83" s="520">
        <f t="shared" si="0"/>
        <v>0</v>
      </c>
      <c r="AQ83" s="521"/>
      <c r="AR83" s="521"/>
      <c r="AS83" s="521"/>
      <c r="AT83" s="23" t="s">
        <v>12</v>
      </c>
      <c r="AU83" s="22"/>
      <c r="AV83" s="516">
        <f t="shared" si="1"/>
        <v>0</v>
      </c>
      <c r="AW83" s="517"/>
      <c r="AX83" s="518" t="s">
        <v>11</v>
      </c>
      <c r="AY83" s="519"/>
      <c r="AZ83" s="520">
        <f t="shared" si="4"/>
        <v>0</v>
      </c>
      <c r="BA83" s="521"/>
      <c r="BB83" s="521"/>
      <c r="BC83" s="521"/>
      <c r="BD83" s="23" t="s">
        <v>12</v>
      </c>
      <c r="BE83" s="22"/>
      <c r="BF83" s="516">
        <f t="shared" si="2"/>
        <v>0</v>
      </c>
      <c r="BG83" s="517"/>
      <c r="BH83" s="518" t="s">
        <v>9</v>
      </c>
      <c r="BI83" s="519"/>
      <c r="BJ83" s="520">
        <f t="shared" si="5"/>
        <v>0</v>
      </c>
      <c r="BK83" s="521"/>
      <c r="BL83" s="521"/>
      <c r="BM83" s="521"/>
      <c r="BN83" s="23" t="s">
        <v>12</v>
      </c>
      <c r="BO83" s="22"/>
      <c r="BP83" s="15"/>
    </row>
    <row r="84" spans="31:68" ht="14.25" customHeight="1" x14ac:dyDescent="0.4">
      <c r="AE84" s="150" t="s">
        <v>71</v>
      </c>
      <c r="AF84" s="17">
        <v>226000</v>
      </c>
      <c r="AG84" s="17">
        <v>226000</v>
      </c>
      <c r="AH84" s="17">
        <v>113000</v>
      </c>
      <c r="AI84" s="15" t="s">
        <v>3</v>
      </c>
      <c r="AJ84" s="15"/>
      <c r="AK84" s="15">
        <v>1</v>
      </c>
      <c r="AL84" s="516">
        <f t="shared" si="3"/>
        <v>0</v>
      </c>
      <c r="AM84" s="517"/>
      <c r="AN84" s="518" t="s">
        <v>11</v>
      </c>
      <c r="AO84" s="519"/>
      <c r="AP84" s="520">
        <f t="shared" si="0"/>
        <v>0</v>
      </c>
      <c r="AQ84" s="521"/>
      <c r="AR84" s="521"/>
      <c r="AS84" s="521"/>
      <c r="AT84" s="23" t="s">
        <v>12</v>
      </c>
      <c r="AU84" s="22"/>
      <c r="AV84" s="516">
        <f t="shared" si="1"/>
        <v>0</v>
      </c>
      <c r="AW84" s="517"/>
      <c r="AX84" s="518" t="s">
        <v>11</v>
      </c>
      <c r="AY84" s="519"/>
      <c r="AZ84" s="520">
        <f t="shared" si="4"/>
        <v>0</v>
      </c>
      <c r="BA84" s="521"/>
      <c r="BB84" s="521"/>
      <c r="BC84" s="521"/>
      <c r="BD84" s="23" t="s">
        <v>12</v>
      </c>
      <c r="BE84" s="22"/>
      <c r="BF84" s="516">
        <f t="shared" si="2"/>
        <v>0</v>
      </c>
      <c r="BG84" s="517"/>
      <c r="BH84" s="518" t="s">
        <v>9</v>
      </c>
      <c r="BI84" s="519"/>
      <c r="BJ84" s="520">
        <f t="shared" si="5"/>
        <v>0</v>
      </c>
      <c r="BK84" s="521"/>
      <c r="BL84" s="521"/>
      <c r="BM84" s="521"/>
      <c r="BN84" s="23" t="s">
        <v>12</v>
      </c>
      <c r="BO84" s="22"/>
      <c r="BP84" s="15"/>
    </row>
    <row r="85" spans="31:68" ht="14.25" customHeight="1" x14ac:dyDescent="0.4">
      <c r="AE85" s="150" t="s">
        <v>72</v>
      </c>
      <c r="AF85" s="17">
        <v>564000</v>
      </c>
      <c r="AG85" s="17">
        <v>564000</v>
      </c>
      <c r="AH85" s="17">
        <v>282000</v>
      </c>
      <c r="AI85" s="15" t="s">
        <v>3</v>
      </c>
      <c r="AJ85" s="15"/>
      <c r="AK85" s="15">
        <v>1</v>
      </c>
      <c r="AL85" s="516">
        <f t="shared" si="3"/>
        <v>0</v>
      </c>
      <c r="AM85" s="517"/>
      <c r="AN85" s="518" t="s">
        <v>11</v>
      </c>
      <c r="AO85" s="519"/>
      <c r="AP85" s="520">
        <f t="shared" si="0"/>
        <v>0</v>
      </c>
      <c r="AQ85" s="521"/>
      <c r="AR85" s="521"/>
      <c r="AS85" s="521"/>
      <c r="AT85" s="21" t="s">
        <v>12</v>
      </c>
      <c r="AU85" s="22"/>
      <c r="AV85" s="516">
        <f t="shared" si="1"/>
        <v>0</v>
      </c>
      <c r="AW85" s="517"/>
      <c r="AX85" s="518" t="s">
        <v>11</v>
      </c>
      <c r="AY85" s="519"/>
      <c r="AZ85" s="520">
        <f t="shared" si="4"/>
        <v>0</v>
      </c>
      <c r="BA85" s="521"/>
      <c r="BB85" s="521"/>
      <c r="BC85" s="521"/>
      <c r="BD85" s="21" t="s">
        <v>12</v>
      </c>
      <c r="BE85" s="22"/>
      <c r="BF85" s="516">
        <f t="shared" si="2"/>
        <v>0</v>
      </c>
      <c r="BG85" s="517"/>
      <c r="BH85" s="518" t="s">
        <v>9</v>
      </c>
      <c r="BI85" s="519"/>
      <c r="BJ85" s="520">
        <f t="shared" si="5"/>
        <v>0</v>
      </c>
      <c r="BK85" s="521"/>
      <c r="BL85" s="521"/>
      <c r="BM85" s="521"/>
      <c r="BN85" s="23" t="s">
        <v>12</v>
      </c>
      <c r="BO85" s="22"/>
      <c r="BP85" s="15"/>
    </row>
    <row r="86" spans="31:68" ht="14.25" customHeight="1" x14ac:dyDescent="0.4">
      <c r="AE86" s="150" t="s">
        <v>73</v>
      </c>
      <c r="AF86" s="17">
        <v>710000</v>
      </c>
      <c r="AG86" s="17">
        <v>710000</v>
      </c>
      <c r="AH86" s="17">
        <v>355000</v>
      </c>
      <c r="AI86" s="15" t="s">
        <v>3</v>
      </c>
      <c r="AJ86" s="15"/>
      <c r="AK86" s="15">
        <v>1</v>
      </c>
      <c r="AL86" s="516">
        <f t="shared" si="3"/>
        <v>0</v>
      </c>
      <c r="AM86" s="517"/>
      <c r="AN86" s="518" t="s">
        <v>11</v>
      </c>
      <c r="AO86" s="519"/>
      <c r="AP86" s="520">
        <f t="shared" si="0"/>
        <v>0</v>
      </c>
      <c r="AQ86" s="521"/>
      <c r="AR86" s="521"/>
      <c r="AS86" s="521"/>
      <c r="AT86" s="21" t="s">
        <v>12</v>
      </c>
      <c r="AU86" s="22"/>
      <c r="AV86" s="516">
        <f t="shared" si="1"/>
        <v>0</v>
      </c>
      <c r="AW86" s="517"/>
      <c r="AX86" s="518" t="s">
        <v>11</v>
      </c>
      <c r="AY86" s="519"/>
      <c r="AZ86" s="520">
        <f t="shared" si="4"/>
        <v>0</v>
      </c>
      <c r="BA86" s="521"/>
      <c r="BB86" s="521"/>
      <c r="BC86" s="521"/>
      <c r="BD86" s="21" t="s">
        <v>12</v>
      </c>
      <c r="BE86" s="22"/>
      <c r="BF86" s="516">
        <f t="shared" si="2"/>
        <v>0</v>
      </c>
      <c r="BG86" s="517"/>
      <c r="BH86" s="518" t="s">
        <v>9</v>
      </c>
      <c r="BI86" s="519"/>
      <c r="BJ86" s="520">
        <f t="shared" si="5"/>
        <v>0</v>
      </c>
      <c r="BK86" s="521"/>
      <c r="BL86" s="521"/>
      <c r="BM86" s="521"/>
      <c r="BN86" s="23" t="s">
        <v>12</v>
      </c>
      <c r="BO86" s="22"/>
      <c r="BP86" s="15"/>
    </row>
    <row r="87" spans="31:68" ht="14.25" customHeight="1" x14ac:dyDescent="0.4">
      <c r="AE87" s="150" t="s">
        <v>74</v>
      </c>
      <c r="AF87" s="17">
        <v>1133000</v>
      </c>
      <c r="AG87" s="17">
        <v>1133000</v>
      </c>
      <c r="AH87" s="17">
        <v>567000</v>
      </c>
      <c r="AI87" s="15" t="s">
        <v>3</v>
      </c>
      <c r="AJ87" s="15"/>
      <c r="AK87" s="15">
        <v>1</v>
      </c>
      <c r="AL87" s="526">
        <f t="shared" si="3"/>
        <v>0</v>
      </c>
      <c r="AM87" s="527"/>
      <c r="AN87" s="522" t="s">
        <v>11</v>
      </c>
      <c r="AO87" s="523"/>
      <c r="AP87" s="524">
        <f t="shared" si="0"/>
        <v>0</v>
      </c>
      <c r="AQ87" s="525"/>
      <c r="AR87" s="525"/>
      <c r="AS87" s="525"/>
      <c r="AT87" s="24" t="s">
        <v>12</v>
      </c>
      <c r="AU87" s="25"/>
      <c r="AV87" s="526">
        <f t="shared" si="1"/>
        <v>0</v>
      </c>
      <c r="AW87" s="527"/>
      <c r="AX87" s="522" t="s">
        <v>11</v>
      </c>
      <c r="AY87" s="523"/>
      <c r="AZ87" s="524">
        <f t="shared" si="4"/>
        <v>0</v>
      </c>
      <c r="BA87" s="525"/>
      <c r="BB87" s="525"/>
      <c r="BC87" s="525"/>
      <c r="BD87" s="24" t="s">
        <v>12</v>
      </c>
      <c r="BE87" s="25"/>
      <c r="BF87" s="526">
        <f t="shared" si="2"/>
        <v>0</v>
      </c>
      <c r="BG87" s="527"/>
      <c r="BH87" s="522" t="s">
        <v>9</v>
      </c>
      <c r="BI87" s="523"/>
      <c r="BJ87" s="524">
        <f t="shared" si="5"/>
        <v>0</v>
      </c>
      <c r="BK87" s="525"/>
      <c r="BL87" s="525"/>
      <c r="BM87" s="525"/>
      <c r="BN87" s="26" t="s">
        <v>12</v>
      </c>
      <c r="BO87" s="25"/>
      <c r="BP87" s="15"/>
    </row>
    <row r="88" spans="31:68" ht="14.25" customHeight="1" x14ac:dyDescent="0.4">
      <c r="AE88" s="150" t="s">
        <v>175</v>
      </c>
      <c r="AF88" s="17">
        <v>27000</v>
      </c>
      <c r="AG88" s="17"/>
      <c r="AH88" s="17">
        <v>13000</v>
      </c>
      <c r="AI88" s="15" t="s">
        <v>4</v>
      </c>
      <c r="AJ88" s="15"/>
      <c r="AK88" s="15">
        <v>2</v>
      </c>
      <c r="AL88" s="510">
        <f t="shared" si="3"/>
        <v>0</v>
      </c>
      <c r="AM88" s="511"/>
      <c r="AN88" s="512" t="s">
        <v>11</v>
      </c>
      <c r="AO88" s="513"/>
      <c r="AP88" s="514">
        <f t="shared" si="0"/>
        <v>0</v>
      </c>
      <c r="AQ88" s="515"/>
      <c r="AR88" s="515"/>
      <c r="AS88" s="515"/>
      <c r="AT88" s="27" t="s">
        <v>12</v>
      </c>
      <c r="AU88" s="19"/>
      <c r="AV88" s="532"/>
      <c r="AW88" s="533"/>
      <c r="AX88" s="512"/>
      <c r="AY88" s="513"/>
      <c r="AZ88" s="534"/>
      <c r="BA88" s="535"/>
      <c r="BB88" s="535"/>
      <c r="BC88" s="535"/>
      <c r="BD88" s="27"/>
      <c r="BE88" s="19"/>
      <c r="BF88" s="510">
        <f t="shared" si="2"/>
        <v>0</v>
      </c>
      <c r="BG88" s="511"/>
      <c r="BH88" s="512" t="s">
        <v>9</v>
      </c>
      <c r="BI88" s="513"/>
      <c r="BJ88" s="514">
        <f t="shared" si="5"/>
        <v>0</v>
      </c>
      <c r="BK88" s="515"/>
      <c r="BL88" s="515"/>
      <c r="BM88" s="515"/>
      <c r="BN88" s="20" t="s">
        <v>12</v>
      </c>
      <c r="BO88" s="19"/>
      <c r="BP88" s="15"/>
    </row>
    <row r="89" spans="31:68" ht="14.25" customHeight="1" x14ac:dyDescent="0.4">
      <c r="AE89" s="150" t="s">
        <v>77</v>
      </c>
      <c r="AF89" s="17">
        <v>27000</v>
      </c>
      <c r="AG89" s="17"/>
      <c r="AH89" s="17">
        <v>13000</v>
      </c>
      <c r="AI89" s="15" t="s">
        <v>4</v>
      </c>
      <c r="AJ89" s="15"/>
      <c r="AK89" s="15">
        <v>2</v>
      </c>
      <c r="AL89" s="526">
        <f t="shared" si="3"/>
        <v>0</v>
      </c>
      <c r="AM89" s="527"/>
      <c r="AN89" s="522" t="s">
        <v>11</v>
      </c>
      <c r="AO89" s="523"/>
      <c r="AP89" s="524">
        <f t="shared" si="0"/>
        <v>0</v>
      </c>
      <c r="AQ89" s="525"/>
      <c r="AR89" s="525"/>
      <c r="AS89" s="525"/>
      <c r="AT89" s="28" t="s">
        <v>12</v>
      </c>
      <c r="AU89" s="29"/>
      <c r="AV89" s="528"/>
      <c r="AW89" s="529"/>
      <c r="AX89" s="522"/>
      <c r="AY89" s="523"/>
      <c r="AZ89" s="530"/>
      <c r="BA89" s="531"/>
      <c r="BB89" s="531"/>
      <c r="BC89" s="531"/>
      <c r="BD89" s="28"/>
      <c r="BE89" s="29"/>
      <c r="BF89" s="526">
        <f t="shared" si="2"/>
        <v>0</v>
      </c>
      <c r="BG89" s="527"/>
      <c r="BH89" s="522" t="s">
        <v>9</v>
      </c>
      <c r="BI89" s="523"/>
      <c r="BJ89" s="524">
        <f t="shared" si="5"/>
        <v>0</v>
      </c>
      <c r="BK89" s="525"/>
      <c r="BL89" s="525"/>
      <c r="BM89" s="525"/>
      <c r="BN89" s="30" t="s">
        <v>12</v>
      </c>
      <c r="BO89" s="29"/>
      <c r="BP89" s="15"/>
    </row>
    <row r="90" spans="31:68" ht="14.25" customHeight="1" x14ac:dyDescent="0.4">
      <c r="AE90" s="150" t="s">
        <v>79</v>
      </c>
      <c r="AF90" s="17">
        <v>320000</v>
      </c>
      <c r="AG90" s="17"/>
      <c r="AH90" s="17">
        <v>160000</v>
      </c>
      <c r="AI90" s="15" t="s">
        <v>3</v>
      </c>
      <c r="AJ90" s="15"/>
      <c r="AK90" s="15">
        <v>1</v>
      </c>
      <c r="AL90" s="510">
        <f t="shared" si="3"/>
        <v>0</v>
      </c>
      <c r="AM90" s="511"/>
      <c r="AN90" s="512" t="s">
        <v>11</v>
      </c>
      <c r="AO90" s="513"/>
      <c r="AP90" s="514">
        <f t="shared" si="0"/>
        <v>0</v>
      </c>
      <c r="AQ90" s="515"/>
      <c r="AR90" s="515"/>
      <c r="AS90" s="515"/>
      <c r="AT90" s="31" t="s">
        <v>12</v>
      </c>
      <c r="AU90" s="32"/>
      <c r="AV90" s="532"/>
      <c r="AW90" s="533"/>
      <c r="AX90" s="512"/>
      <c r="AY90" s="513"/>
      <c r="AZ90" s="534"/>
      <c r="BA90" s="535"/>
      <c r="BB90" s="535"/>
      <c r="BC90" s="535"/>
      <c r="BD90" s="31"/>
      <c r="BE90" s="32"/>
      <c r="BF90" s="510">
        <f t="shared" si="2"/>
        <v>0</v>
      </c>
      <c r="BG90" s="511"/>
      <c r="BH90" s="512" t="s">
        <v>9</v>
      </c>
      <c r="BI90" s="513"/>
      <c r="BJ90" s="514">
        <f t="shared" si="5"/>
        <v>0</v>
      </c>
      <c r="BK90" s="515"/>
      <c r="BL90" s="515"/>
      <c r="BM90" s="515"/>
      <c r="BN90" s="33" t="s">
        <v>12</v>
      </c>
      <c r="BO90" s="32"/>
      <c r="BP90" s="15"/>
    </row>
    <row r="91" spans="31:68" ht="14.25" customHeight="1" x14ac:dyDescent="0.4">
      <c r="AE91" s="150" t="s">
        <v>80</v>
      </c>
      <c r="AF91" s="17">
        <v>339000</v>
      </c>
      <c r="AG91" s="17"/>
      <c r="AH91" s="17">
        <v>169000</v>
      </c>
      <c r="AI91" s="15" t="s">
        <v>3</v>
      </c>
      <c r="AJ91" s="15"/>
      <c r="AK91" s="15">
        <v>1</v>
      </c>
      <c r="AL91" s="516">
        <f t="shared" si="3"/>
        <v>0</v>
      </c>
      <c r="AM91" s="517"/>
      <c r="AN91" s="518" t="s">
        <v>11</v>
      </c>
      <c r="AO91" s="519"/>
      <c r="AP91" s="520">
        <f t="shared" si="0"/>
        <v>0</v>
      </c>
      <c r="AQ91" s="521"/>
      <c r="AR91" s="521"/>
      <c r="AS91" s="521"/>
      <c r="AT91" s="21" t="s">
        <v>12</v>
      </c>
      <c r="AU91" s="22"/>
      <c r="AV91" s="536"/>
      <c r="AW91" s="537"/>
      <c r="AX91" s="518"/>
      <c r="AY91" s="519"/>
      <c r="AZ91" s="538"/>
      <c r="BA91" s="539"/>
      <c r="BB91" s="539"/>
      <c r="BC91" s="539"/>
      <c r="BD91" s="21"/>
      <c r="BE91" s="22"/>
      <c r="BF91" s="516">
        <f t="shared" si="2"/>
        <v>0</v>
      </c>
      <c r="BG91" s="517"/>
      <c r="BH91" s="518" t="s">
        <v>9</v>
      </c>
      <c r="BI91" s="519"/>
      <c r="BJ91" s="520">
        <f t="shared" si="5"/>
        <v>0</v>
      </c>
      <c r="BK91" s="521"/>
      <c r="BL91" s="521"/>
      <c r="BM91" s="521"/>
      <c r="BN91" s="23" t="s">
        <v>12</v>
      </c>
      <c r="BO91" s="22"/>
      <c r="BP91" s="15"/>
    </row>
    <row r="92" spans="31:68" ht="14.25" customHeight="1" x14ac:dyDescent="0.4">
      <c r="AE92" s="150" t="s">
        <v>81</v>
      </c>
      <c r="AF92" s="17">
        <v>311000</v>
      </c>
      <c r="AG92" s="17"/>
      <c r="AH92" s="17">
        <v>156000</v>
      </c>
      <c r="AI92" s="15" t="s">
        <v>3</v>
      </c>
      <c r="AJ92" s="15"/>
      <c r="AK92" s="15">
        <v>1</v>
      </c>
      <c r="AL92" s="516">
        <f t="shared" si="3"/>
        <v>0</v>
      </c>
      <c r="AM92" s="517"/>
      <c r="AN92" s="518" t="s">
        <v>11</v>
      </c>
      <c r="AO92" s="519"/>
      <c r="AP92" s="520">
        <f t="shared" si="0"/>
        <v>0</v>
      </c>
      <c r="AQ92" s="521"/>
      <c r="AR92" s="521"/>
      <c r="AS92" s="521"/>
      <c r="AT92" s="21" t="s">
        <v>12</v>
      </c>
      <c r="AU92" s="22"/>
      <c r="AV92" s="536"/>
      <c r="AW92" s="537"/>
      <c r="AX92" s="518"/>
      <c r="AY92" s="519"/>
      <c r="AZ92" s="538"/>
      <c r="BA92" s="539"/>
      <c r="BB92" s="539"/>
      <c r="BC92" s="539"/>
      <c r="BD92" s="21"/>
      <c r="BE92" s="22"/>
      <c r="BF92" s="516">
        <f t="shared" si="2"/>
        <v>0</v>
      </c>
      <c r="BG92" s="517"/>
      <c r="BH92" s="518" t="s">
        <v>9</v>
      </c>
      <c r="BI92" s="519"/>
      <c r="BJ92" s="520">
        <f t="shared" si="5"/>
        <v>0</v>
      </c>
      <c r="BK92" s="521"/>
      <c r="BL92" s="521"/>
      <c r="BM92" s="521"/>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1361"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1362"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136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6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6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67"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68"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69"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70"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72"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73"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74"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75"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77"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78"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79"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80"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82"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83"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1384"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1385"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86"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87"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88"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89"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90"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91"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92"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93"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94"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95"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96"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97"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市川　真由</cp:lastModifiedBy>
  <cp:lastPrinted>2023-05-11T10:37:09Z</cp:lastPrinted>
  <dcterms:created xsi:type="dcterms:W3CDTF">2021-05-07T05:56:52Z</dcterms:created>
  <dcterms:modified xsi:type="dcterms:W3CDTF">2023-08-31T01:31:11Z</dcterms:modified>
</cp:coreProperties>
</file>