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6" yWindow="32760" windowWidth="10260" windowHeight="8232" firstSheet="1" activeTab="1"/>
  </bookViews>
  <sheets>
    <sheet name="０作成にあたっての注意事項" sheetId="1" state="hidden"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別添２ (2)" sheetId="12" r:id="rId12"/>
  </sheets>
  <definedNames>
    <definedName name="_xlnm.Print_Area" localSheetId="0">'０作成にあたっての注意事項'!$A$1:$K$12</definedName>
    <definedName name="_xlnm.Print_Area" localSheetId="8">'10その他'!$A$1:$L$40</definedName>
    <definedName name="_xlnm.Print_Area" localSheetId="1">'１事業主体　２事業概要'!$A$1:$J$41</definedName>
    <definedName name="_xlnm.Print_Area" localSheetId="2">'３建物概要'!$A$1:$L$37</definedName>
    <definedName name="_xlnm.Print_Area" localSheetId="3">'４サービス内容'!$A$1:$J$87</definedName>
    <definedName name="_xlnm.Print_Area" localSheetId="4">'５職員体制'!$A$1:$N$60</definedName>
    <definedName name="_xlnm.Print_Area" localSheetId="5">'６利用料金'!$A$1:$N$61</definedName>
    <definedName name="_xlnm.Print_Area" localSheetId="6">'７入居者状況'!$A$1:$L$40</definedName>
    <definedName name="_xlnm.Print_Area" localSheetId="7">'８苦情等体制　９情報開示'!$A$1:$L$45</definedName>
    <definedName name="_xlnm.Print_Area" localSheetId="9">'別添１'!$A$1:$F$50</definedName>
    <definedName name="_xlnm.Print_Area" localSheetId="10">'別添２'!$A$1:$I$32</definedName>
    <definedName name="_xlnm.Print_Area" localSheetId="11">'別添２ (2)'!$A$1:$I$32</definedName>
  </definedNames>
  <calcPr fullCalcOnLoad="1"/>
</workbook>
</file>

<file path=xl/comments6.xml><?xml version="1.0" encoding="utf-8"?>
<comments xmlns="http://schemas.openxmlformats.org/spreadsheetml/2006/main">
  <authors>
    <author>作成者</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<sst xmlns="http://schemas.openxmlformats.org/spreadsheetml/2006/main" count="1062" uniqueCount="678">
  <si>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</si>
  <si>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</si>
  <si>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</si>
  <si>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</si>
  <si>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</si>
  <si>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</si>
  <si>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</si>
  <si>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</si>
  <si>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</si>
  <si>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</si>
  <si>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</si>
  <si>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</si>
  <si>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</si>
  <si>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</si>
  <si>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</si>
  <si>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</si>
  <si>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</si>
  <si>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</si>
  <si>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</si>
  <si>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</si>
  <si>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</si>
  <si>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</si>
  <si>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</si>
  <si>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</si>
  <si>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</si>
  <si>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</si>
  <si>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</si>
  <si>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</si>
  <si>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</si>
  <si>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</si>
  <si>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</si>
  <si>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</si>
  <si>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</si>
  <si>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</si>
  <si>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</si>
  <si>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</si>
  <si>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</si>
  <si>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</si>
  <si>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</si>
  <si>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</si>
  <si>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</si>
  <si>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</si>
  <si>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</si>
  <si>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</si>
  <si>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</si>
  <si>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</si>
  <si>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</si>
  <si>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</si>
  <si>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</si>
  <si>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</si>
  <si>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</si>
  <si>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</si>
  <si>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</si>
  <si>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</si>
  <si>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</si>
  <si>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</si>
  <si>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</si>
  <si>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</si>
  <si>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</si>
  <si>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</si>
  <si>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</si>
  <si>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</si>
  <si>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</si>
  <si>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</si>
  <si>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</si>
  <si>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</si>
  <si>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</si>
  <si>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</si>
  <si>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</si>
  <si>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</si>
  <si>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</si>
  <si>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</si>
  <si>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</si>
  <si>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</si>
  <si>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</si>
  <si>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</si>
  <si>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</si>
  <si>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</si>
  <si>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</si>
  <si>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</si>
  <si>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</si>
  <si>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</si>
  <si>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</si>
  <si>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</si>
  <si>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</si>
  <si>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</si>
  <si>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</si>
  <si>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</si>
  <si>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</si>
  <si>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</si>
  <si>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</si>
  <si>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</si>
  <si>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</si>
  <si>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</si>
  <si>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</si>
  <si>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</si>
  <si>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</si>
  <si>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</si>
  <si>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</si>
  <si>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</si>
  <si>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</si>
  <si>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</si>
  <si>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</si>
  <si>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</si>
  <si>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</si>
  <si>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</si>
  <si>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</si>
  <si>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</si>
  <si>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</si>
  <si>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</si>
  <si>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</si>
  <si>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</si>
  <si>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</si>
  <si>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</si>
  <si>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</si>
  <si>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</si>
  <si>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</si>
  <si>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</si>
  <si>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</si>
  <si>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</si>
  <si>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</si>
  <si>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</si>
  <si>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</si>
  <si>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</si>
  <si>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</si>
  <si>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</si>
  <si>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</si>
  <si>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</si>
  <si>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</si>
  <si>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</si>
  <si>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</si>
  <si>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</si>
  <si>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</si>
  <si>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</si>
  <si>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</si>
  <si>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</si>
  <si>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</si>
  <si>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</si>
  <si>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</si>
  <si>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</si>
  <si>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</si>
  <si>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</si>
  <si>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</si>
  <si>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</si>
  <si>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</si>
  <si>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</si>
  <si>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</si>
  <si>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</si>
  <si>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</si>
  <si>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</si>
  <si>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</si>
  <si>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</si>
  <si>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</si>
  <si>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</si>
  <si>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</si>
  <si>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</si>
  <si>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</si>
  <si>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</si>
  <si>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</si>
  <si>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</si>
  <si>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プラン２</t>
  </si>
  <si>
    <t>利用者の個別的な選択によるサービス利用料</t>
  </si>
  <si>
    <t>その他のサービス利用料</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</si>
  <si>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</si>
  <si>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</si>
  <si>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</si>
  <si>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</si>
  <si>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</si>
  <si>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</si>
  <si>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</si>
  <si>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</si>
  <si>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</si>
  <si>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</si>
  <si>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</si>
  <si>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</si>
  <si>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</si>
  <si>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</si>
  <si>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</si>
  <si>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</si>
  <si>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</si>
  <si>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</si>
  <si>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</si>
  <si>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</si>
  <si>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</si>
  <si>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</si>
  <si>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</si>
  <si>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</si>
  <si>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</si>
  <si>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</si>
  <si>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</si>
  <si>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</si>
  <si>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</si>
  <si>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</si>
  <si>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</si>
  <si>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</si>
  <si>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</si>
  <si>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</si>
  <si>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</si>
  <si>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</si>
  <si>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</si>
  <si>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</si>
  <si>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</si>
  <si>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</si>
  <si>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</si>
  <si>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</si>
  <si>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</si>
  <si>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</si>
  <si>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</si>
  <si>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</si>
  <si>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</si>
  <si>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</si>
  <si>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</si>
  <si>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</si>
  <si>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</si>
  <si>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</si>
  <si>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</si>
  <si>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</si>
  <si>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</si>
  <si>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</si>
  <si>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</si>
  <si>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</si>
  <si>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</si>
  <si>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</si>
  <si>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</si>
  <si>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</si>
  <si>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</si>
  <si>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</si>
  <si>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</si>
  <si>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</si>
  <si>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</si>
  <si>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</si>
  <si>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</si>
  <si>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</si>
  <si>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</si>
  <si>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</si>
  <si>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</si>
  <si>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</si>
  <si>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</si>
  <si>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</si>
  <si>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</si>
  <si>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</si>
  <si>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</si>
  <si>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</si>
  <si>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</si>
  <si>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</si>
  <si>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</si>
  <si>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</si>
  <si>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</si>
  <si>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</si>
  <si>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</si>
  <si>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</si>
  <si>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</si>
  <si>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</si>
  <si>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</si>
  <si>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</si>
  <si>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</si>
  <si>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</si>
  <si>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</si>
  <si>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</si>
  <si>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</si>
  <si>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</si>
  <si>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</si>
  <si>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</si>
  <si>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</si>
  <si>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</si>
  <si>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</si>
  <si>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</si>
  <si>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</si>
  <si>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</si>
  <si>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</si>
  <si>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</si>
  <si>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</si>
  <si>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</si>
  <si>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</si>
  <si>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</si>
  <si>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</si>
  <si>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</si>
  <si>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</si>
  <si>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介護保険サービスの種類</t>
  </si>
  <si>
    <t>サ高住に登録している場合、登録基準への適合性</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</si>
  <si>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</si>
  <si>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</si>
  <si>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</si>
  <si>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</si>
  <si>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</si>
  <si>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</si>
  <si>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</si>
  <si>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</si>
  <si>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</si>
  <si>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</si>
  <si>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</si>
  <si>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</si>
  <si>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</si>
  <si>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</si>
  <si>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</si>
  <si>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</si>
  <si>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</si>
  <si>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</si>
  <si>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</si>
  <si>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</si>
  <si>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</si>
  <si>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</si>
  <si>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</si>
  <si>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</si>
  <si>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</si>
  <si>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</si>
  <si>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</si>
  <si>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</si>
  <si>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</si>
  <si>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</si>
  <si>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</si>
  <si>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</si>
  <si>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</si>
  <si>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</si>
  <si>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</si>
  <si>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</si>
  <si>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</si>
  <si>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</si>
  <si>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</si>
  <si>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</si>
  <si>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</si>
  <si>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</si>
  <si>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</si>
  <si>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</si>
  <si>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</si>
  <si>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</si>
  <si>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</si>
  <si>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</si>
  <si>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</si>
  <si>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</si>
  <si>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</si>
  <si>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（ふりがな）</t>
  </si>
  <si>
    <t>内容：</t>
  </si>
  <si>
    <t>http://</t>
  </si>
  <si>
    <t>代表取締役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</si>
  <si>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</si>
  <si>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</si>
  <si>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</si>
  <si>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</si>
  <si>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</si>
  <si>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</si>
  <si>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</si>
  <si>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</si>
  <si>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</si>
  <si>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</si>
  <si>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</si>
  <si>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</si>
  <si>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</si>
  <si>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</si>
  <si>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</si>
  <si>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</si>
  <si>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</si>
  <si>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</si>
  <si>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</si>
  <si>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</si>
  <si>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</si>
  <si>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</si>
  <si>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</si>
  <si>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</si>
  <si>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</si>
  <si>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</si>
  <si>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</si>
  <si>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</si>
  <si>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</si>
  <si>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</si>
  <si>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</si>
  <si>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</si>
  <si>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</si>
  <si>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</si>
  <si>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</si>
  <si>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</si>
  <si>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</si>
  <si>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</si>
  <si>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</si>
  <si>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</si>
  <si>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</si>
  <si>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</si>
  <si>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</si>
  <si>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</si>
  <si>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</si>
  <si>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</si>
  <si>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</si>
  <si>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</si>
  <si>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</si>
  <si>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</si>
  <si>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</si>
  <si>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</si>
  <si>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</si>
  <si>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</si>
  <si>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</si>
  <si>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</si>
  <si>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</si>
  <si>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</si>
  <si>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</si>
  <si>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</si>
  <si>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</si>
  <si>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r>
      <t xml:space="preserve">選択方式の内容
</t>
    </r>
    <r>
      <rPr>
        <sz val="9"/>
        <rFont val="ＭＳ 明朝"/>
        <family val="1"/>
      </rPr>
      <t>※該当する方式を全て選択</t>
    </r>
  </si>
  <si>
    <t>入居時点で必要な費用</t>
  </si>
  <si>
    <t>月額費用の合計</t>
  </si>
  <si>
    <t>食費</t>
  </si>
  <si>
    <t>（ふりがな）</t>
  </si>
  <si>
    <t>　</t>
  </si>
  <si>
    <t>大阪府福祉のまちづくり条例に定める基準の適合性</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</si>
  <si>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</si>
  <si>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</si>
  <si>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</si>
  <si>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</si>
  <si>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</si>
  <si>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</si>
  <si>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</si>
  <si>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喀痰吸引の必要な人／経管栄養の必要な人</t>
  </si>
  <si>
    <t>人　／</t>
  </si>
  <si>
    <t>要介護度別</t>
  </si>
  <si>
    <t>㎡（うち有料老人ホーム部分</t>
  </si>
  <si>
    <t>地域密着型通所介護</t>
  </si>
  <si>
    <t>個別の利用料で実施するサービス</t>
  </si>
  <si>
    <t>介護サービス</t>
  </si>
  <si>
    <t>生活サービス</t>
  </si>
  <si>
    <t>健康管理サービス</t>
  </si>
  <si>
    <t>入退院のサービス</t>
  </si>
  <si>
    <t>備　　　　考</t>
  </si>
  <si>
    <t>（別添２）　　　　　　　　　　　　　　　　　　　                  　　有料老人ホーム・サービス付き高齢者向け住宅が提供するサービスの一覧表</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</si>
  <si>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</si>
  <si>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</si>
  <si>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</si>
  <si>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</si>
  <si>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</si>
  <si>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</si>
  <si>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</si>
  <si>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</si>
  <si>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t>職員数（実人数）</t>
  </si>
  <si>
    <t>加入先</t>
  </si>
  <si>
    <t>加入内容</t>
  </si>
  <si>
    <t>賠償すべき事故が発生したときの対応</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</si>
  <si>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</si>
  <si>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</si>
  <si>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</si>
  <si>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</si>
  <si>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</si>
  <si>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</si>
  <si>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様式第１号</t>
  </si>
  <si>
    <t>介護医療院</t>
  </si>
  <si>
    <t>はり師</t>
  </si>
  <si>
    <t>きゅう師</t>
  </si>
  <si>
    <t>柔道整復師</t>
  </si>
  <si>
    <t>法人番号</t>
  </si>
  <si>
    <t>協力科目</t>
  </si>
  <si>
    <t>１５年以上</t>
  </si>
  <si>
    <t>１０年以上１５年未満</t>
  </si>
  <si>
    <t>　　　　　別添２（有料老人ホーム・サービス付き高齢者向け住宅が提供するサービスの一覧表）</t>
  </si>
  <si>
    <t>なし</t>
  </si>
  <si>
    <t>＜介護予防・日常生活支援総合事業＞</t>
  </si>
  <si>
    <t>訪問型サポートサービス</t>
  </si>
  <si>
    <t>通所型サポートサービス</t>
  </si>
  <si>
    <t>通所型入浴サポートサービス</t>
  </si>
  <si>
    <t>（１）重要事項説明書等は、老人福祉法第29条第７項の規定により、入居相談があったときに交付するほ
　　　か、求めに応じ交付すること。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サービス※）の利用を妨げないこととし、その際には説明を行った者及び説明を受けた者の署名を
　　　行うこと。
（３）吹田市有料老人ホーム設置運営指導指針に基づく指導を受けている場合は、入居希望者に対して丁寧
　　　かつ理解しやすいよう説明すること。</t>
  </si>
  <si>
    <t>添付書類：別添１（事業主体が吹田市で実施する他の介護サービス）</t>
  </si>
  <si>
    <t>（別添１）事業主体が吹田市で実施する他の介護サービス</t>
  </si>
  <si>
    <t>吹田市有料老人ホーム設置運営指導指針「7 規模及び構造設備」に合致しない事項</t>
  </si>
  <si>
    <t>「8 既存建築物等の活用の場合等の特例」への適合性</t>
  </si>
  <si>
    <t xml:space="preserve">（１）サービス付き高齢者向け住宅において、「重要事項説明書」を「重要事項説明書兼登録事項等につい
      ての説明（高齢者住まい法第17条関係）」と表記して構わない。
（２）サービス付き高齢者向け住宅は、吹田市有料老人ホーム設置運営指導指針５、６、７（ただし、７(2)
　　　から(8)まで、(9)ア(イ)、 (9)イからカまで、(9)キ(イ)、(9)ク及び(10)を除く。）及び12の項目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
      という。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線、空欄、塗りつぶし」をして構わない。それ以外の項目で削除する場合は吹田市に確認すること。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
　　　は、新たに入力すること。）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</si>
  <si>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（３）別添１「事業主体が吹田市で実施する他の介護サービス」及び別添２「有料老人ホーム・サービス付
      き高齢者向け住宅が提供するサービスの一覧表」は、重要事項説明書等の一部をなすものであること
      から、重要事項説明書等に必ず添付すること。
（４）吹田市有料老人ホーム設置運営指導指針に基づく指導を受けている場合及び当該指針で不適合事項が
      ある場合は、重要事項説明書等にその旨を記載すること。
（５）景品表示法第５条第１項第３号に基づく「有料老人ホーム等に関する不当な表示」を行わないこと。</t>
  </si>
  <si>
    <t>令和</t>
  </si>
  <si>
    <t>矢嶋　秀美</t>
  </si>
  <si>
    <t>管理者</t>
  </si>
  <si>
    <t>ぱなそにっくえいじふりーかぶしきがいしゃ</t>
  </si>
  <si>
    <t>パナソニック エイジフリー株式会社</t>
  </si>
  <si>
    <t>571-8686</t>
  </si>
  <si>
    <t>大阪府門真市大字門真1048番地</t>
  </si>
  <si>
    <t>06-6900-9831/06-6900-9832</t>
  </si>
  <si>
    <t>坂口　哲也</t>
  </si>
  <si>
    <t>1998年  6月  19日</t>
  </si>
  <si>
    <t xml:space="preserve"> 介護サービス事業、サービス付き高齢者向け住宅事業、介護ショップ事業（用品レンタル、販売、リフォーム）、介護用品・設備の開発及び販売事業、吹田市内での実施事業は、別添資料①「事業主体がで実施する他の介護サービス」のとおり。</t>
  </si>
  <si>
    <t>えいじふりーはうす　すいたけんと</t>
  </si>
  <si>
    <t>エイジフリーハウス 吹田健都</t>
  </si>
  <si>
    <t>高齢者の居住の安定確保に関する法律第５条第１項に規定するサービス付き高齢者向け住宅の登録</t>
  </si>
  <si>
    <t>住宅型</t>
  </si>
  <si>
    <t>564-0018</t>
  </si>
  <si>
    <t>大阪府吹田市岸部新町3番33　patona吹田健都　308号</t>
  </si>
  <si>
    <t>Ｊ Ｒ 線 岸 辺 駅 か ら 徒 歩 で 8 分</t>
  </si>
  <si>
    <t>06-6836-7802</t>
  </si>
  <si>
    <t>06-6836-7803</t>
  </si>
  <si>
    <t xml:space="preserve">https://sumai.panasonic.jp/agefree/facility_care/agefree-house/premier/kento/ </t>
  </si>
  <si>
    <t>管理者</t>
  </si>
  <si>
    <t>2020年02月01日</t>
  </si>
  <si>
    <t>2018年06月06日
大阪府(30)0005</t>
  </si>
  <si>
    <t>賃借権</t>
  </si>
  <si>
    <t>あり</t>
  </si>
  <si>
    <t>2019年12月16日</t>
  </si>
  <si>
    <t>2044年12月15日</t>
  </si>
  <si>
    <t>2019年11月22日</t>
  </si>
  <si>
    <t>共同住宅、物品販売業を営む店舗、老人ホーム 他</t>
  </si>
  <si>
    <t>耐火建築物</t>
  </si>
  <si>
    <t>その他</t>
  </si>
  <si>
    <t>鉄筋コンクリート造、一部鉄骨造</t>
  </si>
  <si>
    <t>3～5</t>
  </si>
  <si>
    <t>適合している</t>
  </si>
  <si>
    <t>一般居室個室</t>
  </si>
  <si>
    <t>○</t>
  </si>
  <si>
    <t>×</t>
  </si>
  <si>
    <t xml:space="preserve">401-406,408,410-418,420,422-425 </t>
  </si>
  <si>
    <t>306,307,501,502,504,505,507,511,512-514,516,518-520</t>
  </si>
  <si>
    <t>個室</t>
  </si>
  <si>
    <t>あり（ストレッチャー対応）</t>
  </si>
  <si>
    <t>4階事務所</t>
  </si>
  <si>
    <t>交流スペース、談話スペース、脱衣室、洗濯コーナー、湯上りコーナー</t>
  </si>
  <si>
    <t>消防計画</t>
  </si>
  <si>
    <t>私たちは高齢者とそのご家族にこころに届く最適な商品・サービスを提供し「ゆとりと笑顔のある暮らし」の実現をお手伝いすることで社会に貢献します</t>
  </si>
  <si>
    <t>3階に小規模多機能型居宅介護、認知症対応型デイサービス、居宅介護支援、訪問看護（サテライト）を併設
要介護、要支援の認定を受けられた方は、併設する介護保険サービスをご利用頂けます</t>
  </si>
  <si>
    <t>自ら実施</t>
  </si>
  <si>
    <t>委託</t>
  </si>
  <si>
    <t>株式会社 魚国総本社</t>
  </si>
  <si>
    <t xml:space="preserve">
①状況把握サービス
・居室訪問、食事、外出の機会等に毎日お声掛けすることにより状況把握を行います（1回／日）。
②生活相談サービス
・介護に関するお困りごとのご相談に対応いたします。
・家族との連絡調整を行います。
・健康相談に対応いたします。
・定期健康診断は、提携医療機関をご紹介します。
・その他生活に関するご相談に対応いたします。
③緊急時対応サービス
・緊急コール時は、ナースコールによる声がけを行い、未応答時には居宅へ訪問し、安否の確認を実施します。
・状況確認後、必要があれば救護手配いたします。</t>
  </si>
  <si>
    <t>介護職員初任者研修修了者</t>
  </si>
  <si>
    <t>別添資料②「有料老人ホーム・サービス付き高齢者向け住宅が提供するサービスの一覧表」のとおり。</t>
  </si>
  <si>
    <t>①虐待防止に関する責任者は、管理者の</t>
  </si>
  <si>
    <t>です。
②従業員に対し、虐待防止研修を実施している。
③入居者及び家族等に苦情解決体制を整備している。
④職員会議で定期的に虐待防止のための啓発・周知等を行っている。
⑤職員から虐待を受けたと思われる入居者を発見した場合は、速やかに市町村に通報する。</t>
  </si>
  <si>
    <t xml:space="preserve">
・身体的拘束は原則禁止としており、三原則（切迫性・非代替性・一時性）に照らし、緊急やむを得ず身体的拘束を行う場合、入居者の身体状況に応じて、その方法、期間（最長で１月）を定め、それらを含む入居者の状況、行う理由を記録し、経過観察を行います。家族等へ説明を行い、同意をいただきます。（継続して行う場合は概ね１月毎行います。）
２週間に１回以上、ケ－ス検討会議等を開催し、入居者の状態、身体拘束等の廃止及び改善取組等について検討します。
１月に１回以上、身体的拘束廃止委員会を開催し、施設全体で身体拘束等の廃止に取り組みます。
・身体拘束等の適正化を図るため、次に掲げる措置を講じます。
①身体的拘束等の適正化のための対策を検討する委員会を３月に１回以上開催するとともに、その結果について介護職員その他の従業者に周知徹底を図る。
②身体的拘束等の適正化のための指針を整備する。
③介護職員その他の従業者に対し、身体的拘束等の適正化のための研修を定期的に実施する。
</t>
  </si>
  <si>
    <t>・ぱなそにっくえいじふりーけあせんたーすいたけんと・しょうきぼたきのう
　パナソニック エイジフリーケアセンター吹田健都・小規模多機能
・ぱなそにっくえいじふりーけあせんたーすいたけんと・でいさーびす
　パナソニック エイジフリーケアセンター吹田健都・デイサービス
・ぱなそにっくえいじふりーけあせんたーすいたけんと・けあまねじめんと
　パナソニック エイジフリーケアセンター吹田健都・ケアマネジメント
・ぱなそにっくえいじふりーけあせんたーほくせつほうもんかんご・すいたけんとさてらいと
　パナソニック エイジフリーケアセンター北摂訪問看護・吹田健都サテライト
・いんなーてらす（こうりゅうすぺーす）
　インナーテラス（交流スペース）
・おーぷんらうんじ（こうりゅうすぺーす）
　オープンラウンジ（交流スペース）</t>
  </si>
  <si>
    <t>同一の建築物内</t>
  </si>
  <si>
    <t>　パナソニック エイジフリー株式会社</t>
  </si>
  <si>
    <t>救急車の手配</t>
  </si>
  <si>
    <t>医療法人祥風会　豊中みどりクリニック</t>
  </si>
  <si>
    <t>大阪府豊中市旭丘1-13</t>
  </si>
  <si>
    <t>総合内科・整形外科</t>
  </si>
  <si>
    <t>訪問診療</t>
  </si>
  <si>
    <t>医療法人　沖縄徳洲会　吹田徳洲会病院</t>
  </si>
  <si>
    <t>大阪府吹田市千里丘西21番1号</t>
  </si>
  <si>
    <t>内科、外科、消化器内科、循環器内科、神経内科、腫瘍内科、糖尿病外来、睡眠時無呼吸外来、膠原病リウマチ外来、総合診療科、小児科、放射線治療科、心臓血管外科、呼吸器外科、脳神経外科、泌尿器科、消化器外科、整形外科、禁煙外来、産婦人科、乳腺外科、皮膚科、麻酔科、歯科口腔外科、健診科</t>
  </si>
  <si>
    <t>訪問診療、急変時の対応</t>
  </si>
  <si>
    <t>医療法人桜樹会　くすのきデンタルクリニック</t>
  </si>
  <si>
    <t>兵庫県尼崎市南武庫之荘1-20-19</t>
  </si>
  <si>
    <t>自立、要支援、要介護</t>
  </si>
  <si>
    <t>入居時満60歳以上。自傷他害のない方、要連帯保証人</t>
  </si>
  <si>
    <t>サービス付き高齢者向け住宅定期賃貸借契約書　第11条、第12条に基づく</t>
  </si>
  <si>
    <t>　サービス付き高齢者向け住宅定期賃貸借契約書第11条に基づく</t>
  </si>
  <si>
    <t>　上記解約条項に基づき、即日から1か月</t>
  </si>
  <si>
    <t>日</t>
  </si>
  <si>
    <t>空室がある場合、1泊の宿泊料で体験入居可（食費は別途実費）18㎡-6,300円、26㎡-7,800円、40㎡-10,600円</t>
  </si>
  <si>
    <t>2人入居可能な居室あり</t>
  </si>
  <si>
    <t>1</t>
  </si>
  <si>
    <t>生活相談員兼務</t>
  </si>
  <si>
    <t>1名のみ管理者兼務</t>
  </si>
  <si>
    <t>夜勤帯の設定時間（ 22時～ 6時）</t>
  </si>
  <si>
    <t>介護福祉士</t>
  </si>
  <si>
    <t>2</t>
  </si>
  <si>
    <t>4</t>
  </si>
  <si>
    <t>3</t>
  </si>
  <si>
    <t>建物賃貸借方式</t>
  </si>
  <si>
    <t>月払い方式</t>
  </si>
  <si>
    <t>日割り計算で減額</t>
  </si>
  <si>
    <t>物価変動、人件費上昇により、2年に1回改定する場合がある</t>
  </si>
  <si>
    <t>運営懇談会の意見を聴く</t>
  </si>
  <si>
    <t>敷金</t>
  </si>
  <si>
    <t>自立、要介護共通</t>
  </si>
  <si>
    <t>60歳以上</t>
  </si>
  <si>
    <t>18.60㎡</t>
  </si>
  <si>
    <t>40.61㎡</t>
  </si>
  <si>
    <t>共益費</t>
  </si>
  <si>
    <t>電気代</t>
  </si>
  <si>
    <t>ガス代</t>
  </si>
  <si>
    <t>水道代</t>
  </si>
  <si>
    <t>実費</t>
  </si>
  <si>
    <t>備考　介護保険費用１割、２割又は３割の利用者負担（利用者の所得等に応じて負担割合が変わる。）※有料老人ホーム事業として受領する費用（訪問介護などの介護保険サービスに関わる介護費用は、同一法人によって提供される介護サービスであっても、本欄には記入していない。）
ガス代は、直接ガス供給会社との契約。</t>
  </si>
  <si>
    <t>建物の賃貸料、設備備品費、借入利息等を基礎として、1室あたりの家賃を算出</t>
  </si>
  <si>
    <t>故意による損傷、過失による損傷なければ
原則全額返金。</t>
  </si>
  <si>
    <t>1日3食を提供するための費用</t>
  </si>
  <si>
    <t>共用施設の維持管理・修繕費</t>
  </si>
  <si>
    <t>状況把握サービス（安否確認、緊急通報への対応）・生活相談サービス（一般的な相談・助言、専門家や専門機関の紹介）</t>
  </si>
  <si>
    <t>実費</t>
  </si>
  <si>
    <t>実費（4階は負担なし）</t>
  </si>
  <si>
    <t>5,000円（302号、304号、506号、509号）
2,500円（3階5階のうち上記以外の居室）
4階は負担なし</t>
  </si>
  <si>
    <t>別添２（有料老人ホーム・サービス付き高齢者向け住宅が提供するサービスの一覧表）</t>
  </si>
  <si>
    <t>エイジフリー ハウス 吹田健都</t>
  </si>
  <si>
    <t>9：00～18：00</t>
  </si>
  <si>
    <t>土日祝及び年末年始</t>
  </si>
  <si>
    <t>吹田市福祉部福祉指導監査室</t>
  </si>
  <si>
    <t>06-6105-8009</t>
  </si>
  <si>
    <t>06-6368-7348</t>
  </si>
  <si>
    <t>9：00～17：30</t>
  </si>
  <si>
    <t>土日祝祭日</t>
  </si>
  <si>
    <t>吹田市都市計画部住宅政策室</t>
  </si>
  <si>
    <t>06-6384-1928</t>
  </si>
  <si>
    <t>06-6368-9902</t>
  </si>
  <si>
    <t>9:00～17:30</t>
  </si>
  <si>
    <t>損害保険ジャパン株式会社</t>
  </si>
  <si>
    <t>賠償責任保険</t>
  </si>
  <si>
    <t>当社事故対応マニュアルに従う</t>
  </si>
  <si>
    <t>入居希望者に公開</t>
  </si>
  <si>
    <t>公開していない</t>
  </si>
  <si>
    <t xml:space="preserve">
①当事業者が収集し利用する個人情報の利用は事前に書面にて
　同意を得た内容に伴うものとする。
②当事業者の個人情報の利用目的を変更する場合には、事前に
　個人情報の本人から書面による承諾を得なければならない。
　この際、承諾を得られなかった場合は、変更後の新しい利用
　目的で取り扱ってはならない。
③利用目的の公表については、各事業所に掲示するものとする。
④事業所は利用目的について問い合わせを受けた場合、個人情報
　保護責任者に問い合わせを転送する。</t>
  </si>
  <si>
    <t xml:space="preserve">
脳卒中、心不全、吐血・下血、骨折、頭部打撲、外傷、窒息
　(誤飲、誤嚥）、痙攣等が発生時、声かけを行い、応答がない
　又緊急を要すると判断した場合、救急車を呼ぶと同時に、初期
　対応をし、かかりつけ医、緊急連絡先へ連絡する。</t>
  </si>
  <si>
    <t>適合</t>
  </si>
  <si>
    <t>排せつ介助（居室内移動着衣まで）・おむつ交換</t>
  </si>
  <si>
    <t xml:space="preserve">入浴（一般浴）（浴室清掃含む） </t>
  </si>
  <si>
    <t>介助・清拭</t>
  </si>
  <si>
    <t>食事介助</t>
  </si>
  <si>
    <t>おむつ代</t>
  </si>
  <si>
    <t xml:space="preserve">身辺介助（移動・着替え・身だしなみなど） </t>
  </si>
  <si>
    <t>機能訓練</t>
  </si>
  <si>
    <t>税込10％</t>
  </si>
  <si>
    <t>30分以内</t>
  </si>
  <si>
    <t>排泄介助は居室内移動着衣まで。</t>
  </si>
  <si>
    <t>種類、サイズ等による</t>
  </si>
  <si>
    <t>10分以内</t>
  </si>
  <si>
    <t>居室清掃Ａ</t>
  </si>
  <si>
    <t>30分以内（掃除機利用料は無料）</t>
  </si>
  <si>
    <r>
      <t>居室清掃Ｂ</t>
    </r>
    <r>
      <rPr>
        <sz val="9"/>
        <rFont val="ＭＳ 明朝"/>
        <family val="1"/>
      </rPr>
      <t>（エアコンフィルター清掃、窓拭き等）</t>
    </r>
  </si>
  <si>
    <t>30分以内</t>
  </si>
  <si>
    <t>浴室清掃</t>
  </si>
  <si>
    <t>共用部浴室の使用後の清掃</t>
  </si>
  <si>
    <t>空気清浄機水補充</t>
  </si>
  <si>
    <t>空気清浄機清掃（フィルター清掃）</t>
  </si>
  <si>
    <t>専門職の依頼による巡回</t>
  </si>
  <si>
    <t>0円</t>
  </si>
  <si>
    <t>ケアマネージャー・かかりつけ医など専門職との打ち合わせの上、回数・内容を決定</t>
  </si>
  <si>
    <t>昼間巡回（個別に声がけ・入室）</t>
  </si>
  <si>
    <t>2時間に1回で計6回（体位交換含む）</t>
  </si>
  <si>
    <t>夜間巡回（個別に声がけ・入室）</t>
  </si>
  <si>
    <t>夜間巡回増</t>
  </si>
  <si>
    <t>リネン交換（個別に声がけ・入室）</t>
  </si>
  <si>
    <t>洗濯（洗濯から乾燥まで）</t>
  </si>
  <si>
    <t>概ね90分以内を目安（利用料は無料）</t>
  </si>
  <si>
    <t>居室配膳・下膳</t>
  </si>
  <si>
    <t>入居者の嗜好に応じた特別な食事</t>
  </si>
  <si>
    <t>おやつ</t>
  </si>
  <si>
    <r>
      <t>身の回りのお手伝い</t>
    </r>
    <r>
      <rPr>
        <sz val="9"/>
        <rFont val="ＭＳ 明朝"/>
        <family val="1"/>
      </rPr>
      <t>（衣類整理・家具の配置換え等）</t>
    </r>
  </si>
  <si>
    <t>衣類の整理、衣替え、家具の配置換えなど</t>
  </si>
  <si>
    <t>フロントサービス</t>
  </si>
  <si>
    <t>新聞・郵便・宅配物・クリーニングなどの受取受渡</t>
  </si>
  <si>
    <t>買い物代行</t>
  </si>
  <si>
    <t>交通費は実費負担</t>
  </si>
  <si>
    <t>食品管理</t>
  </si>
  <si>
    <t>食品・飲料の預かり管理</t>
  </si>
  <si>
    <t xml:space="preserve">職員個別対応自由プラン
（買い物・散歩・話し相手など） </t>
  </si>
  <si>
    <t>交通費は実費負担。移動にかかる時間も左記の料金に含む。
2時間以内。予約は5日前まで。</t>
  </si>
  <si>
    <t>理美容（カット）</t>
  </si>
  <si>
    <t>金銭・貯金管理</t>
  </si>
  <si>
    <r>
      <rPr>
        <sz val="11"/>
        <rFont val="ＭＳ 明朝"/>
        <family val="1"/>
      </rPr>
      <t>料金</t>
    </r>
    <r>
      <rPr>
        <sz val="9"/>
        <rFont val="ＭＳ 明朝"/>
        <family val="1"/>
      </rPr>
      <t>※（税込）</t>
    </r>
  </si>
  <si>
    <t>寝具セット（寝具類の貸し出し）</t>
  </si>
  <si>
    <t>※詳細はオプションサービス料金一覧表ご参照</t>
  </si>
  <si>
    <t>リネンセット（リネン類の貸し出し）</t>
  </si>
  <si>
    <t>タオルセット
（バスタオル1枚、フェイスタオル2枚）</t>
  </si>
  <si>
    <t>バスタオル</t>
  </si>
  <si>
    <t>フェイスタオル</t>
  </si>
  <si>
    <t>定期健康診断</t>
  </si>
  <si>
    <t>健康相談</t>
  </si>
  <si>
    <t>月額の状況把握・生活相談サービス費に含まれる</t>
  </si>
  <si>
    <t>生活指導・栄養指導</t>
  </si>
  <si>
    <t>服薬支援（薬を渡す・薬を飲むのを確認）</t>
  </si>
  <si>
    <t>主治医の指示のもと服薬介助</t>
  </si>
  <si>
    <t>薬保管</t>
  </si>
  <si>
    <t>主治医の指示のもと薬管理</t>
  </si>
  <si>
    <t xml:space="preserve">生活リズムの管理（排便・睡眠・バイタルなど） </t>
  </si>
  <si>
    <t>受診予約</t>
  </si>
  <si>
    <t>緊急時、かかりつけ医の指示は無料</t>
  </si>
  <si>
    <t>受診後の薬局連絡（薬処方の連絡）</t>
  </si>
  <si>
    <t>送迎車手配</t>
  </si>
  <si>
    <t>タクシー代は実費</t>
  </si>
  <si>
    <t>通院介助（HE付き添い）</t>
  </si>
  <si>
    <t>※詳細はオプションサービスパック料金一覧表ご参照</t>
  </si>
  <si>
    <t>入院中の代行（入院中の洗濯物交換など）</t>
  </si>
  <si>
    <t>オプションサービスパック</t>
  </si>
  <si>
    <t>見守りプラス「極」</t>
  </si>
  <si>
    <t>もっと見守りプラス</t>
  </si>
  <si>
    <t>見守りプラス</t>
  </si>
  <si>
    <t>清掃プラス「極」</t>
  </si>
  <si>
    <t>しっかり清掃プラス</t>
  </si>
  <si>
    <t>清掃プラス</t>
  </si>
  <si>
    <t>もっと生活サポートプラス</t>
  </si>
  <si>
    <t>生活サポートプラス</t>
  </si>
  <si>
    <t>入浴パック</t>
  </si>
  <si>
    <t>小規模多機能型居宅介護、認知症対応型通所介護、居宅介護支援
訪問看護（サテライト）、交流スペース</t>
  </si>
  <si>
    <t>0</t>
  </si>
  <si>
    <t>2023/7/1</t>
  </si>
  <si>
    <t>18</t>
  </si>
  <si>
    <t>7</t>
  </si>
  <si>
    <t>ご自宅等・医療機関</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</si>
</sst>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ggge&quot;年&quot;m&quot;月&quot;d&quot;日&quot;;@"/>
    <numFmt numFmtId="204" formatCode="[$-411]gge&quot;年&quot;m&quot;月&quot;d&quot;日&quot;;@"/>
    <numFmt numFmtId="205" formatCode="[$]gge&quot;年&quot;m&quot;月&quot;d&quot;日&quot;;@"/>
    <numFmt numFmtId="206" formatCode="#,##0.00_);[Red]\(#,##0.00\)"/>
    <numFmt numFmtId="207" formatCode="#,##0.00_ "/>
    <numFmt numFmtId="208" formatCode="0.00_ "/>
    <numFmt numFmtId="209" formatCode="[$]ggge&quot;年&quot;m&quot;月&quot;d&quot;日&quot;;@"/>
    <numFmt numFmtId="210" formatCode="[$]gge&quot;年&quot;m&quot;月&quot;d&quot;日&quot;;@"/>
  </numFmts>
  <fonts count="62">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0.5"/>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name val="Meiryo UI"/>
      <family val="3"/>
    </font>
    <font>
      <i/>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C000"/>
        <bgColor indexed="64"/>
      </patternFill>
    </fill>
    <fill>
      <patternFill patternType="solid">
        <fgColor rgb="FFD6FEDB"/>
        <bgColor indexed="64"/>
      </patternFill>
    </fill>
    <fill>
      <patternFill patternType="solid">
        <fgColor indexed="9"/>
        <bgColor indexed="64"/>
      </patternFill>
    </fill>
    <fill>
      <patternFill patternType="solid">
        <fgColor indexed="13"/>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color indexed="63"/>
      </left>
      <right style="medium"/>
      <top>
        <color indexed="63"/>
      </top>
      <bottom>
        <color indexed="63"/>
      </bottom>
    </border>
    <border>
      <left style="thin"/>
      <right style="thin"/>
      <top style="medium"/>
      <bottom style="thin"/>
    </border>
    <border>
      <left>
        <color indexed="63"/>
      </left>
      <right style="thin"/>
      <top style="thin"/>
      <bottom>
        <color indexed="63"/>
      </bottom>
    </border>
    <border>
      <left style="thin"/>
      <right style="thin"/>
      <top>
        <color indexed="63"/>
      </top>
      <bottom style="thin"/>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color indexed="63"/>
      </left>
      <right style="medium"/>
      <top style="thin"/>
      <bottom>
        <color indexed="63"/>
      </bottom>
    </border>
    <border>
      <left>
        <color indexed="63"/>
      </left>
      <right style="thin"/>
      <top style="thin"/>
      <bottom style="medium"/>
    </border>
    <border>
      <left style="thin"/>
      <right>
        <color indexed="63"/>
      </right>
      <top style="medium"/>
      <bottom style="thin"/>
    </border>
    <border>
      <left style="thin"/>
      <right>
        <color indexed="63"/>
      </right>
      <top style="thin"/>
      <bottom>
        <color indexed="63"/>
      </botto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thin"/>
      <right style="medium"/>
      <top>
        <color indexed="63"/>
      </top>
      <bottom style="medium"/>
    </border>
    <border>
      <left style="medium"/>
      <right style="thin"/>
      <top>
        <color indexed="63"/>
      </top>
      <bottom style="medium"/>
    </border>
    <border>
      <left style="medium"/>
      <right>
        <color indexed="63"/>
      </right>
      <top style="medium"/>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dashed"/>
      <bottom style="dashed"/>
    </border>
    <border>
      <left style="thin"/>
      <right style="thin"/>
      <top style="thin"/>
      <bottom style="dashed"/>
    </border>
    <border>
      <left style="thin"/>
      <right style="thin"/>
      <top style="dashed"/>
      <bottom style="medium"/>
    </border>
    <border>
      <left style="thin"/>
      <right style="thin"/>
      <top style="medium"/>
      <bottom style="dashed"/>
    </border>
    <border>
      <left style="thin"/>
      <right>
        <color indexed="63"/>
      </right>
      <top style="thin"/>
      <bottom style="dashed"/>
    </border>
    <border>
      <left style="thin"/>
      <right>
        <color indexed="63"/>
      </right>
      <top style="dashed"/>
      <bottom style="dashed"/>
    </border>
    <border>
      <left style="thin"/>
      <right>
        <color indexed="63"/>
      </right>
      <top style="dashed"/>
      <bottom style="medium"/>
    </border>
    <border>
      <left style="thin"/>
      <right>
        <color indexed="63"/>
      </right>
      <top>
        <color indexed="63"/>
      </top>
      <bottom style="dashed"/>
    </border>
    <border>
      <left>
        <color indexed="63"/>
      </left>
      <right style="medium"/>
      <top>
        <color indexed="63"/>
      </top>
      <bottom style="dashed"/>
    </border>
    <border>
      <left>
        <color indexed="63"/>
      </left>
      <right style="medium"/>
      <top style="dashed"/>
      <bottom style="dashed"/>
    </border>
    <border>
      <left style="thin"/>
      <right>
        <color indexed="63"/>
      </right>
      <top style="dashed"/>
      <bottom>
        <color indexed="63"/>
      </bottom>
    </border>
    <border>
      <left>
        <color indexed="63"/>
      </left>
      <right style="medium"/>
      <top style="dashed"/>
      <bottom>
        <color indexed="63"/>
      </bottom>
    </border>
    <border>
      <left style="thin"/>
      <right>
        <color indexed="63"/>
      </right>
      <top style="medium"/>
      <bottom style="dashed"/>
    </border>
    <border>
      <left style="thin"/>
      <right style="thin"/>
      <top>
        <color indexed="63"/>
      </top>
      <bottom style="dashed"/>
    </border>
    <border>
      <left>
        <color indexed="63"/>
      </left>
      <right style="thin"/>
      <top style="thin"/>
      <bottom style="dashed"/>
    </border>
    <border>
      <left>
        <color indexed="63"/>
      </left>
      <right style="thin"/>
      <top style="dashed"/>
      <bottom style="dashed"/>
    </border>
    <border>
      <left>
        <color indexed="63"/>
      </left>
      <right style="thin"/>
      <top style="dashed"/>
      <bottom style="medium"/>
    </border>
    <border>
      <left style="thin"/>
      <right style="thin"/>
      <top style="medium"/>
      <bottom style="dotted"/>
    </border>
    <border>
      <left style="thin"/>
      <right style="thin"/>
      <top style="dotted"/>
      <bottom style="dotted"/>
    </border>
    <border>
      <left style="thin"/>
      <right style="thin"/>
      <top style="dotted"/>
      <bottom style="medium"/>
    </border>
    <border>
      <left style="thin"/>
      <right>
        <color indexed="63"/>
      </right>
      <top style="dotted"/>
      <bottom style="mediu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style="medium"/>
      <bottom>
        <color indexed="63"/>
      </bottom>
    </border>
    <border>
      <left style="medium"/>
      <right style="thin"/>
      <top style="thin"/>
      <bottom>
        <color indexed="63"/>
      </bottom>
    </border>
    <border>
      <left style="medium"/>
      <right style="thin"/>
      <top style="medium"/>
      <bottom>
        <color indexed="63"/>
      </bottom>
    </border>
    <border>
      <left>
        <color indexed="63"/>
      </left>
      <right style="medium"/>
      <top>
        <color indexed="63"/>
      </top>
      <bottom style="medium"/>
    </border>
    <border>
      <left style="medium"/>
      <right>
        <color indexed="63"/>
      </right>
      <top style="medium"/>
      <bottom style="thin"/>
    </border>
    <border>
      <left style="thin"/>
      <right style="medium"/>
      <top style="thin"/>
      <bottom>
        <color indexed="63"/>
      </botto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color indexed="63"/>
      </bottom>
    </border>
    <border diagonalDown="1">
      <left style="medium"/>
      <right style="thin"/>
      <top style="medium"/>
      <bottom style="thin"/>
      <diagonal style="thin"/>
    </border>
    <border diagonalDown="1">
      <left style="thin"/>
      <right style="thin"/>
      <top style="medium"/>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medium"/>
      <right>
        <color indexed="63"/>
      </right>
      <top style="medium"/>
      <bottom style="medium"/>
    </border>
    <border>
      <left>
        <color indexed="63"/>
      </left>
      <right style="thin"/>
      <top style="medium"/>
      <bottom style="medium"/>
    </border>
    <border>
      <left>
        <color indexed="63"/>
      </left>
      <right style="medium"/>
      <top style="dashed"/>
      <bottom style="medium"/>
    </border>
    <border>
      <left>
        <color indexed="63"/>
      </left>
      <right style="thin"/>
      <top style="medium"/>
      <bottom style="dashed"/>
    </border>
    <border>
      <left>
        <color indexed="63"/>
      </left>
      <right style="medium"/>
      <top style="medium"/>
      <bottom style="dashed"/>
    </border>
    <border>
      <left>
        <color indexed="63"/>
      </left>
      <right style="thin"/>
      <top style="dotted"/>
      <bottom style="medium"/>
    </border>
    <border>
      <left>
        <color indexed="63"/>
      </left>
      <right style="medium"/>
      <top style="dotted"/>
      <bottom style="medium"/>
    </border>
    <border>
      <left style="thin"/>
      <right>
        <color indexed="63"/>
      </right>
      <top style="dotted"/>
      <bottom style="dotted"/>
    </border>
    <border>
      <left>
        <color indexed="63"/>
      </left>
      <right style="medium"/>
      <top style="dotted"/>
      <bottom style="dotted"/>
    </border>
    <border>
      <left>
        <color indexed="63"/>
      </left>
      <right style="thin"/>
      <top>
        <color indexed="63"/>
      </top>
      <bottom style="dashed"/>
    </border>
    <border>
      <left>
        <color indexed="63"/>
      </left>
      <right style="medium"/>
      <top style="thin"/>
      <bottom style="dashed"/>
    </border>
    <border>
      <left style="thin"/>
      <right>
        <color indexed="63"/>
      </right>
      <top style="medium"/>
      <bottom style="dotted"/>
    </border>
    <border>
      <left>
        <color indexed="63"/>
      </left>
      <right style="medium"/>
      <top style="medium"/>
      <bottom style="dott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0" fillId="0" borderId="0">
      <alignment vertical="center"/>
      <protection/>
    </xf>
    <xf numFmtId="0" fontId="43"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1117">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28" borderId="15" xfId="0" applyNumberFormat="1" applyFont="1" applyFill="1" applyBorder="1" applyAlignment="1">
      <alignment horizontal="left" vertical="center"/>
    </xf>
    <xf numFmtId="49" fontId="0" fillId="0" borderId="0" xfId="0" applyNumberFormat="1" applyFont="1" applyFill="1" applyAlignment="1">
      <alignment vertical="center"/>
    </xf>
    <xf numFmtId="6" fontId="0" fillId="0" borderId="0" xfId="58" applyFont="1" applyAlignment="1">
      <alignment vertical="center"/>
    </xf>
    <xf numFmtId="49" fontId="3" fillId="28" borderId="16" xfId="0" applyNumberFormat="1" applyFont="1" applyFill="1" applyBorder="1" applyAlignment="1">
      <alignment horizontal="left" vertical="center"/>
    </xf>
    <xf numFmtId="49" fontId="3" fillId="28" borderId="17"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8"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49" fontId="3" fillId="28" borderId="18"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5"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3" borderId="0" xfId="0" applyFont="1" applyFill="1" applyAlignment="1">
      <alignment vertical="top" wrapText="1"/>
    </xf>
    <xf numFmtId="0" fontId="3" fillId="33"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6" xfId="0" applyFont="1" applyFill="1" applyBorder="1" applyAlignment="1">
      <alignment vertical="center"/>
    </xf>
    <xf numFmtId="49" fontId="4" fillId="0" borderId="27" xfId="0" applyNumberFormat="1" applyFont="1" applyBorder="1" applyAlignment="1">
      <alignment horizontal="left" vertical="center"/>
    </xf>
    <xf numFmtId="0" fontId="3" fillId="28" borderId="28" xfId="0" applyFont="1" applyFill="1" applyBorder="1" applyAlignment="1">
      <alignment vertical="center"/>
    </xf>
    <xf numFmtId="0" fontId="3" fillId="0" borderId="24" xfId="0" applyFont="1" applyBorder="1" applyAlignment="1">
      <alignment horizontal="left" vertical="center"/>
    </xf>
    <xf numFmtId="0" fontId="3" fillId="28" borderId="29" xfId="0" applyFont="1" applyFill="1" applyBorder="1" applyAlignment="1">
      <alignment vertical="center"/>
    </xf>
    <xf numFmtId="0" fontId="3" fillId="0" borderId="30"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top" wrapText="1"/>
    </xf>
    <xf numFmtId="0" fontId="6" fillId="0" borderId="0" xfId="0" applyFont="1" applyAlignment="1">
      <alignment horizontal="lef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12" fillId="0" borderId="18" xfId="43" applyFont="1" applyFill="1" applyBorder="1" applyAlignment="1">
      <alignment vertical="center"/>
    </xf>
    <xf numFmtId="0" fontId="3" fillId="0" borderId="31" xfId="0" applyFont="1" applyBorder="1" applyAlignment="1">
      <alignment vertical="center" wrapText="1"/>
    </xf>
    <xf numFmtId="0" fontId="4" fillId="0" borderId="19" xfId="0" applyFont="1" applyBorder="1" applyAlignment="1">
      <alignment horizontal="center" vertical="center"/>
    </xf>
    <xf numFmtId="0" fontId="3" fillId="0" borderId="31" xfId="0" applyFont="1" applyBorder="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2" xfId="0" applyFont="1" applyFill="1" applyBorder="1" applyAlignment="1">
      <alignment horizontal="left" vertical="center"/>
    </xf>
    <xf numFmtId="0" fontId="8" fillId="28" borderId="0" xfId="0" applyFont="1" applyFill="1" applyBorder="1" applyAlignment="1">
      <alignment horizontal="left" vertical="center"/>
    </xf>
    <xf numFmtId="0" fontId="4" fillId="28" borderId="33" xfId="0" applyFont="1" applyFill="1" applyBorder="1" applyAlignment="1">
      <alignment horizontal="left" vertical="center"/>
    </xf>
    <xf numFmtId="0" fontId="4"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3" fillId="0" borderId="19" xfId="0" applyFont="1" applyFill="1" applyBorder="1" applyAlignment="1">
      <alignment vertical="center"/>
    </xf>
    <xf numFmtId="0" fontId="4" fillId="0" borderId="19" xfId="0" applyFont="1" applyFill="1" applyBorder="1" applyAlignment="1">
      <alignment horizontal="righ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9" xfId="0" applyFont="1" applyBorder="1" applyAlignment="1">
      <alignment vertical="center"/>
    </xf>
    <xf numFmtId="0" fontId="3" fillId="0" borderId="20" xfId="0" applyFont="1" applyFill="1" applyBorder="1" applyAlignment="1">
      <alignment vertical="center"/>
    </xf>
    <xf numFmtId="0" fontId="3" fillId="28" borderId="34" xfId="0" applyFont="1" applyFill="1" applyBorder="1" applyAlignment="1">
      <alignment horizontal="center" vertical="center"/>
    </xf>
    <xf numFmtId="0" fontId="3" fillId="28" borderId="34" xfId="0" applyFont="1" applyFill="1" applyBorder="1" applyAlignment="1">
      <alignment horizontal="center" vertical="center" wrapText="1"/>
    </xf>
    <xf numFmtId="0" fontId="7" fillId="28" borderId="24" xfId="0" applyFont="1" applyFill="1" applyBorder="1" applyAlignment="1">
      <alignment vertical="center" wrapText="1"/>
    </xf>
    <xf numFmtId="49" fontId="7" fillId="0" borderId="0" xfId="0" applyNumberFormat="1" applyFont="1" applyAlignment="1">
      <alignment vertical="center"/>
    </xf>
    <xf numFmtId="0" fontId="7" fillId="34" borderId="25" xfId="0" applyFont="1" applyFill="1" applyBorder="1" applyAlignment="1">
      <alignment horizontal="left" vertical="center" wrapText="1"/>
    </xf>
    <xf numFmtId="0" fontId="3" fillId="34" borderId="23" xfId="0" applyFont="1" applyFill="1" applyBorder="1" applyAlignment="1">
      <alignment horizontal="center"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34" borderId="18" xfId="0" applyFont="1" applyFill="1" applyBorder="1" applyAlignment="1">
      <alignment vertical="center" wrapText="1"/>
    </xf>
    <xf numFmtId="0" fontId="3" fillId="0" borderId="25" xfId="0" applyFont="1" applyFill="1" applyBorder="1" applyAlignment="1">
      <alignment vertical="center"/>
    </xf>
    <xf numFmtId="0" fontId="3" fillId="34" borderId="19" xfId="0" applyFont="1" applyFill="1" applyBorder="1" applyAlignment="1">
      <alignment vertical="center" wrapText="1"/>
    </xf>
    <xf numFmtId="0" fontId="8" fillId="28" borderId="23"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34" xfId="0" applyFont="1" applyFill="1" applyBorder="1" applyAlignment="1">
      <alignment horizontal="left" vertical="center"/>
    </xf>
    <xf numFmtId="0" fontId="3" fillId="0" borderId="31" xfId="0" applyFont="1" applyFill="1" applyBorder="1" applyAlignment="1">
      <alignmen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3" fillId="0" borderId="25" xfId="0" applyFont="1" applyFill="1" applyBorder="1" applyAlignment="1">
      <alignment horizontal="left" vertical="center"/>
    </xf>
    <xf numFmtId="0" fontId="3" fillId="28" borderId="33" xfId="0" applyFont="1" applyFill="1" applyBorder="1" applyAlignment="1">
      <alignment horizontal="left" vertical="center"/>
    </xf>
    <xf numFmtId="0" fontId="3" fillId="34" borderId="18" xfId="0" applyFont="1" applyFill="1" applyBorder="1" applyAlignment="1">
      <alignment vertical="center"/>
    </xf>
    <xf numFmtId="0" fontId="3" fillId="0" borderId="18" xfId="0" applyFont="1" applyFill="1" applyBorder="1" applyAlignment="1">
      <alignment vertical="center"/>
    </xf>
    <xf numFmtId="0" fontId="3" fillId="0" borderId="35" xfId="0" applyFont="1" applyFill="1" applyBorder="1" applyAlignment="1">
      <alignment vertical="center"/>
    </xf>
    <xf numFmtId="0" fontId="3" fillId="0" borderId="36"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3" xfId="0" applyFont="1" applyFill="1" applyBorder="1" applyAlignment="1">
      <alignment vertical="center"/>
    </xf>
    <xf numFmtId="49" fontId="3" fillId="28" borderId="16" xfId="0" applyNumberFormat="1" applyFont="1" applyFill="1" applyBorder="1" applyAlignment="1">
      <alignment vertical="center"/>
    </xf>
    <xf numFmtId="0" fontId="3" fillId="28" borderId="37" xfId="0" applyFont="1" applyFill="1" applyBorder="1" applyAlignment="1">
      <alignment vertical="center"/>
    </xf>
    <xf numFmtId="0" fontId="3" fillId="0" borderId="38" xfId="0" applyFont="1" applyFill="1" applyBorder="1" applyAlignment="1">
      <alignment horizontal="left" vertical="center"/>
    </xf>
    <xf numFmtId="0" fontId="3" fillId="0" borderId="38" xfId="0" applyFont="1" applyBorder="1" applyAlignment="1">
      <alignment vertical="center"/>
    </xf>
    <xf numFmtId="0" fontId="3" fillId="0" borderId="39" xfId="0" applyFont="1" applyFill="1" applyBorder="1" applyAlignment="1">
      <alignment vertical="center"/>
    </xf>
    <xf numFmtId="0" fontId="8" fillId="28" borderId="18" xfId="0" applyFont="1" applyFill="1" applyBorder="1" applyAlignment="1">
      <alignment vertical="center"/>
    </xf>
    <xf numFmtId="0" fontId="8" fillId="28" borderId="40"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38" xfId="0" applyFont="1" applyFill="1" applyBorder="1" applyAlignment="1">
      <alignment vertical="center"/>
    </xf>
    <xf numFmtId="0" fontId="8" fillId="28" borderId="18" xfId="0" applyFont="1" applyFill="1" applyBorder="1" applyAlignment="1">
      <alignment horizontal="left" vertical="center"/>
    </xf>
    <xf numFmtId="0" fontId="3" fillId="28" borderId="15" xfId="0" applyFont="1" applyFill="1" applyBorder="1" applyAlignment="1">
      <alignment horizontal="left" vertical="center"/>
    </xf>
    <xf numFmtId="0" fontId="0" fillId="0" borderId="0" xfId="0" applyFont="1" applyFill="1" applyBorder="1" applyAlignment="1">
      <alignment vertical="center"/>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11" xfId="0" applyFont="1" applyBorder="1" applyAlignment="1">
      <alignment vertical="center"/>
    </xf>
    <xf numFmtId="49" fontId="4" fillId="0" borderId="23" xfId="0" applyNumberFormat="1" applyFont="1" applyFill="1" applyBorder="1" applyAlignment="1">
      <alignment horizontal="center" vertical="center"/>
    </xf>
    <xf numFmtId="0" fontId="3" fillId="0" borderId="41" xfId="0" applyFont="1" applyFill="1" applyBorder="1" applyAlignment="1">
      <alignment vertical="center"/>
    </xf>
    <xf numFmtId="0" fontId="3" fillId="0" borderId="42" xfId="0" applyFont="1" applyFill="1" applyBorder="1" applyAlignment="1">
      <alignment horizontal="left" vertical="center"/>
    </xf>
    <xf numFmtId="49" fontId="6" fillId="0" borderId="0" xfId="0" applyNumberFormat="1" applyFont="1" applyFill="1" applyBorder="1" applyAlignment="1">
      <alignment vertical="center"/>
    </xf>
    <xf numFmtId="49" fontId="3" fillId="34" borderId="43" xfId="0" applyNumberFormat="1" applyFont="1" applyFill="1" applyBorder="1" applyAlignment="1">
      <alignment vertical="center"/>
    </xf>
    <xf numFmtId="49" fontId="0" fillId="0" borderId="38" xfId="0" applyNumberFormat="1" applyFont="1" applyFill="1" applyBorder="1" applyAlignment="1">
      <alignment vertical="center"/>
    </xf>
    <xf numFmtId="49" fontId="0" fillId="0" borderId="39" xfId="0" applyNumberFormat="1" applyFont="1" applyFill="1" applyBorder="1" applyAlignment="1">
      <alignment vertical="center"/>
    </xf>
    <xf numFmtId="49" fontId="3" fillId="34" borderId="44" xfId="0" applyNumberFormat="1" applyFont="1" applyFill="1" applyBorder="1" applyAlignment="1">
      <alignment horizontal="left" vertical="center"/>
    </xf>
    <xf numFmtId="49" fontId="3" fillId="28" borderId="34" xfId="0" applyNumberFormat="1" applyFont="1" applyFill="1" applyBorder="1" applyAlignment="1">
      <alignment horizontal="left" vertical="center"/>
    </xf>
    <xf numFmtId="49" fontId="3" fillId="28" borderId="45"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3" fillId="34" borderId="40" xfId="0" applyNumberFormat="1" applyFont="1" applyFill="1" applyBorder="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6" xfId="0" applyNumberFormat="1" applyFont="1" applyFill="1" applyBorder="1" applyAlignment="1">
      <alignment vertical="center"/>
    </xf>
    <xf numFmtId="190" fontId="4" fillId="0" borderId="47" xfId="0" applyNumberFormat="1" applyFont="1" applyFill="1" applyBorder="1" applyAlignment="1">
      <alignment vertical="center"/>
    </xf>
    <xf numFmtId="189" fontId="3" fillId="0" borderId="48"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2" xfId="0" applyFont="1" applyFill="1" applyBorder="1" applyAlignment="1">
      <alignment vertical="center"/>
    </xf>
    <xf numFmtId="0" fontId="3" fillId="0" borderId="49" xfId="0" applyFont="1" applyFill="1" applyBorder="1" applyAlignment="1">
      <alignment vertical="center"/>
    </xf>
    <xf numFmtId="190" fontId="3" fillId="0" borderId="32" xfId="0" applyNumberFormat="1" applyFont="1" applyFill="1" applyBorder="1" applyAlignment="1">
      <alignment vertical="center"/>
    </xf>
    <xf numFmtId="0" fontId="3" fillId="28" borderId="50"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5" borderId="18" xfId="0" applyFont="1" applyFill="1" applyBorder="1" applyAlignment="1">
      <alignment horizontal="center" vertical="center"/>
    </xf>
    <xf numFmtId="0" fontId="3" fillId="35" borderId="18" xfId="0" applyFont="1" applyFill="1" applyBorder="1" applyAlignment="1">
      <alignment vertical="center"/>
    </xf>
    <xf numFmtId="49" fontId="4" fillId="35" borderId="19" xfId="0" applyNumberFormat="1" applyFont="1" applyFill="1" applyBorder="1" applyAlignment="1">
      <alignment vertical="center"/>
    </xf>
    <xf numFmtId="49" fontId="4" fillId="35"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49" fontId="3" fillId="28" borderId="23" xfId="0" applyNumberFormat="1" applyFont="1" applyFill="1" applyBorder="1" applyAlignment="1">
      <alignment vertical="center"/>
    </xf>
    <xf numFmtId="49" fontId="3" fillId="28" borderId="25" xfId="0" applyNumberFormat="1" applyFont="1" applyFill="1" applyBorder="1" applyAlignment="1">
      <alignment vertical="center"/>
    </xf>
    <xf numFmtId="0" fontId="3" fillId="34" borderId="22" xfId="0" applyFont="1" applyFill="1" applyBorder="1" applyAlignment="1">
      <alignment horizontal="left" vertical="center"/>
    </xf>
    <xf numFmtId="0" fontId="3" fillId="28" borderId="16" xfId="0" applyFont="1" applyFill="1" applyBorder="1" applyAlignment="1">
      <alignment vertical="top" wrapText="1"/>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51"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3" fillId="28" borderId="52" xfId="0" applyFont="1" applyFill="1" applyBorder="1" applyAlignment="1">
      <alignment horizontal="center" vertical="center"/>
    </xf>
    <xf numFmtId="0" fontId="3" fillId="28" borderId="53" xfId="0" applyFont="1" applyFill="1" applyBorder="1" applyAlignment="1">
      <alignment horizontal="center" vertical="center"/>
    </xf>
    <xf numFmtId="0" fontId="7" fillId="0" borderId="23" xfId="0" applyFont="1" applyFill="1" applyBorder="1" applyAlignment="1">
      <alignment horizontal="left"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4" borderId="22" xfId="0" applyFont="1" applyFill="1" applyBorder="1" applyAlignment="1">
      <alignment horizontal="center" vertical="center"/>
    </xf>
    <xf numFmtId="0" fontId="3" fillId="34" borderId="52" xfId="0" applyFont="1" applyFill="1" applyBorder="1" applyAlignment="1">
      <alignment horizontal="center" vertical="center"/>
    </xf>
    <xf numFmtId="0" fontId="14" fillId="0" borderId="52" xfId="0" applyFont="1" applyFill="1" applyBorder="1" applyAlignment="1">
      <alignment horizontal="left" vertical="center"/>
    </xf>
    <xf numFmtId="0" fontId="3" fillId="0" borderId="53" xfId="0" applyFont="1" applyFill="1" applyBorder="1" applyAlignment="1">
      <alignment horizontal="left" vertical="center"/>
    </xf>
    <xf numFmtId="0" fontId="3" fillId="0" borderId="52" xfId="0" applyFont="1" applyFill="1" applyBorder="1" applyAlignment="1">
      <alignment horizontal="left" vertical="center"/>
    </xf>
    <xf numFmtId="0" fontId="3" fillId="34" borderId="21" xfId="0" applyFont="1" applyFill="1" applyBorder="1" applyAlignment="1">
      <alignment horizontal="center" vertical="center"/>
    </xf>
    <xf numFmtId="0" fontId="3" fillId="28" borderId="54" xfId="0" applyFont="1" applyFill="1" applyBorder="1" applyAlignment="1">
      <alignment vertical="top" wrapText="1"/>
    </xf>
    <xf numFmtId="0" fontId="0" fillId="28" borderId="55" xfId="0" applyFont="1" applyFill="1" applyBorder="1" applyAlignment="1">
      <alignment vertical="top" wrapText="1"/>
    </xf>
    <xf numFmtId="0" fontId="8" fillId="28" borderId="21" xfId="0" applyFont="1" applyFill="1" applyBorder="1" applyAlignment="1">
      <alignment horizontal="left" vertical="center" wrapText="1"/>
    </xf>
    <xf numFmtId="0" fontId="2" fillId="0" borderId="0" xfId="0" applyFont="1" applyBorder="1" applyAlignment="1">
      <alignment vertical="center"/>
    </xf>
    <xf numFmtId="0" fontId="3" fillId="34" borderId="23" xfId="0" applyFont="1" applyFill="1" applyBorder="1" applyAlignment="1">
      <alignment vertical="center"/>
    </xf>
    <xf numFmtId="0" fontId="3" fillId="34" borderId="23" xfId="0" applyFont="1" applyFill="1" applyBorder="1" applyAlignment="1">
      <alignment horizontal="left" vertical="center"/>
    </xf>
    <xf numFmtId="0" fontId="3" fillId="34" borderId="15"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56" xfId="0" applyFont="1" applyFill="1" applyBorder="1" applyAlignment="1">
      <alignment vertical="center"/>
    </xf>
    <xf numFmtId="0" fontId="3" fillId="28" borderId="16" xfId="0" applyFont="1" applyFill="1" applyBorder="1" applyAlignment="1">
      <alignment vertical="center"/>
    </xf>
    <xf numFmtId="0" fontId="3" fillId="0" borderId="15" xfId="0" applyFont="1" applyFill="1" applyBorder="1" applyAlignment="1">
      <alignment horizontal="left" vertical="center"/>
    </xf>
    <xf numFmtId="0" fontId="3" fillId="0" borderId="57" xfId="0" applyFont="1" applyFill="1" applyBorder="1" applyAlignment="1">
      <alignment horizontal="left" vertical="center"/>
    </xf>
    <xf numFmtId="0" fontId="3" fillId="28" borderId="58" xfId="0" applyFont="1" applyFill="1" applyBorder="1" applyAlignment="1">
      <alignment vertical="center"/>
    </xf>
    <xf numFmtId="0" fontId="3" fillId="0" borderId="0" xfId="0" applyFont="1" applyAlignment="1">
      <alignment vertical="center"/>
    </xf>
    <xf numFmtId="0" fontId="3" fillId="28" borderId="23" xfId="0" applyFont="1" applyFill="1" applyBorder="1" applyAlignment="1">
      <alignment horizontal="left" vertical="center"/>
    </xf>
    <xf numFmtId="0" fontId="3" fillId="28" borderId="21" xfId="0" applyFont="1" applyFill="1" applyBorder="1" applyAlignment="1">
      <alignment horizontal="left" vertical="center"/>
    </xf>
    <xf numFmtId="0" fontId="3" fillId="28" borderId="59" xfId="0" applyFont="1" applyFill="1" applyBorder="1" applyAlignment="1">
      <alignment horizontal="left" vertical="center"/>
    </xf>
    <xf numFmtId="0" fontId="3" fillId="28" borderId="38" xfId="0" applyFont="1" applyFill="1" applyBorder="1" applyAlignment="1">
      <alignment horizontal="left" vertical="center"/>
    </xf>
    <xf numFmtId="0" fontId="3" fillId="28" borderId="39" xfId="0" applyFont="1" applyFill="1" applyBorder="1" applyAlignment="1">
      <alignment horizontal="left" vertical="center"/>
    </xf>
    <xf numFmtId="0" fontId="3" fillId="34" borderId="15" xfId="0" applyFont="1" applyFill="1" applyBorder="1" applyAlignment="1">
      <alignment horizontal="center" vertical="center"/>
    </xf>
    <xf numFmtId="0" fontId="3" fillId="34" borderId="18" xfId="0" applyFont="1" applyFill="1" applyBorder="1" applyAlignment="1">
      <alignment horizontal="center" vertical="center"/>
    </xf>
    <xf numFmtId="0" fontId="3" fillId="34" borderId="19" xfId="0" applyFont="1" applyFill="1" applyBorder="1" applyAlignment="1">
      <alignment horizontal="center" vertical="center"/>
    </xf>
    <xf numFmtId="0" fontId="3" fillId="34" borderId="18" xfId="0" applyFont="1" applyFill="1" applyBorder="1" applyAlignment="1">
      <alignment horizontal="left" vertical="center"/>
    </xf>
    <xf numFmtId="0" fontId="3" fillId="28" borderId="23" xfId="0" applyFont="1" applyFill="1" applyBorder="1" applyAlignment="1">
      <alignment horizontal="left" vertical="center"/>
    </xf>
    <xf numFmtId="0" fontId="3" fillId="34" borderId="10" xfId="0" applyFont="1" applyFill="1" applyBorder="1" applyAlignment="1">
      <alignment horizontal="left" vertical="center"/>
    </xf>
    <xf numFmtId="49" fontId="3" fillId="34" borderId="18" xfId="0" applyNumberFormat="1" applyFont="1" applyFill="1" applyBorder="1" applyAlignment="1">
      <alignment horizontal="center" vertical="center"/>
    </xf>
    <xf numFmtId="191" fontId="4" fillId="0" borderId="44" xfId="0" applyNumberFormat="1" applyFont="1" applyBorder="1" applyAlignment="1">
      <alignment horizontal="center" vertical="center"/>
    </xf>
    <xf numFmtId="0" fontId="4" fillId="0" borderId="19" xfId="0" applyFont="1" applyBorder="1" applyAlignment="1">
      <alignmen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49" fontId="4" fillId="0" borderId="35" xfId="0" applyNumberFormat="1" applyFont="1" applyBorder="1" applyAlignment="1">
      <alignment horizontal="left" vertical="center"/>
    </xf>
    <xf numFmtId="0" fontId="4" fillId="0" borderId="11" xfId="0" applyFont="1" applyBorder="1" applyAlignment="1">
      <alignment horizontal="center" vertical="center"/>
    </xf>
    <xf numFmtId="49" fontId="4" fillId="0" borderId="36" xfId="0" applyNumberFormat="1" applyFont="1" applyBorder="1" applyAlignment="1">
      <alignment horizontal="left" vertical="center" wrapText="1"/>
    </xf>
    <xf numFmtId="0" fontId="8" fillId="34" borderId="43" xfId="0" applyFont="1" applyFill="1" applyBorder="1" applyAlignment="1">
      <alignment horizontal="center" vertical="center"/>
    </xf>
    <xf numFmtId="0" fontId="3" fillId="28" borderId="32" xfId="0" applyFont="1" applyFill="1" applyBorder="1" applyAlignment="1">
      <alignment horizontal="left" vertical="center"/>
    </xf>
    <xf numFmtId="0" fontId="3" fillId="34" borderId="43" xfId="0" applyFont="1" applyFill="1" applyBorder="1" applyAlignment="1">
      <alignment horizontal="center" vertical="center"/>
    </xf>
    <xf numFmtId="0" fontId="3" fillId="34" borderId="12" xfId="0" applyFont="1" applyFill="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horizontal="center" vertical="center"/>
    </xf>
    <xf numFmtId="0" fontId="3" fillId="0" borderId="60" xfId="0" applyFont="1" applyBorder="1" applyAlignment="1">
      <alignment horizontal="left" vertical="center"/>
    </xf>
    <xf numFmtId="0" fontId="3" fillId="0" borderId="41" xfId="0" applyFont="1" applyBorder="1" applyAlignment="1">
      <alignment horizontal="left" vertical="center"/>
    </xf>
    <xf numFmtId="0" fontId="8" fillId="34" borderId="23" xfId="0" applyFont="1" applyFill="1" applyBorder="1" applyAlignment="1">
      <alignment horizontal="center" vertical="center"/>
    </xf>
    <xf numFmtId="0" fontId="8" fillId="0" borderId="20" xfId="0" applyFont="1" applyBorder="1" applyAlignment="1">
      <alignment horizontal="left" vertical="center"/>
    </xf>
    <xf numFmtId="0" fontId="4" fillId="0" borderId="60" xfId="0" applyFont="1" applyBorder="1" applyAlignment="1">
      <alignment horizontal="center" vertical="center"/>
    </xf>
    <xf numFmtId="0" fontId="3" fillId="0" borderId="19" xfId="0" applyFont="1" applyBorder="1" applyAlignment="1">
      <alignment vertical="center"/>
    </xf>
    <xf numFmtId="0" fontId="8" fillId="28" borderId="19" xfId="0" applyFont="1" applyFill="1" applyBorder="1" applyAlignment="1">
      <alignment vertical="center"/>
    </xf>
    <xf numFmtId="0" fontId="8" fillId="28" borderId="19" xfId="0" applyFont="1" applyFill="1" applyBorder="1" applyAlignment="1">
      <alignment horizontal="left" vertical="center"/>
    </xf>
    <xf numFmtId="0" fontId="8" fillId="0" borderId="19" xfId="0" applyFont="1" applyBorder="1" applyAlignment="1">
      <alignment horizontal="left" vertical="center"/>
    </xf>
    <xf numFmtId="0" fontId="3" fillId="0" borderId="18" xfId="0" applyFont="1" applyBorder="1" applyAlignment="1">
      <alignment horizontal="right" vertical="center"/>
    </xf>
    <xf numFmtId="2" fontId="4" fillId="0" borderId="23" xfId="0" applyNumberFormat="1" applyFont="1" applyBorder="1" applyAlignment="1">
      <alignment horizontal="center" vertical="center"/>
    </xf>
    <xf numFmtId="0" fontId="4" fillId="0" borderId="23" xfId="0" applyFont="1" applyBorder="1" applyAlignment="1">
      <alignment horizontal="center" vertical="center"/>
    </xf>
    <xf numFmtId="3" fontId="3" fillId="0" borderId="24" xfId="0" applyNumberFormat="1" applyFont="1" applyBorder="1" applyAlignment="1">
      <alignment horizontal="center" vertical="center"/>
    </xf>
    <xf numFmtId="0" fontId="3" fillId="0" borderId="24" xfId="0" applyFont="1" applyBorder="1" applyAlignment="1">
      <alignment horizontal="center" vertical="center" wrapText="1"/>
    </xf>
    <xf numFmtId="0" fontId="3" fillId="0" borderId="24" xfId="0" applyFont="1" applyBorder="1" applyAlignment="1">
      <alignment horizontal="center" vertical="center"/>
    </xf>
    <xf numFmtId="0" fontId="17" fillId="0" borderId="24" xfId="0" applyFont="1" applyBorder="1" applyAlignment="1">
      <alignment horizontal="left" vertical="center" wrapText="1"/>
    </xf>
    <xf numFmtId="0" fontId="4" fillId="0" borderId="18" xfId="0" applyFont="1" applyBorder="1" applyAlignment="1">
      <alignment horizontal="center" vertical="center"/>
    </xf>
    <xf numFmtId="0" fontId="3" fillId="0" borderId="25" xfId="0" applyFont="1" applyBorder="1" applyAlignment="1">
      <alignment vertical="center"/>
    </xf>
    <xf numFmtId="0" fontId="3" fillId="28" borderId="19" xfId="0" applyFont="1" applyFill="1" applyBorder="1" applyAlignment="1">
      <alignment vertical="center"/>
    </xf>
    <xf numFmtId="208" fontId="3" fillId="0" borderId="10" xfId="0" applyNumberFormat="1" applyFont="1" applyBorder="1" applyAlignment="1">
      <alignment horizontal="center" vertical="center"/>
    </xf>
    <xf numFmtId="0" fontId="3" fillId="34" borderId="18" xfId="0" applyFont="1" applyFill="1" applyBorder="1" applyAlignment="1">
      <alignment horizontal="center" vertical="center" wrapText="1"/>
    </xf>
    <xf numFmtId="0" fontId="3" fillId="0" borderId="60" xfId="0" applyFont="1" applyBorder="1" applyAlignment="1">
      <alignment vertical="center"/>
    </xf>
    <xf numFmtId="0" fontId="3" fillId="0" borderId="31" xfId="0" applyFont="1" applyBorder="1" applyAlignment="1">
      <alignment vertical="center"/>
    </xf>
    <xf numFmtId="0" fontId="3" fillId="28" borderId="60" xfId="0" applyFont="1" applyFill="1" applyBorder="1" applyAlignment="1">
      <alignment horizontal="left" vertical="center"/>
    </xf>
    <xf numFmtId="0" fontId="4" fillId="0" borderId="0" xfId="0" applyFont="1" applyAlignment="1">
      <alignment horizontal="right" vertical="center"/>
    </xf>
    <xf numFmtId="0" fontId="3" fillId="0" borderId="31" xfId="0" applyFont="1" applyBorder="1" applyAlignment="1">
      <alignment horizontal="left" vertical="center"/>
    </xf>
    <xf numFmtId="0" fontId="8" fillId="0" borderId="19" xfId="0" applyFont="1" applyBorder="1" applyAlignment="1">
      <alignment vertical="center"/>
    </xf>
    <xf numFmtId="0" fontId="3" fillId="28" borderId="18" xfId="0" applyFont="1" applyFill="1" applyBorder="1" applyAlignment="1">
      <alignment horizontal="left" vertical="center"/>
    </xf>
    <xf numFmtId="0" fontId="3" fillId="34" borderId="25" xfId="0" applyFont="1" applyFill="1" applyBorder="1" applyAlignment="1">
      <alignment horizontal="center" vertical="center"/>
    </xf>
    <xf numFmtId="0" fontId="4" fillId="28" borderId="18" xfId="0" applyFont="1" applyFill="1" applyBorder="1" applyAlignment="1">
      <alignment horizontal="left" vertical="center"/>
    </xf>
    <xf numFmtId="0" fontId="3" fillId="34" borderId="20" xfId="0" applyFont="1" applyFill="1" applyBorder="1" applyAlignment="1">
      <alignment horizontal="center" vertical="center"/>
    </xf>
    <xf numFmtId="184" fontId="4" fillId="0" borderId="20" xfId="0" applyNumberFormat="1" applyFont="1" applyBorder="1" applyAlignment="1">
      <alignment horizontal="center" vertical="center"/>
    </xf>
    <xf numFmtId="0" fontId="3" fillId="0" borderId="20" xfId="0" applyFont="1" applyBorder="1" applyAlignment="1">
      <alignment vertical="center"/>
    </xf>
    <xf numFmtId="0" fontId="3" fillId="34" borderId="42" xfId="0" applyFont="1" applyFill="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vertical="center"/>
    </xf>
    <xf numFmtId="0" fontId="3" fillId="0" borderId="60" xfId="0" applyFont="1" applyBorder="1" applyAlignment="1">
      <alignment horizontal="left" vertical="center" wrapText="1"/>
    </xf>
    <xf numFmtId="0" fontId="3" fillId="0" borderId="41" xfId="0" applyFont="1" applyBorder="1" applyAlignment="1">
      <alignment horizontal="left" vertical="center" wrapText="1"/>
    </xf>
    <xf numFmtId="0" fontId="3" fillId="34" borderId="23" xfId="0" applyFont="1" applyFill="1" applyBorder="1" applyAlignment="1">
      <alignment vertical="center" shrinkToFit="1"/>
    </xf>
    <xf numFmtId="0" fontId="3" fillId="0" borderId="44" xfId="0" applyFont="1" applyBorder="1" applyAlignment="1">
      <alignment horizontal="left" vertical="center"/>
    </xf>
    <xf numFmtId="0" fontId="3" fillId="0" borderId="61" xfId="0" applyFont="1" applyBorder="1" applyAlignment="1">
      <alignment vertical="center"/>
    </xf>
    <xf numFmtId="0" fontId="3" fillId="0" borderId="33" xfId="0" applyFont="1" applyBorder="1" applyAlignment="1">
      <alignment horizontal="left" vertical="center"/>
    </xf>
    <xf numFmtId="0" fontId="4" fillId="0" borderId="40" xfId="0" applyFont="1" applyBorder="1" applyAlignment="1">
      <alignment horizontal="right" vertical="center"/>
    </xf>
    <xf numFmtId="0" fontId="3" fillId="28" borderId="62" xfId="0" applyFont="1" applyFill="1" applyBorder="1" applyAlignment="1">
      <alignment vertical="center"/>
    </xf>
    <xf numFmtId="0" fontId="3" fillId="28" borderId="63" xfId="0" applyFont="1" applyFill="1" applyBorder="1" applyAlignment="1">
      <alignment vertical="center"/>
    </xf>
    <xf numFmtId="0" fontId="3" fillId="28" borderId="64" xfId="0" applyFont="1" applyFill="1" applyBorder="1" applyAlignment="1">
      <alignment vertical="center"/>
    </xf>
    <xf numFmtId="0" fontId="3" fillId="28" borderId="65" xfId="0" applyFont="1" applyFill="1" applyBorder="1" applyAlignment="1">
      <alignment vertical="center"/>
    </xf>
    <xf numFmtId="0" fontId="0" fillId="0" borderId="0" xfId="0" applyAlignment="1">
      <alignment vertical="center"/>
    </xf>
    <xf numFmtId="0" fontId="3" fillId="0" borderId="66"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35" borderId="69" xfId="0" applyFont="1" applyFill="1" applyBorder="1" applyAlignment="1">
      <alignment horizontal="left" vertical="center" wrapText="1"/>
    </xf>
    <xf numFmtId="0" fontId="0" fillId="35" borderId="70" xfId="0" applyFill="1" applyBorder="1" applyAlignment="1">
      <alignment horizontal="left" vertical="center"/>
    </xf>
    <xf numFmtId="0" fontId="0" fillId="35" borderId="71" xfId="0" applyFill="1" applyBorder="1" applyAlignment="1">
      <alignment horizontal="left" vertical="center"/>
    </xf>
    <xf numFmtId="0" fontId="3" fillId="35" borderId="67" xfId="0" applyFont="1" applyFill="1" applyBorder="1" applyAlignment="1">
      <alignment horizontal="left" vertical="center" wrapText="1"/>
    </xf>
    <xf numFmtId="0" fontId="3" fillId="35" borderId="71" xfId="0" applyFont="1" applyFill="1" applyBorder="1" applyAlignment="1">
      <alignment horizontal="left" vertical="center" wrapText="1"/>
    </xf>
    <xf numFmtId="0" fontId="3" fillId="28" borderId="62" xfId="0" applyFont="1" applyFill="1" applyBorder="1" applyAlignment="1">
      <alignment vertical="center" wrapText="1"/>
    </xf>
    <xf numFmtId="0" fontId="3" fillId="35" borderId="72" xfId="0" applyFont="1" applyFill="1" applyBorder="1" applyAlignment="1">
      <alignment horizontal="left" vertical="center" wrapText="1"/>
    </xf>
    <xf numFmtId="0" fontId="0" fillId="35" borderId="73" xfId="0" applyFill="1" applyBorder="1" applyAlignment="1">
      <alignment horizontal="left" vertical="center"/>
    </xf>
    <xf numFmtId="0" fontId="8" fillId="28" borderId="21" xfId="0" applyFont="1" applyFill="1" applyBorder="1" applyAlignment="1">
      <alignment horizontal="left" vertical="center" wrapText="1"/>
    </xf>
    <xf numFmtId="0" fontId="3" fillId="0" borderId="74" xfId="0" applyFont="1" applyBorder="1" applyAlignment="1">
      <alignment horizontal="left" vertical="center"/>
    </xf>
    <xf numFmtId="0" fontId="3" fillId="28" borderId="75" xfId="0" applyFont="1" applyFill="1" applyBorder="1" applyAlignment="1">
      <alignment vertical="center"/>
    </xf>
    <xf numFmtId="0" fontId="3" fillId="28" borderId="76" xfId="0" applyFont="1" applyFill="1" applyBorder="1" applyAlignment="1">
      <alignment vertical="center"/>
    </xf>
    <xf numFmtId="0" fontId="3" fillId="28" borderId="77" xfId="0" applyFont="1" applyFill="1" applyBorder="1" applyAlignment="1">
      <alignment vertical="center"/>
    </xf>
    <xf numFmtId="0" fontId="3" fillId="35" borderId="69" xfId="0" applyFont="1" applyFill="1" applyBorder="1" applyAlignment="1">
      <alignment horizontal="left" vertical="center"/>
    </xf>
    <xf numFmtId="0" fontId="3" fillId="28" borderId="78" xfId="0" applyFont="1" applyFill="1" applyBorder="1" applyAlignment="1">
      <alignment vertical="center"/>
    </xf>
    <xf numFmtId="0" fontId="4" fillId="0" borderId="68" xfId="0" applyFont="1" applyBorder="1" applyAlignment="1">
      <alignment horizontal="left" vertical="center"/>
    </xf>
    <xf numFmtId="0" fontId="3" fillId="28" borderId="79" xfId="0" applyFont="1" applyFill="1" applyBorder="1" applyAlignment="1">
      <alignment vertical="center"/>
    </xf>
    <xf numFmtId="0" fontId="3" fillId="35" borderId="79" xfId="0" applyFont="1" applyFill="1" applyBorder="1" applyAlignment="1">
      <alignment horizontal="left" vertical="center"/>
    </xf>
    <xf numFmtId="0" fontId="3" fillId="28" borderId="80" xfId="0" applyFont="1" applyFill="1" applyBorder="1" applyAlignment="1">
      <alignment vertical="center"/>
    </xf>
    <xf numFmtId="0" fontId="3" fillId="35" borderId="80" xfId="0" applyFont="1" applyFill="1" applyBorder="1" applyAlignment="1">
      <alignment horizontal="left" vertical="center"/>
    </xf>
    <xf numFmtId="0" fontId="3" fillId="28" borderId="81" xfId="0" applyFont="1" applyFill="1" applyBorder="1" applyAlignment="1">
      <alignment vertical="center"/>
    </xf>
    <xf numFmtId="0" fontId="4" fillId="0" borderId="82" xfId="0" applyFont="1" applyBorder="1" applyAlignment="1">
      <alignment horizontal="left" vertical="center"/>
    </xf>
    <xf numFmtId="0" fontId="3" fillId="34" borderId="35" xfId="0" applyFont="1" applyFill="1" applyBorder="1" applyAlignment="1">
      <alignment horizontal="center" vertical="center"/>
    </xf>
    <xf numFmtId="49" fontId="4" fillId="0" borderId="23" xfId="0" applyNumberFormat="1" applyFont="1" applyBorder="1" applyAlignment="1">
      <alignment horizontal="center" vertical="center"/>
    </xf>
    <xf numFmtId="49" fontId="9"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center"/>
    </xf>
    <xf numFmtId="0" fontId="6" fillId="0" borderId="11"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49" fontId="8" fillId="0" borderId="83" xfId="0" applyNumberFormat="1" applyFont="1" applyBorder="1" applyAlignment="1">
      <alignment horizontal="left" vertical="center"/>
    </xf>
    <xf numFmtId="49" fontId="8" fillId="0" borderId="38" xfId="0" applyNumberFormat="1" applyFont="1" applyBorder="1" applyAlignment="1">
      <alignment horizontal="left" vertical="center"/>
    </xf>
    <xf numFmtId="0" fontId="3" fillId="0" borderId="40" xfId="0" applyFont="1" applyBorder="1" applyAlignment="1">
      <alignment horizontal="left" vertical="center" wrapText="1"/>
    </xf>
    <xf numFmtId="0" fontId="3" fillId="0" borderId="35" xfId="0" applyFont="1" applyBorder="1" applyAlignment="1">
      <alignment horizontal="left" vertical="center" wrapText="1"/>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49" fontId="3" fillId="0" borderId="38" xfId="0" applyNumberFormat="1" applyFont="1" applyBorder="1" applyAlignment="1">
      <alignment horizontal="left" vertical="center"/>
    </xf>
    <xf numFmtId="49" fontId="3" fillId="0" borderId="39" xfId="0" applyNumberFormat="1" applyFont="1" applyBorder="1" applyAlignment="1">
      <alignment horizontal="left" vertical="center"/>
    </xf>
    <xf numFmtId="0" fontId="6" fillId="0" borderId="38" xfId="0" applyFont="1" applyBorder="1" applyAlignment="1">
      <alignment horizontal="left" vertical="center"/>
    </xf>
    <xf numFmtId="0" fontId="6" fillId="33" borderId="38" xfId="0" applyFont="1" applyFill="1" applyBorder="1" applyAlignment="1">
      <alignment horizontal="left"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3" fillId="28" borderId="18"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49" fontId="4" fillId="0" borderId="19" xfId="0" applyNumberFormat="1" applyFont="1" applyBorder="1" applyAlignment="1">
      <alignment horizontal="left" vertical="center"/>
    </xf>
    <xf numFmtId="49" fontId="4" fillId="0" borderId="20" xfId="0" applyNumberFormat="1" applyFont="1" applyBorder="1" applyAlignment="1">
      <alignment horizontal="left" vertical="center"/>
    </xf>
    <xf numFmtId="0" fontId="12" fillId="0" borderId="19" xfId="43" applyFont="1" applyFill="1" applyBorder="1" applyAlignment="1">
      <alignment horizontal="left" vertical="center"/>
    </xf>
    <xf numFmtId="0" fontId="5" fillId="0" borderId="20" xfId="43" applyFont="1" applyFill="1" applyBorder="1" applyAlignment="1">
      <alignment horizontal="left" vertical="center"/>
    </xf>
    <xf numFmtId="0" fontId="3" fillId="28" borderId="84" xfId="0" applyFont="1" applyFill="1" applyBorder="1" applyAlignment="1">
      <alignment horizontal="left" vertical="center"/>
    </xf>
    <xf numFmtId="0" fontId="3" fillId="28" borderId="25" xfId="0" applyFont="1" applyFill="1" applyBorder="1" applyAlignment="1">
      <alignment horizontal="left" vertical="center"/>
    </xf>
    <xf numFmtId="0" fontId="3" fillId="28" borderId="85" xfId="0" applyFont="1" applyFill="1" applyBorder="1" applyAlignment="1">
      <alignment horizontal="left" vertical="center"/>
    </xf>
    <xf numFmtId="0" fontId="3" fillId="28" borderId="42" xfId="0"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195" fontId="3" fillId="0" borderId="18" xfId="0" applyNumberFormat="1" applyFont="1" applyBorder="1" applyAlignment="1">
      <alignment horizontal="left" vertical="center"/>
    </xf>
    <xf numFmtId="195" fontId="3" fillId="0" borderId="19" xfId="0" applyNumberFormat="1" applyFont="1" applyBorder="1" applyAlignment="1">
      <alignment horizontal="left" vertical="center"/>
    </xf>
    <xf numFmtId="195" fontId="3" fillId="0" borderId="20" xfId="0" applyNumberFormat="1" applyFont="1" applyBorder="1" applyAlignment="1">
      <alignment horizontal="left" vertical="center"/>
    </xf>
    <xf numFmtId="0" fontId="3" fillId="28" borderId="18"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86" xfId="0" applyFont="1" applyFill="1" applyBorder="1" applyAlignment="1">
      <alignment horizontal="left" vertical="center" wrapText="1"/>
    </xf>
    <xf numFmtId="0" fontId="3" fillId="28" borderId="33" xfId="0" applyFont="1" applyFill="1" applyBorder="1" applyAlignment="1">
      <alignment horizontal="left" vertical="center" wrapText="1"/>
    </xf>
    <xf numFmtId="0" fontId="3" fillId="28" borderId="37" xfId="0" applyFont="1" applyFill="1" applyBorder="1" applyAlignment="1">
      <alignment horizontal="left" vertical="center" wrapText="1"/>
    </xf>
    <xf numFmtId="0" fontId="3" fillId="28" borderId="87" xfId="0" applyFont="1" applyFill="1" applyBorder="1" applyAlignment="1">
      <alignment horizontal="left" vertical="center" wrapText="1"/>
    </xf>
    <xf numFmtId="0" fontId="3" fillId="28" borderId="56" xfId="0" applyFont="1" applyFill="1" applyBorder="1" applyAlignment="1">
      <alignment horizontal="left" vertical="center" wrapText="1"/>
    </xf>
    <xf numFmtId="0" fontId="3" fillId="28" borderId="88" xfId="0" applyFont="1" applyFill="1" applyBorder="1" applyAlignment="1">
      <alignment horizontal="left" vertical="center" wrapText="1"/>
    </xf>
    <xf numFmtId="0" fontId="3" fillId="0" borderId="31" xfId="0" applyFont="1" applyBorder="1" applyAlignment="1">
      <alignment vertical="center"/>
    </xf>
    <xf numFmtId="0" fontId="3" fillId="0" borderId="89"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191" fontId="4" fillId="0" borderId="60" xfId="0" applyNumberFormat="1" applyFont="1" applyBorder="1" applyAlignment="1">
      <alignment horizontal="left" vertical="center"/>
    </xf>
    <xf numFmtId="191" fontId="4" fillId="0" borderId="41" xfId="0" applyNumberFormat="1" applyFont="1" applyBorder="1" applyAlignment="1">
      <alignment horizontal="left" vertical="center"/>
    </xf>
    <xf numFmtId="0" fontId="3" fillId="28" borderId="59" xfId="0" applyFont="1" applyFill="1" applyBorder="1" applyAlignment="1">
      <alignment horizontal="left" vertical="center"/>
    </xf>
    <xf numFmtId="0" fontId="3" fillId="28" borderId="90" xfId="0" applyFont="1" applyFill="1" applyBorder="1" applyAlignment="1">
      <alignment horizontal="left" vertical="center"/>
    </xf>
    <xf numFmtId="0" fontId="3" fillId="28" borderId="37" xfId="0" applyFont="1" applyFill="1" applyBorder="1" applyAlignment="1">
      <alignment horizontal="left" vertical="center"/>
    </xf>
    <xf numFmtId="0" fontId="3" fillId="28" borderId="87" xfId="0" applyFont="1" applyFill="1" applyBorder="1" applyAlignment="1">
      <alignment horizontal="lef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3" fillId="34" borderId="18" xfId="0" applyFont="1" applyFill="1" applyBorder="1" applyAlignment="1">
      <alignment horizontal="center" vertical="center"/>
    </xf>
    <xf numFmtId="0" fontId="3" fillId="34" borderId="19" xfId="0" applyFont="1" applyFill="1" applyBorder="1" applyAlignment="1">
      <alignment horizontal="center" vertical="center"/>
    </xf>
    <xf numFmtId="0" fontId="3" fillId="28" borderId="86" xfId="0" applyFont="1" applyFill="1" applyBorder="1" applyAlignment="1">
      <alignment horizontal="left" vertical="center"/>
    </xf>
    <xf numFmtId="0" fontId="3" fillId="28" borderId="33" xfId="0" applyFont="1" applyFill="1" applyBorder="1" applyAlignment="1">
      <alignment horizontal="left" vertical="center"/>
    </xf>
    <xf numFmtId="0" fontId="12" fillId="0" borderId="18" xfId="43" applyFont="1" applyFill="1" applyBorder="1" applyAlignment="1">
      <alignment horizontal="left" vertical="center" wrapText="1"/>
    </xf>
    <xf numFmtId="0" fontId="12" fillId="0" borderId="19" xfId="43" applyFont="1" applyFill="1" applyBorder="1" applyAlignment="1">
      <alignment horizontal="left" vertical="center" wrapText="1"/>
    </xf>
    <xf numFmtId="0" fontId="12" fillId="0" borderId="20" xfId="43" applyFont="1" applyFill="1" applyBorder="1" applyAlignment="1">
      <alignment horizontal="left" vertical="center" wrapText="1"/>
    </xf>
    <xf numFmtId="0" fontId="3" fillId="28" borderId="18"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0" fontId="3" fillId="34" borderId="18" xfId="0" applyFont="1" applyFill="1" applyBorder="1" applyAlignment="1">
      <alignment vertical="center" wrapText="1"/>
    </xf>
    <xf numFmtId="0" fontId="3" fillId="34" borderId="19" xfId="0" applyFont="1" applyFill="1" applyBorder="1" applyAlignment="1">
      <alignment vertical="center" wrapText="1"/>
    </xf>
    <xf numFmtId="0" fontId="3" fillId="34" borderId="20" xfId="0" applyFont="1" applyFill="1" applyBorder="1" applyAlignment="1">
      <alignment vertical="center" wrapText="1"/>
    </xf>
    <xf numFmtId="0" fontId="12" fillId="0" borderId="18" xfId="43"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3" fillId="28" borderId="56" xfId="0" applyFont="1" applyFill="1" applyBorder="1" applyAlignment="1">
      <alignment horizontal="left" vertical="center"/>
    </xf>
    <xf numFmtId="0" fontId="3" fillId="28" borderId="88" xfId="0" applyFont="1" applyFill="1" applyBorder="1" applyAlignment="1">
      <alignment horizontal="left" vertical="center"/>
    </xf>
    <xf numFmtId="0" fontId="3" fillId="0" borderId="18" xfId="0" applyFont="1" applyBorder="1" applyAlignment="1">
      <alignment horizontal="left" vertical="center"/>
    </xf>
    <xf numFmtId="0" fontId="3" fillId="28" borderId="85" xfId="0" applyFont="1" applyFill="1" applyBorder="1" applyAlignment="1">
      <alignment horizontal="left" vertical="center" wrapText="1"/>
    </xf>
    <xf numFmtId="0" fontId="3" fillId="28" borderId="42" xfId="0" applyFont="1" applyFill="1" applyBorder="1" applyAlignment="1">
      <alignment horizontal="left" vertical="center" wrapText="1"/>
    </xf>
    <xf numFmtId="49" fontId="6" fillId="0" borderId="0" xfId="0" applyNumberFormat="1" applyFont="1" applyAlignment="1">
      <alignment horizontal="left" vertical="center"/>
    </xf>
    <xf numFmtId="0" fontId="4" fillId="0" borderId="18" xfId="0"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3" fillId="28" borderId="84" xfId="0" applyFont="1" applyFill="1" applyBorder="1" applyAlignment="1">
      <alignment horizontal="left" vertical="center" wrapText="1"/>
    </xf>
    <xf numFmtId="0" fontId="3" fillId="34" borderId="40" xfId="0" applyFont="1" applyFill="1" applyBorder="1" applyAlignment="1">
      <alignment horizontal="center" vertical="center"/>
    </xf>
    <xf numFmtId="0" fontId="3" fillId="34" borderId="35" xfId="0" applyFont="1" applyFill="1" applyBorder="1" applyAlignment="1">
      <alignment horizontal="center" vertical="center"/>
    </xf>
    <xf numFmtId="0" fontId="3" fillId="28" borderId="18"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0" fontId="3" fillId="0" borderId="40" xfId="0" applyFont="1" applyBorder="1" applyAlignment="1">
      <alignment horizontal="left" vertical="center" shrinkToFit="1"/>
    </xf>
    <xf numFmtId="0" fontId="3" fillId="0" borderId="35" xfId="0" applyFont="1" applyBorder="1" applyAlignment="1">
      <alignment horizontal="left" vertical="center" shrinkToFit="1"/>
    </xf>
    <xf numFmtId="0" fontId="7" fillId="28" borderId="19" xfId="0" applyFont="1" applyFill="1" applyBorder="1" applyAlignment="1">
      <alignment horizontal="left" vertical="center" shrinkToFit="1"/>
    </xf>
    <xf numFmtId="49" fontId="4" fillId="28" borderId="18"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3" fillId="0" borderId="18"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0" fontId="7" fillId="0" borderId="0" xfId="0" applyFont="1" applyFill="1" applyAlignment="1">
      <alignment horizontal="left" vertical="top" wrapText="1"/>
    </xf>
    <xf numFmtId="0" fontId="3" fillId="28" borderId="91" xfId="0" applyFont="1" applyFill="1" applyBorder="1" applyAlignment="1">
      <alignment horizontal="left" vertical="center" wrapText="1"/>
    </xf>
    <xf numFmtId="0" fontId="3" fillId="28" borderId="16" xfId="0" applyFont="1" applyFill="1" applyBorder="1" applyAlignment="1">
      <alignment horizontal="left" vertical="center"/>
    </xf>
    <xf numFmtId="0" fontId="3" fillId="28" borderId="58" xfId="0" applyFont="1" applyFill="1" applyBorder="1" applyAlignment="1">
      <alignment horizontal="left" vertical="center"/>
    </xf>
    <xf numFmtId="0" fontId="3" fillId="0" borderId="33" xfId="0" applyFont="1" applyFill="1" applyBorder="1" applyAlignment="1">
      <alignment horizontal="left" vertical="center"/>
    </xf>
    <xf numFmtId="0" fontId="3" fillId="0" borderId="87" xfId="0" applyFont="1" applyFill="1" applyBorder="1" applyAlignment="1">
      <alignment horizontal="lef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8" fillId="28" borderId="23" xfId="0" applyFont="1" applyFill="1" applyBorder="1" applyAlignment="1">
      <alignment vertical="center" wrapText="1"/>
    </xf>
    <xf numFmtId="0" fontId="8" fillId="28" borderId="23" xfId="0" applyFont="1" applyFill="1" applyBorder="1" applyAlignment="1">
      <alignment vertical="center"/>
    </xf>
    <xf numFmtId="0" fontId="3" fillId="34" borderId="42" xfId="0" applyFont="1" applyFill="1" applyBorder="1" applyAlignment="1">
      <alignment horizontal="center" vertical="center"/>
    </xf>
    <xf numFmtId="49" fontId="4" fillId="0" borderId="19" xfId="0" applyNumberFormat="1" applyFont="1" applyBorder="1" applyAlignment="1">
      <alignment horizontal="center" vertical="center"/>
    </xf>
    <xf numFmtId="49" fontId="4" fillId="0" borderId="25" xfId="0" applyNumberFormat="1" applyFont="1" applyBorder="1" applyAlignment="1">
      <alignment horizontal="center" vertical="center"/>
    </xf>
    <xf numFmtId="0" fontId="3" fillId="34" borderId="18"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3" fillId="28" borderId="22" xfId="0" applyFont="1" applyFill="1" applyBorder="1" applyAlignment="1">
      <alignment horizontal="left" vertical="center"/>
    </xf>
    <xf numFmtId="0" fontId="3" fillId="28" borderId="34" xfId="0" applyFont="1" applyFill="1" applyBorder="1" applyAlignment="1">
      <alignment horizontal="left" vertical="center"/>
    </xf>
    <xf numFmtId="0" fontId="3" fillId="34" borderId="19" xfId="0" applyFont="1" applyFill="1" applyBorder="1" applyAlignment="1">
      <alignment horizontal="center" vertical="center" wrapText="1"/>
    </xf>
    <xf numFmtId="0" fontId="4" fillId="0" borderId="44" xfId="0" applyFont="1" applyBorder="1" applyAlignment="1">
      <alignment horizontal="center" vertical="center"/>
    </xf>
    <xf numFmtId="0" fontId="4" fillId="0" borderId="89" xfId="0" applyFont="1" applyBorder="1" applyAlignment="1">
      <alignment horizontal="center"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0" borderId="19" xfId="0" applyFont="1" applyBorder="1" applyAlignment="1">
      <alignment horizontal="center" vertical="center"/>
    </xf>
    <xf numFmtId="0" fontId="3" fillId="0" borderId="25" xfId="0" applyFont="1" applyBorder="1" applyAlignment="1">
      <alignment horizontal="center" vertical="center"/>
    </xf>
    <xf numFmtId="0" fontId="8" fillId="28" borderId="18" xfId="0" applyFont="1" applyFill="1" applyBorder="1" applyAlignment="1">
      <alignment horizontal="left" vertical="center" shrinkToFit="1"/>
    </xf>
    <xf numFmtId="0" fontId="8" fillId="28" borderId="19" xfId="0" applyFont="1" applyFill="1" applyBorder="1" applyAlignment="1">
      <alignment horizontal="left" vertical="center" shrinkToFit="1"/>
    </xf>
    <xf numFmtId="0" fontId="3" fillId="34" borderId="18" xfId="0" applyFont="1" applyFill="1" applyBorder="1" applyAlignment="1">
      <alignment horizontal="left" vertical="center"/>
    </xf>
    <xf numFmtId="0" fontId="3" fillId="34" borderId="19" xfId="0" applyFont="1" applyFill="1" applyBorder="1" applyAlignment="1">
      <alignment horizontal="left" vertical="center"/>
    </xf>
    <xf numFmtId="0" fontId="4" fillId="28" borderId="18"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Border="1" applyAlignment="1">
      <alignment horizontal="left" vertical="center"/>
    </xf>
    <xf numFmtId="192" fontId="3" fillId="0" borderId="20" xfId="0" applyNumberFormat="1" applyFont="1" applyBorder="1" applyAlignment="1">
      <alignment horizontal="left" vertical="center"/>
    </xf>
    <xf numFmtId="0" fontId="8" fillId="28" borderId="18" xfId="0" applyFont="1" applyFill="1" applyBorder="1" applyAlignment="1">
      <alignment vertical="center"/>
    </xf>
    <xf numFmtId="0" fontId="4" fillId="28" borderId="23" xfId="0" applyFont="1" applyFill="1" applyBorder="1" applyAlignment="1">
      <alignment vertical="center"/>
    </xf>
    <xf numFmtId="0" fontId="4" fillId="28" borderId="18" xfId="0" applyFont="1" applyFill="1" applyBorder="1" applyAlignment="1">
      <alignmen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6" fillId="0" borderId="0" xfId="0" applyFont="1" applyBorder="1" applyAlignment="1">
      <alignment horizontal="left" vertical="center"/>
    </xf>
    <xf numFmtId="0" fontId="3" fillId="28" borderId="18" xfId="0" applyFont="1" applyFill="1" applyBorder="1" applyAlignment="1">
      <alignment horizontal="left" vertical="center" shrinkToFit="1"/>
    </xf>
    <xf numFmtId="0" fontId="3" fillId="28" borderId="25" xfId="0" applyFont="1" applyFill="1" applyBorder="1" applyAlignment="1">
      <alignment horizontal="left" vertical="center" shrinkToFit="1"/>
    </xf>
    <xf numFmtId="207" fontId="4" fillId="0" borderId="19" xfId="0" applyNumberFormat="1" applyFont="1" applyBorder="1" applyAlignment="1">
      <alignment horizontal="center" vertical="center"/>
    </xf>
    <xf numFmtId="49" fontId="4" fillId="0" borderId="20" xfId="0" applyNumberFormat="1" applyFont="1" applyBorder="1" applyAlignment="1">
      <alignment horizontal="center" vertical="center"/>
    </xf>
    <xf numFmtId="0" fontId="3" fillId="28" borderId="91" xfId="0" applyFont="1" applyFill="1" applyBorder="1" applyAlignment="1">
      <alignment horizontal="left" vertical="center"/>
    </xf>
    <xf numFmtId="0" fontId="3" fillId="28" borderId="17" xfId="0" applyFont="1" applyFill="1" applyBorder="1" applyAlignment="1">
      <alignment horizontal="left" vertical="center"/>
    </xf>
    <xf numFmtId="182" fontId="3" fillId="0" borderId="19" xfId="0" applyNumberFormat="1" applyFont="1" applyBorder="1" applyAlignment="1">
      <alignment horizontal="left" vertical="center"/>
    </xf>
    <xf numFmtId="182" fontId="3" fillId="0" borderId="20" xfId="0" applyNumberFormat="1" applyFont="1" applyBorder="1" applyAlignment="1">
      <alignment horizontal="left" vertical="center"/>
    </xf>
    <xf numFmtId="182" fontId="3" fillId="0" borderId="19" xfId="0" applyNumberFormat="1" applyFont="1" applyBorder="1" applyAlignment="1">
      <alignment horizontal="center" vertical="center"/>
    </xf>
    <xf numFmtId="182" fontId="3" fillId="0" borderId="20" xfId="0" applyNumberFormat="1" applyFont="1" applyBorder="1" applyAlignment="1">
      <alignment horizontal="center" vertical="center"/>
    </xf>
    <xf numFmtId="0" fontId="3" fillId="28" borderId="16" xfId="0" applyFont="1" applyFill="1" applyBorder="1" applyAlignment="1">
      <alignment horizontal="left" vertical="center" wrapText="1"/>
    </xf>
    <xf numFmtId="0" fontId="3" fillId="28" borderId="17" xfId="0" applyFont="1" applyFill="1" applyBorder="1" applyAlignment="1">
      <alignment horizontal="left" vertical="center" wrapText="1"/>
    </xf>
    <xf numFmtId="0" fontId="3" fillId="28" borderId="43" xfId="0" applyFont="1" applyFill="1" applyBorder="1" applyAlignment="1">
      <alignment horizontal="left" vertical="center" shrinkToFit="1"/>
    </xf>
    <xf numFmtId="0" fontId="3" fillId="28" borderId="49" xfId="0" applyFont="1" applyFill="1" applyBorder="1" applyAlignment="1">
      <alignment horizontal="left" vertical="center" shrinkToFit="1"/>
    </xf>
    <xf numFmtId="182" fontId="3" fillId="28" borderId="19" xfId="0" applyNumberFormat="1" applyFont="1" applyFill="1" applyBorder="1" applyAlignment="1">
      <alignment horizontal="center" vertical="center"/>
    </xf>
    <xf numFmtId="0" fontId="3" fillId="34" borderId="25" xfId="0" applyFont="1" applyFill="1" applyBorder="1" applyAlignment="1">
      <alignment horizontal="center" vertical="center"/>
    </xf>
    <xf numFmtId="0" fontId="3" fillId="28" borderId="92" xfId="0" applyFont="1" applyFill="1" applyBorder="1" applyAlignment="1">
      <alignment horizontal="left" vertical="center"/>
    </xf>
    <xf numFmtId="206" fontId="4" fillId="0" borderId="44" xfId="0" applyNumberFormat="1" applyFont="1" applyBorder="1" applyAlignment="1">
      <alignment horizontal="center" vertical="center"/>
    </xf>
    <xf numFmtId="206" fontId="4" fillId="0" borderId="19" xfId="0" applyNumberFormat="1" applyFont="1" applyBorder="1" applyAlignment="1">
      <alignment horizontal="center" vertical="center"/>
    </xf>
    <xf numFmtId="206" fontId="4" fillId="0" borderId="18" xfId="0" applyNumberFormat="1" applyFont="1" applyBorder="1" applyAlignment="1">
      <alignment horizontal="center" vertical="center"/>
    </xf>
    <xf numFmtId="0" fontId="4" fillId="0" borderId="44"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3" fillId="0" borderId="20" xfId="0" applyFont="1" applyFill="1" applyBorder="1" applyAlignment="1">
      <alignment horizontal="left" vertical="center"/>
    </xf>
    <xf numFmtId="0" fontId="3" fillId="28" borderId="28" xfId="0" applyFont="1" applyFill="1" applyBorder="1" applyAlignment="1">
      <alignment vertical="center"/>
    </xf>
    <xf numFmtId="0" fontId="3" fillId="28" borderId="23" xfId="0" applyFont="1" applyFill="1" applyBorder="1" applyAlignment="1">
      <alignment vertical="center"/>
    </xf>
    <xf numFmtId="0" fontId="3" fillId="28" borderId="91" xfId="0" applyFont="1" applyFill="1" applyBorder="1" applyAlignment="1">
      <alignment vertical="center" wrapText="1"/>
    </xf>
    <xf numFmtId="0" fontId="3" fillId="28" borderId="23" xfId="0" applyFont="1" applyFill="1" applyBorder="1" applyAlignment="1">
      <alignment vertical="center" wrapText="1"/>
    </xf>
    <xf numFmtId="0" fontId="3" fillId="28" borderId="28" xfId="0" applyFont="1" applyFill="1" applyBorder="1" applyAlignment="1">
      <alignment vertical="center" wrapText="1"/>
    </xf>
    <xf numFmtId="187" fontId="3" fillId="0" borderId="18"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34" borderId="23" xfId="0" applyFont="1" applyFill="1" applyBorder="1" applyAlignment="1">
      <alignment horizontal="left" vertical="center"/>
    </xf>
    <xf numFmtId="0" fontId="3" fillId="28" borderId="86" xfId="0" applyFont="1" applyFill="1" applyBorder="1" applyAlignment="1">
      <alignment horizontal="left" vertical="center" shrinkToFit="1"/>
    </xf>
    <xf numFmtId="0" fontId="3" fillId="28" borderId="60" xfId="0" applyFont="1" applyFill="1" applyBorder="1" applyAlignment="1">
      <alignment horizontal="left" vertical="center" shrinkToFit="1"/>
    </xf>
    <xf numFmtId="0" fontId="3" fillId="28" borderId="33" xfId="0" applyFont="1" applyFill="1" applyBorder="1" applyAlignment="1">
      <alignment horizontal="left" vertical="center" shrinkToFit="1"/>
    </xf>
    <xf numFmtId="0" fontId="3" fillId="28" borderId="37" xfId="0" applyFont="1" applyFill="1" applyBorder="1" applyAlignment="1">
      <alignment horizontal="left" vertical="center" shrinkToFit="1"/>
    </xf>
    <xf numFmtId="0" fontId="3" fillId="28" borderId="10" xfId="0" applyFont="1" applyFill="1" applyBorder="1" applyAlignment="1">
      <alignment horizontal="left" vertical="center" shrinkToFit="1"/>
    </xf>
    <xf numFmtId="0" fontId="3" fillId="28" borderId="87" xfId="0" applyFont="1" applyFill="1" applyBorder="1" applyAlignment="1">
      <alignment horizontal="left" vertical="center" shrinkToFit="1"/>
    </xf>
    <xf numFmtId="0" fontId="3" fillId="28" borderId="23"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15" xfId="0" applyFont="1" applyFill="1" applyBorder="1" applyAlignment="1">
      <alignment horizontal="left" vertical="center"/>
    </xf>
    <xf numFmtId="0" fontId="3" fillId="0" borderId="57" xfId="0" applyFont="1" applyFill="1" applyBorder="1" applyAlignment="1">
      <alignment horizontal="left" vertical="center"/>
    </xf>
    <xf numFmtId="0" fontId="3" fillId="28" borderId="34" xfId="0" applyFont="1" applyFill="1" applyBorder="1" applyAlignment="1">
      <alignment horizontal="left" vertical="center" wrapText="1"/>
    </xf>
    <xf numFmtId="0" fontId="6" fillId="0" borderId="0" xfId="0" applyFont="1" applyAlignment="1">
      <alignment horizontal="left" vertical="center"/>
    </xf>
    <xf numFmtId="0" fontId="6" fillId="0" borderId="0" xfId="0" applyFont="1" applyFill="1" applyAlignment="1">
      <alignment horizontal="left" vertical="center"/>
    </xf>
    <xf numFmtId="0" fontId="3" fillId="28" borderId="60" xfId="0" applyFont="1" applyFill="1" applyBorder="1" applyAlignment="1">
      <alignment horizontal="left" vertical="center"/>
    </xf>
    <xf numFmtId="0" fontId="3" fillId="28" borderId="0" xfId="0" applyFont="1" applyFill="1" applyBorder="1" applyAlignment="1">
      <alignment horizontal="left" vertical="center"/>
    </xf>
    <xf numFmtId="0" fontId="3" fillId="0" borderId="83" xfId="0" applyFont="1" applyBorder="1" applyAlignment="1">
      <alignment horizontal="left"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89" xfId="0"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44" xfId="0" applyFont="1" applyBorder="1" applyAlignment="1">
      <alignment horizontal="left" vertical="center" wrapText="1"/>
    </xf>
    <xf numFmtId="0" fontId="3" fillId="0" borderId="60" xfId="0" applyFont="1" applyBorder="1" applyAlignment="1">
      <alignment horizontal="left" vertical="center" wrapText="1"/>
    </xf>
    <xf numFmtId="0" fontId="3" fillId="0" borderId="41" xfId="0" applyFont="1" applyBorder="1" applyAlignment="1">
      <alignment horizontal="left" vertical="center" wrapText="1"/>
    </xf>
    <xf numFmtId="0" fontId="3" fillId="35" borderId="18"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3" fillId="28" borderId="38" xfId="0" applyFont="1" applyFill="1" applyBorder="1" applyAlignment="1">
      <alignment horizontal="left" vertical="center"/>
    </xf>
    <xf numFmtId="0" fontId="3" fillId="28" borderId="10" xfId="0" applyFont="1" applyFill="1" applyBorder="1" applyAlignment="1">
      <alignment horizontal="left" vertical="center"/>
    </xf>
    <xf numFmtId="0" fontId="17" fillId="0" borderId="44" xfId="0" applyFont="1" applyBorder="1" applyAlignment="1">
      <alignment horizontal="left" vertical="center" wrapText="1"/>
    </xf>
    <xf numFmtId="0" fontId="17" fillId="0" borderId="60" xfId="0" applyFont="1" applyBorder="1" applyAlignment="1">
      <alignment horizontal="left" vertical="center" wrapText="1"/>
    </xf>
    <xf numFmtId="0" fontId="17" fillId="0" borderId="41" xfId="0" applyFont="1" applyBorder="1" applyAlignment="1">
      <alignment horizontal="left" vertical="center" wrapText="1"/>
    </xf>
    <xf numFmtId="0" fontId="17" fillId="0" borderId="89" xfId="0" applyFont="1" applyBorder="1" applyAlignment="1">
      <alignment horizontal="left" vertical="center" wrapText="1"/>
    </xf>
    <xf numFmtId="0" fontId="17" fillId="0" borderId="10" xfId="0" applyFont="1" applyBorder="1" applyAlignment="1">
      <alignment horizontal="left" vertical="center" wrapText="1"/>
    </xf>
    <xf numFmtId="0" fontId="17" fillId="0" borderId="14" xfId="0" applyFont="1" applyBorder="1" applyAlignment="1">
      <alignment horizontal="left" vertical="center" wrapText="1"/>
    </xf>
    <xf numFmtId="0" fontId="3" fillId="28" borderId="21" xfId="0" applyFont="1" applyFill="1" applyBorder="1" applyAlignment="1">
      <alignment horizontal="left" vertical="center"/>
    </xf>
    <xf numFmtId="0" fontId="3" fillId="34" borderId="89" xfId="0" applyFont="1" applyFill="1" applyBorder="1" applyAlignment="1">
      <alignment horizontal="left" vertical="center"/>
    </xf>
    <xf numFmtId="0" fontId="3" fillId="34" borderId="10" xfId="0" applyFont="1" applyFill="1" applyBorder="1" applyAlignment="1">
      <alignment horizontal="left" vertical="center"/>
    </xf>
    <xf numFmtId="0" fontId="3" fillId="28" borderId="51"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5" xfId="0" applyFont="1" applyFill="1" applyBorder="1" applyAlignment="1">
      <alignment horizontal="left" vertical="center" wrapText="1"/>
    </xf>
    <xf numFmtId="0" fontId="3" fillId="28" borderId="20" xfId="0" applyFont="1" applyFill="1" applyBorder="1" applyAlignment="1">
      <alignment horizontal="left" vertical="center"/>
    </xf>
    <xf numFmtId="0" fontId="6" fillId="0" borderId="11" xfId="0" applyFont="1" applyFill="1" applyBorder="1" applyAlignment="1">
      <alignment horizontal="left" vertical="center"/>
    </xf>
    <xf numFmtId="0" fontId="3" fillId="0" borderId="54" xfId="0" applyFont="1" applyBorder="1" applyAlignment="1">
      <alignment horizontal="left" vertical="center" wrapText="1"/>
    </xf>
    <xf numFmtId="0" fontId="3" fillId="0" borderId="11" xfId="0" applyFont="1" applyBorder="1" applyAlignment="1">
      <alignment horizontal="left" vertical="center"/>
    </xf>
    <xf numFmtId="0" fontId="3" fillId="0" borderId="93" xfId="0" applyFont="1" applyBorder="1" applyAlignment="1">
      <alignment horizontal="left" vertical="center"/>
    </xf>
    <xf numFmtId="0" fontId="3" fillId="0" borderId="0" xfId="0" applyFont="1" applyAlignment="1">
      <alignment horizontal="left" vertical="center"/>
    </xf>
    <xf numFmtId="0" fontId="3" fillId="0" borderId="31" xfId="0" applyFont="1" applyBorder="1" applyAlignment="1">
      <alignment horizontal="left" vertical="center"/>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17" fillId="0" borderId="83" xfId="0" applyFont="1" applyBorder="1" applyAlignment="1">
      <alignment horizontal="left" vertical="center" wrapText="1"/>
    </xf>
    <xf numFmtId="0" fontId="17" fillId="0" borderId="38" xfId="0" applyFont="1" applyBorder="1" applyAlignment="1">
      <alignment horizontal="left" vertical="center" wrapText="1"/>
    </xf>
    <xf numFmtId="0" fontId="17" fillId="0" borderId="39" xfId="0" applyFont="1" applyBorder="1" applyAlignment="1">
      <alignment horizontal="left" vertical="center" wrapText="1"/>
    </xf>
    <xf numFmtId="0" fontId="17" fillId="0" borderId="18" xfId="0" applyFont="1" applyBorder="1" applyAlignment="1">
      <alignment horizontal="left" vertical="top" wrapText="1"/>
    </xf>
    <xf numFmtId="0" fontId="17" fillId="0" borderId="19" xfId="0" applyFont="1" applyBorder="1" applyAlignment="1">
      <alignment horizontal="left" vertical="top"/>
    </xf>
    <xf numFmtId="0" fontId="17" fillId="0" borderId="20" xfId="0" applyFont="1" applyBorder="1" applyAlignment="1">
      <alignment horizontal="left" vertical="top"/>
    </xf>
    <xf numFmtId="0" fontId="17" fillId="0" borderId="40" xfId="0" applyFont="1" applyBorder="1" applyAlignment="1">
      <alignment horizontal="left" vertical="top" wrapText="1"/>
    </xf>
    <xf numFmtId="0" fontId="17" fillId="0" borderId="35" xfId="0" applyFont="1" applyBorder="1" applyAlignment="1">
      <alignment horizontal="left" vertical="top"/>
    </xf>
    <xf numFmtId="0" fontId="17" fillId="0" borderId="36" xfId="0" applyFont="1" applyBorder="1" applyAlignment="1">
      <alignment horizontal="left" vertical="top"/>
    </xf>
    <xf numFmtId="0" fontId="3" fillId="28" borderId="35" xfId="0" applyFont="1" applyFill="1" applyBorder="1" applyAlignment="1">
      <alignment horizontal="left" vertical="center"/>
    </xf>
    <xf numFmtId="0" fontId="17" fillId="0" borderId="89" xfId="0" applyFont="1" applyBorder="1" applyAlignment="1">
      <alignment horizontal="left" vertical="top" wrapText="1"/>
    </xf>
    <xf numFmtId="0" fontId="17" fillId="0" borderId="10" xfId="0" applyFont="1" applyBorder="1" applyAlignment="1">
      <alignment horizontal="left" vertical="top" wrapText="1"/>
    </xf>
    <xf numFmtId="0" fontId="17" fillId="0" borderId="14" xfId="0" applyFont="1" applyBorder="1" applyAlignment="1">
      <alignment horizontal="left" vertical="top" wrapText="1"/>
    </xf>
    <xf numFmtId="0" fontId="3" fillId="34" borderId="43" xfId="0" applyFont="1" applyFill="1" applyBorder="1" applyAlignment="1">
      <alignment horizontal="left" vertical="center"/>
    </xf>
    <xf numFmtId="0" fontId="3" fillId="34" borderId="12" xfId="0" applyFont="1" applyFill="1" applyBorder="1" applyAlignment="1">
      <alignment horizontal="left" vertical="center"/>
    </xf>
    <xf numFmtId="0" fontId="3" fillId="28" borderId="94"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49" xfId="0" applyFont="1" applyFill="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Border="1" applyAlignment="1">
      <alignment horizontal="left" vertical="center"/>
    </xf>
    <xf numFmtId="0" fontId="3" fillId="0" borderId="30" xfId="0" applyFont="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3" fillId="0" borderId="54" xfId="0" applyFont="1" applyFill="1" applyBorder="1" applyAlignment="1">
      <alignment horizontal="left" vertical="center"/>
    </xf>
    <xf numFmtId="0" fontId="3" fillId="0" borderId="11" xfId="0" applyFont="1" applyFill="1" applyBorder="1" applyAlignment="1">
      <alignment horizontal="left" vertical="center"/>
    </xf>
    <xf numFmtId="0" fontId="3" fillId="0" borderId="93" xfId="0" applyFont="1" applyFill="1" applyBorder="1" applyAlignment="1">
      <alignment horizontal="left" vertical="center"/>
    </xf>
    <xf numFmtId="0" fontId="3" fillId="28" borderId="35" xfId="0" applyFont="1" applyFill="1" applyBorder="1" applyAlignment="1">
      <alignment horizontal="left" vertical="center" wrapText="1"/>
    </xf>
    <xf numFmtId="49" fontId="3" fillId="28" borderId="91" xfId="0" applyNumberFormat="1" applyFont="1" applyFill="1" applyBorder="1" applyAlignment="1">
      <alignment horizontal="left" vertical="center"/>
    </xf>
    <xf numFmtId="0" fontId="4" fillId="0" borderId="22" xfId="0" applyFont="1" applyFill="1" applyBorder="1" applyAlignment="1">
      <alignment horizontal="center" vertical="center"/>
    </xf>
    <xf numFmtId="49" fontId="4" fillId="0" borderId="22" xfId="0" applyNumberFormat="1" applyFont="1" applyFill="1" applyBorder="1" applyAlignment="1">
      <alignment horizontal="center" vertical="center"/>
    </xf>
    <xf numFmtId="0" fontId="4" fillId="0" borderId="95" xfId="0" applyFont="1" applyFill="1" applyBorder="1" applyAlignment="1">
      <alignment horizontal="center" vertical="center"/>
    </xf>
    <xf numFmtId="49" fontId="3" fillId="28" borderId="28" xfId="0" applyNumberFormat="1" applyFont="1" applyFill="1" applyBorder="1" applyAlignment="1">
      <alignment horizontal="left" vertical="center"/>
    </xf>
    <xf numFmtId="0" fontId="4" fillId="0" borderId="23" xfId="0"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24" xfId="0" applyFont="1" applyFill="1" applyBorder="1" applyAlignment="1">
      <alignment horizontal="center" vertical="center"/>
    </xf>
    <xf numFmtId="49" fontId="4" fillId="0" borderId="18" xfId="0" applyNumberFormat="1" applyFont="1" applyFill="1" applyBorder="1" applyAlignment="1">
      <alignment horizontal="left" vertical="center"/>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49" fontId="3" fillId="28" borderId="84" xfId="0" applyNumberFormat="1" applyFont="1" applyFill="1" applyBorder="1" applyAlignment="1">
      <alignment horizontal="left" vertical="center"/>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3" fillId="28" borderId="85"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49" fontId="3" fillId="28" borderId="42" xfId="0" applyNumberFormat="1" applyFont="1" applyFill="1" applyBorder="1" applyAlignment="1">
      <alignment horizontal="left" vertical="center"/>
    </xf>
    <xf numFmtId="49" fontId="4" fillId="0" borderId="40" xfId="0" applyNumberFormat="1" applyFont="1" applyFill="1" applyBorder="1" applyAlignment="1">
      <alignment horizontal="center" vertical="center"/>
    </xf>
    <xf numFmtId="49" fontId="4" fillId="0" borderId="42" xfId="0" applyNumberFormat="1" applyFont="1" applyFill="1" applyBorder="1" applyAlignment="1">
      <alignment horizontal="center" vertical="center"/>
    </xf>
    <xf numFmtId="0" fontId="3" fillId="0" borderId="40"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35" xfId="0" applyFont="1" applyFill="1" applyBorder="1" applyAlignment="1">
      <alignment horizontal="center" vertical="center"/>
    </xf>
    <xf numFmtId="49" fontId="4" fillId="0" borderId="40" xfId="0" applyNumberFormat="1" applyFont="1" applyFill="1" applyBorder="1" applyAlignment="1">
      <alignment horizontal="left" vertical="center"/>
    </xf>
    <xf numFmtId="49" fontId="4" fillId="0" borderId="35" xfId="0" applyNumberFormat="1" applyFont="1" applyFill="1" applyBorder="1" applyAlignment="1">
      <alignment horizontal="left" vertical="center"/>
    </xf>
    <xf numFmtId="49" fontId="4" fillId="0" borderId="36" xfId="0" applyNumberFormat="1" applyFont="1" applyFill="1" applyBorder="1" applyAlignment="1">
      <alignment horizontal="left" vertical="center"/>
    </xf>
    <xf numFmtId="49" fontId="4" fillId="0" borderId="18"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49" fontId="3" fillId="28" borderId="18" xfId="0" applyNumberFormat="1" applyFont="1" applyFill="1" applyBorder="1" applyAlignment="1">
      <alignment horizontal="left" vertical="center"/>
    </xf>
    <xf numFmtId="49" fontId="3" fillId="28" borderId="83" xfId="0" applyNumberFormat="1" applyFont="1" applyFill="1" applyBorder="1" applyAlignment="1">
      <alignment horizontal="left" vertical="center" wrapText="1"/>
    </xf>
    <xf numFmtId="49" fontId="3" fillId="28" borderId="38" xfId="0" applyNumberFormat="1" applyFont="1" applyFill="1" applyBorder="1" applyAlignment="1">
      <alignment horizontal="left" vertical="center" wrapText="1"/>
    </xf>
    <xf numFmtId="49" fontId="3" fillId="28" borderId="39" xfId="0" applyNumberFormat="1" applyFont="1" applyFill="1" applyBorder="1" applyAlignment="1">
      <alignment horizontal="left" vertical="center" wrapText="1"/>
    </xf>
    <xf numFmtId="49" fontId="3" fillId="28" borderId="61"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wrapText="1"/>
    </xf>
    <xf numFmtId="49" fontId="3" fillId="28" borderId="89"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xf>
    <xf numFmtId="49" fontId="3" fillId="28" borderId="60"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18" xfId="0" applyFont="1" applyBorder="1" applyAlignment="1">
      <alignment horizontal="center" vertical="center"/>
    </xf>
    <xf numFmtId="49" fontId="4" fillId="0" borderId="18" xfId="0" applyNumberFormat="1" applyFont="1" applyBorder="1" applyAlignment="1">
      <alignment horizontal="left" vertical="center"/>
    </xf>
    <xf numFmtId="0" fontId="3" fillId="28" borderId="83" xfId="0" applyFont="1" applyFill="1" applyBorder="1" applyAlignment="1">
      <alignment horizontal="left"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3" fillId="28" borderId="89" xfId="0" applyFont="1" applyFill="1" applyBorder="1" applyAlignment="1">
      <alignment horizontal="center" vertical="center"/>
    </xf>
    <xf numFmtId="0" fontId="3" fillId="28" borderId="10" xfId="0" applyFont="1" applyFill="1" applyBorder="1" applyAlignment="1">
      <alignment horizontal="center" vertical="center"/>
    </xf>
    <xf numFmtId="49" fontId="6" fillId="0" borderId="11" xfId="0" applyNumberFormat="1" applyFont="1" applyBorder="1" applyAlignment="1">
      <alignment horizontal="left" vertical="center"/>
    </xf>
    <xf numFmtId="49" fontId="3" fillId="0" borderId="11" xfId="0" applyNumberFormat="1" applyFont="1" applyBorder="1" applyAlignment="1">
      <alignment horizontal="left" vertical="center"/>
    </xf>
    <xf numFmtId="49" fontId="4" fillId="0" borderId="18" xfId="0" applyNumberFormat="1" applyFont="1" applyBorder="1" applyAlignment="1">
      <alignment horizontal="center" vertical="center"/>
    </xf>
    <xf numFmtId="49" fontId="8" fillId="34" borderId="84" xfId="0" applyNumberFormat="1" applyFont="1" applyFill="1" applyBorder="1" applyAlignment="1">
      <alignment horizontal="left" vertical="center" wrapText="1"/>
    </xf>
    <xf numFmtId="0" fontId="8" fillId="34" borderId="19" xfId="0" applyFont="1" applyFill="1" applyBorder="1" applyAlignment="1">
      <alignment horizontal="left" vertical="center" wrapText="1"/>
    </xf>
    <xf numFmtId="0" fontId="8" fillId="34" borderId="25" xfId="0" applyFont="1" applyFill="1" applyBorder="1" applyAlignment="1">
      <alignment horizontal="left" vertical="center" wrapText="1"/>
    </xf>
    <xf numFmtId="49" fontId="6" fillId="0" borderId="0" xfId="0" applyNumberFormat="1" applyFont="1" applyBorder="1" applyAlignment="1">
      <alignment horizontal="left" vertical="center"/>
    </xf>
    <xf numFmtId="49" fontId="3" fillId="0" borderId="96" xfId="0" applyNumberFormat="1" applyFont="1" applyFill="1" applyBorder="1" applyAlignment="1">
      <alignment horizontal="center" vertical="center"/>
    </xf>
    <xf numFmtId="49" fontId="3" fillId="0" borderId="97" xfId="0" applyNumberFormat="1" applyFont="1" applyFill="1" applyBorder="1" applyAlignment="1">
      <alignment horizontal="center" vertical="center"/>
    </xf>
    <xf numFmtId="49" fontId="3" fillId="0" borderId="98" xfId="0" applyNumberFormat="1" applyFont="1" applyFill="1" applyBorder="1" applyAlignment="1">
      <alignment horizontal="center" vertical="center"/>
    </xf>
    <xf numFmtId="49" fontId="3" fillId="0" borderId="99" xfId="0" applyNumberFormat="1" applyFont="1" applyFill="1" applyBorder="1" applyAlignment="1">
      <alignment horizontal="center" vertical="center"/>
    </xf>
    <xf numFmtId="49" fontId="3" fillId="0" borderId="100" xfId="0" applyNumberFormat="1" applyFont="1" applyFill="1" applyBorder="1" applyAlignment="1">
      <alignment horizontal="center" vertical="center"/>
    </xf>
    <xf numFmtId="49" fontId="3" fillId="0" borderId="101" xfId="0" applyNumberFormat="1" applyFont="1" applyFill="1" applyBorder="1" applyAlignment="1">
      <alignment horizontal="center" vertical="center"/>
    </xf>
    <xf numFmtId="49" fontId="3" fillId="0" borderId="102" xfId="0" applyNumberFormat="1" applyFont="1" applyFill="1" applyBorder="1" applyAlignment="1">
      <alignment horizontal="center" vertical="center"/>
    </xf>
    <xf numFmtId="49" fontId="3" fillId="0" borderId="103" xfId="0" applyNumberFormat="1" applyFont="1" applyFill="1" applyBorder="1" applyAlignment="1">
      <alignment horizontal="center" vertical="center"/>
    </xf>
    <xf numFmtId="49" fontId="3" fillId="0" borderId="104" xfId="0" applyNumberFormat="1" applyFont="1" applyFill="1" applyBorder="1" applyAlignment="1">
      <alignment horizontal="center" vertical="center"/>
    </xf>
    <xf numFmtId="49" fontId="3" fillId="28" borderId="83" xfId="0" applyNumberFormat="1" applyFont="1" applyFill="1" applyBorder="1" applyAlignment="1">
      <alignment horizontal="left" vertical="center"/>
    </xf>
    <xf numFmtId="49" fontId="3" fillId="28" borderId="38" xfId="0" applyNumberFormat="1" applyFont="1" applyFill="1" applyBorder="1" applyAlignment="1">
      <alignment horizontal="left" vertical="center"/>
    </xf>
    <xf numFmtId="49" fontId="3" fillId="28" borderId="86" xfId="0" applyNumberFormat="1" applyFont="1" applyFill="1" applyBorder="1" applyAlignment="1">
      <alignment horizontal="left" vertical="center"/>
    </xf>
    <xf numFmtId="0" fontId="4" fillId="33" borderId="19" xfId="0" applyFont="1" applyFill="1" applyBorder="1" applyAlignment="1">
      <alignment horizontal="center" vertical="center"/>
    </xf>
    <xf numFmtId="49" fontId="8" fillId="34" borderId="85" xfId="0" applyNumberFormat="1" applyFont="1" applyFill="1" applyBorder="1" applyAlignment="1">
      <alignment horizontal="left" vertical="center" wrapText="1"/>
    </xf>
    <xf numFmtId="0" fontId="8" fillId="34" borderId="35" xfId="0" applyFont="1" applyFill="1" applyBorder="1" applyAlignment="1">
      <alignment horizontal="left" vertical="center" wrapText="1"/>
    </xf>
    <xf numFmtId="0" fontId="8" fillId="34" borderId="42" xfId="0" applyFont="1" applyFill="1" applyBorder="1" applyAlignment="1">
      <alignment horizontal="left" vertical="center" wrapText="1"/>
    </xf>
    <xf numFmtId="49" fontId="13" fillId="0" borderId="96" xfId="0" applyNumberFormat="1" applyFont="1" applyBorder="1" applyAlignment="1">
      <alignment horizontal="left" vertical="center"/>
    </xf>
    <xf numFmtId="0" fontId="3" fillId="0" borderId="97" xfId="0" applyFont="1" applyBorder="1" applyAlignment="1">
      <alignment horizontal="left" vertical="center"/>
    </xf>
    <xf numFmtId="0" fontId="3" fillId="0" borderId="98" xfId="0" applyFont="1" applyBorder="1" applyAlignment="1">
      <alignment horizontal="left" vertical="center"/>
    </xf>
    <xf numFmtId="0" fontId="3" fillId="0" borderId="102" xfId="0" applyFont="1" applyBorder="1" applyAlignment="1">
      <alignment horizontal="left" vertical="center"/>
    </xf>
    <xf numFmtId="0" fontId="3" fillId="0" borderId="103" xfId="0" applyFont="1" applyBorder="1" applyAlignment="1">
      <alignment horizontal="left" vertical="center"/>
    </xf>
    <xf numFmtId="0" fontId="3" fillId="0" borderId="104" xfId="0" applyFont="1" applyBorder="1" applyAlignment="1">
      <alignment horizontal="left" vertical="center"/>
    </xf>
    <xf numFmtId="0" fontId="4" fillId="0" borderId="35" xfId="0" applyFont="1" applyFill="1" applyBorder="1" applyAlignment="1">
      <alignment horizontal="center" vertical="center"/>
    </xf>
    <xf numFmtId="49" fontId="14" fillId="0" borderId="18"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3" fillId="28" borderId="32" xfId="0" applyNumberFormat="1" applyFont="1" applyFill="1" applyBorder="1" applyAlignment="1">
      <alignment horizontal="center" vertical="center" wrapText="1"/>
    </xf>
    <xf numFmtId="49" fontId="3" fillId="28" borderId="32" xfId="0" applyNumberFormat="1" applyFont="1" applyFill="1" applyBorder="1" applyAlignment="1">
      <alignment horizontal="center" vertical="center"/>
    </xf>
    <xf numFmtId="49" fontId="3" fillId="28" borderId="27"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49" fontId="14" fillId="0" borderId="40" xfId="0" applyNumberFormat="1" applyFont="1" applyFill="1" applyBorder="1" applyAlignment="1">
      <alignment horizontal="left" vertical="center" wrapText="1"/>
    </xf>
    <xf numFmtId="49" fontId="14" fillId="0" borderId="35" xfId="0" applyNumberFormat="1" applyFont="1" applyFill="1" applyBorder="1" applyAlignment="1">
      <alignment horizontal="left" vertical="center"/>
    </xf>
    <xf numFmtId="49" fontId="14" fillId="0" borderId="36" xfId="0" applyNumberFormat="1" applyFont="1" applyFill="1" applyBorder="1" applyAlignment="1">
      <alignment horizontal="left" vertical="center"/>
    </xf>
    <xf numFmtId="49" fontId="6" fillId="0" borderId="11" xfId="0" applyNumberFormat="1" applyFont="1" applyFill="1" applyBorder="1" applyAlignment="1">
      <alignment vertical="center"/>
    </xf>
    <xf numFmtId="0" fontId="4" fillId="0" borderId="18" xfId="0" applyFont="1" applyFill="1" applyBorder="1" applyAlignment="1">
      <alignment horizontal="center" vertical="center"/>
    </xf>
    <xf numFmtId="0" fontId="4" fillId="0" borderId="25" xfId="0" applyFont="1" applyFill="1" applyBorder="1" applyAlignment="1">
      <alignment horizontal="center" vertical="center"/>
    </xf>
    <xf numFmtId="49" fontId="3" fillId="0" borderId="29" xfId="0" applyNumberFormat="1" applyFont="1" applyFill="1" applyBorder="1" applyAlignment="1">
      <alignment horizontal="left" vertical="center"/>
    </xf>
    <xf numFmtId="0" fontId="3" fillId="0" borderId="21" xfId="0" applyFont="1" applyFill="1" applyBorder="1" applyAlignment="1">
      <alignment horizontal="left" vertical="center"/>
    </xf>
    <xf numFmtId="49" fontId="13" fillId="0" borderId="105" xfId="0" applyNumberFormat="1" applyFont="1" applyFill="1" applyBorder="1" applyAlignment="1">
      <alignment horizontal="left" vertical="center"/>
    </xf>
    <xf numFmtId="0" fontId="3" fillId="0" borderId="106" xfId="0" applyFont="1" applyFill="1" applyBorder="1" applyAlignment="1">
      <alignment horizontal="left" vertical="center"/>
    </xf>
    <xf numFmtId="49" fontId="3" fillId="0" borderId="26" xfId="0" applyNumberFormat="1" applyFont="1" applyBorder="1" applyAlignment="1">
      <alignment horizontal="left" vertical="center"/>
    </xf>
    <xf numFmtId="0" fontId="3" fillId="0" borderId="32" xfId="0" applyFont="1" applyBorder="1" applyAlignment="1">
      <alignment horizontal="left" vertical="center"/>
    </xf>
    <xf numFmtId="0" fontId="3" fillId="0" borderId="27" xfId="0" applyFont="1" applyBorder="1" applyAlignment="1">
      <alignment horizontal="left" vertical="center"/>
    </xf>
    <xf numFmtId="0" fontId="4" fillId="0" borderId="20" xfId="0" applyFont="1" applyFill="1" applyBorder="1" applyAlignment="1">
      <alignment horizontal="center" vertical="center"/>
    </xf>
    <xf numFmtId="0" fontId="3" fillId="28" borderId="107" xfId="0" applyFont="1" applyFill="1" applyBorder="1" applyAlignment="1">
      <alignment horizontal="left" vertical="center"/>
    </xf>
    <xf numFmtId="49" fontId="3" fillId="28" borderId="49" xfId="0" applyNumberFormat="1" applyFont="1" applyFill="1" applyBorder="1" applyAlignment="1">
      <alignment horizontal="left" vertical="center"/>
    </xf>
    <xf numFmtId="0" fontId="3" fillId="28" borderId="32" xfId="0" applyFont="1" applyFill="1" applyBorder="1" applyAlignment="1">
      <alignment horizontal="left" vertical="center"/>
    </xf>
    <xf numFmtId="0" fontId="3" fillId="28" borderId="27" xfId="0" applyFont="1" applyFill="1" applyBorder="1" applyAlignment="1">
      <alignment horizontal="left" vertical="center"/>
    </xf>
    <xf numFmtId="0" fontId="3" fillId="28" borderId="43" xfId="0" applyFont="1" applyFill="1" applyBorder="1" applyAlignment="1">
      <alignment horizontal="left" vertical="center"/>
    </xf>
    <xf numFmtId="0" fontId="3" fillId="28" borderId="24" xfId="0" applyFont="1" applyFill="1" applyBorder="1" applyAlignment="1">
      <alignment horizontal="left" vertical="center"/>
    </xf>
    <xf numFmtId="49" fontId="3" fillId="0" borderId="35" xfId="0" applyNumberFormat="1" applyFont="1" applyFill="1" applyBorder="1" applyAlignment="1">
      <alignment horizontal="left" vertical="center"/>
    </xf>
    <xf numFmtId="49" fontId="3" fillId="0" borderId="36" xfId="0" applyNumberFormat="1" applyFont="1" applyFill="1" applyBorder="1" applyAlignment="1">
      <alignment horizontal="left" vertical="center"/>
    </xf>
    <xf numFmtId="49" fontId="8" fillId="28" borderId="23" xfId="0" applyNumberFormat="1" applyFont="1" applyFill="1" applyBorder="1" applyAlignment="1">
      <alignment horizontal="left" vertical="center"/>
    </xf>
    <xf numFmtId="0" fontId="8" fillId="28" borderId="24" xfId="0" applyFont="1" applyFill="1" applyBorder="1" applyAlignment="1">
      <alignment horizontal="left" vertical="center"/>
    </xf>
    <xf numFmtId="49" fontId="3" fillId="0" borderId="105" xfId="0" applyNumberFormat="1" applyFont="1" applyFill="1" applyBorder="1" applyAlignment="1">
      <alignment horizontal="left" vertical="center"/>
    </xf>
    <xf numFmtId="0" fontId="3" fillId="0" borderId="108" xfId="0" applyFont="1" applyFill="1" applyBorder="1" applyAlignment="1">
      <alignment horizontal="left" vertical="center"/>
    </xf>
    <xf numFmtId="0" fontId="3" fillId="0" borderId="109" xfId="0" applyFont="1" applyFill="1" applyBorder="1" applyAlignment="1">
      <alignment horizontal="left" vertical="center"/>
    </xf>
    <xf numFmtId="49" fontId="3" fillId="28" borderId="28" xfId="0" applyNumberFormat="1" applyFont="1" applyFill="1" applyBorder="1" applyAlignment="1">
      <alignment horizontal="left" vertical="center" wrapText="1"/>
    </xf>
    <xf numFmtId="49" fontId="7" fillId="28" borderId="91" xfId="0" applyNumberFormat="1" applyFont="1" applyFill="1" applyBorder="1" applyAlignment="1">
      <alignment horizontal="center" vertical="top" textRotation="255" wrapText="1"/>
    </xf>
    <xf numFmtId="0" fontId="7" fillId="28" borderId="16" xfId="0" applyFont="1" applyFill="1" applyBorder="1" applyAlignment="1">
      <alignment horizontal="center" vertical="top" textRotation="255" wrapText="1"/>
    </xf>
    <xf numFmtId="0" fontId="0" fillId="28" borderId="17" xfId="0" applyFont="1" applyFill="1" applyBorder="1" applyAlignment="1">
      <alignment horizontal="center" vertical="top" textRotation="255" wrapText="1"/>
    </xf>
    <xf numFmtId="0" fontId="8" fillId="28" borderId="23" xfId="0" applyFont="1" applyFill="1" applyBorder="1" applyAlignment="1">
      <alignment horizontal="left" vertical="center"/>
    </xf>
    <xf numFmtId="49" fontId="3" fillId="28" borderId="107" xfId="0" applyNumberFormat="1" applyFont="1" applyFill="1" applyBorder="1" applyAlignment="1">
      <alignment horizontal="left" vertical="center"/>
    </xf>
    <xf numFmtId="49" fontId="3" fillId="28" borderId="92" xfId="0" applyNumberFormat="1" applyFont="1" applyFill="1" applyBorder="1" applyAlignment="1">
      <alignment horizontal="left" vertical="center"/>
    </xf>
    <xf numFmtId="0" fontId="3" fillId="28" borderId="50" xfId="0" applyFont="1" applyFill="1" applyBorder="1" applyAlignment="1">
      <alignment horizontal="left" vertical="center"/>
    </xf>
    <xf numFmtId="49" fontId="3" fillId="28" borderId="18" xfId="0" applyNumberFormat="1" applyFont="1" applyFill="1" applyBorder="1" applyAlignment="1">
      <alignment horizontal="left" vertical="center" wrapText="1"/>
    </xf>
    <xf numFmtId="49" fontId="3" fillId="28" borderId="16" xfId="0" applyNumberFormat="1" applyFont="1" applyFill="1" applyBorder="1" applyAlignment="1">
      <alignment horizontal="left" vertical="center"/>
    </xf>
    <xf numFmtId="0" fontId="4" fillId="0" borderId="60" xfId="0" applyFont="1" applyBorder="1" applyAlignment="1">
      <alignment horizontal="center" vertical="center"/>
    </xf>
    <xf numFmtId="49" fontId="4" fillId="0" borderId="19"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3" fillId="0" borderId="20" xfId="0" applyFont="1" applyBorder="1" applyAlignment="1">
      <alignment horizontal="center" vertical="center"/>
    </xf>
    <xf numFmtId="0" fontId="4" fillId="0" borderId="40" xfId="0" applyFont="1" applyFill="1" applyBorder="1" applyAlignment="1">
      <alignment horizontal="center" vertical="center"/>
    </xf>
    <xf numFmtId="49" fontId="3" fillId="28" borderId="58" xfId="0" applyNumberFormat="1" applyFont="1" applyFill="1" applyBorder="1" applyAlignment="1">
      <alignment horizontal="left" vertical="center"/>
    </xf>
    <xf numFmtId="0" fontId="3" fillId="28" borderId="15" xfId="0" applyFont="1" applyFill="1" applyBorder="1" applyAlignment="1">
      <alignment horizontal="left" vertical="center"/>
    </xf>
    <xf numFmtId="0" fontId="4" fillId="0" borderId="15" xfId="0"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44" xfId="0" applyNumberFormat="1" applyFont="1" applyBorder="1" applyAlignment="1">
      <alignment horizontal="center" vertical="center"/>
    </xf>
    <xf numFmtId="49" fontId="4" fillId="0" borderId="60" xfId="0" applyNumberFormat="1" applyFont="1" applyBorder="1" applyAlignment="1">
      <alignment horizontal="center" vertical="center"/>
    </xf>
    <xf numFmtId="0" fontId="4" fillId="0" borderId="57" xfId="0" applyFont="1" applyFill="1" applyBorder="1" applyAlignment="1">
      <alignment horizontal="center" vertical="center"/>
    </xf>
    <xf numFmtId="0" fontId="3" fillId="34" borderId="84" xfId="0" applyFont="1" applyFill="1" applyBorder="1" applyAlignment="1">
      <alignment vertical="center"/>
    </xf>
    <xf numFmtId="0" fontId="3" fillId="34" borderId="19" xfId="0" applyFont="1" applyFill="1" applyBorder="1" applyAlignment="1">
      <alignment vertical="center"/>
    </xf>
    <xf numFmtId="0" fontId="3" fillId="34" borderId="25" xfId="0" applyFont="1" applyFill="1" applyBorder="1" applyAlignment="1">
      <alignment vertical="center"/>
    </xf>
    <xf numFmtId="49" fontId="3" fillId="0" borderId="18" xfId="0" applyNumberFormat="1" applyFont="1" applyBorder="1" applyAlignment="1">
      <alignment vertical="center" wrapText="1"/>
    </xf>
    <xf numFmtId="49" fontId="3" fillId="0" borderId="19" xfId="0" applyNumberFormat="1" applyFont="1" applyBorder="1" applyAlignment="1">
      <alignment vertical="center" wrapText="1"/>
    </xf>
    <xf numFmtId="49" fontId="3" fillId="0" borderId="20" xfId="0" applyNumberFormat="1" applyFont="1" applyBorder="1" applyAlignment="1">
      <alignment vertical="center" wrapText="1"/>
    </xf>
    <xf numFmtId="49" fontId="3" fillId="28" borderId="59" xfId="0" applyNumberFormat="1" applyFont="1" applyFill="1" applyBorder="1" applyAlignment="1">
      <alignment horizontal="left" vertical="center"/>
    </xf>
    <xf numFmtId="49" fontId="3" fillId="34" borderId="43" xfId="0" applyNumberFormat="1" applyFont="1" applyFill="1" applyBorder="1" applyAlignment="1">
      <alignment horizontal="center" vertical="center"/>
    </xf>
    <xf numFmtId="49" fontId="3" fillId="34" borderId="12" xfId="0" applyNumberFormat="1" applyFont="1" applyFill="1" applyBorder="1" applyAlignment="1">
      <alignment horizontal="center" vertical="center"/>
    </xf>
    <xf numFmtId="49" fontId="3" fillId="28" borderId="56"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88" xfId="0" applyNumberFormat="1" applyFont="1" applyFill="1" applyBorder="1" applyAlignment="1">
      <alignment horizontal="left" vertical="center"/>
    </xf>
    <xf numFmtId="49" fontId="3" fillId="34" borderId="18" xfId="0" applyNumberFormat="1" applyFont="1" applyFill="1" applyBorder="1" applyAlignment="1">
      <alignment horizontal="center" vertical="center" wrapText="1"/>
    </xf>
    <xf numFmtId="49" fontId="3" fillId="34" borderId="19" xfId="0" applyNumberFormat="1" applyFont="1" applyFill="1" applyBorder="1" applyAlignment="1">
      <alignment horizontal="center" vertical="center" wrapText="1"/>
    </xf>
    <xf numFmtId="49" fontId="3" fillId="28" borderId="44" xfId="0" applyNumberFormat="1" applyFont="1" applyFill="1" applyBorder="1" applyAlignment="1">
      <alignment horizontal="left" vertical="center" wrapText="1"/>
    </xf>
    <xf numFmtId="49" fontId="3" fillId="28" borderId="61"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3" fillId="28" borderId="56" xfId="0" applyNumberFormat="1" applyFont="1" applyFill="1" applyBorder="1" applyAlignment="1">
      <alignment horizontal="left" vertical="center" wrapText="1"/>
    </xf>
    <xf numFmtId="0" fontId="3" fillId="28" borderId="0" xfId="0" applyFont="1" applyFill="1" applyBorder="1" applyAlignment="1">
      <alignment horizontal="left" vertical="center" wrapText="1"/>
    </xf>
    <xf numFmtId="49" fontId="3" fillId="0" borderId="19" xfId="0" applyNumberFormat="1" applyFont="1" applyBorder="1" applyAlignment="1">
      <alignment horizontal="left" vertical="center"/>
    </xf>
    <xf numFmtId="49" fontId="3" fillId="0" borderId="20" xfId="0" applyNumberFormat="1" applyFont="1" applyBorder="1" applyAlignment="1">
      <alignment horizontal="left" vertical="center"/>
    </xf>
    <xf numFmtId="49" fontId="3" fillId="28" borderId="91" xfId="0" applyNumberFormat="1" applyFont="1" applyFill="1" applyBorder="1" applyAlignment="1">
      <alignment horizontal="left" vertical="center" wrapText="1"/>
    </xf>
    <xf numFmtId="0" fontId="3" fillId="28" borderId="58" xfId="0" applyFont="1" applyFill="1" applyBorder="1" applyAlignment="1">
      <alignment horizontal="left" vertical="center" wrapText="1"/>
    </xf>
    <xf numFmtId="0" fontId="3" fillId="28" borderId="15" xfId="0" applyFont="1" applyFill="1" applyBorder="1" applyAlignment="1">
      <alignment horizontal="left" vertical="center" wrapText="1"/>
    </xf>
    <xf numFmtId="49" fontId="8" fillId="0" borderId="23" xfId="0" applyNumberFormat="1"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49" fontId="3" fillId="0" borderId="15" xfId="0" applyNumberFormat="1" applyFont="1" applyBorder="1" applyAlignment="1">
      <alignment horizontal="left" vertical="center"/>
    </xf>
    <xf numFmtId="0" fontId="3" fillId="0" borderId="15" xfId="0" applyFont="1" applyBorder="1" applyAlignment="1">
      <alignment horizontal="left" vertical="center"/>
    </xf>
    <xf numFmtId="0" fontId="3" fillId="0" borderId="57" xfId="0" applyFont="1" applyBorder="1" applyAlignment="1">
      <alignment horizontal="left" vertical="center"/>
    </xf>
    <xf numFmtId="49" fontId="6" fillId="0" borderId="11" xfId="0" applyNumberFormat="1" applyFont="1" applyFill="1" applyBorder="1" applyAlignment="1">
      <alignment horizontal="left" vertical="center"/>
    </xf>
    <xf numFmtId="49" fontId="3" fillId="0" borderId="108" xfId="0" applyNumberFormat="1" applyFont="1" applyBorder="1" applyAlignment="1">
      <alignment horizontal="left" vertical="center"/>
    </xf>
    <xf numFmtId="0" fontId="3" fillId="0" borderId="109" xfId="0" applyFont="1" applyBorder="1" applyAlignment="1">
      <alignment horizontal="left" vertical="center"/>
    </xf>
    <xf numFmtId="49" fontId="3" fillId="28" borderId="43"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0" fontId="3" fillId="28" borderId="28" xfId="0" applyFont="1" applyFill="1" applyBorder="1" applyAlignment="1">
      <alignment horizontal="lef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185" fontId="4" fillId="0" borderId="23" xfId="0" applyNumberFormat="1" applyFont="1" applyBorder="1" applyAlignment="1">
      <alignment horizontal="center" vertical="center"/>
    </xf>
    <xf numFmtId="185" fontId="4" fillId="0" borderId="24" xfId="0" applyNumberFormat="1" applyFont="1" applyBorder="1" applyAlignment="1">
      <alignment horizontal="center" vertical="center"/>
    </xf>
    <xf numFmtId="49" fontId="3" fillId="28" borderId="86" xfId="0" applyNumberFormat="1" applyFont="1" applyFill="1" applyBorder="1" applyAlignment="1">
      <alignment horizontal="left" vertical="center" wrapText="1"/>
    </xf>
    <xf numFmtId="49" fontId="3" fillId="28" borderId="60" xfId="0" applyNumberFormat="1" applyFont="1" applyFill="1" applyBorder="1" applyAlignment="1">
      <alignment horizontal="left" vertical="center" wrapText="1"/>
    </xf>
    <xf numFmtId="49" fontId="3" fillId="28" borderId="33" xfId="0" applyNumberFormat="1" applyFont="1" applyFill="1" applyBorder="1" applyAlignment="1">
      <alignment horizontal="left" vertical="center" wrapText="1"/>
    </xf>
    <xf numFmtId="49" fontId="3" fillId="28" borderId="88" xfId="0" applyNumberFormat="1" applyFont="1" applyFill="1" applyBorder="1" applyAlignment="1">
      <alignment horizontal="left" vertical="center" wrapText="1"/>
    </xf>
    <xf numFmtId="49" fontId="3" fillId="28" borderId="37" xfId="0" applyNumberFormat="1" applyFont="1" applyFill="1" applyBorder="1" applyAlignment="1">
      <alignment horizontal="left" vertical="center" wrapText="1"/>
    </xf>
    <xf numFmtId="49" fontId="3" fillId="28" borderId="87" xfId="0" applyNumberFormat="1" applyFont="1" applyFill="1" applyBorder="1" applyAlignment="1">
      <alignment horizontal="left" vertical="center" wrapText="1"/>
    </xf>
    <xf numFmtId="0" fontId="8" fillId="34" borderId="23" xfId="0" applyFont="1" applyFill="1" applyBorder="1" applyAlignment="1">
      <alignment horizontal="center" vertical="center" wrapText="1"/>
    </xf>
    <xf numFmtId="0" fontId="8" fillId="34" borderId="24" xfId="0" applyFont="1" applyFill="1" applyBorder="1" applyAlignment="1">
      <alignment horizontal="center" vertical="center" wrapText="1"/>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0" fontId="8" fillId="34" borderId="23" xfId="0" applyFont="1" applyFill="1" applyBorder="1" applyAlignment="1">
      <alignment horizontal="center" vertical="center"/>
    </xf>
    <xf numFmtId="0" fontId="8" fillId="34" borderId="24" xfId="0" applyFont="1" applyFill="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49" fontId="3" fillId="34" borderId="18" xfId="0" applyNumberFormat="1" applyFont="1" applyFill="1" applyBorder="1" applyAlignment="1">
      <alignment horizontal="left" vertical="center" wrapText="1"/>
    </xf>
    <xf numFmtId="0" fontId="3" fillId="34" borderId="25" xfId="0" applyFont="1" applyFill="1" applyBorder="1" applyAlignment="1">
      <alignment horizontal="left" vertical="center" wrapText="1"/>
    </xf>
    <xf numFmtId="187" fontId="4" fillId="0" borderId="44" xfId="0" applyNumberFormat="1" applyFont="1" applyBorder="1" applyAlignment="1">
      <alignment horizontal="center" vertical="center"/>
    </xf>
    <xf numFmtId="187" fontId="4" fillId="0" borderId="60" xfId="0" applyNumberFormat="1" applyFont="1" applyBorder="1" applyAlignment="1">
      <alignment horizontal="center" vertical="center"/>
    </xf>
    <xf numFmtId="187" fontId="4" fillId="0" borderId="33" xfId="0" applyNumberFormat="1" applyFont="1" applyBorder="1" applyAlignment="1">
      <alignment horizontal="center" vertical="center"/>
    </xf>
    <xf numFmtId="187" fontId="4" fillId="0" borderId="41" xfId="0" applyNumberFormat="1" applyFont="1" applyBorder="1" applyAlignment="1">
      <alignment horizontal="center" vertical="center"/>
    </xf>
    <xf numFmtId="49" fontId="8" fillId="0" borderId="18"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18"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6" fontId="3" fillId="28" borderId="91" xfId="58" applyFont="1" applyFill="1" applyBorder="1" applyAlignment="1">
      <alignment horizontal="left" vertical="center"/>
    </xf>
    <xf numFmtId="6" fontId="3" fillId="28" borderId="23" xfId="58" applyFont="1" applyFill="1" applyBorder="1" applyAlignment="1">
      <alignment horizontal="left" vertical="center"/>
    </xf>
    <xf numFmtId="187" fontId="4" fillId="0" borderId="23" xfId="58" applyNumberFormat="1" applyFont="1" applyFill="1" applyBorder="1" applyAlignment="1">
      <alignment horizontal="center" vertical="center"/>
    </xf>
    <xf numFmtId="187" fontId="4" fillId="0" borderId="24" xfId="58" applyNumberFormat="1" applyFont="1" applyFill="1" applyBorder="1" applyAlignment="1">
      <alignment horizontal="center" vertical="center"/>
    </xf>
    <xf numFmtId="187" fontId="3" fillId="0" borderId="18" xfId="58" applyNumberFormat="1" applyFont="1" applyFill="1" applyBorder="1" applyAlignment="1">
      <alignment horizontal="center" vertical="center"/>
    </xf>
    <xf numFmtId="187" fontId="3" fillId="0" borderId="19" xfId="58" applyNumberFormat="1" applyFont="1" applyFill="1" applyBorder="1" applyAlignment="1">
      <alignment horizontal="center" vertical="center"/>
    </xf>
    <xf numFmtId="187" fontId="3" fillId="0" borderId="20" xfId="58" applyNumberFormat="1" applyFont="1" applyFill="1" applyBorder="1" applyAlignment="1">
      <alignment horizontal="center" vertical="center"/>
    </xf>
    <xf numFmtId="0" fontId="3" fillId="34" borderId="25" xfId="0" applyFont="1" applyFill="1" applyBorder="1" applyAlignment="1">
      <alignment horizontal="lef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94" xfId="0" applyNumberFormat="1" applyFont="1" applyFill="1" applyBorder="1" applyAlignment="1">
      <alignment horizontal="left" vertical="center"/>
    </xf>
    <xf numFmtId="49" fontId="3" fillId="0" borderId="43" xfId="0" applyNumberFormat="1" applyFont="1" applyBorder="1" applyAlignment="1">
      <alignment horizontal="left" vertical="center" wrapText="1"/>
    </xf>
    <xf numFmtId="49" fontId="3" fillId="0" borderId="12"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49" fontId="3" fillId="0" borderId="85" xfId="0" applyNumberFormat="1" applyFont="1" applyFill="1" applyBorder="1" applyAlignment="1">
      <alignment horizontal="left" vertical="top" wrapText="1"/>
    </xf>
    <xf numFmtId="49" fontId="3" fillId="0" borderId="35" xfId="0" applyNumberFormat="1" applyFont="1" applyFill="1" applyBorder="1" applyAlignment="1">
      <alignment horizontal="left" vertical="top"/>
    </xf>
    <xf numFmtId="49" fontId="3" fillId="0" borderId="36" xfId="0" applyNumberFormat="1" applyFont="1" applyFill="1" applyBorder="1" applyAlignment="1">
      <alignment horizontal="left" vertical="top"/>
    </xf>
    <xf numFmtId="187" fontId="3" fillId="0" borderId="25" xfId="58" applyNumberFormat="1" applyFont="1" applyFill="1" applyBorder="1" applyAlignment="1">
      <alignment horizontal="center" vertical="center"/>
    </xf>
    <xf numFmtId="0" fontId="3" fillId="28" borderId="10" xfId="0" applyFont="1" applyFill="1" applyBorder="1" applyAlignment="1">
      <alignment horizontal="left" vertical="center" wrapText="1"/>
    </xf>
    <xf numFmtId="49" fontId="3" fillId="0" borderId="44" xfId="0" applyNumberFormat="1" applyFont="1" applyBorder="1" applyAlignment="1">
      <alignment horizontal="left" vertical="center" wrapText="1"/>
    </xf>
    <xf numFmtId="49" fontId="3" fillId="0" borderId="60" xfId="0" applyNumberFormat="1" applyFont="1" applyBorder="1" applyAlignment="1">
      <alignment horizontal="left" vertical="center" wrapText="1"/>
    </xf>
    <xf numFmtId="49" fontId="3" fillId="0" borderId="41" xfId="0" applyNumberFormat="1" applyFont="1" applyBorder="1" applyAlignment="1">
      <alignment horizontal="left" vertical="center" wrapText="1"/>
    </xf>
    <xf numFmtId="49" fontId="3" fillId="34" borderId="84" xfId="0" applyNumberFormat="1" applyFont="1" applyFill="1" applyBorder="1" applyAlignment="1">
      <alignment horizontal="left" vertical="center"/>
    </xf>
    <xf numFmtId="49" fontId="3" fillId="34" borderId="19" xfId="0" applyNumberFormat="1" applyFont="1" applyFill="1" applyBorder="1" applyAlignment="1">
      <alignment horizontal="left" vertical="center"/>
    </xf>
    <xf numFmtId="187" fontId="3" fillId="0" borderId="18" xfId="0" applyNumberFormat="1" applyFont="1" applyBorder="1" applyAlignment="1">
      <alignment horizontal="left" vertical="center"/>
    </xf>
    <xf numFmtId="187" fontId="3" fillId="0" borderId="19" xfId="0" applyNumberFormat="1" applyFont="1" applyBorder="1" applyAlignment="1">
      <alignment horizontal="left" vertical="center"/>
    </xf>
    <xf numFmtId="187" fontId="3" fillId="0" borderId="20" xfId="0" applyNumberFormat="1" applyFont="1" applyBorder="1" applyAlignment="1">
      <alignment horizontal="left" vertical="center"/>
    </xf>
    <xf numFmtId="187" fontId="3" fillId="0" borderId="18" xfId="0" applyNumberFormat="1" applyFont="1" applyBorder="1" applyAlignment="1">
      <alignment horizontal="left" vertical="center" wrapText="1"/>
    </xf>
    <xf numFmtId="49" fontId="3" fillId="0" borderId="18" xfId="0" applyNumberFormat="1" applyFont="1" applyBorder="1" applyAlignment="1">
      <alignment horizontal="left" vertical="center" wrapText="1"/>
    </xf>
    <xf numFmtId="49" fontId="3" fillId="0" borderId="19" xfId="0" applyNumberFormat="1" applyFont="1" applyBorder="1" applyAlignment="1">
      <alignment horizontal="left" vertical="center" wrapText="1"/>
    </xf>
    <xf numFmtId="49" fontId="3" fillId="0" borderId="20" xfId="0" applyNumberFormat="1" applyFont="1" applyBorder="1" applyAlignment="1">
      <alignment horizontal="left" vertical="center" wrapText="1"/>
    </xf>
    <xf numFmtId="49" fontId="3" fillId="28" borderId="37"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87" xfId="0" applyNumberFormat="1" applyFont="1" applyFill="1" applyBorder="1" applyAlignment="1">
      <alignment horizontal="left" vertical="center"/>
    </xf>
    <xf numFmtId="49" fontId="3" fillId="0" borderId="110" xfId="0" applyNumberFormat="1" applyFont="1" applyFill="1" applyBorder="1" applyAlignment="1">
      <alignment horizontal="left" vertical="center" wrapText="1"/>
    </xf>
    <xf numFmtId="49" fontId="3" fillId="0" borderId="111" xfId="0" applyNumberFormat="1" applyFont="1" applyFill="1" applyBorder="1" applyAlignment="1">
      <alignment horizontal="left" vertical="center" wrapText="1"/>
    </xf>
    <xf numFmtId="49" fontId="3" fillId="0" borderId="112" xfId="0" applyNumberFormat="1" applyFont="1" applyFill="1" applyBorder="1" applyAlignment="1">
      <alignment horizontal="left" vertical="center" wrapText="1"/>
    </xf>
    <xf numFmtId="49" fontId="3" fillId="28" borderId="22" xfId="0" applyNumberFormat="1" applyFont="1" applyFill="1" applyBorder="1" applyAlignment="1">
      <alignment horizontal="center" vertical="top" textRotation="255" wrapText="1"/>
    </xf>
    <xf numFmtId="49" fontId="3" fillId="28" borderId="50" xfId="0" applyNumberFormat="1" applyFont="1" applyFill="1" applyBorder="1" applyAlignment="1">
      <alignment horizontal="center" vertical="top" textRotation="255" wrapText="1"/>
    </xf>
    <xf numFmtId="49" fontId="3" fillId="28" borderId="34" xfId="0" applyNumberFormat="1" applyFont="1" applyFill="1" applyBorder="1" applyAlignment="1">
      <alignment horizontal="center" vertical="top" textRotation="255" wrapText="1"/>
    </xf>
    <xf numFmtId="187" fontId="3" fillId="0" borderId="40" xfId="0" applyNumberFormat="1" applyFont="1" applyFill="1" applyBorder="1" applyAlignment="1">
      <alignment horizontal="left" vertical="center"/>
    </xf>
    <xf numFmtId="187" fontId="3" fillId="0" borderId="35" xfId="0" applyNumberFormat="1" applyFont="1" applyFill="1" applyBorder="1" applyAlignment="1">
      <alignment horizontal="left" vertical="center"/>
    </xf>
    <xf numFmtId="187" fontId="3" fillId="0" borderId="36" xfId="0" applyNumberFormat="1" applyFont="1" applyFill="1" applyBorder="1" applyAlignment="1">
      <alignment horizontal="left" vertical="center"/>
    </xf>
    <xf numFmtId="0" fontId="3" fillId="34" borderId="88" xfId="0" applyFont="1" applyFill="1" applyBorder="1" applyAlignment="1">
      <alignment horizontal="left" vertical="center"/>
    </xf>
    <xf numFmtId="0" fontId="3" fillId="34" borderId="50" xfId="0" applyFont="1" applyFill="1" applyBorder="1" applyAlignment="1">
      <alignment horizontal="left" vertical="center"/>
    </xf>
    <xf numFmtId="0" fontId="3" fillId="34" borderId="61" xfId="0" applyFont="1" applyFill="1" applyBorder="1" applyAlignment="1">
      <alignment horizontal="left" vertical="center"/>
    </xf>
    <xf numFmtId="49" fontId="8" fillId="28" borderId="88" xfId="0" applyNumberFormat="1" applyFont="1" applyFill="1" applyBorder="1" applyAlignment="1">
      <alignment horizontal="left" vertical="center"/>
    </xf>
    <xf numFmtId="0" fontId="8" fillId="28" borderId="50" xfId="0" applyFont="1" applyFill="1" applyBorder="1" applyAlignment="1">
      <alignment horizontal="left" vertical="center"/>
    </xf>
    <xf numFmtId="0" fontId="8" fillId="28" borderId="61" xfId="0" applyFont="1" applyFill="1" applyBorder="1" applyAlignment="1">
      <alignment horizontal="left" vertical="center"/>
    </xf>
    <xf numFmtId="49" fontId="3" fillId="0" borderId="88" xfId="0" applyNumberFormat="1" applyFont="1" applyFill="1" applyBorder="1" applyAlignment="1">
      <alignment horizontal="left" vertical="center"/>
    </xf>
    <xf numFmtId="0" fontId="3" fillId="0" borderId="50" xfId="0" applyFont="1" applyFill="1" applyBorder="1" applyAlignment="1">
      <alignment horizontal="left" vertical="center"/>
    </xf>
    <xf numFmtId="0" fontId="3" fillId="0" borderId="61" xfId="0" applyFont="1" applyFill="1" applyBorder="1" applyAlignment="1">
      <alignment horizontal="left" vertical="center"/>
    </xf>
    <xf numFmtId="49" fontId="8" fillId="28" borderId="18"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28" borderId="26" xfId="0" applyNumberFormat="1" applyFont="1" applyFill="1" applyBorder="1" applyAlignment="1">
      <alignment horizontal="left" vertical="center"/>
    </xf>
    <xf numFmtId="49" fontId="3" fillId="28" borderId="32" xfId="0" applyNumberFormat="1" applyFont="1" applyFill="1" applyBorder="1" applyAlignment="1">
      <alignment horizontal="left" vertical="center"/>
    </xf>
    <xf numFmtId="188" fontId="4" fillId="0" borderId="43"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44" xfId="0" applyNumberFormat="1" applyFont="1" applyFill="1" applyBorder="1" applyAlignment="1">
      <alignment horizontal="left" vertical="center" wrapText="1"/>
    </xf>
    <xf numFmtId="187" fontId="4" fillId="0" borderId="60" xfId="0" applyNumberFormat="1" applyFont="1" applyFill="1" applyBorder="1" applyAlignment="1">
      <alignment horizontal="left" vertical="center" wrapText="1"/>
    </xf>
    <xf numFmtId="187" fontId="4" fillId="0" borderId="41" xfId="0" applyNumberFormat="1" applyFont="1" applyFill="1" applyBorder="1" applyAlignment="1">
      <alignment horizontal="left" vertical="center" wrapText="1"/>
    </xf>
    <xf numFmtId="187" fontId="4" fillId="0" borderId="89"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28" borderId="51"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5" xfId="0" applyNumberFormat="1" applyFont="1" applyFill="1" applyBorder="1" applyAlignment="1">
      <alignment horizontal="left" vertical="center" wrapText="1"/>
    </xf>
    <xf numFmtId="49" fontId="3" fillId="34" borderId="18" xfId="0" applyNumberFormat="1" applyFont="1" applyFill="1" applyBorder="1" applyAlignment="1">
      <alignment horizontal="left" vertical="center"/>
    </xf>
    <xf numFmtId="49" fontId="3" fillId="34" borderId="25" xfId="0" applyNumberFormat="1" applyFont="1" applyFill="1" applyBorder="1" applyAlignment="1">
      <alignment horizontal="left" vertical="center"/>
    </xf>
    <xf numFmtId="49" fontId="3" fillId="34" borderId="40" xfId="0" applyNumberFormat="1" applyFont="1" applyFill="1" applyBorder="1" applyAlignment="1">
      <alignment horizontal="left" vertical="center"/>
    </xf>
    <xf numFmtId="49" fontId="3" fillId="34" borderId="35" xfId="0" applyNumberFormat="1" applyFont="1" applyFill="1" applyBorder="1" applyAlignment="1">
      <alignment horizontal="left" vertical="center"/>
    </xf>
    <xf numFmtId="49" fontId="3" fillId="34" borderId="42" xfId="0" applyNumberFormat="1" applyFont="1" applyFill="1" applyBorder="1" applyAlignment="1">
      <alignment horizontal="left" vertical="center"/>
    </xf>
    <xf numFmtId="0" fontId="3" fillId="0" borderId="40" xfId="0" applyFont="1" applyFill="1" applyBorder="1" applyAlignment="1">
      <alignment horizontal="left" vertical="center"/>
    </xf>
    <xf numFmtId="49" fontId="3" fillId="28" borderId="2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3" fillId="28" borderId="28" xfId="0" applyFont="1" applyFill="1" applyBorder="1" applyAlignment="1">
      <alignment horizontal="left" vertical="center" wrapText="1"/>
    </xf>
    <xf numFmtId="190" fontId="4" fillId="0" borderId="18" xfId="0" applyNumberFormat="1" applyFont="1" applyBorder="1" applyAlignment="1">
      <alignment horizontal="right" vertical="center"/>
    </xf>
    <xf numFmtId="190" fontId="4" fillId="0" borderId="19" xfId="0" applyNumberFormat="1" applyFont="1" applyBorder="1" applyAlignment="1">
      <alignment horizontal="right" vertical="center"/>
    </xf>
    <xf numFmtId="0" fontId="0" fillId="0" borderId="0" xfId="0" applyFont="1" applyBorder="1" applyAlignment="1">
      <alignment horizontal="left" vertical="center"/>
    </xf>
    <xf numFmtId="0" fontId="3" fillId="28" borderId="85" xfId="0" applyFont="1" applyFill="1" applyBorder="1" applyAlignment="1">
      <alignment vertical="center"/>
    </xf>
    <xf numFmtId="0" fontId="3" fillId="28" borderId="42" xfId="0" applyFont="1" applyFill="1" applyBorder="1" applyAlignment="1">
      <alignment vertical="center"/>
    </xf>
    <xf numFmtId="0" fontId="3" fillId="28" borderId="56" xfId="0" applyFont="1" applyFill="1" applyBorder="1" applyAlignment="1">
      <alignment vertical="center"/>
    </xf>
    <xf numFmtId="0" fontId="3" fillId="28" borderId="88"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3" borderId="0" xfId="0" applyFont="1" applyFill="1" applyAlignment="1">
      <alignment vertical="center"/>
    </xf>
    <xf numFmtId="0" fontId="3" fillId="28" borderId="51" xfId="0" applyFont="1" applyFill="1" applyBorder="1" applyAlignment="1">
      <alignment horizontal="left" vertical="center"/>
    </xf>
    <xf numFmtId="0" fontId="3" fillId="28" borderId="11" xfId="0" applyFont="1" applyFill="1" applyBorder="1" applyAlignment="1">
      <alignment horizontal="left" vertical="center"/>
    </xf>
    <xf numFmtId="0" fontId="3" fillId="28" borderId="40" xfId="0" applyFont="1" applyFill="1" applyBorder="1" applyAlignment="1">
      <alignment horizontal="left" vertical="center"/>
    </xf>
    <xf numFmtId="0" fontId="3" fillId="28" borderId="113" xfId="0" applyFont="1" applyFill="1" applyBorder="1" applyAlignment="1">
      <alignment horizontal="left" vertical="center"/>
    </xf>
    <xf numFmtId="0" fontId="3" fillId="28" borderId="47" xfId="0" applyFont="1" applyFill="1" applyBorder="1" applyAlignment="1">
      <alignment horizontal="left" vertical="center"/>
    </xf>
    <xf numFmtId="0" fontId="3" fillId="28" borderId="114" xfId="0" applyFont="1" applyFill="1" applyBorder="1" applyAlignment="1">
      <alignment horizontal="left" vertical="center"/>
    </xf>
    <xf numFmtId="190" fontId="4" fillId="0" borderId="40" xfId="0" applyNumberFormat="1" applyFont="1" applyBorder="1" applyAlignment="1">
      <alignment horizontal="right" vertical="center"/>
    </xf>
    <xf numFmtId="190" fontId="4" fillId="0" borderId="35" xfId="0" applyNumberFormat="1" applyFont="1" applyBorder="1" applyAlignment="1">
      <alignment horizontal="right" vertical="center"/>
    </xf>
    <xf numFmtId="0" fontId="3" fillId="28" borderId="55" xfId="0" applyFont="1" applyFill="1" applyBorder="1" applyAlignment="1">
      <alignment horizontal="left"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3" fillId="0" borderId="44"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28" borderId="44" xfId="0" applyFont="1" applyFill="1" applyBorder="1" applyAlignment="1">
      <alignment horizontal="left" vertical="center"/>
    </xf>
    <xf numFmtId="0" fontId="3" fillId="28" borderId="61" xfId="0" applyFont="1" applyFill="1" applyBorder="1" applyAlignment="1">
      <alignment horizontal="left" vertical="center"/>
    </xf>
    <xf numFmtId="0" fontId="3" fillId="28" borderId="89" xfId="0" applyFont="1" applyFill="1" applyBorder="1" applyAlignment="1">
      <alignment horizontal="left" vertical="center"/>
    </xf>
    <xf numFmtId="0" fontId="3" fillId="0" borderId="54" xfId="0" applyFont="1" applyBorder="1" applyAlignment="1">
      <alignment horizontal="left" vertical="top" wrapText="1"/>
    </xf>
    <xf numFmtId="0" fontId="3" fillId="0" borderId="11" xfId="0" applyFont="1" applyBorder="1" applyAlignment="1">
      <alignment horizontal="left" vertical="top"/>
    </xf>
    <xf numFmtId="0" fontId="3" fillId="0" borderId="93" xfId="0" applyFont="1" applyBorder="1" applyAlignment="1">
      <alignment horizontal="left" vertical="top"/>
    </xf>
    <xf numFmtId="0" fontId="3" fillId="28" borderId="54" xfId="0" applyFont="1" applyFill="1" applyBorder="1" applyAlignment="1">
      <alignment horizontal="left" vertical="center"/>
    </xf>
    <xf numFmtId="0" fontId="3" fillId="0" borderId="89"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34" borderId="20"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3" fillId="28" borderId="54"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0" fontId="3" fillId="34" borderId="44" xfId="0" applyFont="1" applyFill="1" applyBorder="1" applyAlignment="1">
      <alignment horizontal="left" vertical="center"/>
    </xf>
    <xf numFmtId="0" fontId="3" fillId="34" borderId="33" xfId="0" applyFont="1" applyFill="1" applyBorder="1" applyAlignment="1">
      <alignment horizontal="left" vertical="center"/>
    </xf>
    <xf numFmtId="0" fontId="3" fillId="34" borderId="54" xfId="0" applyFont="1" applyFill="1" applyBorder="1" applyAlignment="1">
      <alignment horizontal="left" vertical="center"/>
    </xf>
    <xf numFmtId="0" fontId="3" fillId="34" borderId="55" xfId="0" applyFont="1" applyFill="1" applyBorder="1" applyAlignment="1">
      <alignment horizontal="left" vertical="center"/>
    </xf>
    <xf numFmtId="0" fontId="3" fillId="35" borderId="18"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49" fontId="3" fillId="28" borderId="50" xfId="0" applyNumberFormat="1" applyFont="1" applyFill="1" applyBorder="1" applyAlignment="1">
      <alignment horizontal="left" vertical="center"/>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39" xfId="0" applyNumberFormat="1" applyFont="1" applyFill="1" applyBorder="1" applyAlignment="1">
      <alignment horizontal="left" vertical="center"/>
    </xf>
    <xf numFmtId="0" fontId="3" fillId="34" borderId="83" xfId="0" applyFont="1" applyFill="1" applyBorder="1" applyAlignment="1">
      <alignment horizontal="left" vertical="center"/>
    </xf>
    <xf numFmtId="0" fontId="3" fillId="34" borderId="90" xfId="0" applyFont="1" applyFill="1" applyBorder="1" applyAlignment="1">
      <alignment horizontal="left" vertical="center"/>
    </xf>
    <xf numFmtId="0" fontId="3" fillId="34" borderId="87" xfId="0" applyFont="1" applyFill="1" applyBorder="1" applyAlignment="1">
      <alignment horizontal="left" vertical="center"/>
    </xf>
    <xf numFmtId="0" fontId="3" fillId="28" borderId="60" xfId="0" applyFont="1" applyFill="1" applyBorder="1" applyAlignment="1">
      <alignment horizontal="left" vertical="center" wrapText="1"/>
    </xf>
    <xf numFmtId="0" fontId="3" fillId="28" borderId="59" xfId="0" applyFont="1" applyFill="1" applyBorder="1" applyAlignment="1">
      <alignment horizontal="left" vertical="center" wrapText="1"/>
    </xf>
    <xf numFmtId="0" fontId="3" fillId="28" borderId="90" xfId="0" applyFont="1" applyFill="1" applyBorder="1" applyAlignment="1">
      <alignment horizontal="left" vertical="center" wrapText="1"/>
    </xf>
    <xf numFmtId="49" fontId="4" fillId="35" borderId="19" xfId="0" applyNumberFormat="1" applyFont="1" applyFill="1" applyBorder="1" applyAlignment="1">
      <alignment horizontal="left" vertical="center"/>
    </xf>
    <xf numFmtId="49" fontId="4" fillId="35" borderId="20" xfId="0" applyNumberFormat="1" applyFont="1" applyFill="1" applyBorder="1" applyAlignment="1">
      <alignment horizontal="left" vertical="center"/>
    </xf>
    <xf numFmtId="49" fontId="3" fillId="35" borderId="11" xfId="0" applyNumberFormat="1" applyFont="1" applyFill="1" applyBorder="1" applyAlignment="1">
      <alignment horizontal="left" vertical="center"/>
    </xf>
    <xf numFmtId="49" fontId="3" fillId="35" borderId="93" xfId="0" applyNumberFormat="1" applyFont="1" applyFill="1" applyBorder="1" applyAlignment="1">
      <alignment horizontal="left" vertical="center"/>
    </xf>
    <xf numFmtId="49" fontId="3" fillId="35" borderId="35" xfId="0" applyNumberFormat="1" applyFont="1" applyFill="1" applyBorder="1" applyAlignment="1">
      <alignment horizontal="left" vertical="center"/>
    </xf>
    <xf numFmtId="49" fontId="3" fillId="35" borderId="36" xfId="0" applyNumberFormat="1" applyFont="1" applyFill="1" applyBorder="1" applyAlignment="1">
      <alignment horizontal="left" vertical="center"/>
    </xf>
    <xf numFmtId="49" fontId="4" fillId="0" borderId="18" xfId="0" applyNumberFormat="1" applyFont="1" applyBorder="1" applyAlignment="1">
      <alignment vertical="center"/>
    </xf>
    <xf numFmtId="49" fontId="4" fillId="0" borderId="19" xfId="0" applyNumberFormat="1" applyFont="1" applyBorder="1" applyAlignment="1">
      <alignment vertical="center"/>
    </xf>
    <xf numFmtId="49" fontId="4" fillId="35" borderId="18" xfId="0" applyNumberFormat="1" applyFont="1" applyFill="1" applyBorder="1" applyAlignment="1">
      <alignment horizontal="left" vertical="center"/>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49" fontId="3" fillId="35" borderId="40" xfId="0" applyNumberFormat="1" applyFont="1" applyFill="1" applyBorder="1" applyAlignment="1">
      <alignment horizontal="left" vertical="center"/>
    </xf>
    <xf numFmtId="0" fontId="3" fillId="35" borderId="35" xfId="0" applyFont="1" applyFill="1" applyBorder="1" applyAlignment="1">
      <alignment horizontal="left" vertical="center"/>
    </xf>
    <xf numFmtId="0" fontId="3" fillId="35" borderId="36" xfId="0" applyFont="1" applyFill="1" applyBorder="1" applyAlignment="1">
      <alignment horizontal="left" vertical="center"/>
    </xf>
    <xf numFmtId="0" fontId="6"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49" fontId="3" fillId="35" borderId="43" xfId="0" applyNumberFormat="1" applyFont="1" applyFill="1" applyBorder="1" applyAlignment="1">
      <alignment horizontal="left" vertical="center"/>
    </xf>
    <xf numFmtId="0" fontId="3" fillId="35" borderId="12" xfId="0" applyFont="1" applyFill="1" applyBorder="1" applyAlignment="1">
      <alignment horizontal="left" vertical="center"/>
    </xf>
    <xf numFmtId="0" fontId="3" fillId="35" borderId="13" xfId="0" applyFont="1" applyFill="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49" fontId="4" fillId="0" borderId="18" xfId="0" applyNumberFormat="1" applyFont="1" applyBorder="1" applyAlignment="1">
      <alignment vertical="center" wrapText="1"/>
    </xf>
    <xf numFmtId="49" fontId="6" fillId="0" borderId="0" xfId="0" applyNumberFormat="1" applyFont="1" applyFill="1" applyAlignment="1">
      <alignment horizontal="left" vertical="center"/>
    </xf>
    <xf numFmtId="49" fontId="3" fillId="34" borderId="18" xfId="0" applyNumberFormat="1" applyFont="1" applyFill="1" applyBorder="1" applyAlignment="1">
      <alignment horizontal="left" vertical="center" shrinkToFit="1"/>
    </xf>
    <xf numFmtId="49" fontId="3" fillId="34" borderId="19" xfId="0" applyNumberFormat="1" applyFont="1" applyFill="1" applyBorder="1" applyAlignment="1">
      <alignment horizontal="left" vertical="center" shrinkToFit="1"/>
    </xf>
    <xf numFmtId="49" fontId="3" fillId="34" borderId="20" xfId="0" applyNumberFormat="1" applyFont="1" applyFill="1" applyBorder="1" applyAlignment="1">
      <alignment horizontal="left" vertical="center" shrinkToFit="1"/>
    </xf>
    <xf numFmtId="49" fontId="3" fillId="34" borderId="40" xfId="0" applyNumberFormat="1" applyFont="1" applyFill="1" applyBorder="1" applyAlignment="1">
      <alignment horizontal="left" vertical="center" shrinkToFit="1"/>
    </xf>
    <xf numFmtId="49" fontId="3" fillId="34" borderId="35" xfId="0" applyNumberFormat="1" applyFont="1" applyFill="1" applyBorder="1" applyAlignment="1">
      <alignment horizontal="left" vertical="center" shrinkToFit="1"/>
    </xf>
    <xf numFmtId="49" fontId="3" fillId="34" borderId="36" xfId="0" applyNumberFormat="1" applyFont="1" applyFill="1" applyBorder="1" applyAlignment="1">
      <alignment horizontal="left" vertical="center" shrinkToFit="1"/>
    </xf>
    <xf numFmtId="49" fontId="3" fillId="34" borderId="43" xfId="0" applyNumberFormat="1" applyFont="1" applyFill="1" applyBorder="1" applyAlignment="1">
      <alignment horizontal="left" vertical="center"/>
    </xf>
    <xf numFmtId="49" fontId="3" fillId="34" borderId="12" xfId="0" applyNumberFormat="1" applyFont="1" applyFill="1" applyBorder="1" applyAlignment="1">
      <alignment horizontal="left" vertical="center"/>
    </xf>
    <xf numFmtId="49" fontId="3" fillId="34" borderId="13" xfId="0" applyNumberFormat="1" applyFont="1" applyFill="1" applyBorder="1" applyAlignment="1">
      <alignment horizontal="left" vertical="center"/>
    </xf>
    <xf numFmtId="49" fontId="3" fillId="28" borderId="83" xfId="0" applyNumberFormat="1" applyFont="1" applyFill="1" applyBorder="1" applyAlignment="1">
      <alignment vertical="center"/>
    </xf>
    <xf numFmtId="0" fontId="0" fillId="0" borderId="90" xfId="0" applyFont="1" applyBorder="1" applyAlignment="1">
      <alignment vertical="center"/>
    </xf>
    <xf numFmtId="49" fontId="3" fillId="0" borderId="43"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49" fontId="4" fillId="0" borderId="19" xfId="0" applyNumberFormat="1" applyFont="1" applyBorder="1" applyAlignment="1">
      <alignment vertical="center" wrapText="1"/>
    </xf>
    <xf numFmtId="49" fontId="3" fillId="28" borderId="18"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xf>
    <xf numFmtId="49" fontId="3" fillId="28" borderId="25" xfId="0" applyNumberFormat="1" applyFont="1" applyFill="1" applyBorder="1" applyAlignment="1">
      <alignment horizontal="left" vertical="center" wrapText="1"/>
    </xf>
    <xf numFmtId="0" fontId="3" fillId="28" borderId="43" xfId="0" applyFont="1" applyFill="1" applyBorder="1" applyAlignment="1">
      <alignment horizontal="left" vertical="center"/>
    </xf>
    <xf numFmtId="0" fontId="3" fillId="28" borderId="49" xfId="0" applyFont="1" applyFill="1" applyBorder="1" applyAlignment="1">
      <alignment horizontal="left" vertical="center"/>
    </xf>
    <xf numFmtId="0" fontId="3" fillId="35" borderId="35" xfId="0" applyFont="1" applyFill="1" applyBorder="1" applyAlignment="1">
      <alignment horizontal="left" vertical="center" wrapText="1"/>
    </xf>
    <xf numFmtId="0" fontId="3" fillId="35" borderId="36" xfId="0" applyFont="1" applyFill="1" applyBorder="1" applyAlignment="1">
      <alignment horizontal="left" vertical="center" wrapText="1"/>
    </xf>
    <xf numFmtId="49" fontId="3" fillId="0" borderId="19" xfId="0" applyNumberFormat="1" applyFont="1" applyBorder="1" applyAlignment="1">
      <alignment horizontal="center" vertical="center" wrapText="1"/>
    </xf>
    <xf numFmtId="0" fontId="3" fillId="35" borderId="60" xfId="0" applyFont="1" applyFill="1" applyBorder="1" applyAlignment="1">
      <alignment horizontal="left" vertical="center" wrapText="1"/>
    </xf>
    <xf numFmtId="0" fontId="3" fillId="35" borderId="41" xfId="0" applyFont="1" applyFill="1" applyBorder="1" applyAlignment="1">
      <alignment horizontal="left" vertical="center" wrapText="1"/>
    </xf>
    <xf numFmtId="0" fontId="3" fillId="35" borderId="38" xfId="0" applyFont="1" applyFill="1" applyBorder="1" applyAlignment="1">
      <alignment horizontal="center" vertical="center" wrapText="1"/>
    </xf>
    <xf numFmtId="0" fontId="3" fillId="35" borderId="39"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3" fillId="35" borderId="2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19" xfId="0" applyFont="1" applyBorder="1" applyAlignment="1">
      <alignment vertical="center"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3" fillId="0" borderId="18" xfId="0" applyFont="1" applyBorder="1" applyAlignment="1">
      <alignment horizontal="left" vertical="top" wrapText="1"/>
    </xf>
    <xf numFmtId="0" fontId="3" fillId="0" borderId="19" xfId="0" applyFont="1" applyBorder="1" applyAlignment="1">
      <alignment horizontal="left" vertical="top"/>
    </xf>
    <xf numFmtId="0" fontId="3" fillId="0" borderId="20" xfId="0" applyFont="1" applyBorder="1" applyAlignment="1">
      <alignment horizontal="left" vertical="top"/>
    </xf>
    <xf numFmtId="49" fontId="3" fillId="34" borderId="18" xfId="0" applyNumberFormat="1" applyFont="1" applyFill="1" applyBorder="1" applyAlignment="1">
      <alignment horizontal="center" vertical="center"/>
    </xf>
    <xf numFmtId="49" fontId="3" fillId="34" borderId="19" xfId="0" applyNumberFormat="1" applyFont="1" applyFill="1" applyBorder="1" applyAlignment="1">
      <alignment horizontal="center" vertical="center"/>
    </xf>
    <xf numFmtId="49" fontId="3" fillId="34" borderId="20" xfId="0" applyNumberFormat="1" applyFont="1" applyFill="1" applyBorder="1" applyAlignment="1">
      <alignment horizontal="center" vertical="center"/>
    </xf>
    <xf numFmtId="49" fontId="3" fillId="0" borderId="60" xfId="0" applyNumberFormat="1" applyFont="1" applyFill="1" applyBorder="1" applyAlignment="1">
      <alignment vertical="center"/>
    </xf>
    <xf numFmtId="49" fontId="3" fillId="0" borderId="41" xfId="0" applyNumberFormat="1" applyFont="1" applyFill="1" applyBorder="1" applyAlignment="1">
      <alignment vertical="center"/>
    </xf>
    <xf numFmtId="0" fontId="0" fillId="0" borderId="10" xfId="0" applyFont="1" applyFill="1" applyBorder="1" applyAlignment="1">
      <alignment horizontal="left" vertical="center"/>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5" fillId="0" borderId="10" xfId="0" applyFont="1" applyFill="1" applyBorder="1" applyAlignment="1">
      <alignment horizontal="left" vertical="center"/>
    </xf>
    <xf numFmtId="0" fontId="3" fillId="28" borderId="44" xfId="0" applyFont="1" applyFill="1" applyBorder="1" applyAlignment="1">
      <alignment horizontal="left" vertical="center" wrapText="1"/>
    </xf>
    <xf numFmtId="49" fontId="3" fillId="28" borderId="89" xfId="0" applyNumberFormat="1" applyFont="1" applyFill="1" applyBorder="1" applyAlignment="1">
      <alignment horizontal="left" vertical="center"/>
    </xf>
    <xf numFmtId="0" fontId="3" fillId="34" borderId="107" xfId="0" applyFont="1" applyFill="1" applyBorder="1" applyAlignment="1">
      <alignment horizontal="left" vertical="center"/>
    </xf>
    <xf numFmtId="0" fontId="3" fillId="34" borderId="20" xfId="0" applyFont="1" applyFill="1" applyBorder="1" applyAlignment="1">
      <alignment horizontal="left" vertical="center"/>
    </xf>
    <xf numFmtId="0" fontId="3" fillId="0" borderId="8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3" fillId="34" borderId="22" xfId="0" applyFont="1" applyFill="1" applyBorder="1" applyAlignment="1">
      <alignment horizontal="left" vertical="center" wrapText="1"/>
    </xf>
    <xf numFmtId="0" fontId="3" fillId="34" borderId="34" xfId="0" applyFont="1" applyFill="1" applyBorder="1" applyAlignment="1">
      <alignment horizontal="left" vertical="center" wrapText="1"/>
    </xf>
    <xf numFmtId="49" fontId="3" fillId="28" borderId="50" xfId="0" applyNumberFormat="1" applyFont="1" applyFill="1" applyBorder="1" applyAlignment="1">
      <alignment horizontal="center" vertical="center"/>
    </xf>
    <xf numFmtId="49" fontId="3" fillId="28" borderId="34" xfId="0" applyNumberFormat="1" applyFont="1" applyFill="1" applyBorder="1" applyAlignment="1">
      <alignment horizontal="center" vertical="center"/>
    </xf>
    <xf numFmtId="0" fontId="3" fillId="28" borderId="40" xfId="0" applyFont="1" applyFill="1" applyBorder="1" applyAlignment="1">
      <alignment horizontal="left" vertical="center" wrapText="1"/>
    </xf>
    <xf numFmtId="0" fontId="3" fillId="0" borderId="40" xfId="0" applyFont="1" applyFill="1" applyBorder="1" applyAlignment="1">
      <alignment horizontal="left" vertical="top"/>
    </xf>
    <xf numFmtId="0" fontId="3" fillId="0" borderId="35" xfId="0" applyFont="1" applyFill="1" applyBorder="1" applyAlignment="1">
      <alignment horizontal="left" vertical="top"/>
    </xf>
    <xf numFmtId="0" fontId="3" fillId="0" borderId="36" xfId="0" applyFont="1" applyFill="1" applyBorder="1" applyAlignment="1">
      <alignment horizontal="left" vertical="top"/>
    </xf>
    <xf numFmtId="0" fontId="3" fillId="0" borderId="44" xfId="0" applyFont="1" applyFill="1" applyBorder="1" applyAlignment="1">
      <alignment horizontal="left" vertical="top"/>
    </xf>
    <xf numFmtId="0" fontId="3" fillId="0" borderId="60" xfId="0" applyFont="1" applyFill="1" applyBorder="1" applyAlignment="1">
      <alignment horizontal="left" vertical="top"/>
    </xf>
    <xf numFmtId="0" fontId="3" fillId="0" borderId="41" xfId="0" applyFont="1" applyFill="1" applyBorder="1" applyAlignment="1">
      <alignment horizontal="left" vertical="top"/>
    </xf>
    <xf numFmtId="0" fontId="3" fillId="0" borderId="44" xfId="0" applyNumberFormat="1" applyFont="1" applyFill="1" applyBorder="1" applyAlignment="1">
      <alignment horizontal="left" vertical="top" wrapText="1"/>
    </xf>
    <xf numFmtId="0" fontId="3" fillId="0" borderId="60" xfId="0" applyNumberFormat="1" applyFont="1" applyFill="1" applyBorder="1" applyAlignment="1">
      <alignment horizontal="left" vertical="top" wrapText="1"/>
    </xf>
    <xf numFmtId="0" fontId="3" fillId="0" borderId="41" xfId="0" applyNumberFormat="1" applyFont="1" applyFill="1" applyBorder="1" applyAlignment="1">
      <alignment horizontal="left" vertical="top" wrapText="1"/>
    </xf>
    <xf numFmtId="0" fontId="3" fillId="0" borderId="89"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3" fillId="0" borderId="0" xfId="0" applyFont="1" applyAlignment="1">
      <alignment vertical="center"/>
    </xf>
    <xf numFmtId="0" fontId="3" fillId="33" borderId="0" xfId="0" applyFont="1" applyFill="1" applyAlignment="1">
      <alignment vertical="center"/>
    </xf>
    <xf numFmtId="0" fontId="3" fillId="0" borderId="0" xfId="0" applyFont="1" applyFill="1" applyAlignment="1">
      <alignment vertical="center"/>
    </xf>
    <xf numFmtId="0" fontId="3" fillId="28" borderId="86" xfId="0" applyFont="1" applyFill="1" applyBorder="1" applyAlignment="1">
      <alignment vertical="center" wrapText="1"/>
    </xf>
    <xf numFmtId="0" fontId="3" fillId="28" borderId="60" xfId="0" applyFont="1" applyFill="1" applyBorder="1" applyAlignment="1">
      <alignment vertical="center" wrapText="1"/>
    </xf>
    <xf numFmtId="0" fontId="3" fillId="28" borderId="33" xfId="0" applyFont="1" applyFill="1" applyBorder="1" applyAlignment="1">
      <alignment vertical="center" wrapText="1"/>
    </xf>
    <xf numFmtId="0" fontId="3" fillId="28" borderId="37" xfId="0" applyFont="1" applyFill="1" applyBorder="1" applyAlignment="1">
      <alignment vertical="center" wrapText="1"/>
    </xf>
    <xf numFmtId="0" fontId="3" fillId="28" borderId="10" xfId="0" applyFont="1" applyFill="1" applyBorder="1" applyAlignment="1">
      <alignment vertical="center" wrapText="1"/>
    </xf>
    <xf numFmtId="0" fontId="3" fillId="28" borderId="87" xfId="0" applyFont="1" applyFill="1" applyBorder="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5" fillId="0" borderId="19" xfId="0" applyFont="1" applyFill="1" applyBorder="1" applyAlignment="1">
      <alignment horizontal="left" vertical="center"/>
    </xf>
    <xf numFmtId="0" fontId="0" fillId="0" borderId="19" xfId="0" applyFont="1" applyFill="1" applyBorder="1" applyAlignment="1">
      <alignment horizontal="left" vertical="center"/>
    </xf>
    <xf numFmtId="0" fontId="3" fillId="0" borderId="0" xfId="0" applyFont="1" applyFill="1" applyBorder="1" applyAlignment="1">
      <alignment horizontal="left" vertical="center"/>
    </xf>
    <xf numFmtId="0" fontId="3" fillId="28" borderId="89" xfId="0" applyFont="1" applyFill="1" applyBorder="1" applyAlignment="1">
      <alignment horizontal="left" vertical="center" wrapText="1"/>
    </xf>
    <xf numFmtId="0" fontId="3" fillId="28" borderId="61" xfId="0" applyFont="1" applyFill="1" applyBorder="1" applyAlignment="1">
      <alignment horizontal="left" vertical="center" wrapText="1"/>
    </xf>
    <xf numFmtId="0" fontId="6" fillId="0" borderId="11" xfId="0" applyFont="1" applyBorder="1" applyAlignment="1">
      <alignment vertical="center"/>
    </xf>
    <xf numFmtId="0" fontId="0" fillId="0" borderId="11" xfId="0" applyFont="1" applyBorder="1" applyAlignment="1">
      <alignment vertical="center"/>
    </xf>
    <xf numFmtId="0" fontId="3" fillId="28" borderId="113" xfId="0" applyFont="1" applyFill="1" applyBorder="1" applyAlignment="1">
      <alignment horizontal="center" vertical="center"/>
    </xf>
    <xf numFmtId="0" fontId="3" fillId="28" borderId="47" xfId="0" applyFont="1" applyFill="1" applyBorder="1" applyAlignment="1">
      <alignment horizontal="center" vertical="center"/>
    </xf>
    <xf numFmtId="0" fontId="3" fillId="28" borderId="39" xfId="0" applyFont="1" applyFill="1" applyBorder="1" applyAlignment="1">
      <alignment horizontal="left" vertical="center"/>
    </xf>
    <xf numFmtId="0" fontId="3" fillId="28" borderId="16" xfId="0" applyFont="1" applyFill="1" applyBorder="1" applyAlignment="1">
      <alignment vertical="center"/>
    </xf>
    <xf numFmtId="0" fontId="3" fillId="28" borderId="16" xfId="0" applyFont="1" applyFill="1" applyBorder="1" applyAlignment="1">
      <alignment vertical="center"/>
    </xf>
    <xf numFmtId="0" fontId="3" fillId="28" borderId="58" xfId="0" applyFont="1" applyFill="1" applyBorder="1" applyAlignment="1">
      <alignment vertical="center"/>
    </xf>
    <xf numFmtId="0" fontId="3" fillId="28" borderId="58" xfId="0" applyFont="1" applyFill="1" applyBorder="1" applyAlignment="1">
      <alignment vertical="center"/>
    </xf>
    <xf numFmtId="0" fontId="3" fillId="34" borderId="67" xfId="0" applyFont="1" applyFill="1" applyBorder="1" applyAlignment="1">
      <alignment horizontal="center" vertical="center"/>
    </xf>
    <xf numFmtId="0" fontId="3" fillId="34" borderId="77" xfId="0" applyFont="1" applyFill="1" applyBorder="1" applyAlignment="1">
      <alignment horizontal="center" vertical="center"/>
    </xf>
    <xf numFmtId="0" fontId="3" fillId="35" borderId="67" xfId="0" applyFont="1" applyFill="1" applyBorder="1" applyAlignment="1">
      <alignment horizontal="left" vertical="center"/>
    </xf>
    <xf numFmtId="0" fontId="0" fillId="35" borderId="71" xfId="0" applyFill="1" applyBorder="1" applyAlignment="1">
      <alignment horizontal="left" vertical="center"/>
    </xf>
    <xf numFmtId="0" fontId="3" fillId="28" borderId="92" xfId="0" applyFont="1" applyFill="1" applyBorder="1" applyAlignment="1">
      <alignment horizontal="center" vertical="center" textRotation="255"/>
    </xf>
    <xf numFmtId="0" fontId="3" fillId="28" borderId="16" xfId="0" applyFont="1" applyFill="1" applyBorder="1" applyAlignment="1">
      <alignment horizontal="center" vertical="center" textRotation="255"/>
    </xf>
    <xf numFmtId="0" fontId="3" fillId="28" borderId="58" xfId="0" applyFont="1" applyFill="1" applyBorder="1" applyAlignment="1">
      <alignment horizontal="center" vertical="center" textRotation="255"/>
    </xf>
    <xf numFmtId="0" fontId="2" fillId="0" borderId="0" xfId="0" applyFont="1" applyAlignment="1">
      <alignment vertical="top"/>
    </xf>
    <xf numFmtId="0" fontId="2" fillId="0" borderId="38" xfId="0" applyFont="1" applyBorder="1" applyAlignment="1">
      <alignment horizontal="left" vertical="center" wrapText="1"/>
    </xf>
    <xf numFmtId="0" fontId="3" fillId="35" borderId="67" xfId="0" applyFont="1" applyFill="1" applyBorder="1" applyAlignment="1">
      <alignment horizontal="left" vertical="center" wrapText="1"/>
    </xf>
    <xf numFmtId="0" fontId="3" fillId="35" borderId="71" xfId="0" applyFont="1" applyFill="1" applyBorder="1" applyAlignment="1">
      <alignment horizontal="left" vertical="center" wrapText="1"/>
    </xf>
    <xf numFmtId="0" fontId="3" fillId="34" borderId="68" xfId="0" applyFont="1" applyFill="1" applyBorder="1" applyAlignment="1">
      <alignment horizontal="center" vertical="center"/>
    </xf>
    <xf numFmtId="0" fontId="3" fillId="34" borderId="78" xfId="0" applyFont="1" applyFill="1" applyBorder="1" applyAlignment="1">
      <alignment horizontal="center" vertical="center"/>
    </xf>
    <xf numFmtId="0" fontId="3" fillId="35" borderId="68" xfId="0" applyFont="1" applyFill="1" applyBorder="1" applyAlignment="1">
      <alignment horizontal="left" vertical="center"/>
    </xf>
    <xf numFmtId="0" fontId="3" fillId="35" borderId="115" xfId="0" applyFont="1" applyFill="1" applyBorder="1" applyAlignment="1">
      <alignment horizontal="left" vertical="center"/>
    </xf>
    <xf numFmtId="0" fontId="3" fillId="35" borderId="71" xfId="0" applyFont="1" applyFill="1" applyBorder="1" applyAlignment="1">
      <alignment horizontal="left" vertical="center"/>
    </xf>
    <xf numFmtId="0" fontId="3" fillId="0" borderId="68" xfId="0" applyFont="1" applyBorder="1" applyAlignment="1">
      <alignment horizontal="left" vertical="center" wrapText="1"/>
    </xf>
    <xf numFmtId="0" fontId="3" fillId="0" borderId="115" xfId="0" applyFont="1" applyBorder="1" applyAlignment="1">
      <alignment horizontal="left" vertical="center" wrapText="1"/>
    </xf>
    <xf numFmtId="0" fontId="3" fillId="34" borderId="74" xfId="0" applyFont="1" applyFill="1" applyBorder="1" applyAlignment="1">
      <alignment horizontal="center" vertical="center"/>
    </xf>
    <xf numFmtId="0" fontId="3" fillId="34" borderId="116" xfId="0" applyFont="1" applyFill="1" applyBorder="1" applyAlignment="1">
      <alignment horizontal="center" vertical="center"/>
    </xf>
    <xf numFmtId="0" fontId="3" fillId="35" borderId="69" xfId="0" applyFont="1" applyFill="1" applyBorder="1" applyAlignment="1">
      <alignment horizontal="left" vertical="center" wrapText="1"/>
    </xf>
    <xf numFmtId="0" fontId="0" fillId="35" borderId="70" xfId="0" applyFill="1" applyBorder="1" applyAlignment="1">
      <alignment horizontal="left" vertical="center"/>
    </xf>
    <xf numFmtId="0" fontId="11" fillId="0" borderId="11" xfId="0" applyFont="1" applyBorder="1" applyAlignment="1">
      <alignment horizontal="left" vertical="center"/>
    </xf>
    <xf numFmtId="0" fontId="6" fillId="0" borderId="59" xfId="0" applyFont="1" applyBorder="1" applyAlignment="1">
      <alignment horizontal="left" vertical="center"/>
    </xf>
    <xf numFmtId="0" fontId="0" fillId="0" borderId="38" xfId="0" applyFont="1" applyBorder="1" applyAlignment="1">
      <alignment vertical="center"/>
    </xf>
    <xf numFmtId="0" fontId="0" fillId="0" borderId="51" xfId="0" applyFont="1" applyBorder="1" applyAlignment="1">
      <alignment vertical="center"/>
    </xf>
    <xf numFmtId="0" fontId="3" fillId="28" borderId="83" xfId="0" applyFont="1" applyFill="1" applyBorder="1" applyAlignment="1">
      <alignment horizontal="center" vertical="center" wrapText="1"/>
    </xf>
    <xf numFmtId="0" fontId="0" fillId="28" borderId="39" xfId="0" applyFont="1" applyFill="1" applyBorder="1" applyAlignment="1">
      <alignment horizontal="center" vertical="center"/>
    </xf>
    <xf numFmtId="0" fontId="0" fillId="28" borderId="54" xfId="0" applyFont="1" applyFill="1" applyBorder="1" applyAlignment="1">
      <alignment horizontal="center" vertical="center"/>
    </xf>
    <xf numFmtId="0" fontId="0" fillId="28" borderId="93" xfId="0" applyFont="1" applyFill="1" applyBorder="1" applyAlignment="1">
      <alignment horizontal="center" vertical="center"/>
    </xf>
    <xf numFmtId="0" fontId="3" fillId="28" borderId="92" xfId="0" applyFont="1" applyFill="1" applyBorder="1" applyAlignment="1">
      <alignment vertical="center" textRotation="255"/>
    </xf>
    <xf numFmtId="0" fontId="3" fillId="28" borderId="16" xfId="0" applyFont="1" applyFill="1" applyBorder="1" applyAlignment="1">
      <alignment vertical="center" textRotation="255"/>
    </xf>
    <xf numFmtId="0" fontId="3" fillId="28" borderId="58" xfId="0" applyFont="1" applyFill="1" applyBorder="1" applyAlignment="1">
      <alignment vertical="center" textRotation="255"/>
    </xf>
    <xf numFmtId="0" fontId="3" fillId="35" borderId="74" xfId="0" applyFont="1" applyFill="1" applyBorder="1" applyAlignment="1">
      <alignment horizontal="left" vertical="center"/>
    </xf>
    <xf numFmtId="0" fontId="3" fillId="35" borderId="117" xfId="0" applyFont="1" applyFill="1" applyBorder="1" applyAlignment="1">
      <alignment horizontal="left" vertical="center"/>
    </xf>
    <xf numFmtId="0" fontId="3" fillId="34" borderId="82" xfId="0" applyFont="1" applyFill="1" applyBorder="1" applyAlignment="1">
      <alignment horizontal="center" vertical="center"/>
    </xf>
    <xf numFmtId="0" fontId="3" fillId="34" borderId="118" xfId="0" applyFont="1" applyFill="1" applyBorder="1" applyAlignment="1">
      <alignment horizontal="center" vertical="center"/>
    </xf>
    <xf numFmtId="0" fontId="3" fillId="0" borderId="82" xfId="0" applyFont="1" applyBorder="1" applyAlignment="1">
      <alignment horizontal="left" vertical="center"/>
    </xf>
    <xf numFmtId="0" fontId="0" fillId="0" borderId="119" xfId="0" applyBorder="1" applyAlignment="1">
      <alignment horizontal="left" vertical="center"/>
    </xf>
    <xf numFmtId="0" fontId="3" fillId="0" borderId="120" xfId="0" applyFont="1" applyBorder="1" applyAlignment="1">
      <alignment horizontal="left" vertical="center"/>
    </xf>
    <xf numFmtId="0" fontId="0" fillId="0" borderId="121" xfId="0" applyBorder="1" applyAlignment="1">
      <alignment horizontal="left" vertical="center"/>
    </xf>
    <xf numFmtId="0" fontId="2" fillId="0" borderId="38" xfId="0" applyFont="1" applyBorder="1" applyAlignment="1">
      <alignment horizontal="left" vertical="center"/>
    </xf>
    <xf numFmtId="0" fontId="3" fillId="28" borderId="92" xfId="0" applyFont="1" applyFill="1" applyBorder="1" applyAlignment="1">
      <alignment vertical="center" textRotation="255"/>
    </xf>
    <xf numFmtId="0" fontId="3" fillId="28" borderId="16" xfId="0" applyFont="1" applyFill="1" applyBorder="1" applyAlignment="1">
      <alignment vertical="center" textRotation="255"/>
    </xf>
    <xf numFmtId="0" fontId="3" fillId="28" borderId="58" xfId="0" applyFont="1" applyFill="1" applyBorder="1" applyAlignment="1">
      <alignment vertical="center" textRotation="255"/>
    </xf>
    <xf numFmtId="0" fontId="3" fillId="0" borderId="74" xfId="0" applyFont="1" applyBorder="1" applyAlignment="1">
      <alignment horizontal="left" vertical="center" wrapText="1"/>
    </xf>
    <xf numFmtId="0" fontId="0" fillId="0" borderId="117" xfId="0" applyBorder="1" applyAlignment="1">
      <alignment horizontal="left" vertical="center"/>
    </xf>
    <xf numFmtId="0" fontId="3" fillId="0" borderId="67" xfId="0" applyFont="1" applyBorder="1" applyAlignment="1">
      <alignment horizontal="left" vertical="center"/>
    </xf>
    <xf numFmtId="0" fontId="0" fillId="0" borderId="71" xfId="0" applyBorder="1" applyAlignment="1">
      <alignment horizontal="left" vertical="center"/>
    </xf>
    <xf numFmtId="0" fontId="3" fillId="0" borderId="68" xfId="0" applyFont="1" applyBorder="1" applyAlignment="1">
      <alignment horizontal="left" vertical="center"/>
    </xf>
    <xf numFmtId="0" fontId="0" fillId="0" borderId="115" xfId="0" applyBorder="1" applyAlignment="1">
      <alignment horizontal="left" vertical="center"/>
    </xf>
    <xf numFmtId="0" fontId="3" fillId="28" borderId="16" xfId="0" applyFont="1" applyFill="1" applyBorder="1" applyAlignment="1">
      <alignment vertical="center" textRotation="255" shrinkToFit="1"/>
    </xf>
    <xf numFmtId="0" fontId="3" fillId="28" borderId="58" xfId="0" applyFont="1" applyFill="1" applyBorder="1" applyAlignment="1">
      <alignment vertical="center" textRotation="255" shrinkToFit="1"/>
    </xf>
    <xf numFmtId="0" fontId="3" fillId="34" borderId="69" xfId="0" applyFont="1" applyFill="1" applyBorder="1" applyAlignment="1">
      <alignment horizontal="center" vertical="center"/>
    </xf>
    <xf numFmtId="0" fontId="3" fillId="34" borderId="122" xfId="0" applyFont="1" applyFill="1" applyBorder="1" applyAlignment="1">
      <alignment horizontal="center" vertical="center"/>
    </xf>
    <xf numFmtId="0" fontId="3" fillId="35" borderId="66" xfId="0" applyFont="1" applyFill="1" applyBorder="1" applyAlignment="1">
      <alignment horizontal="left" vertical="center"/>
    </xf>
    <xf numFmtId="0" fontId="0" fillId="35" borderId="123" xfId="0" applyFill="1" applyBorder="1" applyAlignment="1">
      <alignment horizontal="left" vertical="center"/>
    </xf>
    <xf numFmtId="0" fontId="3" fillId="28" borderId="92" xfId="0" applyFont="1" applyFill="1" applyBorder="1" applyAlignment="1">
      <alignment horizontal="center" vertical="center" textRotation="255"/>
    </xf>
    <xf numFmtId="0" fontId="3" fillId="28" borderId="16" xfId="0" applyFont="1" applyFill="1" applyBorder="1" applyAlignment="1">
      <alignment horizontal="center" vertical="center" textRotation="255"/>
    </xf>
    <xf numFmtId="0" fontId="3" fillId="28" borderId="58" xfId="0" applyFont="1" applyFill="1" applyBorder="1" applyAlignment="1">
      <alignment horizontal="center" vertical="center" textRotation="255"/>
    </xf>
    <xf numFmtId="0" fontId="0" fillId="35" borderId="117" xfId="0" applyFill="1" applyBorder="1" applyAlignment="1">
      <alignment horizontal="left" vertical="center"/>
    </xf>
    <xf numFmtId="0" fontId="0" fillId="35" borderId="115" xfId="0" applyFill="1" applyBorder="1" applyAlignment="1">
      <alignment horizontal="left" vertical="center"/>
    </xf>
    <xf numFmtId="0" fontId="8" fillId="28" borderId="92" xfId="0" applyFont="1" applyFill="1" applyBorder="1" applyAlignment="1">
      <alignment horizontal="center" vertical="center" textRotation="255"/>
    </xf>
    <xf numFmtId="0" fontId="0" fillId="0" borderId="16" xfId="0" applyBorder="1" applyAlignment="1">
      <alignment vertical="center" textRotation="255"/>
    </xf>
    <xf numFmtId="0" fontId="0" fillId="0" borderId="58" xfId="0" applyBorder="1" applyAlignment="1">
      <alignment vertical="center" textRotation="255"/>
    </xf>
    <xf numFmtId="0" fontId="3" fillId="0" borderId="124" xfId="0" applyFont="1" applyBorder="1" applyAlignment="1">
      <alignment horizontal="left" vertical="center"/>
    </xf>
    <xf numFmtId="0" fontId="0" fillId="0" borderId="125" xfId="0" applyBorder="1" applyAlignment="1">
      <alignment horizontal="left" vertical="center"/>
    </xf>
    <xf numFmtId="190" fontId="4" fillId="0" borderId="43" xfId="0" applyNumberFormat="1" applyFont="1" applyBorder="1" applyAlignment="1">
      <alignment horizontal="right" vertical="center"/>
    </xf>
    <xf numFmtId="190" fontId="4" fillId="0" borderId="12" xfId="0" applyNumberFormat="1" applyFont="1" applyBorder="1" applyAlignment="1">
      <alignment horizontal="right" vertical="center"/>
    </xf>
    <xf numFmtId="190" fontId="4" fillId="0" borderId="46" xfId="0" applyNumberFormat="1" applyFont="1" applyBorder="1" applyAlignment="1">
      <alignment horizontal="right" vertical="center"/>
    </xf>
    <xf numFmtId="190" fontId="4" fillId="0" borderId="47" xfId="0" applyNumberFormat="1" applyFont="1" applyBorder="1" applyAlignment="1">
      <alignment horizontal="right" vertical="center"/>
    </xf>
    <xf numFmtId="0" fontId="4" fillId="0" borderId="12" xfId="0" applyFont="1" applyBorder="1" applyAlignment="1">
      <alignment horizontal="right" vertical="center"/>
    </xf>
    <xf numFmtId="0" fontId="4" fillId="33" borderId="12" xfId="0" applyFont="1" applyFill="1" applyBorder="1" applyAlignment="1">
      <alignment horizontal="right"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4" fillId="0" borderId="43" xfId="0"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3" xfId="62"/>
    <cellStyle name="標準 3" xfId="63"/>
    <cellStyle name="Followed Hyperlink" xfId="64"/>
    <cellStyle name="良い" xfId="65"/>
  </cellStyles>
  <dxfs count="4">
    <dxf>
      <font>
        <color auto="1"/>
      </font>
      <fill>
        <patternFill patternType="none">
          <bgColor indexed="65"/>
        </patternFill>
      </fill>
      <border/>
    </dxf>
    <dxf>
      <font>
        <color auto="1"/>
      </font>
      <fill>
        <patternFill patternType="solid">
          <bgColor theme="0"/>
        </patternFill>
      </fill>
      <border/>
    </dxf>
    <dxf>
      <font>
        <color theme="1"/>
      </font>
      <border/>
    </dxf>
    <dxf>
      <font>
        <color theme="1"/>
      </font>
      <fill>
        <patternFill>
          <bgColor theme="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27</xdr:row>
      <xdr:rowOff>0</xdr:rowOff>
    </xdr:from>
    <xdr:to>
      <xdr:col>13</xdr:col>
      <xdr:colOff>0</xdr:colOff>
      <xdr:row>37</xdr:row>
      <xdr:rowOff>0</xdr:rowOff>
    </xdr:to>
    <xdr:sp>
      <xdr:nvSpPr>
        <xdr:cNvPr id="1" name="直線コネクタ 2"/>
        <xdr:cNvSpPr>
          <a:spLocks/>
        </xdr:cNvSpPr>
      </xdr:nvSpPr>
      <xdr:spPr>
        <a:xfrm flipH="1">
          <a:off x="200025" y="7200900"/>
          <a:ext cx="6991350" cy="2667000"/>
        </a:xfrm>
        <a:prstGeom prst="line">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workbookViewId="0" topLeftCell="A1">
      <selection activeCell="A4" sqref="A4:K4"/>
    </sheetView>
  </sheetViews>
  <sheetFormatPr defaultColWidth="9.00390625" defaultRowHeight="13.5"/>
  <cols>
    <col min="1" max="1" width="9.00390625" style="50" customWidth="1"/>
    <col min="2" max="11" width="9.00390625" style="45" customWidth="1"/>
    <col min="12" max="12" width="66.625" style="45" customWidth="1"/>
    <col min="13" max="16" width="9.00390625" style="45" customWidth="1"/>
    <col min="17" max="17" width="10.25390625" style="45" customWidth="1"/>
    <col min="18" max="16384" width="9.00390625" style="45" customWidth="1"/>
  </cols>
  <sheetData>
    <row r="1" spans="1:11" ht="44.25" customHeight="1">
      <c r="A1" s="316" t="s">
        <v>404</v>
      </c>
      <c r="B1" s="316"/>
      <c r="C1" s="316"/>
      <c r="D1" s="316"/>
      <c r="E1" s="316"/>
      <c r="F1" s="316"/>
      <c r="G1" s="316"/>
      <c r="H1" s="316"/>
      <c r="I1" s="316"/>
      <c r="J1" s="316"/>
      <c r="K1" s="316"/>
    </row>
    <row r="2" spans="1:11" s="47" customFormat="1" ht="24" customHeight="1">
      <c r="A2" s="321" t="s">
        <v>393</v>
      </c>
      <c r="B2" s="321"/>
      <c r="C2" s="321"/>
      <c r="D2" s="321"/>
      <c r="E2" s="321"/>
      <c r="F2" s="321"/>
      <c r="G2" s="321"/>
      <c r="H2" s="321"/>
      <c r="I2" s="321"/>
      <c r="J2" s="321"/>
      <c r="K2" s="321"/>
    </row>
    <row r="3" spans="1:11" ht="148.5" customHeight="1">
      <c r="A3" s="317" t="s">
        <v>461</v>
      </c>
      <c r="B3" s="317"/>
      <c r="C3" s="317"/>
      <c r="D3" s="317"/>
      <c r="E3" s="317"/>
      <c r="F3" s="317"/>
      <c r="G3" s="317"/>
      <c r="H3" s="317"/>
      <c r="I3" s="317"/>
      <c r="J3" s="317"/>
      <c r="K3" s="317"/>
    </row>
    <row r="4" spans="1:11" s="47" customFormat="1" ht="24" customHeight="1">
      <c r="A4" s="321" t="s">
        <v>394</v>
      </c>
      <c r="B4" s="321"/>
      <c r="C4" s="321"/>
      <c r="D4" s="321"/>
      <c r="E4" s="321"/>
      <c r="F4" s="321"/>
      <c r="G4" s="321"/>
      <c r="H4" s="321"/>
      <c r="I4" s="321"/>
      <c r="J4" s="321"/>
      <c r="K4" s="321"/>
    </row>
    <row r="5" spans="1:12" ht="353.25" customHeight="1">
      <c r="A5" s="317" t="s">
        <v>460</v>
      </c>
      <c r="B5" s="317"/>
      <c r="C5" s="317"/>
      <c r="D5" s="317"/>
      <c r="E5" s="317"/>
      <c r="F5" s="317"/>
      <c r="G5" s="317"/>
      <c r="H5" s="317"/>
      <c r="I5" s="317"/>
      <c r="J5" s="317"/>
      <c r="K5" s="317"/>
      <c r="L5" s="48"/>
    </row>
    <row r="6" spans="1:11" s="49" customFormat="1" ht="24" customHeight="1">
      <c r="A6" s="321" t="s">
        <v>395</v>
      </c>
      <c r="B6" s="321"/>
      <c r="C6" s="321"/>
      <c r="D6" s="321"/>
      <c r="E6" s="321"/>
      <c r="F6" s="321"/>
      <c r="G6" s="321"/>
      <c r="H6" s="321"/>
      <c r="I6" s="321"/>
      <c r="J6" s="321"/>
      <c r="K6" s="321"/>
    </row>
    <row r="7" spans="1:11" s="48" customFormat="1" ht="134.25" customHeight="1">
      <c r="A7" s="317" t="s">
        <v>455</v>
      </c>
      <c r="B7" s="321"/>
      <c r="C7" s="321"/>
      <c r="D7" s="321"/>
      <c r="E7" s="321"/>
      <c r="F7" s="321"/>
      <c r="G7" s="321"/>
      <c r="H7" s="321"/>
      <c r="I7" s="321"/>
      <c r="J7" s="321"/>
      <c r="K7" s="321"/>
    </row>
    <row r="8" spans="1:11" ht="13.5" customHeight="1">
      <c r="A8" s="320"/>
      <c r="B8" s="320"/>
      <c r="C8" s="320"/>
      <c r="D8" s="320"/>
      <c r="E8" s="320"/>
      <c r="F8" s="320"/>
      <c r="G8" s="320"/>
      <c r="H8" s="320"/>
      <c r="I8" s="320"/>
      <c r="J8" s="320"/>
      <c r="K8" s="320"/>
    </row>
    <row r="9" spans="1:11" ht="45" customHeight="1">
      <c r="A9" s="318" t="s">
        <v>434</v>
      </c>
      <c r="B9" s="318"/>
      <c r="C9" s="318"/>
      <c r="D9" s="318"/>
      <c r="E9" s="318"/>
      <c r="F9" s="318"/>
      <c r="G9" s="318"/>
      <c r="H9" s="318"/>
      <c r="I9" s="318"/>
      <c r="J9" s="318"/>
      <c r="K9" s="318"/>
    </row>
    <row r="10" spans="1:11" ht="21" customHeight="1">
      <c r="A10" s="318" t="s">
        <v>435</v>
      </c>
      <c r="B10" s="319"/>
      <c r="C10" s="319"/>
      <c r="D10" s="319"/>
      <c r="E10" s="319"/>
      <c r="F10" s="319"/>
      <c r="G10" s="319"/>
      <c r="H10" s="319"/>
      <c r="I10" s="319"/>
      <c r="J10" s="319"/>
      <c r="K10" s="319"/>
    </row>
    <row r="11" spans="1:11" ht="36" customHeight="1">
      <c r="A11" s="318" t="s">
        <v>436</v>
      </c>
      <c r="B11" s="319"/>
      <c r="C11" s="319"/>
      <c r="D11" s="319"/>
      <c r="E11" s="319"/>
      <c r="F11" s="319"/>
      <c r="G11" s="319"/>
      <c r="H11" s="319"/>
      <c r="I11" s="319"/>
      <c r="J11" s="319"/>
      <c r="K11" s="319"/>
    </row>
    <row r="12" spans="1:11" ht="21" customHeight="1">
      <c r="A12" s="319" t="s">
        <v>437</v>
      </c>
      <c r="B12" s="319"/>
      <c r="C12" s="319"/>
      <c r="D12" s="319"/>
      <c r="E12" s="319"/>
      <c r="F12" s="319"/>
      <c r="G12" s="319"/>
      <c r="H12" s="319"/>
      <c r="I12" s="319"/>
      <c r="J12" s="319"/>
      <c r="K12" s="319"/>
    </row>
    <row r="15" ht="33.75" customHeight="1">
      <c r="F15" s="48"/>
    </row>
    <row r="16" spans="6:9" ht="33.75" customHeight="1">
      <c r="F16" s="51"/>
      <c r="G16" s="52"/>
      <c r="H16" s="52"/>
      <c r="I16" s="52"/>
    </row>
    <row r="17" spans="6:11" ht="12.75">
      <c r="F17" s="52"/>
      <c r="G17" s="53"/>
      <c r="H17" s="53"/>
      <c r="I17" s="53"/>
      <c r="J17" s="53"/>
      <c r="K17" s="53"/>
    </row>
    <row r="29" ht="115.5" customHeight="1">
      <c r="B29" s="48"/>
    </row>
  </sheetData>
  <sheetProtection/>
  <mergeCells count="12">
    <mergeCell ref="A12:K12"/>
    <mergeCell ref="A8:K8"/>
    <mergeCell ref="A2:K2"/>
    <mergeCell ref="A4:K4"/>
    <mergeCell ref="A6:K6"/>
    <mergeCell ref="A7:K7"/>
    <mergeCell ref="A1:K1"/>
    <mergeCell ref="A5:K5"/>
    <mergeCell ref="A3:K3"/>
    <mergeCell ref="A9:K9"/>
    <mergeCell ref="A10:K10"/>
    <mergeCell ref="A11:K11"/>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50"/>
  <sheetViews>
    <sheetView view="pageBreakPreview" zoomScale="90" zoomScaleNormal="85" zoomScaleSheetLayoutView="90" workbookViewId="0" topLeftCell="A1">
      <selection activeCell="D22" sqref="D22"/>
    </sheetView>
  </sheetViews>
  <sheetFormatPr defaultColWidth="9.00390625" defaultRowHeight="13.5"/>
  <cols>
    <col min="1" max="1" width="1.37890625" style="54" customWidth="1"/>
    <col min="2" max="2" width="43.50390625" style="54" customWidth="1"/>
    <col min="3" max="3" width="5.75390625" style="54" customWidth="1"/>
    <col min="4" max="4" width="18.25390625" style="54" customWidth="1"/>
    <col min="5" max="5" width="29.875" style="54" customWidth="1"/>
    <col min="6" max="6" width="3.375" style="54" customWidth="1"/>
    <col min="7" max="9" width="13.00390625" style="54" customWidth="1"/>
    <col min="10" max="16384" width="9.00390625" style="54" customWidth="1"/>
  </cols>
  <sheetData>
    <row r="1" spans="1:5" ht="21" customHeight="1" thickBot="1">
      <c r="A1" s="1032" t="s">
        <v>457</v>
      </c>
      <c r="B1" s="1033"/>
      <c r="C1" s="1033"/>
      <c r="D1" s="1033"/>
      <c r="E1" s="1033"/>
    </row>
    <row r="2" spans="1:5" ht="21" customHeight="1" thickBot="1">
      <c r="A2" s="1034" t="s">
        <v>278</v>
      </c>
      <c r="B2" s="1035"/>
      <c r="C2" s="1035"/>
      <c r="D2" s="189" t="s">
        <v>35</v>
      </c>
      <c r="E2" s="190" t="s">
        <v>272</v>
      </c>
    </row>
    <row r="3" spans="1:5" ht="21" customHeight="1">
      <c r="A3" s="369" t="s">
        <v>0</v>
      </c>
      <c r="B3" s="524"/>
      <c r="C3" s="524"/>
      <c r="D3" s="524"/>
      <c r="E3" s="1036"/>
    </row>
    <row r="4" spans="1:5" ht="16.5" customHeight="1">
      <c r="A4" s="1037"/>
      <c r="B4" s="37" t="s">
        <v>1</v>
      </c>
      <c r="C4" s="98" t="s">
        <v>487</v>
      </c>
      <c r="D4" s="191"/>
      <c r="E4" s="40"/>
    </row>
    <row r="5" spans="1:5" ht="16.5" customHeight="1">
      <c r="A5" s="1037"/>
      <c r="B5" s="37" t="s">
        <v>2</v>
      </c>
      <c r="C5" s="98" t="s">
        <v>487</v>
      </c>
      <c r="D5" s="39"/>
      <c r="E5" s="40"/>
    </row>
    <row r="6" spans="1:5" ht="16.5" customHeight="1">
      <c r="A6" s="1037"/>
      <c r="B6" s="37" t="s">
        <v>3</v>
      </c>
      <c r="C6" s="98" t="s">
        <v>487</v>
      </c>
      <c r="D6" s="39"/>
      <c r="E6" s="40"/>
    </row>
    <row r="7" spans="1:5" ht="16.5" customHeight="1">
      <c r="A7" s="1037"/>
      <c r="B7" s="37" t="s">
        <v>4</v>
      </c>
      <c r="C7" s="98" t="s">
        <v>450</v>
      </c>
      <c r="D7" s="39"/>
      <c r="E7" s="40"/>
    </row>
    <row r="8" spans="1:5" ht="16.5" customHeight="1">
      <c r="A8" s="1037"/>
      <c r="B8" s="37" t="s">
        <v>5</v>
      </c>
      <c r="C8" s="98" t="s">
        <v>450</v>
      </c>
      <c r="D8" s="39"/>
      <c r="E8" s="40"/>
    </row>
    <row r="9" spans="1:5" ht="16.5" customHeight="1">
      <c r="A9" s="1037"/>
      <c r="B9" s="37" t="s">
        <v>6</v>
      </c>
      <c r="C9" s="98" t="s">
        <v>487</v>
      </c>
      <c r="D9" s="39"/>
      <c r="E9" s="40"/>
    </row>
    <row r="10" spans="1:5" ht="16.5" customHeight="1">
      <c r="A10" s="1037"/>
      <c r="B10" s="37" t="s">
        <v>7</v>
      </c>
      <c r="C10" s="98" t="s">
        <v>450</v>
      </c>
      <c r="D10" s="39"/>
      <c r="E10" s="40"/>
    </row>
    <row r="11" spans="1:5" ht="16.5" customHeight="1">
      <c r="A11" s="1037"/>
      <c r="B11" s="37" t="s">
        <v>8</v>
      </c>
      <c r="C11" s="98" t="s">
        <v>487</v>
      </c>
      <c r="D11" s="39"/>
      <c r="E11" s="40"/>
    </row>
    <row r="12" spans="1:5" ht="16.5" customHeight="1">
      <c r="A12" s="1037"/>
      <c r="B12" s="37" t="s">
        <v>9</v>
      </c>
      <c r="C12" s="98" t="s">
        <v>450</v>
      </c>
      <c r="D12" s="39"/>
      <c r="E12" s="40"/>
    </row>
    <row r="13" spans="1:5" ht="16.5" customHeight="1">
      <c r="A13" s="1037"/>
      <c r="B13" s="37" t="s">
        <v>10</v>
      </c>
      <c r="C13" s="98" t="s">
        <v>487</v>
      </c>
      <c r="D13" s="39"/>
      <c r="E13" s="40"/>
    </row>
    <row r="14" spans="1:5" ht="16.5" customHeight="1">
      <c r="A14" s="1037"/>
      <c r="B14" s="37" t="s">
        <v>11</v>
      </c>
      <c r="C14" s="98" t="s">
        <v>487</v>
      </c>
      <c r="D14" s="39"/>
      <c r="E14" s="40"/>
    </row>
    <row r="15" spans="1:5" ht="16.5" customHeight="1" thickBot="1">
      <c r="A15" s="1040"/>
      <c r="B15" s="34" t="s">
        <v>12</v>
      </c>
      <c r="C15" s="98" t="s">
        <v>487</v>
      </c>
      <c r="D15" s="135"/>
      <c r="E15" s="136"/>
    </row>
    <row r="16" spans="1:5" ht="21" customHeight="1">
      <c r="A16" s="369" t="s">
        <v>13</v>
      </c>
      <c r="B16" s="524"/>
      <c r="C16" s="524"/>
      <c r="D16" s="524"/>
      <c r="E16" s="1036"/>
    </row>
    <row r="17" spans="1:5" ht="16.5" customHeight="1">
      <c r="A17" s="1037"/>
      <c r="B17" s="37" t="s">
        <v>222</v>
      </c>
      <c r="C17" s="98" t="s">
        <v>450</v>
      </c>
      <c r="D17" s="39"/>
      <c r="E17" s="40"/>
    </row>
    <row r="18" spans="1:5" ht="16.5" customHeight="1">
      <c r="A18" s="1037"/>
      <c r="B18" s="37" t="s">
        <v>14</v>
      </c>
      <c r="C18" s="98" t="s">
        <v>450</v>
      </c>
      <c r="D18" s="39"/>
      <c r="E18" s="40"/>
    </row>
    <row r="19" spans="1:6" ht="16.5" customHeight="1">
      <c r="A19" s="1037"/>
      <c r="B19" s="37" t="s">
        <v>414</v>
      </c>
      <c r="C19" s="98" t="s">
        <v>487</v>
      </c>
      <c r="D19" s="39"/>
      <c r="E19" s="40"/>
      <c r="F19" s="49"/>
    </row>
    <row r="20" spans="1:6" ht="16.5" customHeight="1">
      <c r="A20" s="1037"/>
      <c r="B20" s="37" t="s">
        <v>15</v>
      </c>
      <c r="C20" s="98" t="s">
        <v>487</v>
      </c>
      <c r="D20" s="39"/>
      <c r="E20" s="40"/>
      <c r="F20" s="49"/>
    </row>
    <row r="21" spans="1:5" ht="16.5" customHeight="1">
      <c r="A21" s="1037"/>
      <c r="B21" s="37" t="s">
        <v>61</v>
      </c>
      <c r="C21" s="98" t="s">
        <v>487</v>
      </c>
      <c r="D21" s="39"/>
      <c r="E21" s="40"/>
    </row>
    <row r="22" spans="1:5" ht="16.5" customHeight="1">
      <c r="A22" s="1037"/>
      <c r="B22" s="37" t="s">
        <v>16</v>
      </c>
      <c r="C22" s="98" t="s">
        <v>450</v>
      </c>
      <c r="D22" s="39"/>
      <c r="E22" s="40"/>
    </row>
    <row r="23" spans="1:6" ht="16.5" customHeight="1">
      <c r="A23" s="1037"/>
      <c r="B23" s="37" t="s">
        <v>17</v>
      </c>
      <c r="C23" s="98" t="s">
        <v>450</v>
      </c>
      <c r="D23" s="39"/>
      <c r="E23" s="40"/>
      <c r="F23" s="49"/>
    </row>
    <row r="24" spans="1:9" ht="16.5" customHeight="1">
      <c r="A24" s="1037"/>
      <c r="B24" s="36" t="s">
        <v>66</v>
      </c>
      <c r="C24" s="98" t="s">
        <v>450</v>
      </c>
      <c r="D24" s="39"/>
      <c r="E24" s="40"/>
      <c r="F24" s="192"/>
      <c r="G24" s="3"/>
      <c r="H24" s="3"/>
      <c r="I24" s="3"/>
    </row>
    <row r="25" spans="1:11" ht="16.5" customHeight="1" thickBot="1">
      <c r="A25" s="1040"/>
      <c r="B25" s="193" t="s">
        <v>223</v>
      </c>
      <c r="C25" s="98" t="s">
        <v>450</v>
      </c>
      <c r="D25" s="135"/>
      <c r="E25" s="136"/>
      <c r="F25" s="3"/>
      <c r="G25" s="3"/>
      <c r="H25" s="3"/>
      <c r="I25" s="3"/>
      <c r="J25" s="3"/>
      <c r="K25" s="3"/>
    </row>
    <row r="26" spans="1:5" ht="21" customHeight="1" thickBot="1">
      <c r="A26" s="879" t="s">
        <v>64</v>
      </c>
      <c r="B26" s="881"/>
      <c r="C26" s="195" t="s">
        <v>487</v>
      </c>
      <c r="D26" s="196"/>
      <c r="E26" s="197"/>
    </row>
    <row r="27" spans="1:5" ht="21" customHeight="1">
      <c r="A27" s="369" t="s">
        <v>18</v>
      </c>
      <c r="B27" s="524"/>
      <c r="C27" s="524"/>
      <c r="D27" s="524"/>
      <c r="E27" s="1036"/>
    </row>
    <row r="28" spans="1:5" ht="16.5" customHeight="1">
      <c r="A28" s="1037"/>
      <c r="B28" s="37" t="s">
        <v>19</v>
      </c>
      <c r="C28" s="98" t="s">
        <v>487</v>
      </c>
      <c r="D28" s="39"/>
      <c r="E28" s="40"/>
    </row>
    <row r="29" spans="1:5" ht="16.5" customHeight="1">
      <c r="A29" s="1037"/>
      <c r="B29" s="37" t="s">
        <v>20</v>
      </c>
      <c r="C29" s="98" t="s">
        <v>487</v>
      </c>
      <c r="D29" s="39"/>
      <c r="E29" s="40"/>
    </row>
    <row r="30" spans="1:5" ht="16.5" customHeight="1">
      <c r="A30" s="1037"/>
      <c r="B30" s="37" t="s">
        <v>21</v>
      </c>
      <c r="C30" s="98" t="s">
        <v>450</v>
      </c>
      <c r="D30" s="39"/>
      <c r="E30" s="40"/>
    </row>
    <row r="31" spans="1:5" ht="16.5" customHeight="1">
      <c r="A31" s="1037"/>
      <c r="B31" s="37" t="s">
        <v>22</v>
      </c>
      <c r="C31" s="98" t="s">
        <v>450</v>
      </c>
      <c r="D31" s="39"/>
      <c r="E31" s="40"/>
    </row>
    <row r="32" spans="1:5" ht="16.5" customHeight="1">
      <c r="A32" s="1037"/>
      <c r="B32" s="37" t="s">
        <v>23</v>
      </c>
      <c r="C32" s="98" t="s">
        <v>450</v>
      </c>
      <c r="D32" s="39"/>
      <c r="E32" s="40"/>
    </row>
    <row r="33" spans="1:5" ht="16.5" customHeight="1">
      <c r="A33" s="1037"/>
      <c r="B33" s="37" t="s">
        <v>24</v>
      </c>
      <c r="C33" s="98" t="s">
        <v>487</v>
      </c>
      <c r="D33" s="39"/>
      <c r="E33" s="40"/>
    </row>
    <row r="34" spans="1:9" ht="16.5" customHeight="1">
      <c r="A34" s="1037"/>
      <c r="B34" s="37" t="s">
        <v>25</v>
      </c>
      <c r="C34" s="98" t="s">
        <v>450</v>
      </c>
      <c r="D34" s="39"/>
      <c r="E34" s="40"/>
      <c r="G34" s="187"/>
      <c r="H34" s="187"/>
      <c r="I34" s="187"/>
    </row>
    <row r="35" spans="1:5" ht="16.5" customHeight="1">
      <c r="A35" s="1037"/>
      <c r="B35" s="37" t="s">
        <v>382</v>
      </c>
      <c r="C35" s="98" t="s">
        <v>487</v>
      </c>
      <c r="D35" s="39"/>
      <c r="E35" s="40"/>
    </row>
    <row r="36" spans="1:5" ht="16.5" customHeight="1">
      <c r="A36" s="1037"/>
      <c r="B36" s="37" t="s">
        <v>26</v>
      </c>
      <c r="C36" s="98" t="s">
        <v>487</v>
      </c>
      <c r="D36" s="39"/>
      <c r="E36" s="40"/>
    </row>
    <row r="37" spans="1:5" ht="16.5" customHeight="1" thickBot="1">
      <c r="A37" s="1040"/>
      <c r="B37" s="34" t="s">
        <v>27</v>
      </c>
      <c r="C37" s="98" t="s">
        <v>487</v>
      </c>
      <c r="D37" s="39"/>
      <c r="E37" s="40"/>
    </row>
    <row r="38" spans="1:5" ht="21" customHeight="1">
      <c r="A38" s="369" t="s">
        <v>28</v>
      </c>
      <c r="B38" s="524"/>
      <c r="C38" s="524"/>
      <c r="D38" s="524"/>
      <c r="E38" s="1036"/>
    </row>
    <row r="39" spans="1:5" ht="16.5" customHeight="1">
      <c r="A39" s="1037"/>
      <c r="B39" s="37" t="s">
        <v>29</v>
      </c>
      <c r="C39" s="98" t="s">
        <v>487</v>
      </c>
      <c r="D39" s="39"/>
      <c r="E39" s="40"/>
    </row>
    <row r="40" spans="1:5" ht="16.5" customHeight="1">
      <c r="A40" s="1037"/>
      <c r="B40" s="37" t="s">
        <v>30</v>
      </c>
      <c r="C40" s="98" t="s">
        <v>487</v>
      </c>
      <c r="D40" s="39"/>
      <c r="E40" s="40"/>
    </row>
    <row r="41" spans="1:5" ht="16.5" customHeight="1" thickBot="1">
      <c r="A41" s="1040"/>
      <c r="B41" s="112" t="s">
        <v>31</v>
      </c>
      <c r="C41" s="194" t="s">
        <v>450</v>
      </c>
      <c r="D41" s="39"/>
      <c r="E41" s="40"/>
    </row>
    <row r="42" spans="1:5" ht="21" customHeight="1" thickBot="1">
      <c r="A42" s="879" t="s">
        <v>65</v>
      </c>
      <c r="B42" s="881"/>
      <c r="C42" s="195" t="s">
        <v>450</v>
      </c>
      <c r="D42" s="198"/>
      <c r="E42" s="197"/>
    </row>
    <row r="43" spans="1:5" ht="21" customHeight="1">
      <c r="A43" s="369" t="s">
        <v>32</v>
      </c>
      <c r="B43" s="524"/>
      <c r="C43" s="524"/>
      <c r="D43" s="524"/>
      <c r="E43" s="1036"/>
    </row>
    <row r="44" spans="1:5" ht="16.5" customHeight="1">
      <c r="A44" s="1037"/>
      <c r="B44" s="37" t="s">
        <v>33</v>
      </c>
      <c r="C44" s="98" t="s">
        <v>450</v>
      </c>
      <c r="D44" s="39"/>
      <c r="E44" s="40"/>
    </row>
    <row r="45" spans="1:5" ht="16.5" customHeight="1">
      <c r="A45" s="1037"/>
      <c r="B45" s="37" t="s">
        <v>34</v>
      </c>
      <c r="C45" s="98" t="s">
        <v>450</v>
      </c>
      <c r="D45" s="39"/>
      <c r="E45" s="40"/>
    </row>
    <row r="46" spans="1:5" ht="13.5" thickBot="1">
      <c r="A46" s="212"/>
      <c r="B46" s="133" t="s">
        <v>441</v>
      </c>
      <c r="C46" s="219" t="s">
        <v>450</v>
      </c>
      <c r="D46" s="210"/>
      <c r="E46" s="211"/>
    </row>
    <row r="47" spans="1:5" s="213" customFormat="1" ht="21" customHeight="1">
      <c r="A47" s="216" t="s">
        <v>451</v>
      </c>
      <c r="B47" s="217"/>
      <c r="C47" s="217"/>
      <c r="D47" s="217"/>
      <c r="E47" s="218"/>
    </row>
    <row r="48" spans="1:5" s="213" customFormat="1" ht="16.5" customHeight="1">
      <c r="A48" s="1038"/>
      <c r="B48" s="214" t="s">
        <v>452</v>
      </c>
      <c r="C48" s="98" t="s">
        <v>450</v>
      </c>
      <c r="D48" s="39"/>
      <c r="E48" s="40"/>
    </row>
    <row r="49" spans="1:5" s="213" customFormat="1" ht="16.5" customHeight="1">
      <c r="A49" s="1038"/>
      <c r="B49" s="214" t="s">
        <v>453</v>
      </c>
      <c r="C49" s="98" t="s">
        <v>450</v>
      </c>
      <c r="D49" s="39"/>
      <c r="E49" s="40"/>
    </row>
    <row r="50" spans="1:5" s="213" customFormat="1" ht="16.5" customHeight="1" thickBot="1">
      <c r="A50" s="1039"/>
      <c r="B50" s="215" t="s">
        <v>454</v>
      </c>
      <c r="C50" s="199" t="s">
        <v>450</v>
      </c>
      <c r="D50" s="135"/>
      <c r="E50" s="136"/>
    </row>
  </sheetData>
  <sheetProtection/>
  <mergeCells count="15">
    <mergeCell ref="A27:E27"/>
    <mergeCell ref="A28:A37"/>
    <mergeCell ref="A38:E38"/>
    <mergeCell ref="A39:A41"/>
    <mergeCell ref="A42:B42"/>
    <mergeCell ref="A1:E1"/>
    <mergeCell ref="A2:C2"/>
    <mergeCell ref="A3:E3"/>
    <mergeCell ref="A43:E43"/>
    <mergeCell ref="A44:A45"/>
    <mergeCell ref="A48:A50"/>
    <mergeCell ref="A4:A15"/>
    <mergeCell ref="A16:E16"/>
    <mergeCell ref="A17:A25"/>
    <mergeCell ref="A26:B26"/>
  </mergeCells>
  <dataValidations count="1">
    <dataValidation type="list" allowBlank="1" showInputMessage="1" showErrorMessage="1" sqref="C17:C26 C28:C37 C4:C15 C48:C50 C44:C46 C39:C42">
      <formula1>"あり,なし"</formula1>
    </dataValidation>
  </dataValidations>
  <printOptions horizontalCentered="1"/>
  <pageMargins left="0.3937007874015748" right="0.3937007874015748" top="0.3937007874015748" bottom="0.1968503937007874" header="0.5118110236220472" footer="0.1968503937007874"/>
  <pageSetup cellComments="asDisplayed" fitToHeight="0" fitToWidth="1" horizontalDpi="600" verticalDpi="600" orientation="portrait" paperSize="9" scale="95" r:id="rId1"/>
  <headerFooter alignWithMargins="0">
    <oddFooter>&amp;C&amp;9&amp;P&amp;R&amp;9AFH-3Fサ高住(吹田市)1-221001</oddFooter>
  </headerFooter>
</worksheet>
</file>

<file path=xl/worksheets/sheet11.xml><?xml version="1.0" encoding="utf-8"?>
<worksheet xmlns="http://schemas.openxmlformats.org/spreadsheetml/2006/main" xmlns:r="http://schemas.openxmlformats.org/officeDocument/2006/relationships">
  <sheetPr>
    <tabColor indexed="15"/>
    <pageSetUpPr fitToPage="1"/>
  </sheetPr>
  <dimension ref="B1:N67"/>
  <sheetViews>
    <sheetView view="pageBreakPreview" zoomScale="80" zoomScaleNormal="85" zoomScaleSheetLayoutView="80" workbookViewId="0" topLeftCell="A1">
      <selection activeCell="G20" sqref="G20:H20"/>
    </sheetView>
  </sheetViews>
  <sheetFormatPr defaultColWidth="9.00390625" defaultRowHeight="13.5"/>
  <cols>
    <col min="1" max="1" width="2.625" style="16" customWidth="1"/>
    <col min="2" max="2" width="5.00390625" style="16" customWidth="1"/>
    <col min="3" max="3" width="47.75390625" style="16" customWidth="1"/>
    <col min="4" max="5" width="6.625" style="16" customWidth="1"/>
    <col min="6" max="6" width="35.75390625" style="16" customWidth="1"/>
    <col min="7" max="8" width="31.625" style="16" customWidth="1"/>
    <col min="9" max="9" width="3.375" style="16" customWidth="1"/>
    <col min="10" max="14" width="8.625" style="16" customWidth="1"/>
    <col min="15" max="16384" width="9.00390625" style="16" customWidth="1"/>
  </cols>
  <sheetData>
    <row r="1" spans="2:8" ht="21" customHeight="1" thickBot="1">
      <c r="B1" s="1063" t="s">
        <v>421</v>
      </c>
      <c r="C1" s="1063"/>
      <c r="D1" s="1063"/>
      <c r="E1" s="1063"/>
      <c r="F1" s="1063"/>
      <c r="G1" s="1063"/>
      <c r="H1" s="1063"/>
    </row>
    <row r="2" spans="2:14" ht="21" customHeight="1">
      <c r="B2" s="1064"/>
      <c r="C2" s="1065"/>
      <c r="D2" s="624" t="s">
        <v>415</v>
      </c>
      <c r="E2" s="524"/>
      <c r="F2" s="370"/>
      <c r="G2" s="1067" t="s">
        <v>420</v>
      </c>
      <c r="H2" s="1068"/>
      <c r="J2" s="287"/>
      <c r="K2" s="287"/>
      <c r="L2" s="287" t="s">
        <v>600</v>
      </c>
      <c r="M2" s="287"/>
      <c r="N2" s="287"/>
    </row>
    <row r="3" spans="2:14" ht="21" customHeight="1" thickBot="1">
      <c r="B3" s="1066"/>
      <c r="C3" s="1033"/>
      <c r="D3" s="200"/>
      <c r="E3" s="201"/>
      <c r="F3" s="202" t="s">
        <v>638</v>
      </c>
      <c r="G3" s="1069"/>
      <c r="H3" s="1070"/>
      <c r="J3" s="287"/>
      <c r="K3" s="287"/>
      <c r="L3" s="287">
        <v>1.1</v>
      </c>
      <c r="M3" s="287"/>
      <c r="N3" s="287"/>
    </row>
    <row r="4" spans="2:14" ht="21" customHeight="1">
      <c r="B4" s="1071" t="s">
        <v>416</v>
      </c>
      <c r="C4" s="286" t="s">
        <v>596</v>
      </c>
      <c r="D4" s="1059" t="s">
        <v>487</v>
      </c>
      <c r="E4" s="1060"/>
      <c r="F4" s="288" t="str">
        <f>TEXT(L4,"##,###")&amp;"円/回"</f>
        <v>1,023円/回</v>
      </c>
      <c r="G4" s="1074" t="s">
        <v>601</v>
      </c>
      <c r="H4" s="1075"/>
      <c r="J4" s="287">
        <v>930</v>
      </c>
      <c r="K4" s="287"/>
      <c r="L4" s="287">
        <f>ROUND(J4*L3,0)</f>
        <v>1023</v>
      </c>
      <c r="M4" s="287"/>
      <c r="N4" s="287"/>
    </row>
    <row r="5" spans="2:14" ht="21" customHeight="1">
      <c r="B5" s="1072"/>
      <c r="C5" s="283" t="s">
        <v>593</v>
      </c>
      <c r="D5" s="1041" t="s">
        <v>487</v>
      </c>
      <c r="E5" s="1042"/>
      <c r="F5" s="289" t="str">
        <f>TEXT(L5,"##,###")&amp;"円/日"</f>
        <v>3,069円/日</v>
      </c>
      <c r="G5" s="1043" t="s">
        <v>602</v>
      </c>
      <c r="H5" s="1056"/>
      <c r="J5" s="287">
        <v>2790</v>
      </c>
      <c r="K5" s="287"/>
      <c r="L5" s="287">
        <f>ROUND(J5*L3,0)</f>
        <v>3069</v>
      </c>
      <c r="M5" s="287"/>
      <c r="N5" s="287"/>
    </row>
    <row r="6" spans="2:14" ht="21" customHeight="1">
      <c r="B6" s="1072"/>
      <c r="C6" s="283" t="s">
        <v>597</v>
      </c>
      <c r="D6" s="1041" t="s">
        <v>487</v>
      </c>
      <c r="E6" s="1042"/>
      <c r="F6" s="289" t="str">
        <f>TEXT(L6,"##,###")&amp;"～"&amp;TEXT(M6,"##,###")&amp;"円/枚"</f>
        <v>28～133円/枚</v>
      </c>
      <c r="G6" s="1043" t="s">
        <v>603</v>
      </c>
      <c r="H6" s="1056"/>
      <c r="J6" s="287">
        <v>25</v>
      </c>
      <c r="K6" s="287">
        <v>121</v>
      </c>
      <c r="L6" s="287">
        <f>ROUND(J6*L3,0)</f>
        <v>28</v>
      </c>
      <c r="M6" s="287">
        <f>ROUND(K6*L3,0)</f>
        <v>133</v>
      </c>
      <c r="N6" s="287"/>
    </row>
    <row r="7" spans="2:14" ht="21" customHeight="1">
      <c r="B7" s="1072"/>
      <c r="C7" s="283" t="s">
        <v>594</v>
      </c>
      <c r="D7" s="1041" t="s">
        <v>487</v>
      </c>
      <c r="E7" s="1042"/>
      <c r="F7" s="289" t="str">
        <f>TEXT(L7,"##,###")&amp;"円/回"</f>
        <v>1,023円/回</v>
      </c>
      <c r="G7" s="1050" t="s">
        <v>601</v>
      </c>
      <c r="H7" s="1051"/>
      <c r="J7" s="287">
        <v>930</v>
      </c>
      <c r="K7" s="287"/>
      <c r="L7" s="287">
        <f>ROUND(J7*L3,0)</f>
        <v>1023</v>
      </c>
      <c r="M7" s="287"/>
      <c r="N7" s="287"/>
    </row>
    <row r="8" spans="2:14" ht="21" customHeight="1">
      <c r="B8" s="1072"/>
      <c r="C8" s="283" t="s">
        <v>595</v>
      </c>
      <c r="D8" s="1041" t="s">
        <v>487</v>
      </c>
      <c r="E8" s="1042"/>
      <c r="F8" s="289" t="str">
        <f>TEXT(L8,"##,###")&amp;"円/回"</f>
        <v>1,023円/回</v>
      </c>
      <c r="G8" s="1050" t="s">
        <v>601</v>
      </c>
      <c r="H8" s="1051"/>
      <c r="J8" s="287">
        <v>930</v>
      </c>
      <c r="K8" s="287"/>
      <c r="L8" s="287">
        <f>ROUND(J8*L3,0)</f>
        <v>1023</v>
      </c>
      <c r="M8" s="287"/>
      <c r="N8" s="287"/>
    </row>
    <row r="9" spans="2:14" ht="21" customHeight="1">
      <c r="B9" s="1072"/>
      <c r="C9" s="283" t="s">
        <v>598</v>
      </c>
      <c r="D9" s="1041" t="s">
        <v>487</v>
      </c>
      <c r="E9" s="1042"/>
      <c r="F9" s="289" t="str">
        <f>TEXT(L9,"##,###")&amp;"円/回"</f>
        <v>341円/回</v>
      </c>
      <c r="G9" s="1043" t="s">
        <v>604</v>
      </c>
      <c r="H9" s="1056"/>
      <c r="J9" s="287">
        <v>310</v>
      </c>
      <c r="K9" s="287"/>
      <c r="L9" s="287">
        <f>ROUND(J9*L3,0)</f>
        <v>341</v>
      </c>
      <c r="M9" s="287"/>
      <c r="N9" s="287"/>
    </row>
    <row r="10" spans="2:14" ht="21" customHeight="1" thickBot="1">
      <c r="B10" s="1073"/>
      <c r="C10" s="285" t="s">
        <v>599</v>
      </c>
      <c r="D10" s="1052" t="s">
        <v>450</v>
      </c>
      <c r="E10" s="1053"/>
      <c r="F10" s="290"/>
      <c r="G10" s="1057"/>
      <c r="H10" s="1058"/>
      <c r="J10" s="287"/>
      <c r="K10" s="287"/>
      <c r="L10" s="287"/>
      <c r="M10" s="287"/>
      <c r="N10" s="287"/>
    </row>
    <row r="11" spans="2:14" ht="21" customHeight="1">
      <c r="B11" s="1045" t="s">
        <v>417</v>
      </c>
      <c r="C11" s="284" t="s">
        <v>605</v>
      </c>
      <c r="D11" s="1059" t="s">
        <v>487</v>
      </c>
      <c r="E11" s="1060"/>
      <c r="F11" s="288" t="str">
        <f>TEXT(L11,"##,###")&amp;"円/回"</f>
        <v>1,023円/回</v>
      </c>
      <c r="G11" s="1061" t="s">
        <v>606</v>
      </c>
      <c r="H11" s="1062"/>
      <c r="J11" s="287">
        <v>930</v>
      </c>
      <c r="K11" s="287"/>
      <c r="L11" s="287">
        <f>ROUND(J11*L3,0)</f>
        <v>1023</v>
      </c>
      <c r="M11" s="287"/>
      <c r="N11" s="287"/>
    </row>
    <row r="12" spans="2:14" ht="21" customHeight="1">
      <c r="B12" s="1046"/>
      <c r="C12" s="283" t="s">
        <v>607</v>
      </c>
      <c r="D12" s="1041" t="s">
        <v>487</v>
      </c>
      <c r="E12" s="1042"/>
      <c r="F12" s="291" t="str">
        <f>TEXT(L12,"##,###")&amp;"円/回"</f>
        <v>1,023円/回</v>
      </c>
      <c r="G12" s="292" t="s">
        <v>608</v>
      </c>
      <c r="H12" s="293"/>
      <c r="J12" s="287">
        <v>930</v>
      </c>
      <c r="K12" s="287"/>
      <c r="L12" s="287">
        <f>ROUND(J12*L3,0)</f>
        <v>1023</v>
      </c>
      <c r="M12" s="287"/>
      <c r="N12" s="287"/>
    </row>
    <row r="13" spans="2:14" ht="21" customHeight="1">
      <c r="B13" s="1046"/>
      <c r="C13" s="283" t="s">
        <v>609</v>
      </c>
      <c r="D13" s="1041" t="s">
        <v>487</v>
      </c>
      <c r="E13" s="1042"/>
      <c r="F13" s="291" t="str">
        <f>TEXT(L13,"##,###")&amp;"円/回"</f>
        <v>341円/回</v>
      </c>
      <c r="G13" s="1050" t="s">
        <v>610</v>
      </c>
      <c r="H13" s="1044"/>
      <c r="J13" s="287">
        <v>310</v>
      </c>
      <c r="K13" s="287"/>
      <c r="L13" s="287">
        <f>ROUND(J13*L3,0)</f>
        <v>341</v>
      </c>
      <c r="M13" s="287"/>
      <c r="N13" s="287"/>
    </row>
    <row r="14" spans="2:14" ht="21" customHeight="1">
      <c r="B14" s="1046"/>
      <c r="C14" s="283" t="s">
        <v>611</v>
      </c>
      <c r="D14" s="1041" t="s">
        <v>487</v>
      </c>
      <c r="E14" s="1042"/>
      <c r="F14" s="291" t="str">
        <f>TEXT(L14,"##,###")&amp;"円/回"</f>
        <v>341円/回</v>
      </c>
      <c r="G14" s="1043" t="s">
        <v>604</v>
      </c>
      <c r="H14" s="1044"/>
      <c r="J14" s="287">
        <v>310</v>
      </c>
      <c r="K14" s="287"/>
      <c r="L14" s="287">
        <f>ROUND(J14*L3,0)</f>
        <v>341</v>
      </c>
      <c r="M14" s="287"/>
      <c r="N14" s="287"/>
    </row>
    <row r="15" spans="2:14" ht="21" customHeight="1">
      <c r="B15" s="1046"/>
      <c r="C15" s="283" t="s">
        <v>612</v>
      </c>
      <c r="D15" s="1041" t="s">
        <v>487</v>
      </c>
      <c r="E15" s="1042"/>
      <c r="F15" s="291" t="str">
        <f>TEXT(L15,"##,###")&amp;"円/回"</f>
        <v>1,023円/回</v>
      </c>
      <c r="G15" s="292" t="s">
        <v>608</v>
      </c>
      <c r="H15" s="294"/>
      <c r="J15" s="287">
        <v>930</v>
      </c>
      <c r="K15" s="287"/>
      <c r="L15" s="287">
        <f>ROUND(J15*L3,0)</f>
        <v>1023</v>
      </c>
      <c r="M15" s="287"/>
      <c r="N15" s="287"/>
    </row>
    <row r="16" spans="2:14" ht="37.5" customHeight="1">
      <c r="B16" s="1046"/>
      <c r="C16" s="283" t="s">
        <v>613</v>
      </c>
      <c r="D16" s="1041" t="s">
        <v>487</v>
      </c>
      <c r="E16" s="1042"/>
      <c r="F16" s="291" t="s">
        <v>614</v>
      </c>
      <c r="G16" s="1050" t="s">
        <v>615</v>
      </c>
      <c r="H16" s="1051"/>
      <c r="J16" s="287"/>
      <c r="K16" s="287"/>
      <c r="L16" s="287"/>
      <c r="M16" s="287"/>
      <c r="N16" s="287"/>
    </row>
    <row r="17" spans="2:14" ht="21" customHeight="1">
      <c r="B17" s="1046"/>
      <c r="C17" s="283" t="s">
        <v>616</v>
      </c>
      <c r="D17" s="1041" t="s">
        <v>487</v>
      </c>
      <c r="E17" s="1042"/>
      <c r="F17" s="291" t="str">
        <f>TEXT(L17,"##,###")&amp;"円/日"</f>
        <v>2,046円/日</v>
      </c>
      <c r="G17" s="1050" t="s">
        <v>617</v>
      </c>
      <c r="H17" s="1051"/>
      <c r="J17" s="287">
        <v>1860</v>
      </c>
      <c r="K17" s="287"/>
      <c r="L17" s="287">
        <f>ROUND(J17*L3,0)</f>
        <v>2046</v>
      </c>
      <c r="M17" s="287"/>
      <c r="N17" s="287"/>
    </row>
    <row r="18" spans="2:14" ht="21" customHeight="1">
      <c r="B18" s="1046"/>
      <c r="C18" s="283" t="s">
        <v>618</v>
      </c>
      <c r="D18" s="1041" t="s">
        <v>487</v>
      </c>
      <c r="E18" s="1042"/>
      <c r="F18" s="291" t="str">
        <f>TEXT(L18,"##,###")&amp;"円/日"</f>
        <v>3,300円/日</v>
      </c>
      <c r="G18" s="1050" t="s">
        <v>617</v>
      </c>
      <c r="H18" s="1051"/>
      <c r="J18" s="287">
        <v>3000</v>
      </c>
      <c r="K18" s="287"/>
      <c r="L18" s="287">
        <f>ROUND(J18*L3,0)</f>
        <v>3300</v>
      </c>
      <c r="M18" s="287"/>
      <c r="N18" s="287"/>
    </row>
    <row r="19" spans="2:14" ht="21" customHeight="1">
      <c r="B19" s="1046"/>
      <c r="C19" s="283" t="s">
        <v>619</v>
      </c>
      <c r="D19" s="1041" t="s">
        <v>487</v>
      </c>
      <c r="E19" s="1042"/>
      <c r="F19" s="291" t="str">
        <f>TEXT(L19,"##,###")&amp;"円/回"</f>
        <v>550円/回</v>
      </c>
      <c r="G19" s="295"/>
      <c r="H19" s="296"/>
      <c r="J19" s="287">
        <v>500</v>
      </c>
      <c r="K19" s="287"/>
      <c r="L19" s="287">
        <f>ROUND(J19*L3,0)</f>
        <v>550</v>
      </c>
      <c r="M19" s="287"/>
      <c r="N19" s="287"/>
    </row>
    <row r="20" spans="2:14" ht="21" customHeight="1">
      <c r="B20" s="1046"/>
      <c r="C20" s="283" t="s">
        <v>620</v>
      </c>
      <c r="D20" s="1041" t="s">
        <v>487</v>
      </c>
      <c r="E20" s="1042"/>
      <c r="F20" s="291" t="str">
        <f>TEXT(L20,"##,###")&amp;"円/回"</f>
        <v>341円/回</v>
      </c>
      <c r="G20" s="1043"/>
      <c r="H20" s="1044"/>
      <c r="J20" s="287">
        <v>310</v>
      </c>
      <c r="K20" s="287"/>
      <c r="L20" s="287">
        <f>ROUND(J20*L3,0)</f>
        <v>341</v>
      </c>
      <c r="M20" s="287"/>
      <c r="N20" s="287"/>
    </row>
    <row r="21" spans="2:14" ht="21" customHeight="1">
      <c r="B21" s="1046"/>
      <c r="C21" s="283" t="s">
        <v>621</v>
      </c>
      <c r="D21" s="1041" t="s">
        <v>487</v>
      </c>
      <c r="E21" s="1042"/>
      <c r="F21" s="291" t="str">
        <f>TEXT(L21,"##,###")&amp;"円/回"</f>
        <v>3,069円/回</v>
      </c>
      <c r="G21" s="1043" t="s">
        <v>622</v>
      </c>
      <c r="H21" s="1044"/>
      <c r="J21" s="287">
        <v>2790</v>
      </c>
      <c r="K21" s="287"/>
      <c r="L21" s="287">
        <f>ROUND(J21*L3,0)</f>
        <v>3069</v>
      </c>
      <c r="M21" s="287"/>
      <c r="N21" s="287"/>
    </row>
    <row r="22" spans="2:14" ht="21" customHeight="1">
      <c r="B22" s="1046"/>
      <c r="C22" s="283" t="s">
        <v>623</v>
      </c>
      <c r="D22" s="1041" t="s">
        <v>487</v>
      </c>
      <c r="E22" s="1042"/>
      <c r="F22" s="289" t="str">
        <f>TEXT(L22,"##,###")&amp;"円/回"</f>
        <v>341円/回</v>
      </c>
      <c r="G22" s="1043"/>
      <c r="H22" s="1044"/>
      <c r="J22" s="287">
        <v>310</v>
      </c>
      <c r="K22" s="287"/>
      <c r="L22" s="287">
        <f>ROUND(J22*L3,0)</f>
        <v>341</v>
      </c>
      <c r="M22" s="287"/>
      <c r="N22" s="287"/>
    </row>
    <row r="23" spans="2:14" ht="21" customHeight="1">
      <c r="B23" s="1046"/>
      <c r="C23" s="283" t="s">
        <v>624</v>
      </c>
      <c r="D23" s="1041" t="s">
        <v>450</v>
      </c>
      <c r="E23" s="1042"/>
      <c r="F23" s="289"/>
      <c r="G23" s="1043"/>
      <c r="H23" s="1044"/>
      <c r="J23" s="287"/>
      <c r="K23" s="287"/>
      <c r="L23" s="287"/>
      <c r="M23" s="287"/>
      <c r="N23" s="287"/>
    </row>
    <row r="24" spans="2:14" ht="21" customHeight="1">
      <c r="B24" s="1046"/>
      <c r="C24" s="283" t="s">
        <v>625</v>
      </c>
      <c r="D24" s="1041" t="s">
        <v>450</v>
      </c>
      <c r="E24" s="1042"/>
      <c r="F24" s="289"/>
      <c r="G24" s="1043"/>
      <c r="H24" s="1044"/>
      <c r="J24" s="287"/>
      <c r="K24" s="287"/>
      <c r="L24" s="287"/>
      <c r="M24" s="287"/>
      <c r="N24" s="287"/>
    </row>
    <row r="25" spans="2:14" ht="21" customHeight="1">
      <c r="B25" s="1046"/>
      <c r="C25" s="283" t="s">
        <v>626</v>
      </c>
      <c r="D25" s="1041" t="s">
        <v>487</v>
      </c>
      <c r="E25" s="1042"/>
      <c r="F25" s="289" t="str">
        <f>TEXT(L25,"##,###")&amp;"円/時"</f>
        <v>2,046円/時</v>
      </c>
      <c r="G25" s="1043" t="s">
        <v>627</v>
      </c>
      <c r="H25" s="1044"/>
      <c r="J25" s="287">
        <v>1860</v>
      </c>
      <c r="K25" s="287"/>
      <c r="L25" s="287">
        <f>ROUND(J25*L3,0)</f>
        <v>2046</v>
      </c>
      <c r="M25" s="287"/>
      <c r="N25" s="287"/>
    </row>
    <row r="26" spans="2:14" ht="21" customHeight="1">
      <c r="B26" s="1046"/>
      <c r="C26" s="283" t="s">
        <v>628</v>
      </c>
      <c r="D26" s="1041" t="s">
        <v>487</v>
      </c>
      <c r="E26" s="1042"/>
      <c r="F26" s="289" t="str">
        <f>TEXT(L26,"##,###")&amp;"円/日"</f>
        <v>341円/日</v>
      </c>
      <c r="G26" s="1043" t="s">
        <v>629</v>
      </c>
      <c r="H26" s="1056"/>
      <c r="J26" s="287">
        <v>310</v>
      </c>
      <c r="K26" s="287"/>
      <c r="L26" s="287">
        <f>ROUND(J26*L3,0)</f>
        <v>341</v>
      </c>
      <c r="M26" s="287"/>
      <c r="N26" s="287"/>
    </row>
    <row r="27" spans="2:14" ht="21" customHeight="1">
      <c r="B27" s="1046"/>
      <c r="C27" s="283" t="s">
        <v>630</v>
      </c>
      <c r="D27" s="1041" t="s">
        <v>487</v>
      </c>
      <c r="E27" s="1042"/>
      <c r="F27" s="289" t="str">
        <f>TEXT(L27,"##,###")&amp;"円/時"</f>
        <v>2,046円/時</v>
      </c>
      <c r="G27" s="1043" t="s">
        <v>631</v>
      </c>
      <c r="H27" s="1044"/>
      <c r="J27" s="287">
        <v>1860</v>
      </c>
      <c r="K27" s="287"/>
      <c r="L27" s="287">
        <f>ROUND(J27*L3,0)</f>
        <v>2046</v>
      </c>
      <c r="M27" s="287"/>
      <c r="N27" s="287"/>
    </row>
    <row r="28" spans="2:14" ht="21" customHeight="1">
      <c r="B28" s="1046"/>
      <c r="C28" s="283" t="s">
        <v>632</v>
      </c>
      <c r="D28" s="1041" t="s">
        <v>487</v>
      </c>
      <c r="E28" s="1042"/>
      <c r="F28" s="289" t="str">
        <f>TEXT(L28,"##,###")&amp;"円/日"</f>
        <v>341円/日</v>
      </c>
      <c r="G28" s="1043" t="s">
        <v>633</v>
      </c>
      <c r="H28" s="1044"/>
      <c r="J28" s="287">
        <v>310</v>
      </c>
      <c r="K28" s="287"/>
      <c r="L28" s="287">
        <f>ROUND(J28*L3,0)</f>
        <v>341</v>
      </c>
      <c r="M28" s="287"/>
      <c r="N28" s="287"/>
    </row>
    <row r="29" spans="2:14" ht="34.5" customHeight="1">
      <c r="B29" s="1046"/>
      <c r="C29" s="297" t="s">
        <v>634</v>
      </c>
      <c r="D29" s="1041" t="s">
        <v>487</v>
      </c>
      <c r="E29" s="1042"/>
      <c r="F29" s="289" t="str">
        <f>TEXT(L29,"##,###")&amp;"円/時"</f>
        <v>2,046円/時</v>
      </c>
      <c r="G29" s="1050" t="s">
        <v>635</v>
      </c>
      <c r="H29" s="1044"/>
      <c r="I29" s="203"/>
      <c r="J29" s="287">
        <v>1860</v>
      </c>
      <c r="K29" s="287"/>
      <c r="L29" s="287">
        <f>ROUND(J29*L3,0)</f>
        <v>2046</v>
      </c>
      <c r="M29" s="287"/>
      <c r="N29" s="287"/>
    </row>
    <row r="30" spans="2:14" ht="21" customHeight="1">
      <c r="B30" s="1046"/>
      <c r="C30" s="283" t="s">
        <v>636</v>
      </c>
      <c r="D30" s="1041" t="s">
        <v>487</v>
      </c>
      <c r="E30" s="1042"/>
      <c r="F30" s="289" t="str">
        <f>TEXT(L30,"##,###")&amp;"円/回"</f>
        <v>3,080円/回</v>
      </c>
      <c r="G30" s="298"/>
      <c r="H30" s="299"/>
      <c r="J30" s="287">
        <v>2800</v>
      </c>
      <c r="K30" s="287"/>
      <c r="L30" s="287">
        <f>ROUND(J30*L3,0)</f>
        <v>3080</v>
      </c>
      <c r="M30" s="287"/>
      <c r="N30" s="287"/>
    </row>
    <row r="31" spans="2:14" ht="21" customHeight="1" thickBot="1">
      <c r="B31" s="1047"/>
      <c r="C31" s="285" t="s">
        <v>637</v>
      </c>
      <c r="D31" s="1052" t="s">
        <v>450</v>
      </c>
      <c r="E31" s="1053"/>
      <c r="F31" s="290"/>
      <c r="G31" s="1054"/>
      <c r="H31" s="1055"/>
      <c r="J31" s="287"/>
      <c r="K31" s="287"/>
      <c r="L31" s="287"/>
      <c r="M31" s="287"/>
      <c r="N31" s="287"/>
    </row>
    <row r="32" spans="2:8" ht="12.75">
      <c r="B32" s="1049" t="s">
        <v>427</v>
      </c>
      <c r="C32" s="1049"/>
      <c r="D32" s="1049"/>
      <c r="E32" s="1049"/>
      <c r="F32" s="1049"/>
      <c r="G32" s="1049"/>
      <c r="H32" s="1049"/>
    </row>
    <row r="33" spans="2:8" ht="12.75">
      <c r="B33" s="1048"/>
      <c r="C33" s="1048"/>
      <c r="D33" s="1048"/>
      <c r="E33" s="1048"/>
      <c r="F33" s="1048"/>
      <c r="G33" s="1048"/>
      <c r="H33" s="1048"/>
    </row>
    <row r="44" ht="12.75">
      <c r="I44" s="65"/>
    </row>
    <row r="45" ht="12.75">
      <c r="I45" s="65"/>
    </row>
    <row r="46" ht="12.75">
      <c r="I46" s="65"/>
    </row>
    <row r="47" ht="12.75">
      <c r="I47" s="65"/>
    </row>
    <row r="48" ht="12.75">
      <c r="I48" s="65"/>
    </row>
    <row r="49" ht="12.75">
      <c r="I49" s="65"/>
    </row>
    <row r="50" ht="12.75">
      <c r="I50" s="65"/>
    </row>
    <row r="51" ht="12.75">
      <c r="I51" s="65"/>
    </row>
    <row r="52" ht="12.75">
      <c r="I52" s="65"/>
    </row>
    <row r="53" spans="9:10" ht="12.75">
      <c r="I53" s="65"/>
      <c r="J53" s="65"/>
    </row>
    <row r="54" spans="9:10" ht="12.75">
      <c r="I54" s="65"/>
      <c r="J54" s="65"/>
    </row>
    <row r="55" spans="9:10" ht="12.75">
      <c r="I55" s="65"/>
      <c r="J55" s="65"/>
    </row>
    <row r="56" spans="3:10" ht="12.75">
      <c r="C56" s="65"/>
      <c r="D56" s="65"/>
      <c r="E56" s="65"/>
      <c r="F56" s="65"/>
      <c r="G56" s="65"/>
      <c r="H56" s="65"/>
      <c r="J56" s="65"/>
    </row>
    <row r="57" spans="3:10" ht="12.75">
      <c r="C57" s="65"/>
      <c r="D57" s="65"/>
      <c r="E57" s="65"/>
      <c r="F57" s="65"/>
      <c r="G57" s="65"/>
      <c r="H57" s="65"/>
      <c r="J57" s="65"/>
    </row>
    <row r="58" spans="3:10" ht="12.75">
      <c r="C58" s="65"/>
      <c r="D58" s="65"/>
      <c r="E58" s="65"/>
      <c r="F58" s="65"/>
      <c r="G58" s="65"/>
      <c r="H58" s="65"/>
      <c r="J58" s="65"/>
    </row>
    <row r="59" spans="3:10" ht="12.75">
      <c r="C59" s="65"/>
      <c r="D59" s="65"/>
      <c r="E59" s="65"/>
      <c r="F59" s="65"/>
      <c r="G59" s="65"/>
      <c r="H59" s="65"/>
      <c r="J59" s="65"/>
    </row>
    <row r="60" spans="3:10" ht="12.75">
      <c r="C60" s="65"/>
      <c r="D60" s="65"/>
      <c r="E60" s="65"/>
      <c r="F60" s="65"/>
      <c r="G60" s="65"/>
      <c r="H60" s="65"/>
      <c r="J60" s="65"/>
    </row>
    <row r="61" spans="3:10" ht="12.75">
      <c r="C61" s="65"/>
      <c r="D61" s="65"/>
      <c r="E61" s="65"/>
      <c r="F61" s="65"/>
      <c r="G61" s="65"/>
      <c r="H61" s="65"/>
      <c r="J61" s="65"/>
    </row>
    <row r="62" spans="3:10" ht="12.75">
      <c r="C62" s="65"/>
      <c r="D62" s="65"/>
      <c r="E62" s="65"/>
      <c r="F62" s="65"/>
      <c r="G62" s="65"/>
      <c r="H62" s="65"/>
      <c r="J62" s="65"/>
    </row>
    <row r="63" spans="3:10" ht="12.75">
      <c r="C63" s="65"/>
      <c r="D63" s="65"/>
      <c r="E63" s="65"/>
      <c r="F63" s="65"/>
      <c r="G63" s="65"/>
      <c r="H63" s="65"/>
      <c r="J63" s="65"/>
    </row>
    <row r="64" spans="3:10" ht="12.75">
      <c r="C64" s="65"/>
      <c r="D64" s="65"/>
      <c r="E64" s="65"/>
      <c r="F64" s="65"/>
      <c r="G64" s="65"/>
      <c r="H64" s="65"/>
      <c r="J64" s="65"/>
    </row>
    <row r="65" spans="3:8" ht="12.75">
      <c r="C65" s="65"/>
      <c r="D65" s="65"/>
      <c r="E65" s="65"/>
      <c r="F65" s="65"/>
      <c r="G65" s="65"/>
      <c r="H65" s="65"/>
    </row>
    <row r="66" spans="3:8" ht="12.75">
      <c r="C66" s="65"/>
      <c r="D66" s="65"/>
      <c r="E66" s="65"/>
      <c r="F66" s="65"/>
      <c r="G66" s="65"/>
      <c r="H66" s="65"/>
    </row>
    <row r="67" spans="3:8" ht="12.75">
      <c r="C67" s="65"/>
      <c r="D67" s="65"/>
      <c r="E67" s="65"/>
      <c r="F67" s="65"/>
      <c r="G67" s="65"/>
      <c r="H67" s="65"/>
    </row>
  </sheetData>
  <sheetProtection/>
  <mergeCells count="60">
    <mergeCell ref="B1:H1"/>
    <mergeCell ref="B2:C3"/>
    <mergeCell ref="D2:F2"/>
    <mergeCell ref="G2:H3"/>
    <mergeCell ref="B4:B10"/>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D12:E12"/>
    <mergeCell ref="D13:E13"/>
    <mergeCell ref="G13:H13"/>
    <mergeCell ref="D25:E25"/>
    <mergeCell ref="G25:H25"/>
    <mergeCell ref="D26:E26"/>
    <mergeCell ref="G26:H26"/>
    <mergeCell ref="D27:E27"/>
    <mergeCell ref="G27:H27"/>
    <mergeCell ref="G18:H18"/>
    <mergeCell ref="D19:E19"/>
    <mergeCell ref="D20:E20"/>
    <mergeCell ref="D31:E31"/>
    <mergeCell ref="G31:H31"/>
    <mergeCell ref="D28:E28"/>
    <mergeCell ref="G28:H28"/>
    <mergeCell ref="D29:E29"/>
    <mergeCell ref="G29:H29"/>
    <mergeCell ref="D30:E30"/>
    <mergeCell ref="B33:H33"/>
    <mergeCell ref="B32:H32"/>
    <mergeCell ref="D14:E14"/>
    <mergeCell ref="G14:H14"/>
    <mergeCell ref="D15:E15"/>
    <mergeCell ref="D16:E16"/>
    <mergeCell ref="G16:H16"/>
    <mergeCell ref="D17:E17"/>
    <mergeCell ref="G17:H17"/>
    <mergeCell ref="D18:E18"/>
    <mergeCell ref="D23:E23"/>
    <mergeCell ref="G23:H23"/>
    <mergeCell ref="D24:E24"/>
    <mergeCell ref="G24:H24"/>
    <mergeCell ref="B11:B31"/>
    <mergeCell ref="G20:H20"/>
    <mergeCell ref="D21:E21"/>
    <mergeCell ref="G21:H21"/>
    <mergeCell ref="D22:E22"/>
    <mergeCell ref="G22:H22"/>
  </mergeCells>
  <conditionalFormatting sqref="G4:H9 G20:H25">
    <cfRule type="expression" priority="10" dxfId="2" stopIfTrue="1">
      <formula>$J$3="■"</formula>
    </cfRule>
  </conditionalFormatting>
  <conditionalFormatting sqref="G4:H9 G20:H25">
    <cfRule type="expression" priority="9" dxfId="3" stopIfTrue="1">
      <formula>$L$1="■"</formula>
    </cfRule>
  </conditionalFormatting>
  <conditionalFormatting sqref="G16:G19 G26 G27:H31 G11:H12">
    <cfRule type="expression" priority="8" dxfId="2" stopIfTrue="1">
      <formula>$J$3="■"</formula>
    </cfRule>
  </conditionalFormatting>
  <conditionalFormatting sqref="G16:G19 G26 G27:H31 G11:H12">
    <cfRule type="expression" priority="7" dxfId="3" stopIfTrue="1">
      <formula>$L$1="■"</formula>
    </cfRule>
  </conditionalFormatting>
  <conditionalFormatting sqref="G13:H13 H15">
    <cfRule type="expression" priority="6" dxfId="2" stopIfTrue="1">
      <formula>$J$3="■"</formula>
    </cfRule>
  </conditionalFormatting>
  <conditionalFormatting sqref="G13:H13 H15">
    <cfRule type="expression" priority="5" dxfId="3" stopIfTrue="1">
      <formula>$L$1="■"</formula>
    </cfRule>
  </conditionalFormatting>
  <conditionalFormatting sqref="G15">
    <cfRule type="expression" priority="4" dxfId="2" stopIfTrue="1">
      <formula>$J$3="■"</formula>
    </cfRule>
  </conditionalFormatting>
  <conditionalFormatting sqref="G15">
    <cfRule type="expression" priority="3" dxfId="3" stopIfTrue="1">
      <formula>$L$1="■"</formula>
    </cfRule>
  </conditionalFormatting>
  <conditionalFormatting sqref="G14:H14">
    <cfRule type="expression" priority="2" dxfId="2" stopIfTrue="1">
      <formula>$J$3="■"</formula>
    </cfRule>
  </conditionalFormatting>
  <conditionalFormatting sqref="G14:H14">
    <cfRule type="expression" priority="1" dxfId="3" stopIfTrue="1">
      <formula>$L$1="■"</formula>
    </cfRule>
  </conditionalFormatting>
  <dataValidations count="1">
    <dataValidation type="list" allowBlank="1" showInputMessage="1" showErrorMessage="1" sqref="D4:E31">
      <formula1>"あり,なし"</formula1>
    </dataValidation>
  </dataValidations>
  <printOptions horizontalCentered="1"/>
  <pageMargins left="0.3937007874015748" right="0.3937007874015748" top="0.3937007874015748" bottom="0.1968503937007874" header="0.5118110236220472" footer="0.1968503937007874"/>
  <pageSetup cellComments="asDisplayed" fitToHeight="0" fitToWidth="1" horizontalDpi="600" verticalDpi="600" orientation="landscape" paperSize="9" scale="82" r:id="rId1"/>
  <headerFooter alignWithMargins="0">
    <oddFooter>&amp;C&amp;9&amp;P&amp;R&amp;9AFH-3Fサ高住(吹田市)1-221001</oddFooter>
  </headerFooter>
</worksheet>
</file>

<file path=xl/worksheets/sheet12.xml><?xml version="1.0" encoding="utf-8"?>
<worksheet xmlns="http://schemas.openxmlformats.org/spreadsheetml/2006/main" xmlns:r="http://schemas.openxmlformats.org/officeDocument/2006/relationships">
  <sheetPr>
    <tabColor indexed="15"/>
    <pageSetUpPr fitToPage="1"/>
  </sheetPr>
  <dimension ref="B1:L67"/>
  <sheetViews>
    <sheetView view="pageBreakPreview" zoomScale="80" zoomScaleNormal="85" zoomScaleSheetLayoutView="80" workbookViewId="0" topLeftCell="A1">
      <selection activeCell="F21" sqref="F21"/>
    </sheetView>
  </sheetViews>
  <sheetFormatPr defaultColWidth="9.00390625" defaultRowHeight="13.5"/>
  <cols>
    <col min="1" max="1" width="2.625" style="16" customWidth="1"/>
    <col min="2" max="2" width="5.00390625" style="16" customWidth="1"/>
    <col min="3" max="3" width="47.75390625" style="16" customWidth="1"/>
    <col min="4" max="5" width="6.625" style="16" customWidth="1"/>
    <col min="6" max="6" width="35.75390625" style="16" customWidth="1"/>
    <col min="7" max="8" width="31.625" style="16" customWidth="1"/>
    <col min="9" max="9" width="3.375" style="16" customWidth="1"/>
    <col min="10" max="10" width="9.375" style="287" customWidth="1"/>
    <col min="11" max="11" width="6.125" style="287" customWidth="1"/>
    <col min="12" max="12" width="8.125" style="287" customWidth="1"/>
    <col min="13" max="15" width="8.625" style="16" customWidth="1"/>
    <col min="16" max="16384" width="9.00390625" style="16" customWidth="1"/>
  </cols>
  <sheetData>
    <row r="1" spans="2:8" ht="21" customHeight="1" thickBot="1">
      <c r="B1" s="1063" t="s">
        <v>421</v>
      </c>
      <c r="C1" s="1063"/>
      <c r="D1" s="1063"/>
      <c r="E1" s="1063"/>
      <c r="F1" s="1063"/>
      <c r="G1" s="1063"/>
      <c r="H1" s="1063"/>
    </row>
    <row r="2" spans="2:12" ht="21" customHeight="1">
      <c r="B2" s="1064"/>
      <c r="C2" s="1065"/>
      <c r="D2" s="624" t="s">
        <v>415</v>
      </c>
      <c r="E2" s="524"/>
      <c r="F2" s="370"/>
      <c r="G2" s="1067" t="s">
        <v>420</v>
      </c>
      <c r="H2" s="1068"/>
      <c r="L2" s="287" t="s">
        <v>600</v>
      </c>
    </row>
    <row r="3" spans="2:12" ht="21" customHeight="1" thickBot="1">
      <c r="B3" s="1066"/>
      <c r="C3" s="1033"/>
      <c r="D3" s="200"/>
      <c r="E3" s="201"/>
      <c r="F3" s="300" t="s">
        <v>638</v>
      </c>
      <c r="G3" s="1069"/>
      <c r="H3" s="1070"/>
      <c r="L3" s="287">
        <v>1.1</v>
      </c>
    </row>
    <row r="4" spans="2:12" ht="21" customHeight="1">
      <c r="B4" s="1083" t="s">
        <v>417</v>
      </c>
      <c r="C4" s="286" t="s">
        <v>639</v>
      </c>
      <c r="D4" s="1059" t="s">
        <v>487</v>
      </c>
      <c r="E4" s="1060"/>
      <c r="F4" s="301" t="str">
        <f>TEXT(L4,"##,###")&amp;"円/日"</f>
        <v>110円/日</v>
      </c>
      <c r="G4" s="1086" t="s">
        <v>640</v>
      </c>
      <c r="H4" s="1087"/>
      <c r="J4" s="287">
        <v>100</v>
      </c>
      <c r="L4" s="287">
        <f>ROUND(J4*L3,0)</f>
        <v>110</v>
      </c>
    </row>
    <row r="5" spans="2:12" ht="21" customHeight="1">
      <c r="B5" s="1084"/>
      <c r="C5" s="283" t="s">
        <v>641</v>
      </c>
      <c r="D5" s="1041" t="s">
        <v>487</v>
      </c>
      <c r="E5" s="1042"/>
      <c r="F5" s="289" t="str">
        <f>TEXT(L5,"##,###")&amp;"円/回"</f>
        <v>550円/回</v>
      </c>
      <c r="G5" s="1088" t="s">
        <v>640</v>
      </c>
      <c r="H5" s="1089"/>
      <c r="J5" s="287">
        <v>500</v>
      </c>
      <c r="L5" s="287">
        <f>ROUND(J5*L3,0)</f>
        <v>550</v>
      </c>
    </row>
    <row r="6" spans="2:12" ht="21" customHeight="1">
      <c r="B6" s="1084"/>
      <c r="C6" s="283" t="s">
        <v>642</v>
      </c>
      <c r="D6" s="1041" t="s">
        <v>487</v>
      </c>
      <c r="E6" s="1042"/>
      <c r="F6" s="289" t="str">
        <f>TEXT(L6,"##,###")&amp;"円/日"</f>
        <v>220円/日</v>
      </c>
      <c r="G6" s="1088" t="s">
        <v>640</v>
      </c>
      <c r="H6" s="1089"/>
      <c r="J6" s="287">
        <v>200</v>
      </c>
      <c r="L6" s="287">
        <f>ROUND(J6*L3,0)</f>
        <v>220</v>
      </c>
    </row>
    <row r="7" spans="2:12" ht="21" customHeight="1">
      <c r="B7" s="1084"/>
      <c r="C7" s="283" t="s">
        <v>643</v>
      </c>
      <c r="D7" s="1041" t="s">
        <v>487</v>
      </c>
      <c r="E7" s="1042"/>
      <c r="F7" s="289" t="str">
        <f>TEXT(L7,"##,###")&amp;"円/枚"</f>
        <v>110円/枚</v>
      </c>
      <c r="G7" s="1088"/>
      <c r="H7" s="1089"/>
      <c r="J7" s="287">
        <v>100</v>
      </c>
      <c r="L7" s="287">
        <f>ROUND(J7*L3,0)</f>
        <v>110</v>
      </c>
    </row>
    <row r="8" spans="2:12" ht="21" customHeight="1">
      <c r="B8" s="1084"/>
      <c r="C8" s="283" t="s">
        <v>644</v>
      </c>
      <c r="D8" s="1041" t="s">
        <v>487</v>
      </c>
      <c r="E8" s="1042"/>
      <c r="F8" s="289" t="str">
        <f>TEXT(L8,"##,###")&amp;"円/枚"</f>
        <v>55円/枚</v>
      </c>
      <c r="G8" s="1088"/>
      <c r="H8" s="1089"/>
      <c r="J8" s="287">
        <v>50</v>
      </c>
      <c r="L8" s="287">
        <f>ROUND(J8*L3,0)</f>
        <v>55</v>
      </c>
    </row>
    <row r="9" spans="2:8" ht="21" customHeight="1" thickBot="1">
      <c r="B9" s="1085"/>
      <c r="C9" s="285"/>
      <c r="D9" s="1052"/>
      <c r="E9" s="1053"/>
      <c r="F9" s="290"/>
      <c r="G9" s="1090"/>
      <c r="H9" s="1091"/>
    </row>
    <row r="10" spans="2:8" ht="21" customHeight="1">
      <c r="B10" s="1092" t="s">
        <v>418</v>
      </c>
      <c r="C10" s="302" t="s">
        <v>645</v>
      </c>
      <c r="D10" s="1094" t="s">
        <v>450</v>
      </c>
      <c r="E10" s="1095"/>
      <c r="F10" s="291"/>
      <c r="G10" s="1096"/>
      <c r="H10" s="1097"/>
    </row>
    <row r="11" spans="2:8" ht="21" customHeight="1">
      <c r="B11" s="1092"/>
      <c r="C11" s="283" t="s">
        <v>646</v>
      </c>
      <c r="D11" s="1041" t="s">
        <v>487</v>
      </c>
      <c r="E11" s="1042"/>
      <c r="F11" s="289"/>
      <c r="G11" s="1043" t="s">
        <v>647</v>
      </c>
      <c r="H11" s="1044"/>
    </row>
    <row r="12" spans="2:8" ht="21" customHeight="1">
      <c r="B12" s="1092"/>
      <c r="C12" s="283" t="s">
        <v>648</v>
      </c>
      <c r="D12" s="1041" t="s">
        <v>450</v>
      </c>
      <c r="E12" s="1042"/>
      <c r="F12" s="289"/>
      <c r="G12" s="1043"/>
      <c r="H12" s="1044"/>
    </row>
    <row r="13" spans="2:12" ht="21" customHeight="1">
      <c r="B13" s="1092"/>
      <c r="C13" s="283" t="s">
        <v>649</v>
      </c>
      <c r="D13" s="1041" t="s">
        <v>487</v>
      </c>
      <c r="E13" s="1042"/>
      <c r="F13" s="289" t="str">
        <f>TEXT(L13,"##,###")&amp;"円/日"</f>
        <v>968円/日</v>
      </c>
      <c r="G13" s="1043" t="s">
        <v>650</v>
      </c>
      <c r="H13" s="1044"/>
      <c r="J13" s="287">
        <v>880</v>
      </c>
      <c r="L13" s="287">
        <f>ROUND(J13*L3,0)</f>
        <v>968</v>
      </c>
    </row>
    <row r="14" spans="2:12" ht="21" customHeight="1">
      <c r="B14" s="1092"/>
      <c r="C14" s="283" t="s">
        <v>651</v>
      </c>
      <c r="D14" s="1041" t="s">
        <v>487</v>
      </c>
      <c r="E14" s="1042"/>
      <c r="F14" s="289" t="str">
        <f>TEXT(L14,"##,###")&amp;"円/日"</f>
        <v>363円/日</v>
      </c>
      <c r="G14" s="1043" t="s">
        <v>652</v>
      </c>
      <c r="H14" s="1044"/>
      <c r="I14" s="203"/>
      <c r="J14" s="287">
        <v>330</v>
      </c>
      <c r="L14" s="287">
        <f>ROUND(J14*L3,0)</f>
        <v>363</v>
      </c>
    </row>
    <row r="15" spans="2:12" ht="21" customHeight="1" thickBot="1">
      <c r="B15" s="1093"/>
      <c r="C15" s="285" t="s">
        <v>653</v>
      </c>
      <c r="D15" s="1041" t="s">
        <v>487</v>
      </c>
      <c r="E15" s="1042"/>
      <c r="F15" s="290" t="str">
        <f>TEXT(L15,"##,###")&amp;"円/日"</f>
        <v>1,122円/日</v>
      </c>
      <c r="G15" s="1054"/>
      <c r="H15" s="1055"/>
      <c r="J15" s="287">
        <v>1020</v>
      </c>
      <c r="L15" s="287">
        <f>ROUND(J15*L3,0)</f>
        <v>1122</v>
      </c>
    </row>
    <row r="16" spans="2:12" ht="21" customHeight="1">
      <c r="B16" s="1098" t="s">
        <v>419</v>
      </c>
      <c r="C16" s="303" t="s">
        <v>654</v>
      </c>
      <c r="D16" s="1059" t="s">
        <v>487</v>
      </c>
      <c r="E16" s="1060"/>
      <c r="F16" s="288" t="str">
        <f>TEXT(L16,"##,###")&amp;"円/回"</f>
        <v>341円/回</v>
      </c>
      <c r="G16" s="1074" t="s">
        <v>655</v>
      </c>
      <c r="H16" s="1101"/>
      <c r="J16" s="287">
        <v>310</v>
      </c>
      <c r="L16" s="287">
        <f>ROUND(J16*L3,0)</f>
        <v>341</v>
      </c>
    </row>
    <row r="17" spans="2:12" ht="21" customHeight="1">
      <c r="B17" s="1099"/>
      <c r="C17" s="304" t="s">
        <v>656</v>
      </c>
      <c r="D17" s="1041" t="s">
        <v>487</v>
      </c>
      <c r="E17" s="1042"/>
      <c r="F17" s="289" t="str">
        <f>TEXT(L17,"##,###")&amp;"円/回"</f>
        <v>341円/回</v>
      </c>
      <c r="G17" s="1043" t="s">
        <v>655</v>
      </c>
      <c r="H17" s="1056"/>
      <c r="J17" s="287">
        <v>310</v>
      </c>
      <c r="L17" s="287">
        <f>ROUND(J17*L3,0)</f>
        <v>341</v>
      </c>
    </row>
    <row r="18" spans="2:12" ht="21" customHeight="1">
      <c r="B18" s="1099"/>
      <c r="C18" s="304" t="s">
        <v>657</v>
      </c>
      <c r="D18" s="1041" t="s">
        <v>487</v>
      </c>
      <c r="E18" s="1042"/>
      <c r="F18" s="289" t="str">
        <f>TEXT(L18,"##,###")&amp;"円/回"</f>
        <v>341円/回</v>
      </c>
      <c r="G18" s="305" t="s">
        <v>658</v>
      </c>
      <c r="H18" s="293"/>
      <c r="J18" s="287">
        <v>310</v>
      </c>
      <c r="L18" s="287">
        <f>ROUND(J18*L3,0)</f>
        <v>341</v>
      </c>
    </row>
    <row r="19" spans="2:12" ht="21" customHeight="1">
      <c r="B19" s="1099"/>
      <c r="C19" s="304" t="s">
        <v>659</v>
      </c>
      <c r="D19" s="1041" t="s">
        <v>487</v>
      </c>
      <c r="E19" s="1042"/>
      <c r="F19" s="289" t="str">
        <f>TEXT(L19,"##,###")&amp;"円/時"</f>
        <v>2,046円/時</v>
      </c>
      <c r="G19" s="1043" t="s">
        <v>660</v>
      </c>
      <c r="H19" s="1056"/>
      <c r="J19" s="287">
        <v>1860</v>
      </c>
      <c r="L19" s="287">
        <f>ROUND(J19*L3,0)</f>
        <v>2046</v>
      </c>
    </row>
    <row r="20" spans="2:12" ht="21" customHeight="1">
      <c r="B20" s="1099"/>
      <c r="C20" s="304" t="s">
        <v>661</v>
      </c>
      <c r="D20" s="1041" t="s">
        <v>487</v>
      </c>
      <c r="E20" s="1042"/>
      <c r="F20" s="289" t="str">
        <f>TEXT(L20,"##,###")&amp;"円/時"</f>
        <v>2,046円/時</v>
      </c>
      <c r="G20" s="1043" t="s">
        <v>660</v>
      </c>
      <c r="H20" s="1056"/>
      <c r="J20" s="287">
        <v>1860</v>
      </c>
      <c r="L20" s="287">
        <f>ROUND(J20*L3,0)</f>
        <v>2046</v>
      </c>
    </row>
    <row r="21" spans="2:8" ht="21" customHeight="1" thickBot="1">
      <c r="B21" s="1100"/>
      <c r="C21" s="306"/>
      <c r="D21" s="1052"/>
      <c r="E21" s="1053"/>
      <c r="F21" s="307"/>
      <c r="G21" s="1054"/>
      <c r="H21" s="1102"/>
    </row>
    <row r="22" spans="2:12" ht="21" customHeight="1">
      <c r="B22" s="1103" t="s">
        <v>662</v>
      </c>
      <c r="C22" s="308" t="s">
        <v>663</v>
      </c>
      <c r="D22" s="1059" t="s">
        <v>487</v>
      </c>
      <c r="E22" s="1060"/>
      <c r="F22" s="309" t="str">
        <f aca="true" t="shared" si="0" ref="F22:F29">TEXT(L22,"##,###")&amp;"円/月"</f>
        <v>181,280円/月</v>
      </c>
      <c r="G22" s="1106" t="s">
        <v>660</v>
      </c>
      <c r="H22" s="1107"/>
      <c r="J22" s="287">
        <v>164800</v>
      </c>
      <c r="L22" s="287">
        <f>ROUND(J22*L3,0)</f>
        <v>181280</v>
      </c>
    </row>
    <row r="23" spans="2:12" ht="21" customHeight="1">
      <c r="B23" s="1104"/>
      <c r="C23" s="310" t="s">
        <v>664</v>
      </c>
      <c r="D23" s="1041" t="s">
        <v>487</v>
      </c>
      <c r="E23" s="1042"/>
      <c r="F23" s="311" t="str">
        <f t="shared" si="0"/>
        <v>98,780円/月</v>
      </c>
      <c r="G23" s="1080" t="s">
        <v>660</v>
      </c>
      <c r="H23" s="1081"/>
      <c r="J23" s="287">
        <v>89800</v>
      </c>
      <c r="L23" s="287">
        <f>ROUND(J23*L3,0)</f>
        <v>98780</v>
      </c>
    </row>
    <row r="24" spans="2:12" ht="21" customHeight="1">
      <c r="B24" s="1104"/>
      <c r="C24" s="310" t="s">
        <v>665</v>
      </c>
      <c r="D24" s="1041" t="s">
        <v>487</v>
      </c>
      <c r="E24" s="1042"/>
      <c r="F24" s="311" t="str">
        <f t="shared" si="0"/>
        <v>54,780円/月</v>
      </c>
      <c r="G24" s="1080" t="s">
        <v>660</v>
      </c>
      <c r="H24" s="1081"/>
      <c r="J24" s="287">
        <v>49800</v>
      </c>
      <c r="L24" s="287">
        <f>ROUND(J24*L3,0)</f>
        <v>54780</v>
      </c>
    </row>
    <row r="25" spans="2:12" ht="21" customHeight="1">
      <c r="B25" s="1104"/>
      <c r="C25" s="310" t="s">
        <v>666</v>
      </c>
      <c r="D25" s="1041" t="s">
        <v>487</v>
      </c>
      <c r="E25" s="1042"/>
      <c r="F25" s="311" t="str">
        <f t="shared" si="0"/>
        <v>76,780円/月</v>
      </c>
      <c r="G25" s="1080" t="s">
        <v>660</v>
      </c>
      <c r="H25" s="1081"/>
      <c r="J25" s="287">
        <v>69800</v>
      </c>
      <c r="L25" s="287">
        <f>ROUND(J25*L3,0)</f>
        <v>76780</v>
      </c>
    </row>
    <row r="26" spans="2:12" ht="21" customHeight="1">
      <c r="B26" s="1104"/>
      <c r="C26" s="310" t="s">
        <v>667</v>
      </c>
      <c r="D26" s="1041" t="s">
        <v>487</v>
      </c>
      <c r="E26" s="1042"/>
      <c r="F26" s="311" t="str">
        <f t="shared" si="0"/>
        <v>40,480円/月</v>
      </c>
      <c r="G26" s="1080" t="s">
        <v>660</v>
      </c>
      <c r="H26" s="1081"/>
      <c r="J26" s="287">
        <v>36800</v>
      </c>
      <c r="L26" s="287">
        <f>ROUND(J26*L3,0)</f>
        <v>40480</v>
      </c>
    </row>
    <row r="27" spans="2:12" ht="21" customHeight="1">
      <c r="B27" s="1104"/>
      <c r="C27" s="310" t="s">
        <v>668</v>
      </c>
      <c r="D27" s="1041" t="s">
        <v>487</v>
      </c>
      <c r="E27" s="1042"/>
      <c r="F27" s="311" t="str">
        <f t="shared" si="0"/>
        <v>29,480円/月</v>
      </c>
      <c r="G27" s="1080" t="s">
        <v>660</v>
      </c>
      <c r="H27" s="1081"/>
      <c r="J27" s="287">
        <v>26800</v>
      </c>
      <c r="L27" s="287">
        <f>ROUND(J27*L3,0)</f>
        <v>29480</v>
      </c>
    </row>
    <row r="28" spans="2:12" ht="21" customHeight="1">
      <c r="B28" s="1104"/>
      <c r="C28" s="310" t="s">
        <v>669</v>
      </c>
      <c r="D28" s="1041" t="s">
        <v>487</v>
      </c>
      <c r="E28" s="1042"/>
      <c r="F28" s="311" t="str">
        <f t="shared" si="0"/>
        <v>21,780円/月</v>
      </c>
      <c r="G28" s="1080" t="s">
        <v>660</v>
      </c>
      <c r="H28" s="1081"/>
      <c r="J28" s="287">
        <v>19800</v>
      </c>
      <c r="L28" s="287">
        <f>ROUND(J28*L3,0)</f>
        <v>21780</v>
      </c>
    </row>
    <row r="29" spans="2:12" ht="21" customHeight="1">
      <c r="B29" s="1104"/>
      <c r="C29" s="310" t="s">
        <v>670</v>
      </c>
      <c r="D29" s="1041" t="s">
        <v>487</v>
      </c>
      <c r="E29" s="1042"/>
      <c r="F29" s="311" t="str">
        <f t="shared" si="0"/>
        <v>12,980円/月</v>
      </c>
      <c r="G29" s="1080" t="s">
        <v>660</v>
      </c>
      <c r="H29" s="1081"/>
      <c r="J29" s="287">
        <v>11800</v>
      </c>
      <c r="L29" s="287">
        <f>ROUND(J29*L3,0)</f>
        <v>12980</v>
      </c>
    </row>
    <row r="30" spans="2:12" ht="21" customHeight="1">
      <c r="B30" s="1104"/>
      <c r="C30" s="310" t="s">
        <v>671</v>
      </c>
      <c r="D30" s="1041" t="s">
        <v>487</v>
      </c>
      <c r="E30" s="1042"/>
      <c r="F30" s="311" t="str">
        <f>TEXT(L30,"##,###")&amp;"円/回"</f>
        <v>1,078円/回</v>
      </c>
      <c r="G30" s="1080" t="s">
        <v>660</v>
      </c>
      <c r="H30" s="1081"/>
      <c r="J30" s="287">
        <v>980</v>
      </c>
      <c r="L30" s="287">
        <f>ROUND(J30*L3,0)</f>
        <v>1078</v>
      </c>
    </row>
    <row r="31" spans="2:8" ht="21" customHeight="1" thickBot="1">
      <c r="B31" s="1105"/>
      <c r="C31" s="312"/>
      <c r="D31" s="1076"/>
      <c r="E31" s="1077"/>
      <c r="F31" s="313"/>
      <c r="G31" s="1078"/>
      <c r="H31" s="1079"/>
    </row>
    <row r="32" spans="2:9" ht="12.75">
      <c r="B32" s="1049" t="s">
        <v>427</v>
      </c>
      <c r="C32" s="1082"/>
      <c r="D32" s="1082"/>
      <c r="E32" s="1082"/>
      <c r="F32" s="1082"/>
      <c r="G32" s="1082"/>
      <c r="H32" s="1082"/>
      <c r="I32" s="65"/>
    </row>
    <row r="33" spans="2:9" ht="12.75">
      <c r="B33" s="1048"/>
      <c r="C33" s="1048"/>
      <c r="D33" s="1048"/>
      <c r="E33" s="1048"/>
      <c r="F33" s="1048"/>
      <c r="G33" s="1048"/>
      <c r="H33" s="1048"/>
      <c r="I33" s="65"/>
    </row>
    <row r="34" ht="12.75">
      <c r="I34" s="65"/>
    </row>
    <row r="35" ht="12.75">
      <c r="I35" s="65"/>
    </row>
    <row r="36" ht="12.75">
      <c r="I36" s="65"/>
    </row>
    <row r="37" ht="12.75">
      <c r="I37" s="65"/>
    </row>
    <row r="38" ht="12.75">
      <c r="I38" s="65"/>
    </row>
    <row r="39" ht="12.75">
      <c r="I39" s="65"/>
    </row>
    <row r="56" spans="3:8" ht="12.75">
      <c r="C56" s="65"/>
      <c r="D56" s="65"/>
      <c r="E56" s="65"/>
      <c r="F56" s="65"/>
      <c r="G56" s="65"/>
      <c r="H56" s="65"/>
    </row>
    <row r="57" spans="3:8" ht="12.75">
      <c r="C57" s="65"/>
      <c r="D57" s="65"/>
      <c r="E57" s="65"/>
      <c r="F57" s="65"/>
      <c r="G57" s="65"/>
      <c r="H57" s="65"/>
    </row>
    <row r="58" spans="3:8" ht="12.75">
      <c r="C58" s="65"/>
      <c r="D58" s="65"/>
      <c r="E58" s="65"/>
      <c r="F58" s="65"/>
      <c r="G58" s="65"/>
      <c r="H58" s="65"/>
    </row>
    <row r="59" spans="3:8" ht="12.75">
      <c r="C59" s="65"/>
      <c r="D59" s="65"/>
      <c r="E59" s="65"/>
      <c r="F59" s="65"/>
      <c r="G59" s="65"/>
      <c r="H59" s="65"/>
    </row>
    <row r="60" spans="3:8" ht="12.75">
      <c r="C60" s="65"/>
      <c r="D60" s="65"/>
      <c r="E60" s="65"/>
      <c r="F60" s="65"/>
      <c r="G60" s="65"/>
      <c r="H60" s="65"/>
    </row>
    <row r="61" spans="3:8" ht="12.75">
      <c r="C61" s="65"/>
      <c r="D61" s="65"/>
      <c r="E61" s="65"/>
      <c r="F61" s="65"/>
      <c r="G61" s="65"/>
      <c r="H61" s="65"/>
    </row>
    <row r="62" spans="3:8" ht="12.75">
      <c r="C62" s="65"/>
      <c r="D62" s="65"/>
      <c r="E62" s="65"/>
      <c r="F62" s="65"/>
      <c r="G62" s="65"/>
      <c r="H62" s="65"/>
    </row>
    <row r="63" spans="3:8" ht="12.75">
      <c r="C63" s="65"/>
      <c r="D63" s="65"/>
      <c r="E63" s="65"/>
      <c r="F63" s="65"/>
      <c r="G63" s="65"/>
      <c r="H63" s="65"/>
    </row>
    <row r="64" spans="3:8" ht="12.75">
      <c r="C64" s="65"/>
      <c r="D64" s="65"/>
      <c r="E64" s="65"/>
      <c r="F64" s="65"/>
      <c r="G64" s="65"/>
      <c r="H64" s="65"/>
    </row>
    <row r="65" spans="3:8" ht="12.75">
      <c r="C65" s="65"/>
      <c r="D65" s="65"/>
      <c r="E65" s="65"/>
      <c r="F65" s="65"/>
      <c r="G65" s="65"/>
      <c r="H65" s="65"/>
    </row>
    <row r="66" spans="3:8" ht="12.75">
      <c r="C66" s="65"/>
      <c r="D66" s="65"/>
      <c r="E66" s="65"/>
      <c r="F66" s="65"/>
      <c r="G66" s="65"/>
      <c r="H66" s="65"/>
    </row>
    <row r="67" spans="3:8" ht="12.75">
      <c r="C67" s="65"/>
      <c r="D67" s="65"/>
      <c r="E67" s="65"/>
      <c r="F67" s="65"/>
      <c r="G67" s="65"/>
      <c r="H67" s="65"/>
    </row>
  </sheetData>
  <sheetProtection/>
  <mergeCells count="65">
    <mergeCell ref="B1:H1"/>
    <mergeCell ref="B2:C3"/>
    <mergeCell ref="D2:F2"/>
    <mergeCell ref="G2:H3"/>
    <mergeCell ref="G24:H24"/>
    <mergeCell ref="D25:E25"/>
    <mergeCell ref="G25:H25"/>
    <mergeCell ref="D20:E20"/>
    <mergeCell ref="G20:H20"/>
    <mergeCell ref="D21:E21"/>
    <mergeCell ref="G21:H21"/>
    <mergeCell ref="B22:B31"/>
    <mergeCell ref="D22:E22"/>
    <mergeCell ref="G22:H22"/>
    <mergeCell ref="D23:E23"/>
    <mergeCell ref="G23:H23"/>
    <mergeCell ref="D24:E24"/>
    <mergeCell ref="D26:E26"/>
    <mergeCell ref="G26:H26"/>
    <mergeCell ref="D27:E27"/>
    <mergeCell ref="D15:E15"/>
    <mergeCell ref="G15:H15"/>
    <mergeCell ref="B16:B21"/>
    <mergeCell ref="D16:E16"/>
    <mergeCell ref="G16:H16"/>
    <mergeCell ref="D17:E17"/>
    <mergeCell ref="G17:H17"/>
    <mergeCell ref="D18:E18"/>
    <mergeCell ref="D19:E19"/>
    <mergeCell ref="G19:H19"/>
    <mergeCell ref="D12:E12"/>
    <mergeCell ref="G12:H12"/>
    <mergeCell ref="D13:E13"/>
    <mergeCell ref="G13:H13"/>
    <mergeCell ref="D14:E14"/>
    <mergeCell ref="G14:H14"/>
    <mergeCell ref="G7:H7"/>
    <mergeCell ref="D8:E8"/>
    <mergeCell ref="G8:H8"/>
    <mergeCell ref="D9:E9"/>
    <mergeCell ref="G9:H9"/>
    <mergeCell ref="B10:B15"/>
    <mergeCell ref="D10:E10"/>
    <mergeCell ref="G10:H10"/>
    <mergeCell ref="D11:E11"/>
    <mergeCell ref="G11:H11"/>
    <mergeCell ref="B32:H32"/>
    <mergeCell ref="B33:H33"/>
    <mergeCell ref="B4:B9"/>
    <mergeCell ref="D4:E4"/>
    <mergeCell ref="G4:H4"/>
    <mergeCell ref="D5:E5"/>
    <mergeCell ref="G5:H5"/>
    <mergeCell ref="D6:E6"/>
    <mergeCell ref="G6:H6"/>
    <mergeCell ref="D7:E7"/>
    <mergeCell ref="D31:E31"/>
    <mergeCell ref="G31:H31"/>
    <mergeCell ref="G27:H27"/>
    <mergeCell ref="D28:E28"/>
    <mergeCell ref="G28:H28"/>
    <mergeCell ref="D29:E29"/>
    <mergeCell ref="G29:H29"/>
    <mergeCell ref="D30:E30"/>
    <mergeCell ref="G30:H30"/>
  </mergeCells>
  <conditionalFormatting sqref="G12:H15">
    <cfRule type="expression" priority="10" dxfId="2" stopIfTrue="1">
      <formula>$J$3="■"</formula>
    </cfRule>
  </conditionalFormatting>
  <conditionalFormatting sqref="G12:H15">
    <cfRule type="expression" priority="9" dxfId="3" stopIfTrue="1">
      <formula>$L$1="■"</formula>
    </cfRule>
  </conditionalFormatting>
  <conditionalFormatting sqref="G10:H11">
    <cfRule type="expression" priority="8" dxfId="2" stopIfTrue="1">
      <formula>$J$3="■"</formula>
    </cfRule>
  </conditionalFormatting>
  <conditionalFormatting sqref="G10:H11">
    <cfRule type="expression" priority="7" dxfId="3" stopIfTrue="1">
      <formula>$L$1="■"</formula>
    </cfRule>
  </conditionalFormatting>
  <conditionalFormatting sqref="G17 G18:H18 G19 G21:H21 G16:H16">
    <cfRule type="expression" priority="6" dxfId="2" stopIfTrue="1">
      <formula>$J$3="■"</formula>
    </cfRule>
  </conditionalFormatting>
  <conditionalFormatting sqref="G17 G18:H18 G19 G21:H21 G16:H16">
    <cfRule type="expression" priority="5" dxfId="3" stopIfTrue="1">
      <formula>$L$1="■"</formula>
    </cfRule>
  </conditionalFormatting>
  <conditionalFormatting sqref="G20">
    <cfRule type="expression" priority="3" dxfId="3" stopIfTrue="1">
      <formula>$L$1="■"</formula>
    </cfRule>
  </conditionalFormatting>
  <conditionalFormatting sqref="G20">
    <cfRule type="expression" priority="4" dxfId="2" stopIfTrue="1">
      <formula>$J$3="■"</formula>
    </cfRule>
  </conditionalFormatting>
  <conditionalFormatting sqref="F22:F30">
    <cfRule type="expression" priority="2" dxfId="2" stopIfTrue="1">
      <formula>$J$3="■"</formula>
    </cfRule>
  </conditionalFormatting>
  <conditionalFormatting sqref="F22:F30">
    <cfRule type="expression" priority="1" dxfId="3" stopIfTrue="1">
      <formula>$L$1="■"</formula>
    </cfRule>
  </conditionalFormatting>
  <dataValidations count="1">
    <dataValidation type="list" allowBlank="1" showInputMessage="1" showErrorMessage="1" sqref="D4:E31">
      <formula1>"あり,なし"</formula1>
    </dataValidation>
  </dataValidations>
  <printOptions horizontalCentered="1"/>
  <pageMargins left="0.3937007874015748" right="0.3937007874015748" top="0.3937007874015748" bottom="0.1968503937007874" header="0.5118110236220472" footer="0.1968503937007874"/>
  <pageSetup cellComments="asDisplayed" fitToHeight="0" fitToWidth="1" horizontalDpi="600" verticalDpi="600" orientation="landscape" paperSize="9" scale="82" r:id="rId1"/>
  <headerFooter alignWithMargins="0">
    <oddFooter>&amp;C&amp;9&amp;P&amp;R&amp;9AFH-3Fサ高住(吹田市)1-221001</oddFooter>
  </headerFooter>
</worksheet>
</file>

<file path=xl/worksheets/sheet2.xml><?xml version="1.0" encoding="utf-8"?>
<worksheet xmlns="http://schemas.openxmlformats.org/spreadsheetml/2006/main" xmlns:r="http://schemas.openxmlformats.org/officeDocument/2006/relationships">
  <sheetPr>
    <tabColor indexed="10"/>
    <pageSetUpPr fitToPage="1"/>
  </sheetPr>
  <dimension ref="A1:M43"/>
  <sheetViews>
    <sheetView tabSelected="1" view="pageBreakPreview" zoomScaleNormal="85" zoomScaleSheetLayoutView="100" workbookViewId="0" topLeftCell="A1">
      <selection activeCell="F24" sqref="F24:I24"/>
    </sheetView>
  </sheetViews>
  <sheetFormatPr defaultColWidth="9.00390625" defaultRowHeight="21" customHeight="1"/>
  <cols>
    <col min="1" max="1" width="2.625" style="54" customWidth="1"/>
    <col min="2" max="2" width="10.625" style="54" customWidth="1"/>
    <col min="3" max="3" width="12.125" style="54" customWidth="1"/>
    <col min="4" max="5" width="5.125" style="54" customWidth="1"/>
    <col min="6" max="6" width="25.375" style="54" customWidth="1"/>
    <col min="7" max="7" width="7.00390625" style="54" customWidth="1"/>
    <col min="8" max="8" width="12.625" style="54" customWidth="1"/>
    <col min="9" max="9" width="24.375" style="54" customWidth="1"/>
    <col min="10" max="10" width="3.375" style="54" customWidth="1"/>
    <col min="11" max="13" width="13.00390625" style="56" customWidth="1"/>
    <col min="14" max="16384" width="9.00390625" style="54" customWidth="1"/>
  </cols>
  <sheetData>
    <row r="1" spans="1:2" ht="21" customHeight="1">
      <c r="A1" s="54" t="s">
        <v>401</v>
      </c>
      <c r="B1" s="55" t="s">
        <v>440</v>
      </c>
    </row>
    <row r="2" spans="1:9" ht="21" customHeight="1">
      <c r="A2" s="348" t="s">
        <v>384</v>
      </c>
      <c r="B2" s="349"/>
      <c r="C2" s="349"/>
      <c r="D2" s="349"/>
      <c r="E2" s="349"/>
      <c r="F2" s="349"/>
      <c r="G2" s="349"/>
      <c r="H2" s="349"/>
      <c r="I2" s="349"/>
    </row>
    <row r="3" spans="1:9" ht="21" customHeight="1" thickBot="1">
      <c r="A3" s="57"/>
      <c r="B3" s="55"/>
      <c r="C3" s="55"/>
      <c r="D3" s="55"/>
      <c r="E3" s="55"/>
      <c r="F3" s="55"/>
      <c r="G3" s="55"/>
      <c r="H3" s="55"/>
      <c r="I3" s="55"/>
    </row>
    <row r="4" spans="1:9" ht="21" customHeight="1">
      <c r="A4" s="57"/>
      <c r="B4" s="58"/>
      <c r="C4" s="58"/>
      <c r="D4" s="58"/>
      <c r="E4" s="58"/>
      <c r="F4" s="58"/>
      <c r="G4" s="55"/>
      <c r="H4" s="59" t="s">
        <v>60</v>
      </c>
      <c r="I4" s="60" t="s">
        <v>674</v>
      </c>
    </row>
    <row r="5" spans="1:9" ht="21" customHeight="1">
      <c r="A5" s="57"/>
      <c r="B5" s="58"/>
      <c r="C5" s="58"/>
      <c r="D5" s="58"/>
      <c r="E5" s="58"/>
      <c r="F5" s="58"/>
      <c r="G5" s="55"/>
      <c r="H5" s="61" t="s">
        <v>364</v>
      </c>
      <c r="I5" s="62" t="s">
        <v>463</v>
      </c>
    </row>
    <row r="6" spans="1:9" ht="21" customHeight="1" thickBot="1">
      <c r="A6" s="16"/>
      <c r="B6" s="58"/>
      <c r="C6" s="58"/>
      <c r="D6" s="58"/>
      <c r="E6" s="58"/>
      <c r="F6" s="58"/>
      <c r="G6" s="16"/>
      <c r="H6" s="63" t="s">
        <v>59</v>
      </c>
      <c r="I6" s="64" t="s">
        <v>464</v>
      </c>
    </row>
    <row r="7" spans="1:9" ht="21" customHeight="1" hidden="1">
      <c r="A7" s="65"/>
      <c r="B7" s="65"/>
      <c r="C7" s="65"/>
      <c r="D7" s="65"/>
      <c r="E7" s="65"/>
      <c r="F7" s="65"/>
      <c r="G7" s="65"/>
      <c r="H7" s="65"/>
      <c r="I7" s="65"/>
    </row>
    <row r="8" spans="1:9" ht="21" customHeight="1" hidden="1">
      <c r="A8" s="65"/>
      <c r="B8" s="350" t="s">
        <v>213</v>
      </c>
      <c r="C8" s="351"/>
      <c r="D8" s="351"/>
      <c r="E8" s="351"/>
      <c r="F8" s="351"/>
      <c r="G8" s="351"/>
      <c r="H8" s="351"/>
      <c r="I8" s="351"/>
    </row>
    <row r="9" spans="1:9" ht="21" customHeight="1" hidden="1">
      <c r="A9" s="65"/>
      <c r="B9" s="350" t="s">
        <v>214</v>
      </c>
      <c r="C9" s="351"/>
      <c r="D9" s="351"/>
      <c r="E9" s="351"/>
      <c r="F9" s="351"/>
      <c r="G9" s="351"/>
      <c r="H9" s="351"/>
      <c r="I9" s="351"/>
    </row>
    <row r="10" spans="1:9" ht="21" customHeight="1" hidden="1">
      <c r="A10" s="65"/>
      <c r="B10" s="350" t="s">
        <v>215</v>
      </c>
      <c r="C10" s="351"/>
      <c r="D10" s="351"/>
      <c r="E10" s="351"/>
      <c r="F10" s="351"/>
      <c r="G10" s="351"/>
      <c r="H10" s="351"/>
      <c r="I10" s="351"/>
    </row>
    <row r="11" spans="1:9" ht="21" customHeight="1" hidden="1">
      <c r="A11" s="16"/>
      <c r="B11" s="350" t="s">
        <v>216</v>
      </c>
      <c r="C11" s="351"/>
      <c r="D11" s="351"/>
      <c r="E11" s="351"/>
      <c r="F11" s="351"/>
      <c r="G11" s="351"/>
      <c r="H11" s="351"/>
      <c r="I11" s="351"/>
    </row>
    <row r="12" spans="1:9" ht="21" customHeight="1" hidden="1">
      <c r="A12" s="16"/>
      <c r="B12" s="350" t="s">
        <v>217</v>
      </c>
      <c r="C12" s="351"/>
      <c r="D12" s="351"/>
      <c r="E12" s="351"/>
      <c r="F12" s="351"/>
      <c r="G12" s="351"/>
      <c r="H12" s="351"/>
      <c r="I12" s="351"/>
    </row>
    <row r="13" spans="1:9" ht="21" customHeight="1" hidden="1">
      <c r="A13" s="16"/>
      <c r="B13" s="66"/>
      <c r="C13" s="66"/>
      <c r="D13" s="66"/>
      <c r="E13" s="66"/>
      <c r="F13" s="66"/>
      <c r="G13" s="66"/>
      <c r="H13" s="66"/>
      <c r="I13" s="66"/>
    </row>
    <row r="14" spans="1:9" ht="21" customHeight="1" thickBot="1">
      <c r="A14" s="67" t="s">
        <v>69</v>
      </c>
      <c r="B14" s="67"/>
      <c r="C14" s="16"/>
      <c r="D14" s="16"/>
      <c r="E14" s="16"/>
      <c r="F14" s="16"/>
      <c r="G14" s="16"/>
      <c r="H14" s="16"/>
      <c r="I14" s="16"/>
    </row>
    <row r="15" spans="1:9" ht="21" customHeight="1">
      <c r="A15" s="363"/>
      <c r="B15" s="369" t="s">
        <v>36</v>
      </c>
      <c r="C15" s="370"/>
      <c r="D15" s="325" t="s">
        <v>331</v>
      </c>
      <c r="E15" s="326"/>
      <c r="F15" s="331" t="s">
        <v>465</v>
      </c>
      <c r="G15" s="331"/>
      <c r="H15" s="331"/>
      <c r="I15" s="332"/>
    </row>
    <row r="16" spans="1:9" ht="21" customHeight="1">
      <c r="A16" s="363"/>
      <c r="B16" s="371"/>
      <c r="C16" s="372"/>
      <c r="D16" s="364" t="s">
        <v>466</v>
      </c>
      <c r="E16" s="365"/>
      <c r="F16" s="365"/>
      <c r="G16" s="365"/>
      <c r="H16" s="365"/>
      <c r="I16" s="366"/>
    </row>
    <row r="17" spans="1:9" ht="21" customHeight="1">
      <c r="A17" s="363"/>
      <c r="B17" s="344" t="s">
        <v>445</v>
      </c>
      <c r="C17" s="345"/>
      <c r="D17" s="352">
        <v>5120001158234</v>
      </c>
      <c r="E17" s="353"/>
      <c r="F17" s="353"/>
      <c r="G17" s="353"/>
      <c r="H17" s="353"/>
      <c r="I17" s="354"/>
    </row>
    <row r="18" spans="1:9" ht="21" customHeight="1">
      <c r="A18" s="363"/>
      <c r="B18" s="357" t="s">
        <v>70</v>
      </c>
      <c r="C18" s="358"/>
      <c r="D18" s="226" t="s">
        <v>330</v>
      </c>
      <c r="E18" s="367" t="s">
        <v>467</v>
      </c>
      <c r="F18" s="367"/>
      <c r="G18" s="367"/>
      <c r="H18" s="367"/>
      <c r="I18" s="368"/>
    </row>
    <row r="19" spans="1:9" ht="21" customHeight="1">
      <c r="A19" s="363"/>
      <c r="B19" s="359"/>
      <c r="C19" s="360"/>
      <c r="D19" s="364" t="s">
        <v>468</v>
      </c>
      <c r="E19" s="365"/>
      <c r="F19" s="365"/>
      <c r="G19" s="365"/>
      <c r="H19" s="365"/>
      <c r="I19" s="366"/>
    </row>
    <row r="20" spans="1:9" ht="21" customHeight="1">
      <c r="A20" s="363"/>
      <c r="B20" s="357" t="s">
        <v>71</v>
      </c>
      <c r="C20" s="358"/>
      <c r="D20" s="355" t="s">
        <v>324</v>
      </c>
      <c r="E20" s="356"/>
      <c r="F20" s="345"/>
      <c r="G20" s="373" t="s">
        <v>469</v>
      </c>
      <c r="H20" s="374"/>
      <c r="I20" s="375"/>
    </row>
    <row r="21" spans="1:9" ht="21" customHeight="1">
      <c r="A21" s="363"/>
      <c r="B21" s="361"/>
      <c r="C21" s="362"/>
      <c r="D21" s="355" t="s">
        <v>325</v>
      </c>
      <c r="E21" s="356"/>
      <c r="F21" s="345"/>
      <c r="G21" s="389"/>
      <c r="H21" s="390"/>
      <c r="I21" s="391"/>
    </row>
    <row r="22" spans="1:9" ht="21" customHeight="1">
      <c r="A22" s="363"/>
      <c r="B22" s="359"/>
      <c r="C22" s="360"/>
      <c r="D22" s="337" t="s">
        <v>72</v>
      </c>
      <c r="E22" s="338"/>
      <c r="F22" s="339"/>
      <c r="G22" s="70" t="s">
        <v>333</v>
      </c>
      <c r="H22" s="342"/>
      <c r="I22" s="343"/>
    </row>
    <row r="23" spans="1:9" ht="21" customHeight="1">
      <c r="A23" s="71"/>
      <c r="B23" s="344" t="s">
        <v>226</v>
      </c>
      <c r="C23" s="345"/>
      <c r="D23" s="335" t="s">
        <v>334</v>
      </c>
      <c r="E23" s="336"/>
      <c r="F23" s="336"/>
      <c r="G23" s="72" t="s">
        <v>329</v>
      </c>
      <c r="H23" s="323" t="s">
        <v>470</v>
      </c>
      <c r="I23" s="324"/>
    </row>
    <row r="24" spans="1:9" ht="21" customHeight="1">
      <c r="A24" s="73"/>
      <c r="B24" s="344" t="s">
        <v>74</v>
      </c>
      <c r="C24" s="345"/>
      <c r="D24" s="376"/>
      <c r="E24" s="377"/>
      <c r="F24" s="340" t="s">
        <v>471</v>
      </c>
      <c r="G24" s="340"/>
      <c r="H24" s="340"/>
      <c r="I24" s="341"/>
    </row>
    <row r="25" spans="1:13" ht="72" customHeight="1" thickBot="1">
      <c r="A25" s="73"/>
      <c r="B25" s="346" t="s">
        <v>75</v>
      </c>
      <c r="C25" s="347"/>
      <c r="D25" s="327" t="s">
        <v>472</v>
      </c>
      <c r="E25" s="328"/>
      <c r="F25" s="329"/>
      <c r="G25" s="329"/>
      <c r="H25" s="329"/>
      <c r="I25" s="330"/>
      <c r="K25" s="54"/>
      <c r="L25" s="54"/>
      <c r="M25" s="54"/>
    </row>
    <row r="26" spans="1:11" ht="21" customHeight="1">
      <c r="A26" s="14"/>
      <c r="B26" s="333"/>
      <c r="C26" s="333"/>
      <c r="D26" s="333"/>
      <c r="E26" s="333"/>
      <c r="F26" s="334"/>
      <c r="G26" s="3"/>
      <c r="H26" s="3"/>
      <c r="I26" s="3"/>
      <c r="J26" s="3"/>
      <c r="K26" s="8"/>
    </row>
    <row r="27" spans="1:6" ht="21" customHeight="1">
      <c r="A27" s="74" t="s">
        <v>76</v>
      </c>
      <c r="B27" s="397" t="s">
        <v>310</v>
      </c>
      <c r="C27" s="397"/>
      <c r="D27" s="397"/>
      <c r="E27" s="397"/>
      <c r="F27" s="397"/>
    </row>
    <row r="28" spans="1:6" ht="21" customHeight="1" thickBot="1">
      <c r="A28" s="74"/>
      <c r="B28" s="322" t="s">
        <v>79</v>
      </c>
      <c r="C28" s="322"/>
      <c r="D28" s="75"/>
      <c r="E28" s="75"/>
      <c r="F28" s="75"/>
    </row>
    <row r="29" spans="1:9" ht="21" customHeight="1">
      <c r="A29" s="76"/>
      <c r="B29" s="369" t="s">
        <v>36</v>
      </c>
      <c r="C29" s="370"/>
      <c r="D29" s="325" t="s">
        <v>331</v>
      </c>
      <c r="E29" s="326"/>
      <c r="F29" s="331" t="s">
        <v>473</v>
      </c>
      <c r="G29" s="331"/>
      <c r="H29" s="331"/>
      <c r="I29" s="332"/>
    </row>
    <row r="30" spans="1:9" ht="21" customHeight="1">
      <c r="A30" s="76"/>
      <c r="B30" s="371"/>
      <c r="C30" s="372"/>
      <c r="D30" s="364" t="s">
        <v>474</v>
      </c>
      <c r="E30" s="365"/>
      <c r="F30" s="365"/>
      <c r="G30" s="365"/>
      <c r="H30" s="365"/>
      <c r="I30" s="366"/>
    </row>
    <row r="31" spans="1:9" ht="39" customHeight="1">
      <c r="A31" s="76"/>
      <c r="B31" s="378" t="s">
        <v>281</v>
      </c>
      <c r="C31" s="379"/>
      <c r="D31" s="386" t="s">
        <v>475</v>
      </c>
      <c r="E31" s="387"/>
      <c r="F31" s="387"/>
      <c r="G31" s="387"/>
      <c r="H31" s="387"/>
      <c r="I31" s="388"/>
    </row>
    <row r="32" spans="1:9" ht="21" customHeight="1">
      <c r="A32" s="76"/>
      <c r="B32" s="378" t="s">
        <v>225</v>
      </c>
      <c r="C32" s="379"/>
      <c r="D32" s="386" t="s">
        <v>476</v>
      </c>
      <c r="E32" s="387"/>
      <c r="F32" s="387"/>
      <c r="G32" s="387"/>
      <c r="H32" s="387"/>
      <c r="I32" s="388"/>
    </row>
    <row r="33" spans="1:9" ht="21" customHeight="1">
      <c r="A33" s="76"/>
      <c r="B33" s="378" t="s">
        <v>77</v>
      </c>
      <c r="C33" s="379"/>
      <c r="D33" s="226" t="s">
        <v>330</v>
      </c>
      <c r="E33" s="367" t="s">
        <v>477</v>
      </c>
      <c r="F33" s="367"/>
      <c r="G33" s="367"/>
      <c r="H33" s="367"/>
      <c r="I33" s="368"/>
    </row>
    <row r="34" spans="1:9" ht="21" customHeight="1">
      <c r="A34" s="76"/>
      <c r="B34" s="371"/>
      <c r="C34" s="372"/>
      <c r="D34" s="364" t="s">
        <v>478</v>
      </c>
      <c r="E34" s="365"/>
      <c r="F34" s="365"/>
      <c r="G34" s="365"/>
      <c r="H34" s="365"/>
      <c r="I34" s="366"/>
    </row>
    <row r="35" spans="1:9" ht="21" customHeight="1">
      <c r="A35" s="76"/>
      <c r="B35" s="401" t="s">
        <v>282</v>
      </c>
      <c r="C35" s="345"/>
      <c r="D35" s="394" t="s">
        <v>479</v>
      </c>
      <c r="E35" s="323"/>
      <c r="F35" s="323"/>
      <c r="G35" s="323"/>
      <c r="H35" s="323"/>
      <c r="I35" s="324"/>
    </row>
    <row r="36" spans="1:9" ht="21" customHeight="1">
      <c r="A36" s="76"/>
      <c r="B36" s="378" t="s">
        <v>71</v>
      </c>
      <c r="C36" s="379"/>
      <c r="D36" s="383" t="s">
        <v>37</v>
      </c>
      <c r="E36" s="384"/>
      <c r="F36" s="385"/>
      <c r="G36" s="373" t="s">
        <v>480</v>
      </c>
      <c r="H36" s="374"/>
      <c r="I36" s="375"/>
    </row>
    <row r="37" spans="1:9" ht="21" customHeight="1">
      <c r="A37" s="76"/>
      <c r="B37" s="392"/>
      <c r="C37" s="393"/>
      <c r="D37" s="383" t="s">
        <v>73</v>
      </c>
      <c r="E37" s="384"/>
      <c r="F37" s="385"/>
      <c r="G37" s="373" t="s">
        <v>481</v>
      </c>
      <c r="H37" s="374"/>
      <c r="I37" s="375"/>
    </row>
    <row r="38" spans="1:9" ht="21" customHeight="1">
      <c r="A38" s="76"/>
      <c r="B38" s="392"/>
      <c r="C38" s="393"/>
      <c r="D38" s="355" t="s">
        <v>325</v>
      </c>
      <c r="E38" s="356"/>
      <c r="F38" s="345"/>
      <c r="G38" s="398"/>
      <c r="H38" s="399"/>
      <c r="I38" s="400"/>
    </row>
    <row r="39" spans="1:9" ht="39.75" customHeight="1">
      <c r="A39" s="76"/>
      <c r="B39" s="371"/>
      <c r="C39" s="372"/>
      <c r="D39" s="404" t="s">
        <v>72</v>
      </c>
      <c r="E39" s="405"/>
      <c r="F39" s="406"/>
      <c r="G39" s="380" t="s">
        <v>482</v>
      </c>
      <c r="H39" s="381"/>
      <c r="I39" s="382"/>
    </row>
    <row r="40" spans="1:9" ht="21" customHeight="1">
      <c r="A40" s="76"/>
      <c r="B40" s="344" t="s">
        <v>274</v>
      </c>
      <c r="C40" s="345"/>
      <c r="D40" s="394" t="s">
        <v>483</v>
      </c>
      <c r="E40" s="323"/>
      <c r="F40" s="323"/>
      <c r="G40" s="72" t="s">
        <v>329</v>
      </c>
      <c r="H40" s="323" t="str">
        <f>I5</f>
        <v>矢嶋　秀美</v>
      </c>
      <c r="I40" s="324"/>
    </row>
    <row r="41" spans="1:9" ht="45" customHeight="1" thickBot="1">
      <c r="A41" s="76"/>
      <c r="B41" s="395" t="s">
        <v>438</v>
      </c>
      <c r="C41" s="396"/>
      <c r="D41" s="402"/>
      <c r="E41" s="403"/>
      <c r="F41" s="230" t="s">
        <v>484</v>
      </c>
      <c r="G41" s="231" t="s">
        <v>329</v>
      </c>
      <c r="H41" s="314"/>
      <c r="I41" s="232" t="s">
        <v>485</v>
      </c>
    </row>
    <row r="42" spans="1:9" ht="42" customHeight="1">
      <c r="A42" s="76"/>
      <c r="B42" s="77"/>
      <c r="C42" s="77"/>
      <c r="D42" s="78"/>
      <c r="E42" s="78"/>
      <c r="F42" s="79"/>
      <c r="G42" s="80"/>
      <c r="H42" s="78"/>
      <c r="I42" s="79"/>
    </row>
    <row r="43" spans="1:9" ht="42" customHeight="1">
      <c r="A43" s="76"/>
      <c r="B43" s="77"/>
      <c r="C43" s="77"/>
      <c r="D43" s="78"/>
      <c r="E43" s="78"/>
      <c r="F43" s="79"/>
      <c r="G43" s="80"/>
      <c r="H43" s="8"/>
      <c r="I43" s="81"/>
    </row>
  </sheetData>
  <sheetProtection/>
  <mergeCells count="61">
    <mergeCell ref="B41:C41"/>
    <mergeCell ref="B27:F27"/>
    <mergeCell ref="G38:I38"/>
    <mergeCell ref="B35:C35"/>
    <mergeCell ref="D41:E41"/>
    <mergeCell ref="B40:C40"/>
    <mergeCell ref="D39:F39"/>
    <mergeCell ref="D40:F40"/>
    <mergeCell ref="G37:I37"/>
    <mergeCell ref="E33:I33"/>
    <mergeCell ref="B33:C34"/>
    <mergeCell ref="D30:I30"/>
    <mergeCell ref="D37:F37"/>
    <mergeCell ref="B36:C39"/>
    <mergeCell ref="D38:F38"/>
    <mergeCell ref="D35:I35"/>
    <mergeCell ref="B29:C30"/>
    <mergeCell ref="H40:I40"/>
    <mergeCell ref="B32:C32"/>
    <mergeCell ref="D34:I34"/>
    <mergeCell ref="G39:I39"/>
    <mergeCell ref="D36:F36"/>
    <mergeCell ref="B17:C17"/>
    <mergeCell ref="D32:I32"/>
    <mergeCell ref="G21:I21"/>
    <mergeCell ref="D31:I31"/>
    <mergeCell ref="B31:C31"/>
    <mergeCell ref="B12:I12"/>
    <mergeCell ref="D19:I19"/>
    <mergeCell ref="E18:I18"/>
    <mergeCell ref="B15:C16"/>
    <mergeCell ref="B11:I11"/>
    <mergeCell ref="G36:I36"/>
    <mergeCell ref="G20:I20"/>
    <mergeCell ref="D16:I16"/>
    <mergeCell ref="F15:I15"/>
    <mergeCell ref="D24:E24"/>
    <mergeCell ref="A2:I2"/>
    <mergeCell ref="B8:I8"/>
    <mergeCell ref="B10:I10"/>
    <mergeCell ref="B9:I9"/>
    <mergeCell ref="D17:I17"/>
    <mergeCell ref="D20:F20"/>
    <mergeCell ref="B18:C19"/>
    <mergeCell ref="B20:C22"/>
    <mergeCell ref="A15:A22"/>
    <mergeCell ref="D21:F21"/>
    <mergeCell ref="D15:E15"/>
    <mergeCell ref="D22:F22"/>
    <mergeCell ref="F24:I24"/>
    <mergeCell ref="H22:I22"/>
    <mergeCell ref="B24:C24"/>
    <mergeCell ref="B25:C25"/>
    <mergeCell ref="B23:C23"/>
    <mergeCell ref="B28:C28"/>
    <mergeCell ref="H23:I23"/>
    <mergeCell ref="D29:E29"/>
    <mergeCell ref="D25:I25"/>
    <mergeCell ref="F29:I29"/>
    <mergeCell ref="B26:F26"/>
    <mergeCell ref="D23:F23"/>
  </mergeCells>
  <conditionalFormatting sqref="D16:I17">
    <cfRule type="expression" priority="1" dxfId="0" stopIfTrue="1">
      <formula>$K$16="■"</formula>
    </cfRule>
  </conditionalFormatting>
  <conditionalFormatting sqref="D16:I17">
    <cfRule type="expression" priority="5" dxfId="1" stopIfTrue="1">
      <formula>$M$25="■"</formula>
    </cfRule>
  </conditionalFormatting>
  <conditionalFormatting sqref="E18">
    <cfRule type="expression" priority="3" dxfId="0" stopIfTrue="1">
      <formula>$K$18="■"</formula>
    </cfRule>
  </conditionalFormatting>
  <conditionalFormatting sqref="E18:I18">
    <cfRule type="expression" priority="3" dxfId="1" stopIfTrue="1">
      <formula>$M$25="■"</formula>
    </cfRule>
  </conditionalFormatting>
  <conditionalFormatting sqref="D19">
    <cfRule type="expression" priority="5" dxfId="0" stopIfTrue="1">
      <formula>$K$18="■"</formula>
    </cfRule>
  </conditionalFormatting>
  <conditionalFormatting sqref="D19:I19">
    <cfRule type="expression" priority="1" dxfId="1" stopIfTrue="1">
      <formula>$M$25="■"</formula>
    </cfRule>
  </conditionalFormatting>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41:E41 D24:E24 H41">
      <formula1>"昭和,平成,令和"</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s>
  <hyperlinks>
    <hyperlink ref="G22" r:id="rId1" display="http://"/>
  </hyperlinks>
  <printOptions horizontalCentered="1"/>
  <pageMargins left="0.3937007874015748" right="0.3937007874015748" top="0.3937007874015748" bottom="0.1968503937007874" header="0.5118110236220472" footer="0.1968503937007874"/>
  <pageSetup cellComments="asDisplayed" fitToHeight="0" fitToWidth="1" horizontalDpi="600" verticalDpi="600" orientation="portrait" paperSize="9" scale="89" r:id="rId2"/>
  <headerFooter alignWithMargins="0">
    <oddFooter>&amp;C&amp;9&amp;P&amp;R&amp;9AFH-3Fサ高住(吹田市)1-221001</oddFooter>
  </headerFooter>
  <rowBreaks count="1" manualBreakCount="1">
    <brk id="41"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37"/>
  <sheetViews>
    <sheetView view="pageBreakPreview" zoomScale="90" zoomScaleNormal="85" zoomScaleSheetLayoutView="90" workbookViewId="0" topLeftCell="A1">
      <selection activeCell="H10" sqref="H10:K10"/>
    </sheetView>
  </sheetViews>
  <sheetFormatPr defaultColWidth="11.75390625" defaultRowHeight="22.5" customHeight="1"/>
  <cols>
    <col min="1" max="1" width="2.625" style="76" customWidth="1"/>
    <col min="2" max="2" width="9.375" style="3" customWidth="1"/>
    <col min="3" max="3" width="15.625" style="54" customWidth="1"/>
    <col min="4" max="6" width="7.875" style="54" customWidth="1"/>
    <col min="7" max="7" width="8.00390625" style="54" customWidth="1"/>
    <col min="8" max="8" width="7.875" style="54" customWidth="1"/>
    <col min="9" max="9" width="10.25390625" style="54" customWidth="1"/>
    <col min="10" max="10" width="7.875" style="54" customWidth="1"/>
    <col min="11" max="11" width="19.125" style="54" bestFit="1" customWidth="1"/>
    <col min="12" max="12" width="3.375" style="54" customWidth="1"/>
    <col min="13" max="16384" width="11.75390625" style="54" customWidth="1"/>
  </cols>
  <sheetData>
    <row r="1" spans="1:11" ht="21" customHeight="1" thickBot="1">
      <c r="A1" s="14" t="s">
        <v>80</v>
      </c>
      <c r="B1" s="453" t="s">
        <v>84</v>
      </c>
      <c r="C1" s="453"/>
      <c r="D1" s="453"/>
      <c r="E1" s="453"/>
      <c r="F1" s="453"/>
      <c r="G1" s="453"/>
      <c r="H1" s="453"/>
      <c r="I1" s="453"/>
      <c r="J1" s="453"/>
      <c r="K1" s="453"/>
    </row>
    <row r="2" spans="2:11" ht="21" customHeight="1">
      <c r="B2" s="470" t="s">
        <v>81</v>
      </c>
      <c r="C2" s="82" t="s">
        <v>227</v>
      </c>
      <c r="D2" s="233" t="s">
        <v>486</v>
      </c>
      <c r="E2" s="234" t="s">
        <v>228</v>
      </c>
      <c r="F2" s="235" t="s">
        <v>450</v>
      </c>
      <c r="G2" s="466" t="s">
        <v>323</v>
      </c>
      <c r="H2" s="467"/>
      <c r="I2" s="236" t="s">
        <v>487</v>
      </c>
      <c r="J2" s="237"/>
      <c r="K2" s="238"/>
    </row>
    <row r="3" spans="2:11" ht="21" customHeight="1">
      <c r="B3" s="416"/>
      <c r="C3" s="83" t="s">
        <v>238</v>
      </c>
      <c r="D3" s="222"/>
      <c r="E3" s="426" t="s">
        <v>488</v>
      </c>
      <c r="F3" s="426"/>
      <c r="G3" s="426"/>
      <c r="H3" s="239" t="s">
        <v>280</v>
      </c>
      <c r="I3" s="224"/>
      <c r="J3" s="426" t="s">
        <v>489</v>
      </c>
      <c r="K3" s="457"/>
    </row>
    <row r="4" spans="2:11" ht="21" customHeight="1">
      <c r="B4" s="459"/>
      <c r="C4" s="84" t="s">
        <v>86</v>
      </c>
      <c r="D4" s="471">
        <v>4172.2</v>
      </c>
      <c r="E4" s="472"/>
      <c r="F4" s="240" t="s">
        <v>229</v>
      </c>
      <c r="G4" s="240"/>
      <c r="H4" s="240"/>
      <c r="I4" s="240"/>
      <c r="J4" s="240"/>
      <c r="K4" s="241"/>
    </row>
    <row r="5" spans="2:11" ht="21" customHeight="1">
      <c r="B5" s="458" t="s">
        <v>82</v>
      </c>
      <c r="C5" s="85" t="s">
        <v>227</v>
      </c>
      <c r="D5" s="242" t="s">
        <v>486</v>
      </c>
      <c r="E5" s="223" t="s">
        <v>228</v>
      </c>
      <c r="F5" s="220" t="s">
        <v>450</v>
      </c>
      <c r="G5" s="454" t="s">
        <v>323</v>
      </c>
      <c r="H5" s="455"/>
      <c r="I5" s="220" t="s">
        <v>487</v>
      </c>
      <c r="J5" s="228"/>
      <c r="K5" s="229"/>
    </row>
    <row r="6" spans="2:11" ht="21" customHeight="1">
      <c r="B6" s="416"/>
      <c r="C6" s="86" t="s">
        <v>238</v>
      </c>
      <c r="D6" s="222"/>
      <c r="E6" s="426" t="s">
        <v>488</v>
      </c>
      <c r="F6" s="426"/>
      <c r="G6" s="426"/>
      <c r="H6" s="239" t="s">
        <v>280</v>
      </c>
      <c r="I6" s="224"/>
      <c r="J6" s="426" t="s">
        <v>489</v>
      </c>
      <c r="K6" s="457"/>
    </row>
    <row r="7" spans="2:11" ht="21" customHeight="1">
      <c r="B7" s="416"/>
      <c r="C7" s="85" t="s">
        <v>230</v>
      </c>
      <c r="D7" s="473">
        <v>3093.61</v>
      </c>
      <c r="E7" s="472"/>
      <c r="F7" s="409" t="s">
        <v>413</v>
      </c>
      <c r="G7" s="409"/>
      <c r="H7" s="409"/>
      <c r="I7" s="456">
        <v>2519.07</v>
      </c>
      <c r="J7" s="456"/>
      <c r="K7" s="243" t="s">
        <v>285</v>
      </c>
    </row>
    <row r="8" spans="2:11" ht="39" customHeight="1">
      <c r="B8" s="416"/>
      <c r="C8" s="85" t="s">
        <v>233</v>
      </c>
      <c r="D8" s="222"/>
      <c r="E8" s="426" t="s">
        <v>490</v>
      </c>
      <c r="F8" s="426"/>
      <c r="G8" s="427"/>
      <c r="H8" s="410" t="s">
        <v>327</v>
      </c>
      <c r="I8" s="411"/>
      <c r="J8" s="412" t="s">
        <v>491</v>
      </c>
      <c r="K8" s="413"/>
    </row>
    <row r="9" spans="2:11" ht="21" customHeight="1">
      <c r="B9" s="416"/>
      <c r="C9" s="85" t="s">
        <v>83</v>
      </c>
      <c r="D9" s="376" t="s">
        <v>492</v>
      </c>
      <c r="E9" s="469"/>
      <c r="F9" s="468" t="s">
        <v>283</v>
      </c>
      <c r="G9" s="468"/>
      <c r="H9" s="460"/>
      <c r="I9" s="460"/>
      <c r="J9" s="460"/>
      <c r="K9" s="461"/>
    </row>
    <row r="10" spans="2:11" ht="36" customHeight="1">
      <c r="B10" s="416"/>
      <c r="C10" s="85" t="s">
        <v>231</v>
      </c>
      <c r="D10" s="428" t="s">
        <v>493</v>
      </c>
      <c r="E10" s="429"/>
      <c r="F10" s="468" t="s">
        <v>283</v>
      </c>
      <c r="G10" s="468"/>
      <c r="H10" s="462" t="s">
        <v>494</v>
      </c>
      <c r="I10" s="462"/>
      <c r="J10" s="462"/>
      <c r="K10" s="463"/>
    </row>
    <row r="11" spans="2:11" ht="21" customHeight="1">
      <c r="B11" s="416"/>
      <c r="C11" s="85" t="s">
        <v>232</v>
      </c>
      <c r="D11" s="244" t="s">
        <v>495</v>
      </c>
      <c r="E11" s="245" t="s">
        <v>303</v>
      </c>
      <c r="F11" s="246" t="s">
        <v>311</v>
      </c>
      <c r="G11" s="72">
        <v>7</v>
      </c>
      <c r="H11" s="247" t="s">
        <v>312</v>
      </c>
      <c r="I11" s="72">
        <v>0</v>
      </c>
      <c r="J11" s="248" t="s">
        <v>284</v>
      </c>
      <c r="K11" s="229"/>
    </row>
    <row r="12" spans="2:11" ht="21" customHeight="1">
      <c r="B12" s="459"/>
      <c r="C12" s="443" t="s">
        <v>279</v>
      </c>
      <c r="D12" s="444"/>
      <c r="E12" s="444"/>
      <c r="F12" s="444"/>
      <c r="G12" s="444"/>
      <c r="H12" s="445"/>
      <c r="I12" s="441" t="s">
        <v>496</v>
      </c>
      <c r="J12" s="442"/>
      <c r="K12" s="89"/>
    </row>
    <row r="13" spans="2:13" ht="21" customHeight="1">
      <c r="B13" s="415" t="s">
        <v>290</v>
      </c>
      <c r="C13" s="90" t="s">
        <v>234</v>
      </c>
      <c r="D13" s="249">
        <v>52</v>
      </c>
      <c r="E13" s="91" t="s">
        <v>358</v>
      </c>
      <c r="F13" s="355" t="s">
        <v>390</v>
      </c>
      <c r="G13" s="356"/>
      <c r="H13" s="356"/>
      <c r="I13" s="345"/>
      <c r="J13" s="249">
        <v>52</v>
      </c>
      <c r="K13" s="92" t="s">
        <v>235</v>
      </c>
      <c r="M13" s="3"/>
    </row>
    <row r="14" spans="2:13" ht="36" customHeight="1">
      <c r="B14" s="464"/>
      <c r="C14" s="44" t="s">
        <v>286</v>
      </c>
      <c r="D14" s="93" t="s">
        <v>236</v>
      </c>
      <c r="E14" s="93" t="s">
        <v>237</v>
      </c>
      <c r="F14" s="93" t="s">
        <v>85</v>
      </c>
      <c r="G14" s="93" t="s">
        <v>388</v>
      </c>
      <c r="H14" s="94" t="s">
        <v>309</v>
      </c>
      <c r="I14" s="94" t="s">
        <v>86</v>
      </c>
      <c r="J14" s="94" t="s">
        <v>391</v>
      </c>
      <c r="K14" s="95" t="s">
        <v>326</v>
      </c>
      <c r="M14" s="3"/>
    </row>
    <row r="15" spans="1:13" s="99" customFormat="1" ht="21" customHeight="1">
      <c r="A15" s="96"/>
      <c r="B15" s="464"/>
      <c r="C15" s="97" t="s">
        <v>497</v>
      </c>
      <c r="D15" s="98" t="s">
        <v>498</v>
      </c>
      <c r="E15" s="98" t="s">
        <v>498</v>
      </c>
      <c r="F15" s="98" t="s">
        <v>499</v>
      </c>
      <c r="G15" s="98" t="s">
        <v>499</v>
      </c>
      <c r="H15" s="98" t="s">
        <v>498</v>
      </c>
      <c r="I15" s="250">
        <v>18.24</v>
      </c>
      <c r="J15" s="251">
        <v>4</v>
      </c>
      <c r="K15" s="252">
        <v>407409419421</v>
      </c>
      <c r="M15" s="100"/>
    </row>
    <row r="16" spans="1:13" s="99" customFormat="1" ht="39" customHeight="1">
      <c r="A16" s="96"/>
      <c r="B16" s="464"/>
      <c r="C16" s="97" t="s">
        <v>497</v>
      </c>
      <c r="D16" s="98" t="s">
        <v>498</v>
      </c>
      <c r="E16" s="98" t="s">
        <v>498</v>
      </c>
      <c r="F16" s="98" t="s">
        <v>499</v>
      </c>
      <c r="G16" s="98" t="s">
        <v>499</v>
      </c>
      <c r="H16" s="98" t="s">
        <v>498</v>
      </c>
      <c r="I16" s="250">
        <v>18.6</v>
      </c>
      <c r="J16" s="251">
        <v>21</v>
      </c>
      <c r="K16" s="255" t="s">
        <v>500</v>
      </c>
      <c r="M16" s="414"/>
    </row>
    <row r="17" spans="1:13" s="99" customFormat="1" ht="21" customHeight="1">
      <c r="A17" s="96"/>
      <c r="B17" s="464"/>
      <c r="C17" s="97" t="s">
        <v>497</v>
      </c>
      <c r="D17" s="98" t="s">
        <v>498</v>
      </c>
      <c r="E17" s="98" t="s">
        <v>498</v>
      </c>
      <c r="F17" s="98" t="s">
        <v>498</v>
      </c>
      <c r="G17" s="98" t="s">
        <v>498</v>
      </c>
      <c r="H17" s="98" t="s">
        <v>498</v>
      </c>
      <c r="I17" s="250">
        <v>26.3</v>
      </c>
      <c r="J17" s="251">
        <v>4</v>
      </c>
      <c r="K17" s="252">
        <v>508510515517</v>
      </c>
      <c r="M17" s="414"/>
    </row>
    <row r="18" spans="1:13" s="99" customFormat="1" ht="21" customHeight="1">
      <c r="A18" s="96"/>
      <c r="B18" s="464"/>
      <c r="C18" s="97" t="s">
        <v>497</v>
      </c>
      <c r="D18" s="98" t="s">
        <v>498</v>
      </c>
      <c r="E18" s="98" t="s">
        <v>498</v>
      </c>
      <c r="F18" s="98" t="s">
        <v>498</v>
      </c>
      <c r="G18" s="98" t="s">
        <v>498</v>
      </c>
      <c r="H18" s="98" t="s">
        <v>498</v>
      </c>
      <c r="I18" s="251">
        <v>26.36</v>
      </c>
      <c r="J18" s="251">
        <v>3</v>
      </c>
      <c r="K18" s="252">
        <v>301303305</v>
      </c>
      <c r="M18" s="414"/>
    </row>
    <row r="19" spans="1:13" s="99" customFormat="1" ht="57" customHeight="1">
      <c r="A19" s="101"/>
      <c r="B19" s="464"/>
      <c r="C19" s="97" t="s">
        <v>497</v>
      </c>
      <c r="D19" s="98" t="s">
        <v>498</v>
      </c>
      <c r="E19" s="98" t="s">
        <v>498</v>
      </c>
      <c r="F19" s="98" t="s">
        <v>498</v>
      </c>
      <c r="G19" s="98" t="s">
        <v>498</v>
      </c>
      <c r="H19" s="98" t="s">
        <v>498</v>
      </c>
      <c r="I19" s="251">
        <v>26.66</v>
      </c>
      <c r="J19" s="251">
        <v>15</v>
      </c>
      <c r="K19" s="253" t="s">
        <v>501</v>
      </c>
      <c r="L19" s="102"/>
      <c r="M19" s="103"/>
    </row>
    <row r="20" spans="1:13" s="99" customFormat="1" ht="21" customHeight="1">
      <c r="A20" s="101"/>
      <c r="B20" s="464"/>
      <c r="C20" s="97" t="s">
        <v>497</v>
      </c>
      <c r="D20" s="98" t="s">
        <v>498</v>
      </c>
      <c r="E20" s="98" t="s">
        <v>498</v>
      </c>
      <c r="F20" s="98" t="s">
        <v>498</v>
      </c>
      <c r="G20" s="98" t="s">
        <v>498</v>
      </c>
      <c r="H20" s="98" t="s">
        <v>498</v>
      </c>
      <c r="I20" s="250">
        <v>28.9</v>
      </c>
      <c r="J20" s="251">
        <v>1</v>
      </c>
      <c r="K20" s="254">
        <v>503</v>
      </c>
      <c r="L20" s="102"/>
      <c r="M20" s="103"/>
    </row>
    <row r="21" spans="1:13" s="99" customFormat="1" ht="21" customHeight="1">
      <c r="A21" s="101"/>
      <c r="B21" s="464"/>
      <c r="C21" s="97" t="s">
        <v>497</v>
      </c>
      <c r="D21" s="98" t="s">
        <v>498</v>
      </c>
      <c r="E21" s="98" t="s">
        <v>498</v>
      </c>
      <c r="F21" s="98" t="s">
        <v>498</v>
      </c>
      <c r="G21" s="98" t="s">
        <v>498</v>
      </c>
      <c r="H21" s="98" t="s">
        <v>498</v>
      </c>
      <c r="I21" s="251">
        <v>39.37</v>
      </c>
      <c r="J21" s="251">
        <v>2</v>
      </c>
      <c r="K21" s="252">
        <v>302506</v>
      </c>
      <c r="L21" s="102"/>
      <c r="M21" s="103"/>
    </row>
    <row r="22" spans="1:13" s="99" customFormat="1" ht="21" customHeight="1">
      <c r="A22" s="101"/>
      <c r="B22" s="465"/>
      <c r="C22" s="97" t="s">
        <v>497</v>
      </c>
      <c r="D22" s="98" t="s">
        <v>498</v>
      </c>
      <c r="E22" s="98" t="s">
        <v>498</v>
      </c>
      <c r="F22" s="98" t="s">
        <v>498</v>
      </c>
      <c r="G22" s="98" t="s">
        <v>498</v>
      </c>
      <c r="H22" s="98" t="s">
        <v>498</v>
      </c>
      <c r="I22" s="251">
        <v>40.61</v>
      </c>
      <c r="J22" s="251">
        <v>2</v>
      </c>
      <c r="K22" s="252">
        <v>304509</v>
      </c>
      <c r="L22" s="102"/>
      <c r="M22" s="103"/>
    </row>
    <row r="23" spans="2:12" ht="21" customHeight="1">
      <c r="B23" s="458" t="s">
        <v>87</v>
      </c>
      <c r="C23" s="435" t="s">
        <v>374</v>
      </c>
      <c r="D23" s="433">
        <v>5</v>
      </c>
      <c r="E23" s="418" t="s">
        <v>371</v>
      </c>
      <c r="F23" s="356" t="s">
        <v>375</v>
      </c>
      <c r="G23" s="356"/>
      <c r="H23" s="356"/>
      <c r="I23" s="356"/>
      <c r="J23" s="72">
        <v>1</v>
      </c>
      <c r="K23" s="92" t="s">
        <v>372</v>
      </c>
      <c r="L23" s="56"/>
    </row>
    <row r="24" spans="2:11" ht="21" customHeight="1">
      <c r="B24" s="416"/>
      <c r="C24" s="436"/>
      <c r="D24" s="434"/>
      <c r="E24" s="419"/>
      <c r="F24" s="356" t="s">
        <v>373</v>
      </c>
      <c r="G24" s="356"/>
      <c r="H24" s="356"/>
      <c r="I24" s="356"/>
      <c r="J24" s="72">
        <v>2</v>
      </c>
      <c r="K24" s="92" t="s">
        <v>372</v>
      </c>
    </row>
    <row r="25" spans="2:11" ht="21" customHeight="1">
      <c r="B25" s="416"/>
      <c r="C25" s="43" t="s">
        <v>88</v>
      </c>
      <c r="D25" s="104" t="s">
        <v>502</v>
      </c>
      <c r="E25" s="72">
        <v>3</v>
      </c>
      <c r="F25" s="105" t="s">
        <v>372</v>
      </c>
      <c r="G25" s="106"/>
      <c r="H25" s="88"/>
      <c r="I25" s="87" t="s">
        <v>372</v>
      </c>
      <c r="J25" s="87"/>
      <c r="K25" s="92"/>
    </row>
    <row r="26" spans="2:11" ht="36" customHeight="1">
      <c r="B26" s="416"/>
      <c r="C26" s="107" t="s">
        <v>89</v>
      </c>
      <c r="D26" s="106"/>
      <c r="E26" s="88"/>
      <c r="F26" s="105" t="s">
        <v>372</v>
      </c>
      <c r="G26" s="106"/>
      <c r="H26" s="88"/>
      <c r="I26" s="105" t="s">
        <v>372</v>
      </c>
      <c r="J26" s="33" t="s">
        <v>289</v>
      </c>
      <c r="K26" s="108"/>
    </row>
    <row r="27" spans="2:11" ht="21" customHeight="1">
      <c r="B27" s="416"/>
      <c r="C27" s="109" t="s">
        <v>90</v>
      </c>
      <c r="D27" s="451">
        <v>1</v>
      </c>
      <c r="E27" s="452"/>
      <c r="F27" s="257" t="s">
        <v>372</v>
      </c>
      <c r="G27" s="258" t="s">
        <v>86</v>
      </c>
      <c r="H27" s="259">
        <v>94.67</v>
      </c>
      <c r="I27" s="87" t="s">
        <v>229</v>
      </c>
      <c r="J27" s="87"/>
      <c r="K27" s="92"/>
    </row>
    <row r="28" spans="2:11" ht="36" customHeight="1">
      <c r="B28" s="416"/>
      <c r="C28" s="107" t="s">
        <v>91</v>
      </c>
      <c r="D28" s="260" t="s">
        <v>487</v>
      </c>
      <c r="E28" s="245"/>
      <c r="F28" s="245"/>
      <c r="G28" s="245"/>
      <c r="H28" s="261"/>
      <c r="I28" s="261"/>
      <c r="J28" s="261"/>
      <c r="K28" s="262"/>
    </row>
    <row r="29" spans="2:11" ht="21" customHeight="1">
      <c r="B29" s="416"/>
      <c r="C29" s="37" t="s">
        <v>92</v>
      </c>
      <c r="D29" s="428" t="s">
        <v>503</v>
      </c>
      <c r="E29" s="432"/>
      <c r="F29" s="432"/>
      <c r="G29" s="432"/>
      <c r="H29" s="72">
        <v>1</v>
      </c>
      <c r="I29" s="245" t="s">
        <v>372</v>
      </c>
      <c r="J29" s="228"/>
      <c r="K29" s="229"/>
    </row>
    <row r="30" spans="1:11" s="111" customFormat="1" ht="21" customHeight="1">
      <c r="A30" s="46"/>
      <c r="B30" s="416"/>
      <c r="C30" s="37" t="s">
        <v>239</v>
      </c>
      <c r="D30" s="263" t="s">
        <v>246</v>
      </c>
      <c r="E30" s="244">
        <v>2.25</v>
      </c>
      <c r="F30" s="240" t="s">
        <v>247</v>
      </c>
      <c r="G30" s="263" t="s">
        <v>248</v>
      </c>
      <c r="H30" s="264"/>
      <c r="I30" s="111" t="s">
        <v>247</v>
      </c>
      <c r="J30" s="228"/>
      <c r="K30" s="265"/>
    </row>
    <row r="31" spans="2:13" ht="21" customHeight="1">
      <c r="B31" s="416"/>
      <c r="C31" s="112" t="s">
        <v>275</v>
      </c>
      <c r="D31" s="451">
        <v>3</v>
      </c>
      <c r="E31" s="452"/>
      <c r="F31" s="245" t="s">
        <v>372</v>
      </c>
      <c r="G31" s="266"/>
      <c r="H31" s="446"/>
      <c r="I31" s="446"/>
      <c r="J31" s="446"/>
      <c r="K31" s="447"/>
      <c r="M31" s="3"/>
    </row>
    <row r="32" spans="2:11" ht="21" customHeight="1">
      <c r="B32" s="416"/>
      <c r="C32" s="430" t="s">
        <v>276</v>
      </c>
      <c r="D32" s="267" t="s">
        <v>277</v>
      </c>
      <c r="E32" s="268" t="s">
        <v>487</v>
      </c>
      <c r="F32" s="267" t="s">
        <v>236</v>
      </c>
      <c r="G32" s="268" t="s">
        <v>487</v>
      </c>
      <c r="H32" s="267" t="s">
        <v>85</v>
      </c>
      <c r="I32" s="268" t="s">
        <v>487</v>
      </c>
      <c r="J32" s="269" t="s">
        <v>321</v>
      </c>
      <c r="K32" s="270" t="s">
        <v>487</v>
      </c>
    </row>
    <row r="33" spans="2:11" ht="21" customHeight="1">
      <c r="B33" s="416"/>
      <c r="C33" s="431"/>
      <c r="D33" s="267" t="s">
        <v>293</v>
      </c>
      <c r="E33" s="437" t="s">
        <v>504</v>
      </c>
      <c r="F33" s="438"/>
      <c r="G33" s="439" t="s">
        <v>343</v>
      </c>
      <c r="H33" s="440"/>
      <c r="I33" s="440"/>
      <c r="J33" s="440"/>
      <c r="K33" s="271">
        <v>1</v>
      </c>
    </row>
    <row r="34" spans="2:11" ht="21" customHeight="1">
      <c r="B34" s="459"/>
      <c r="C34" s="37" t="s">
        <v>45</v>
      </c>
      <c r="D34" s="394" t="s">
        <v>505</v>
      </c>
      <c r="E34" s="323"/>
      <c r="F34" s="323"/>
      <c r="G34" s="323"/>
      <c r="H34" s="323"/>
      <c r="I34" s="323"/>
      <c r="J34" s="323"/>
      <c r="K34" s="324"/>
    </row>
    <row r="35" spans="2:11" ht="21" customHeight="1">
      <c r="B35" s="415" t="s">
        <v>291</v>
      </c>
      <c r="C35" s="114" t="s">
        <v>93</v>
      </c>
      <c r="D35" s="220" t="s">
        <v>487</v>
      </c>
      <c r="E35" s="424" t="s">
        <v>94</v>
      </c>
      <c r="F35" s="448"/>
      <c r="G35" s="268" t="s">
        <v>487</v>
      </c>
      <c r="H35" s="449" t="s">
        <v>287</v>
      </c>
      <c r="I35" s="450"/>
      <c r="J35" s="221" t="s">
        <v>487</v>
      </c>
      <c r="K35" s="272"/>
    </row>
    <row r="36" spans="2:11" ht="36" customHeight="1">
      <c r="B36" s="416"/>
      <c r="C36" s="37" t="s">
        <v>288</v>
      </c>
      <c r="D36" s="220" t="s">
        <v>487</v>
      </c>
      <c r="E36" s="423" t="s">
        <v>292</v>
      </c>
      <c r="F36" s="424"/>
      <c r="G36" s="420"/>
      <c r="H36" s="421"/>
      <c r="I36" s="421"/>
      <c r="J36" s="421"/>
      <c r="K36" s="422"/>
    </row>
    <row r="37" spans="2:11" ht="21" customHeight="1" thickBot="1">
      <c r="B37" s="417"/>
      <c r="C37" s="34" t="s">
        <v>344</v>
      </c>
      <c r="D37" s="199" t="s">
        <v>487</v>
      </c>
      <c r="E37" s="402" t="s">
        <v>506</v>
      </c>
      <c r="F37" s="425"/>
      <c r="G37" s="273" t="s">
        <v>487</v>
      </c>
      <c r="H37" s="407" t="s">
        <v>368</v>
      </c>
      <c r="I37" s="408"/>
      <c r="J37" s="274">
        <v>2</v>
      </c>
      <c r="K37" s="275" t="s">
        <v>367</v>
      </c>
    </row>
  </sheetData>
  <sheetProtection/>
  <mergeCells count="48">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I12:J12"/>
    <mergeCell ref="C12:H12"/>
    <mergeCell ref="D34:K34"/>
    <mergeCell ref="H31:K31"/>
    <mergeCell ref="E35:F35"/>
    <mergeCell ref="H35:I35"/>
    <mergeCell ref="D27:E27"/>
    <mergeCell ref="D31:E31"/>
    <mergeCell ref="E36:F36"/>
    <mergeCell ref="E37:F37"/>
    <mergeCell ref="E8:G8"/>
    <mergeCell ref="D10:E10"/>
    <mergeCell ref="C32:C33"/>
    <mergeCell ref="D29:G29"/>
    <mergeCell ref="D23:D24"/>
    <mergeCell ref="C23:C24"/>
    <mergeCell ref="E33:F33"/>
    <mergeCell ref="G33:J33"/>
    <mergeCell ref="H37:I37"/>
    <mergeCell ref="F7:H7"/>
    <mergeCell ref="H8:I8"/>
    <mergeCell ref="J8:K8"/>
    <mergeCell ref="M16:M18"/>
    <mergeCell ref="B35:B37"/>
    <mergeCell ref="E23:E24"/>
    <mergeCell ref="F23:I23"/>
    <mergeCell ref="F24:I24"/>
    <mergeCell ref="G36:K36"/>
  </mergeCells>
  <dataValidations count="12">
    <dataValidation type="list" allowBlank="1" showInputMessage="1" showErrorMessage="1" sqref="I5 F5 F2 I2 I32 K32 E32 G32 D28 D35:D37 G35 J35 G37">
      <formula1>"あり,なし"</formula1>
    </dataValidation>
    <dataValidation type="list" allowBlank="1" showInputMessage="1" showErrorMessage="1" sqref="I6 D8 D3 I3 D6">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horizontalCentered="1"/>
  <pageMargins left="0.3937007874015748" right="0.3937007874015748" top="0.3937007874015748" bottom="0.1968503937007874" header="0.5118110236220472" footer="0.1968503937007874"/>
  <pageSetup cellComments="asDisplayed" fitToHeight="0" fitToWidth="1" horizontalDpi="600" verticalDpi="600" orientation="portrait" paperSize="9" scale="90" r:id="rId1"/>
  <headerFooter alignWithMargins="0">
    <oddFooter>&amp;C&amp;9&amp;P&amp;R&amp;9AFH-3Fサ高住(吹田市)1-221001</oddFooter>
  </headerFooter>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87"/>
  <sheetViews>
    <sheetView view="pageBreakPreview" zoomScale="90" zoomScaleNormal="85" zoomScaleSheetLayoutView="90" workbookViewId="0" topLeftCell="A1">
      <selection activeCell="F20" sqref="F20:I20"/>
    </sheetView>
  </sheetViews>
  <sheetFormatPr defaultColWidth="9.00390625" defaultRowHeight="13.5"/>
  <cols>
    <col min="1" max="3" width="2.625" style="2" customWidth="1"/>
    <col min="4" max="4" width="25.375" style="3" customWidth="1"/>
    <col min="5" max="5" width="15.125" style="54" customWidth="1"/>
    <col min="6" max="6" width="12.25390625" style="111" customWidth="1"/>
    <col min="7" max="7" width="12.375" style="54" customWidth="1"/>
    <col min="8" max="8" width="15.00390625" style="54" customWidth="1"/>
    <col min="9" max="9" width="15.00390625" style="3" customWidth="1"/>
    <col min="10" max="10" width="3.375" style="54" customWidth="1"/>
    <col min="11" max="16384" width="9.00390625" style="54" customWidth="1"/>
  </cols>
  <sheetData>
    <row r="1" spans="1:9" ht="21" customHeight="1">
      <c r="A1" s="119" t="s">
        <v>95</v>
      </c>
      <c r="B1" s="505" t="s">
        <v>96</v>
      </c>
      <c r="C1" s="505"/>
      <c r="D1" s="505"/>
      <c r="E1" s="505"/>
      <c r="F1" s="505"/>
      <c r="G1" s="505"/>
      <c r="H1" s="505"/>
      <c r="I1" s="505"/>
    </row>
    <row r="2" spans="1:9" ht="21" customHeight="1" thickBot="1">
      <c r="A2" s="120"/>
      <c r="B2" s="506" t="s">
        <v>97</v>
      </c>
      <c r="C2" s="506"/>
      <c r="D2" s="506"/>
      <c r="E2" s="75"/>
      <c r="F2" s="67"/>
      <c r="G2" s="75"/>
      <c r="H2" s="75"/>
      <c r="I2" s="9"/>
    </row>
    <row r="3" spans="2:9" ht="18" customHeight="1">
      <c r="B3" s="369" t="s">
        <v>98</v>
      </c>
      <c r="C3" s="524"/>
      <c r="D3" s="524"/>
      <c r="E3" s="370"/>
      <c r="F3" s="509" t="s">
        <v>507</v>
      </c>
      <c r="G3" s="510"/>
      <c r="H3" s="510"/>
      <c r="I3" s="511"/>
    </row>
    <row r="4" spans="2:9" ht="36.75" customHeight="1">
      <c r="B4" s="371"/>
      <c r="C4" s="525"/>
      <c r="D4" s="525"/>
      <c r="E4" s="372"/>
      <c r="F4" s="512"/>
      <c r="G4" s="513"/>
      <c r="H4" s="513"/>
      <c r="I4" s="514"/>
    </row>
    <row r="5" spans="2:9" ht="30" customHeight="1">
      <c r="B5" s="378" t="s">
        <v>259</v>
      </c>
      <c r="C5" s="507"/>
      <c r="D5" s="507"/>
      <c r="E5" s="379"/>
      <c r="F5" s="518" t="s">
        <v>508</v>
      </c>
      <c r="G5" s="519"/>
      <c r="H5" s="519"/>
      <c r="I5" s="520"/>
    </row>
    <row r="6" spans="2:9" ht="30" customHeight="1">
      <c r="B6" s="392"/>
      <c r="C6" s="508"/>
      <c r="D6" s="508"/>
      <c r="E6" s="393"/>
      <c r="F6" s="512"/>
      <c r="G6" s="513"/>
      <c r="H6" s="513"/>
      <c r="I6" s="514"/>
    </row>
    <row r="7" spans="2:9" ht="21" customHeight="1">
      <c r="B7" s="481" t="s">
        <v>240</v>
      </c>
      <c r="C7" s="482"/>
      <c r="D7" s="482"/>
      <c r="E7" s="121" t="s">
        <v>241</v>
      </c>
      <c r="F7" s="355" t="s">
        <v>363</v>
      </c>
      <c r="G7" s="356"/>
      <c r="H7" s="356"/>
      <c r="I7" s="538"/>
    </row>
    <row r="8" spans="2:9" ht="21" customHeight="1">
      <c r="B8" s="481" t="s">
        <v>313</v>
      </c>
      <c r="C8" s="482"/>
      <c r="D8" s="482"/>
      <c r="E8" s="278" t="s">
        <v>509</v>
      </c>
      <c r="F8" s="394"/>
      <c r="G8" s="323"/>
      <c r="H8" s="323"/>
      <c r="I8" s="324"/>
    </row>
    <row r="9" spans="2:9" ht="21" customHeight="1">
      <c r="B9" s="481" t="s">
        <v>99</v>
      </c>
      <c r="C9" s="482"/>
      <c r="D9" s="482"/>
      <c r="E9" s="278" t="s">
        <v>510</v>
      </c>
      <c r="F9" s="394" t="s">
        <v>511</v>
      </c>
      <c r="G9" s="323"/>
      <c r="H9" s="323"/>
      <c r="I9" s="324"/>
    </row>
    <row r="10" spans="2:9" ht="21" customHeight="1">
      <c r="B10" s="481" t="s">
        <v>335</v>
      </c>
      <c r="C10" s="482"/>
      <c r="D10" s="482"/>
      <c r="E10" s="278" t="s">
        <v>509</v>
      </c>
      <c r="F10" s="394"/>
      <c r="G10" s="323"/>
      <c r="H10" s="323"/>
      <c r="I10" s="324"/>
    </row>
    <row r="11" spans="2:9" ht="21" customHeight="1">
      <c r="B11" s="481" t="s">
        <v>351</v>
      </c>
      <c r="C11" s="482"/>
      <c r="D11" s="482"/>
      <c r="E11" s="278" t="s">
        <v>509</v>
      </c>
      <c r="F11" s="521"/>
      <c r="G11" s="522"/>
      <c r="H11" s="522"/>
      <c r="I11" s="523"/>
    </row>
    <row r="12" spans="2:9" ht="21" customHeight="1">
      <c r="B12" s="483" t="s">
        <v>322</v>
      </c>
      <c r="C12" s="484"/>
      <c r="D12" s="484"/>
      <c r="E12" s="278" t="s">
        <v>509</v>
      </c>
      <c r="F12" s="394"/>
      <c r="G12" s="323"/>
      <c r="H12" s="323"/>
      <c r="I12" s="324"/>
    </row>
    <row r="13" spans="2:9" ht="192.75" customHeight="1">
      <c r="B13" s="122"/>
      <c r="C13" s="482" t="s">
        <v>304</v>
      </c>
      <c r="D13" s="482"/>
      <c r="E13" s="482"/>
      <c r="F13" s="550" t="s">
        <v>512</v>
      </c>
      <c r="G13" s="551"/>
      <c r="H13" s="551"/>
      <c r="I13" s="552"/>
    </row>
    <row r="14" spans="2:9" ht="21" customHeight="1">
      <c r="B14" s="123"/>
      <c r="C14" s="355" t="s">
        <v>348</v>
      </c>
      <c r="D14" s="356"/>
      <c r="E14" s="345"/>
      <c r="F14" s="394" t="s">
        <v>513</v>
      </c>
      <c r="G14" s="323"/>
      <c r="H14" s="323"/>
      <c r="I14" s="324"/>
    </row>
    <row r="15" spans="2:9" ht="21" customHeight="1">
      <c r="B15" s="481" t="s">
        <v>242</v>
      </c>
      <c r="C15" s="482"/>
      <c r="D15" s="482"/>
      <c r="E15" s="204" t="s">
        <v>450</v>
      </c>
      <c r="F15" s="335"/>
      <c r="G15" s="336"/>
      <c r="H15" s="336"/>
      <c r="I15" s="480"/>
    </row>
    <row r="16" spans="2:9" ht="21" customHeight="1">
      <c r="B16" s="481"/>
      <c r="C16" s="482"/>
      <c r="D16" s="482"/>
      <c r="E16" s="121" t="s">
        <v>250</v>
      </c>
      <c r="F16" s="335"/>
      <c r="G16" s="336"/>
      <c r="H16" s="336"/>
      <c r="I16" s="480"/>
    </row>
    <row r="17" spans="2:9" ht="36" customHeight="1">
      <c r="B17" s="485" t="s">
        <v>260</v>
      </c>
      <c r="C17" s="484"/>
      <c r="D17" s="484"/>
      <c r="E17" s="484"/>
      <c r="F17" s="515" t="s">
        <v>514</v>
      </c>
      <c r="G17" s="516"/>
      <c r="H17" s="516"/>
      <c r="I17" s="517"/>
    </row>
    <row r="18" spans="2:9" ht="19.5" customHeight="1">
      <c r="B18" s="493" t="s">
        <v>406</v>
      </c>
      <c r="C18" s="494"/>
      <c r="D18" s="494"/>
      <c r="E18" s="495"/>
      <c r="F18" s="279" t="s">
        <v>515</v>
      </c>
      <c r="G18" s="276"/>
      <c r="H18" s="276"/>
      <c r="I18" s="277" t="str">
        <f>'１事業主体　２事業概要'!I5</f>
        <v>矢嶋　秀美</v>
      </c>
    </row>
    <row r="19" spans="2:9" ht="102" customHeight="1">
      <c r="B19" s="496"/>
      <c r="C19" s="497"/>
      <c r="D19" s="497"/>
      <c r="E19" s="498"/>
      <c r="F19" s="557" t="s">
        <v>516</v>
      </c>
      <c r="G19" s="558"/>
      <c r="H19" s="558"/>
      <c r="I19" s="559"/>
    </row>
    <row r="20" spans="2:12" ht="252" customHeight="1" thickBot="1">
      <c r="B20" s="346" t="s">
        <v>407</v>
      </c>
      <c r="C20" s="556"/>
      <c r="D20" s="556"/>
      <c r="E20" s="347"/>
      <c r="F20" s="553" t="s">
        <v>517</v>
      </c>
      <c r="G20" s="554"/>
      <c r="H20" s="554"/>
      <c r="I20" s="555"/>
      <c r="J20" s="3"/>
      <c r="K20" s="49"/>
      <c r="L20" s="49"/>
    </row>
    <row r="21" ht="21" customHeight="1">
      <c r="F21" s="111" t="s">
        <v>341</v>
      </c>
    </row>
    <row r="22" spans="1:6" s="3" customFormat="1" ht="21" customHeight="1">
      <c r="A22" s="2"/>
      <c r="B22" s="506" t="s">
        <v>353</v>
      </c>
      <c r="C22" s="506"/>
      <c r="D22" s="506"/>
      <c r="E22" s="506"/>
      <c r="F22" s="506"/>
    </row>
    <row r="23" spans="1:9" s="3" customFormat="1" ht="21" customHeight="1" thickBot="1">
      <c r="A23" s="2"/>
      <c r="B23" s="539" t="s">
        <v>422</v>
      </c>
      <c r="C23" s="539"/>
      <c r="D23" s="539"/>
      <c r="E23" s="539"/>
      <c r="F23" s="539"/>
      <c r="G23" s="32"/>
      <c r="H23" s="32"/>
      <c r="I23" s="32"/>
    </row>
    <row r="24" spans="1:9" s="3" customFormat="1" ht="21" customHeight="1">
      <c r="A24" s="2"/>
      <c r="B24" s="369" t="s">
        <v>338</v>
      </c>
      <c r="C24" s="524"/>
      <c r="D24" s="370"/>
      <c r="E24" s="547" t="s">
        <v>518</v>
      </c>
      <c r="F24" s="548"/>
      <c r="G24" s="548"/>
      <c r="H24" s="548"/>
      <c r="I24" s="549"/>
    </row>
    <row r="25" spans="1:9" s="3" customFormat="1" ht="168" customHeight="1">
      <c r="A25" s="2"/>
      <c r="B25" s="392"/>
      <c r="C25" s="508"/>
      <c r="D25" s="393"/>
      <c r="E25" s="529"/>
      <c r="F25" s="530"/>
      <c r="G25" s="530"/>
      <c r="H25" s="530"/>
      <c r="I25" s="531"/>
    </row>
    <row r="26" spans="1:9" s="3" customFormat="1" ht="21" customHeight="1">
      <c r="A26" s="2"/>
      <c r="B26" s="415" t="s">
        <v>70</v>
      </c>
      <c r="C26" s="436"/>
      <c r="D26" s="436"/>
      <c r="E26" s="474" t="s">
        <v>519</v>
      </c>
      <c r="F26" s="475"/>
      <c r="G26" s="475"/>
      <c r="H26" s="475"/>
      <c r="I26" s="476"/>
    </row>
    <row r="27" spans="1:10" s="3" customFormat="1" ht="21" customHeight="1">
      <c r="A27" s="2"/>
      <c r="B27" s="465"/>
      <c r="C27" s="504"/>
      <c r="D27" s="504"/>
      <c r="E27" s="477"/>
      <c r="F27" s="478"/>
      <c r="G27" s="478"/>
      <c r="H27" s="478"/>
      <c r="I27" s="479"/>
      <c r="J27" s="8"/>
    </row>
    <row r="28" spans="1:10" s="3" customFormat="1" ht="21" customHeight="1">
      <c r="A28" s="2"/>
      <c r="B28" s="415" t="s">
        <v>339</v>
      </c>
      <c r="C28" s="436"/>
      <c r="D28" s="436"/>
      <c r="E28" s="280" t="s">
        <v>400</v>
      </c>
      <c r="F28" s="543" t="s">
        <v>465</v>
      </c>
      <c r="G28" s="543"/>
      <c r="H28" s="543"/>
      <c r="I28" s="544"/>
      <c r="J28" s="8"/>
    </row>
    <row r="29" spans="1:10" s="3" customFormat="1" ht="21" customHeight="1">
      <c r="A29" s="2"/>
      <c r="B29" s="465"/>
      <c r="C29" s="504"/>
      <c r="D29" s="504"/>
      <c r="E29" s="364" t="s">
        <v>520</v>
      </c>
      <c r="F29" s="365"/>
      <c r="G29" s="365"/>
      <c r="H29" s="365"/>
      <c r="I29" s="366"/>
      <c r="J29" s="8"/>
    </row>
    <row r="30" spans="1:9" s="3" customFormat="1" ht="43.5" customHeight="1" thickBot="1">
      <c r="A30" s="2"/>
      <c r="B30" s="535" t="s">
        <v>354</v>
      </c>
      <c r="C30" s="536"/>
      <c r="D30" s="537"/>
      <c r="E30" s="540" t="s">
        <v>672</v>
      </c>
      <c r="F30" s="541"/>
      <c r="G30" s="541"/>
      <c r="H30" s="541"/>
      <c r="I30" s="542"/>
    </row>
    <row r="31" spans="1:6" s="3" customFormat="1" ht="21" customHeight="1">
      <c r="A31" s="2"/>
      <c r="B31" s="2"/>
      <c r="C31" s="2"/>
      <c r="F31" s="1"/>
    </row>
    <row r="32" spans="1:6" s="3" customFormat="1" ht="21" customHeight="1" hidden="1">
      <c r="A32" s="2"/>
      <c r="B32" s="506" t="s">
        <v>356</v>
      </c>
      <c r="C32" s="506"/>
      <c r="D32" s="506"/>
      <c r="E32" s="506"/>
      <c r="F32" s="506"/>
    </row>
    <row r="33" spans="1:9" s="3" customFormat="1" ht="21" customHeight="1" hidden="1" thickBot="1">
      <c r="A33" s="2"/>
      <c r="B33" s="539" t="s">
        <v>423</v>
      </c>
      <c r="C33" s="539"/>
      <c r="D33" s="539"/>
      <c r="E33" s="539"/>
      <c r="F33" s="539"/>
      <c r="G33" s="539"/>
      <c r="H33" s="539"/>
      <c r="I33" s="539"/>
    </row>
    <row r="34" spans="2:9" ht="21" customHeight="1" hidden="1">
      <c r="B34" s="369" t="s">
        <v>338</v>
      </c>
      <c r="C34" s="524"/>
      <c r="D34" s="370"/>
      <c r="E34" s="547"/>
      <c r="F34" s="548"/>
      <c r="G34" s="548"/>
      <c r="H34" s="548"/>
      <c r="I34" s="549"/>
    </row>
    <row r="35" spans="2:9" ht="21" customHeight="1" hidden="1">
      <c r="B35" s="392"/>
      <c r="C35" s="508"/>
      <c r="D35" s="393"/>
      <c r="E35" s="529"/>
      <c r="F35" s="530"/>
      <c r="G35" s="530"/>
      <c r="H35" s="530"/>
      <c r="I35" s="531"/>
    </row>
    <row r="36" spans="2:9" ht="21" customHeight="1" hidden="1">
      <c r="B36" s="415" t="s">
        <v>70</v>
      </c>
      <c r="C36" s="436"/>
      <c r="D36" s="436"/>
      <c r="E36" s="474"/>
      <c r="F36" s="475"/>
      <c r="G36" s="475"/>
      <c r="H36" s="475"/>
      <c r="I36" s="476"/>
    </row>
    <row r="37" spans="2:10" ht="21" customHeight="1" hidden="1">
      <c r="B37" s="465"/>
      <c r="C37" s="504"/>
      <c r="D37" s="504"/>
      <c r="E37" s="477"/>
      <c r="F37" s="478"/>
      <c r="G37" s="478"/>
      <c r="H37" s="478"/>
      <c r="I37" s="479"/>
      <c r="J37" s="8"/>
    </row>
    <row r="38" spans="2:10" ht="21" customHeight="1" hidden="1">
      <c r="B38" s="415" t="s">
        <v>339</v>
      </c>
      <c r="C38" s="436"/>
      <c r="D38" s="436"/>
      <c r="E38" s="280"/>
      <c r="F38" s="543"/>
      <c r="G38" s="543"/>
      <c r="H38" s="543"/>
      <c r="I38" s="544"/>
      <c r="J38" s="8"/>
    </row>
    <row r="39" spans="2:10" ht="21" customHeight="1" hidden="1">
      <c r="B39" s="465"/>
      <c r="C39" s="504"/>
      <c r="D39" s="504"/>
      <c r="E39" s="364"/>
      <c r="F39" s="365"/>
      <c r="G39" s="365"/>
      <c r="H39" s="365"/>
      <c r="I39" s="366"/>
      <c r="J39" s="8"/>
    </row>
    <row r="40" spans="2:9" ht="21" customHeight="1" hidden="1" thickBot="1">
      <c r="B40" s="535" t="s">
        <v>355</v>
      </c>
      <c r="C40" s="536"/>
      <c r="D40" s="537"/>
      <c r="E40" s="574"/>
      <c r="F40" s="575"/>
      <c r="G40" s="575"/>
      <c r="H40" s="575"/>
      <c r="I40" s="576"/>
    </row>
    <row r="41" spans="2:9" ht="21" customHeight="1" hidden="1">
      <c r="B41" s="77"/>
      <c r="C41" s="77"/>
      <c r="D41" s="77"/>
      <c r="E41" s="124"/>
      <c r="F41" s="124"/>
      <c r="G41" s="124"/>
      <c r="H41" s="124"/>
      <c r="I41" s="124"/>
    </row>
    <row r="42" spans="2:5" ht="21" customHeight="1" thickBot="1">
      <c r="B42" s="539" t="s">
        <v>366</v>
      </c>
      <c r="C42" s="539"/>
      <c r="D42" s="539"/>
      <c r="E42" s="539"/>
    </row>
    <row r="43" spans="2:9" ht="21" customHeight="1">
      <c r="B43" s="562" t="s">
        <v>100</v>
      </c>
      <c r="C43" s="563"/>
      <c r="D43" s="564"/>
      <c r="E43" s="560" t="s">
        <v>521</v>
      </c>
      <c r="F43" s="561"/>
      <c r="G43" s="561"/>
      <c r="H43" s="125"/>
      <c r="I43" s="126"/>
    </row>
    <row r="44" spans="2:9" ht="21" customHeight="1">
      <c r="B44" s="344"/>
      <c r="C44" s="356"/>
      <c r="D44" s="345"/>
      <c r="E44" s="127" t="s">
        <v>305</v>
      </c>
      <c r="F44" s="356"/>
      <c r="G44" s="356"/>
      <c r="H44" s="356"/>
      <c r="I44" s="538"/>
    </row>
    <row r="45" spans="2:12" ht="21" customHeight="1">
      <c r="B45" s="401" t="s">
        <v>352</v>
      </c>
      <c r="C45" s="338"/>
      <c r="D45" s="339"/>
      <c r="E45" s="37" t="s">
        <v>36</v>
      </c>
      <c r="F45" s="490" t="s">
        <v>522</v>
      </c>
      <c r="G45" s="490"/>
      <c r="H45" s="490"/>
      <c r="I45" s="491"/>
      <c r="K45" s="100"/>
      <c r="L45" s="100"/>
    </row>
    <row r="46" spans="2:12" ht="21" customHeight="1">
      <c r="B46" s="401"/>
      <c r="C46" s="338"/>
      <c r="D46" s="339"/>
      <c r="E46" s="37" t="s">
        <v>101</v>
      </c>
      <c r="F46" s="490" t="s">
        <v>523</v>
      </c>
      <c r="G46" s="490"/>
      <c r="H46" s="490"/>
      <c r="I46" s="491"/>
      <c r="K46" s="100"/>
      <c r="L46" s="100"/>
    </row>
    <row r="47" spans="2:12" ht="21" customHeight="1">
      <c r="B47" s="401"/>
      <c r="C47" s="338"/>
      <c r="D47" s="339"/>
      <c r="E47" s="37" t="s">
        <v>102</v>
      </c>
      <c r="F47" s="490" t="s">
        <v>524</v>
      </c>
      <c r="G47" s="490"/>
      <c r="H47" s="490"/>
      <c r="I47" s="491"/>
      <c r="K47" s="100"/>
      <c r="L47" s="100"/>
    </row>
    <row r="48" spans="2:12" ht="21" customHeight="1">
      <c r="B48" s="401"/>
      <c r="C48" s="338"/>
      <c r="D48" s="339"/>
      <c r="E48" s="37" t="s">
        <v>446</v>
      </c>
      <c r="F48" s="335"/>
      <c r="G48" s="336"/>
      <c r="H48" s="336"/>
      <c r="I48" s="480"/>
      <c r="K48" s="100"/>
      <c r="L48" s="100"/>
    </row>
    <row r="49" spans="2:12" ht="21" customHeight="1">
      <c r="B49" s="401"/>
      <c r="C49" s="338"/>
      <c r="D49" s="339"/>
      <c r="E49" s="431" t="s">
        <v>103</v>
      </c>
      <c r="F49" s="533" t="s">
        <v>525</v>
      </c>
      <c r="G49" s="534"/>
      <c r="H49" s="56"/>
      <c r="I49" s="110"/>
      <c r="K49" s="100"/>
      <c r="L49" s="100"/>
    </row>
    <row r="50" spans="2:9" ht="21" customHeight="1">
      <c r="B50" s="401"/>
      <c r="C50" s="338"/>
      <c r="D50" s="339"/>
      <c r="E50" s="499"/>
      <c r="F50" s="127" t="s">
        <v>305</v>
      </c>
      <c r="G50" s="336"/>
      <c r="H50" s="336"/>
      <c r="I50" s="480"/>
    </row>
    <row r="51" spans="2:9" ht="21" customHeight="1">
      <c r="B51" s="401"/>
      <c r="C51" s="338"/>
      <c r="D51" s="339"/>
      <c r="E51" s="37" t="s">
        <v>36</v>
      </c>
      <c r="F51" s="490" t="s">
        <v>526</v>
      </c>
      <c r="G51" s="490"/>
      <c r="H51" s="490"/>
      <c r="I51" s="491"/>
    </row>
    <row r="52" spans="2:9" ht="21" customHeight="1">
      <c r="B52" s="401"/>
      <c r="C52" s="338"/>
      <c r="D52" s="339"/>
      <c r="E52" s="37" t="s">
        <v>101</v>
      </c>
      <c r="F52" s="490" t="s">
        <v>527</v>
      </c>
      <c r="G52" s="490"/>
      <c r="H52" s="490"/>
      <c r="I52" s="491"/>
    </row>
    <row r="53" spans="2:9" ht="93.75" customHeight="1">
      <c r="B53" s="401"/>
      <c r="C53" s="338"/>
      <c r="D53" s="339"/>
      <c r="E53" s="37" t="s">
        <v>102</v>
      </c>
      <c r="F53" s="545" t="s">
        <v>528</v>
      </c>
      <c r="G53" s="545"/>
      <c r="H53" s="545"/>
      <c r="I53" s="546"/>
    </row>
    <row r="54" spans="2:9" ht="21" customHeight="1">
      <c r="B54" s="401"/>
      <c r="C54" s="338"/>
      <c r="D54" s="339"/>
      <c r="E54" s="37" t="s">
        <v>446</v>
      </c>
      <c r="F54" s="335"/>
      <c r="G54" s="336"/>
      <c r="H54" s="336"/>
      <c r="I54" s="480"/>
    </row>
    <row r="55" spans="2:9" ht="21" customHeight="1">
      <c r="B55" s="401"/>
      <c r="C55" s="338"/>
      <c r="D55" s="339"/>
      <c r="E55" s="499" t="s">
        <v>103</v>
      </c>
      <c r="F55" s="441" t="s">
        <v>529</v>
      </c>
      <c r="G55" s="442"/>
      <c r="H55" s="8"/>
      <c r="I55" s="110"/>
    </row>
    <row r="56" spans="2:9" ht="21" customHeight="1">
      <c r="B56" s="401"/>
      <c r="C56" s="338"/>
      <c r="D56" s="339"/>
      <c r="E56" s="499"/>
      <c r="F56" s="127" t="s">
        <v>305</v>
      </c>
      <c r="G56" s="336"/>
      <c r="H56" s="336"/>
      <c r="I56" s="480"/>
    </row>
    <row r="57" spans="2:9" ht="21" customHeight="1">
      <c r="B57" s="344" t="s">
        <v>104</v>
      </c>
      <c r="C57" s="356"/>
      <c r="D57" s="345"/>
      <c r="E57" s="37" t="s">
        <v>36</v>
      </c>
      <c r="F57" s="490" t="s">
        <v>530</v>
      </c>
      <c r="G57" s="490"/>
      <c r="H57" s="490"/>
      <c r="I57" s="491"/>
    </row>
    <row r="58" spans="2:9" ht="21" customHeight="1">
      <c r="B58" s="344"/>
      <c r="C58" s="356"/>
      <c r="D58" s="345"/>
      <c r="E58" s="37" t="s">
        <v>101</v>
      </c>
      <c r="F58" s="490" t="s">
        <v>531</v>
      </c>
      <c r="G58" s="490"/>
      <c r="H58" s="490"/>
      <c r="I58" s="491"/>
    </row>
    <row r="59" spans="2:9" ht="21" customHeight="1">
      <c r="B59" s="344"/>
      <c r="C59" s="356"/>
      <c r="D59" s="345"/>
      <c r="E59" s="499" t="s">
        <v>103</v>
      </c>
      <c r="F59" s="441" t="s">
        <v>529</v>
      </c>
      <c r="G59" s="442"/>
      <c r="H59" s="56"/>
      <c r="I59" s="110"/>
    </row>
    <row r="60" spans="2:9" ht="21" customHeight="1" thickBot="1">
      <c r="B60" s="346"/>
      <c r="C60" s="556"/>
      <c r="D60" s="347"/>
      <c r="E60" s="532"/>
      <c r="F60" s="128" t="s">
        <v>305</v>
      </c>
      <c r="G60" s="488"/>
      <c r="H60" s="488"/>
      <c r="I60" s="489"/>
    </row>
    <row r="61" ht="21" customHeight="1" hidden="1"/>
    <row r="62" spans="2:9" ht="21" customHeight="1" hidden="1" thickBot="1">
      <c r="B62" s="453" t="s">
        <v>424</v>
      </c>
      <c r="C62" s="453"/>
      <c r="D62" s="453"/>
      <c r="E62" s="453"/>
      <c r="F62" s="453"/>
      <c r="G62" s="453"/>
      <c r="H62" s="129"/>
      <c r="I62" s="130"/>
    </row>
    <row r="63" spans="2:9" ht="21" customHeight="1" hidden="1">
      <c r="B63" s="562" t="s">
        <v>105</v>
      </c>
      <c r="C63" s="563"/>
      <c r="D63" s="563"/>
      <c r="E63" s="564"/>
      <c r="F63" s="560"/>
      <c r="G63" s="561"/>
      <c r="H63" s="131"/>
      <c r="I63" s="126"/>
    </row>
    <row r="64" spans="2:9" ht="21" customHeight="1" hidden="1">
      <c r="B64" s="344"/>
      <c r="C64" s="356"/>
      <c r="D64" s="356"/>
      <c r="E64" s="345"/>
      <c r="F64" s="132" t="s">
        <v>305</v>
      </c>
      <c r="G64" s="336"/>
      <c r="H64" s="336"/>
      <c r="I64" s="480"/>
    </row>
    <row r="65" spans="2:9" ht="21" customHeight="1" hidden="1">
      <c r="B65" s="344" t="s">
        <v>106</v>
      </c>
      <c r="C65" s="356"/>
      <c r="D65" s="356"/>
      <c r="E65" s="345"/>
      <c r="F65" s="567"/>
      <c r="G65" s="568"/>
      <c r="H65" s="568"/>
      <c r="I65" s="569"/>
    </row>
    <row r="66" spans="2:9" ht="21" customHeight="1" hidden="1">
      <c r="B66" s="344" t="s">
        <v>107</v>
      </c>
      <c r="C66" s="356"/>
      <c r="D66" s="356"/>
      <c r="E66" s="345"/>
      <c r="F66" s="567"/>
      <c r="G66" s="568"/>
      <c r="H66" s="568"/>
      <c r="I66" s="569"/>
    </row>
    <row r="67" spans="2:9" ht="21" customHeight="1" hidden="1">
      <c r="B67" s="344" t="s">
        <v>108</v>
      </c>
      <c r="C67" s="356"/>
      <c r="D67" s="356"/>
      <c r="E67" s="345"/>
      <c r="F67" s="205"/>
      <c r="G67" s="37" t="s">
        <v>243</v>
      </c>
      <c r="H67" s="486"/>
      <c r="I67" s="487"/>
    </row>
    <row r="68" spans="2:9" ht="21" customHeight="1" hidden="1">
      <c r="B68" s="344" t="s">
        <v>44</v>
      </c>
      <c r="C68" s="356"/>
      <c r="D68" s="356"/>
      <c r="E68" s="345"/>
      <c r="F68" s="500"/>
      <c r="G68" s="500"/>
      <c r="H68" s="500"/>
      <c r="I68" s="501"/>
    </row>
    <row r="69" spans="2:9" ht="21" customHeight="1" hidden="1">
      <c r="B69" s="344" t="s">
        <v>109</v>
      </c>
      <c r="C69" s="356"/>
      <c r="D69" s="356"/>
      <c r="E69" s="345"/>
      <c r="F69" s="205"/>
      <c r="G69" s="37" t="s">
        <v>244</v>
      </c>
      <c r="H69" s="500"/>
      <c r="I69" s="501"/>
    </row>
    <row r="70" spans="2:9" ht="21" customHeight="1" hidden="1">
      <c r="B70" s="401" t="s">
        <v>115</v>
      </c>
      <c r="C70" s="338"/>
      <c r="D70" s="339"/>
      <c r="E70" s="37" t="s">
        <v>110</v>
      </c>
      <c r="F70" s="205"/>
      <c r="G70" s="37" t="s">
        <v>261</v>
      </c>
      <c r="H70" s="500"/>
      <c r="I70" s="501"/>
    </row>
    <row r="71" spans="2:9" ht="21" customHeight="1" hidden="1">
      <c r="B71" s="401"/>
      <c r="C71" s="338"/>
      <c r="D71" s="339"/>
      <c r="E71" s="37" t="s">
        <v>111</v>
      </c>
      <c r="F71" s="205"/>
      <c r="G71" s="37" t="s">
        <v>261</v>
      </c>
      <c r="H71" s="500"/>
      <c r="I71" s="501"/>
    </row>
    <row r="72" spans="2:9" ht="21" customHeight="1" hidden="1">
      <c r="B72" s="401"/>
      <c r="C72" s="338"/>
      <c r="D72" s="339"/>
      <c r="E72" s="37" t="s">
        <v>112</v>
      </c>
      <c r="F72" s="205"/>
      <c r="G72" s="37" t="s">
        <v>261</v>
      </c>
      <c r="H72" s="500"/>
      <c r="I72" s="501"/>
    </row>
    <row r="73" spans="2:9" ht="21" customHeight="1" hidden="1">
      <c r="B73" s="401"/>
      <c r="C73" s="338"/>
      <c r="D73" s="339"/>
      <c r="E73" s="37" t="s">
        <v>113</v>
      </c>
      <c r="F73" s="205"/>
      <c r="G73" s="37" t="s">
        <v>261</v>
      </c>
      <c r="H73" s="500"/>
      <c r="I73" s="501"/>
    </row>
    <row r="74" spans="2:9" ht="21" customHeight="1" hidden="1" thickBot="1">
      <c r="B74" s="395"/>
      <c r="C74" s="577"/>
      <c r="D74" s="396"/>
      <c r="E74" s="37" t="s">
        <v>389</v>
      </c>
      <c r="F74" s="205"/>
      <c r="G74" s="37" t="s">
        <v>261</v>
      </c>
      <c r="H74" s="500"/>
      <c r="I74" s="501"/>
    </row>
    <row r="75" spans="2:9" ht="21" customHeight="1" hidden="1" thickBot="1">
      <c r="B75" s="395"/>
      <c r="C75" s="577"/>
      <c r="D75" s="396"/>
      <c r="E75" s="133" t="s">
        <v>114</v>
      </c>
      <c r="F75" s="206"/>
      <c r="G75" s="133" t="s">
        <v>261</v>
      </c>
      <c r="H75" s="502"/>
      <c r="I75" s="503"/>
    </row>
    <row r="76" ht="21" customHeight="1" hidden="1"/>
    <row r="77" spans="2:9" ht="21" customHeight="1" thickBot="1">
      <c r="B77" s="453" t="s">
        <v>116</v>
      </c>
      <c r="C77" s="453"/>
      <c r="D77" s="453"/>
      <c r="E77" s="453"/>
      <c r="F77" s="65"/>
      <c r="G77" s="65"/>
      <c r="H77" s="65"/>
      <c r="I77" s="134"/>
    </row>
    <row r="78" spans="2:9" ht="21" customHeight="1">
      <c r="B78" s="562" t="s">
        <v>117</v>
      </c>
      <c r="C78" s="563"/>
      <c r="D78" s="564"/>
      <c r="E78" s="560" t="s">
        <v>532</v>
      </c>
      <c r="F78" s="561"/>
      <c r="G78" s="572"/>
      <c r="H78" s="572"/>
      <c r="I78" s="573"/>
    </row>
    <row r="79" spans="2:9" ht="21" customHeight="1">
      <c r="B79" s="344" t="s">
        <v>46</v>
      </c>
      <c r="C79" s="356"/>
      <c r="D79" s="345"/>
      <c r="E79" s="515" t="s">
        <v>533</v>
      </c>
      <c r="F79" s="516"/>
      <c r="G79" s="516"/>
      <c r="H79" s="516"/>
      <c r="I79" s="517"/>
    </row>
    <row r="80" spans="2:9" ht="21" customHeight="1">
      <c r="B80" s="344" t="s">
        <v>47</v>
      </c>
      <c r="C80" s="356"/>
      <c r="D80" s="345"/>
      <c r="E80" s="490" t="s">
        <v>534</v>
      </c>
      <c r="F80" s="490"/>
      <c r="G80" s="490"/>
      <c r="H80" s="490"/>
      <c r="I80" s="491"/>
    </row>
    <row r="81" spans="2:9" ht="43.5" customHeight="1">
      <c r="B81" s="401" t="s">
        <v>118</v>
      </c>
      <c r="C81" s="338"/>
      <c r="D81" s="339"/>
      <c r="E81" s="499" t="s">
        <v>119</v>
      </c>
      <c r="F81" s="499"/>
      <c r="G81" s="515" t="s">
        <v>535</v>
      </c>
      <c r="H81" s="516"/>
      <c r="I81" s="517"/>
    </row>
    <row r="82" spans="2:9" ht="21" customHeight="1">
      <c r="B82" s="401"/>
      <c r="C82" s="338"/>
      <c r="D82" s="339"/>
      <c r="E82" s="499" t="s">
        <v>120</v>
      </c>
      <c r="F82" s="499"/>
      <c r="G82" s="565" t="s">
        <v>536</v>
      </c>
      <c r="H82" s="565"/>
      <c r="I82" s="566"/>
    </row>
    <row r="83" spans="2:9" ht="21" customHeight="1">
      <c r="B83" s="344" t="s">
        <v>121</v>
      </c>
      <c r="C83" s="356"/>
      <c r="D83" s="345"/>
      <c r="E83" s="256">
        <v>30</v>
      </c>
      <c r="F83" s="245" t="s">
        <v>537</v>
      </c>
      <c r="G83" s="87"/>
      <c r="H83" s="87"/>
      <c r="I83" s="92"/>
    </row>
    <row r="84" spans="2:9" ht="24.75" customHeight="1">
      <c r="B84" s="401" t="s">
        <v>345</v>
      </c>
      <c r="C84" s="338"/>
      <c r="D84" s="339"/>
      <c r="E84" s="492" t="s">
        <v>487</v>
      </c>
      <c r="F84" s="436" t="s">
        <v>249</v>
      </c>
      <c r="G84" s="526" t="s">
        <v>538</v>
      </c>
      <c r="H84" s="527"/>
      <c r="I84" s="528"/>
    </row>
    <row r="85" spans="2:9" ht="24.75" customHeight="1">
      <c r="B85" s="401"/>
      <c r="C85" s="338"/>
      <c r="D85" s="339"/>
      <c r="E85" s="492"/>
      <c r="F85" s="504"/>
      <c r="G85" s="529"/>
      <c r="H85" s="530"/>
      <c r="I85" s="531"/>
    </row>
    <row r="86" spans="2:9" ht="21" customHeight="1">
      <c r="B86" s="344" t="s">
        <v>336</v>
      </c>
      <c r="C86" s="356"/>
      <c r="D86" s="345"/>
      <c r="E86" s="256">
        <v>60</v>
      </c>
      <c r="F86" s="68" t="s">
        <v>337</v>
      </c>
      <c r="G86" s="68"/>
      <c r="H86" s="68"/>
      <c r="I86" s="69"/>
    </row>
    <row r="87" spans="2:9" ht="21" customHeight="1" thickBot="1">
      <c r="B87" s="346" t="s">
        <v>45</v>
      </c>
      <c r="C87" s="556"/>
      <c r="D87" s="347"/>
      <c r="E87" s="570" t="s">
        <v>539</v>
      </c>
      <c r="F87" s="570"/>
      <c r="G87" s="570"/>
      <c r="H87" s="570"/>
      <c r="I87" s="571"/>
    </row>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sheetData>
  <sheetProtection/>
  <mergeCells count="120">
    <mergeCell ref="B81:D82"/>
    <mergeCell ref="B80:D80"/>
    <mergeCell ref="B62:G62"/>
    <mergeCell ref="B70:D75"/>
    <mergeCell ref="B65:E65"/>
    <mergeCell ref="B66:E66"/>
    <mergeCell ref="F63:G63"/>
    <mergeCell ref="B79:D79"/>
    <mergeCell ref="E78:F78"/>
    <mergeCell ref="B63:E64"/>
    <mergeCell ref="F52:I52"/>
    <mergeCell ref="E29:I29"/>
    <mergeCell ref="B40:D40"/>
    <mergeCell ref="B43:D44"/>
    <mergeCell ref="B24:D25"/>
    <mergeCell ref="B32:F32"/>
    <mergeCell ref="E40:I40"/>
    <mergeCell ref="B38:D39"/>
    <mergeCell ref="E24:I25"/>
    <mergeCell ref="G50:I50"/>
    <mergeCell ref="B87:D87"/>
    <mergeCell ref="E81:F81"/>
    <mergeCell ref="H72:I72"/>
    <mergeCell ref="G56:I56"/>
    <mergeCell ref="G64:I64"/>
    <mergeCell ref="H70:I70"/>
    <mergeCell ref="E87:I87"/>
    <mergeCell ref="B84:D85"/>
    <mergeCell ref="E80:I80"/>
    <mergeCell ref="G78:I78"/>
    <mergeCell ref="B83:D83"/>
    <mergeCell ref="B57:D60"/>
    <mergeCell ref="G81:I81"/>
    <mergeCell ref="G82:I82"/>
    <mergeCell ref="F65:I65"/>
    <mergeCell ref="H69:I69"/>
    <mergeCell ref="F66:I66"/>
    <mergeCell ref="E79:I79"/>
    <mergeCell ref="B67:E67"/>
    <mergeCell ref="F68:I68"/>
    <mergeCell ref="E39:I39"/>
    <mergeCell ref="F46:I46"/>
    <mergeCell ref="E43:G43"/>
    <mergeCell ref="F45:I45"/>
    <mergeCell ref="B78:D78"/>
    <mergeCell ref="F59:G59"/>
    <mergeCell ref="F55:G55"/>
    <mergeCell ref="B69:E69"/>
    <mergeCell ref="B68:E68"/>
    <mergeCell ref="B77:E77"/>
    <mergeCell ref="F12:I12"/>
    <mergeCell ref="F20:I20"/>
    <mergeCell ref="B20:E20"/>
    <mergeCell ref="B26:D27"/>
    <mergeCell ref="B22:F22"/>
    <mergeCell ref="F28:I28"/>
    <mergeCell ref="B23:F23"/>
    <mergeCell ref="E26:I27"/>
    <mergeCell ref="F19:I19"/>
    <mergeCell ref="B28:D29"/>
    <mergeCell ref="F53:I53"/>
    <mergeCell ref="E34:I35"/>
    <mergeCell ref="F9:I9"/>
    <mergeCell ref="F10:I10"/>
    <mergeCell ref="B7:D7"/>
    <mergeCell ref="F14:I14"/>
    <mergeCell ref="F7:I7"/>
    <mergeCell ref="F13:I13"/>
    <mergeCell ref="B9:D9"/>
    <mergeCell ref="B10:D10"/>
    <mergeCell ref="F49:G49"/>
    <mergeCell ref="B30:D30"/>
    <mergeCell ref="B34:D35"/>
    <mergeCell ref="B36:D37"/>
    <mergeCell ref="F44:I44"/>
    <mergeCell ref="B42:E42"/>
    <mergeCell ref="E30:I30"/>
    <mergeCell ref="F47:I47"/>
    <mergeCell ref="F38:I38"/>
    <mergeCell ref="B33:I33"/>
    <mergeCell ref="B8:D8"/>
    <mergeCell ref="B3:E4"/>
    <mergeCell ref="G84:I85"/>
    <mergeCell ref="H73:I73"/>
    <mergeCell ref="E55:E56"/>
    <mergeCell ref="H71:I71"/>
    <mergeCell ref="B45:D56"/>
    <mergeCell ref="E49:E50"/>
    <mergeCell ref="F51:I51"/>
    <mergeCell ref="E59:E60"/>
    <mergeCell ref="H75:I75"/>
    <mergeCell ref="F84:F85"/>
    <mergeCell ref="B1:I1"/>
    <mergeCell ref="B2:D2"/>
    <mergeCell ref="B5:E6"/>
    <mergeCell ref="F8:I8"/>
    <mergeCell ref="F3:I4"/>
    <mergeCell ref="F17:I17"/>
    <mergeCell ref="F5:I6"/>
    <mergeCell ref="F11:I11"/>
    <mergeCell ref="F16:I16"/>
    <mergeCell ref="B86:D86"/>
    <mergeCell ref="H67:I67"/>
    <mergeCell ref="G60:I60"/>
    <mergeCell ref="F57:I57"/>
    <mergeCell ref="F58:I58"/>
    <mergeCell ref="E84:E85"/>
    <mergeCell ref="B18:E19"/>
    <mergeCell ref="E82:F82"/>
    <mergeCell ref="H74:I74"/>
    <mergeCell ref="E36:I37"/>
    <mergeCell ref="F48:I48"/>
    <mergeCell ref="F54:I54"/>
    <mergeCell ref="B11:D11"/>
    <mergeCell ref="B12:D12"/>
    <mergeCell ref="C14:E14"/>
    <mergeCell ref="B17:E17"/>
    <mergeCell ref="F15:I15"/>
    <mergeCell ref="B15:D16"/>
    <mergeCell ref="C13:E13"/>
  </mergeCells>
  <dataValidations count="7">
    <dataValidation type="list" allowBlank="1" showInputMessage="1" showErrorMessage="1" sqref="F67 F69:F75 E84:E85">
      <formula1>"あり,なし"</formula1>
    </dataValidation>
    <dataValidation type="list" allowBlank="1" showInputMessage="1" showErrorMessage="1" sqref="E43">
      <formula1>"救急車の手配,入退院の付き添い,通院介助,救急車の手配、入退院の付き添い,救急車の手配、入退院の付き添い、通院介助,その他"</formula1>
    </dataValidation>
    <dataValidation type="list" allowBlank="1" showInputMessage="1" showErrorMessage="1" sqref="F55 F49 F59">
      <formula1>"訪問診療,急変時の対応,訪問診療、急変時の対応,その他"</formula1>
    </dataValidation>
    <dataValidation type="list" allowBlank="1" showInputMessage="1" showErrorMessage="1" sqref="F63">
      <formula1>"一時介護室へ移る場合,介護居室へ移る場合,その他"</formula1>
    </dataValidation>
    <dataValidation type="list" allowBlank="1" showInputMessage="1" showErrorMessage="1" sqref="E78:F78">
      <formula1>"自立,自立、要支援,自立、要支援、要介護,要支援、要介護,要介護"</formula1>
    </dataValidation>
    <dataValidation type="list" allowBlank="1" showInputMessage="1" showErrorMessage="1" sqref="E15 E8:E12">
      <formula1>"自ら実施,委託,自ら実施・委託,なし"</formula1>
    </dataValidation>
    <dataValidation type="list" allowBlank="1" showInputMessage="1" showErrorMessage="1" sqref="B40:D40">
      <formula1>"連携内容,協力内容"</formula1>
    </dataValidation>
  </dataValidations>
  <printOptions horizontalCentered="1"/>
  <pageMargins left="0.3937007874015748" right="0.3937007874015748" top="0.3937007874015748" bottom="0.1968503937007874" header="0.5118110236220472" footer="0.1968503937007874"/>
  <pageSetup cellComments="asDisplayed" fitToHeight="0" fitToWidth="1" horizontalDpi="600" verticalDpi="600" orientation="portrait" paperSize="9" scale="91" r:id="rId1"/>
  <headerFooter alignWithMargins="0">
    <oddFooter>&amp;C&amp;9&amp;P&amp;R&amp;9AFH-3Fサ高住(吹田市)1-221001</oddFooter>
  </headerFooter>
  <rowBreaks count="2" manualBreakCount="2">
    <brk id="20" max="9" man="1"/>
    <brk id="76" max="9"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view="pageBreakPreview" zoomScale="90" zoomScaleNormal="85" zoomScaleSheetLayoutView="90" workbookViewId="0" topLeftCell="A1">
      <selection activeCell="I9" sqref="I9:J9"/>
    </sheetView>
  </sheetViews>
  <sheetFormatPr defaultColWidth="9.00390625" defaultRowHeight="22.5" customHeight="1"/>
  <cols>
    <col min="1" max="1" width="2.625" style="15" customWidth="1"/>
    <col min="2" max="2" width="4.00390625" style="23" customWidth="1"/>
    <col min="3" max="3" width="11.50390625" style="23" customWidth="1"/>
    <col min="4" max="13" width="7.625" style="15" customWidth="1"/>
    <col min="14" max="14" width="3.375" style="16" customWidth="1"/>
    <col min="15" max="16384" width="9.00390625" style="16" customWidth="1"/>
  </cols>
  <sheetData>
    <row r="1" spans="1:14" ht="21" customHeight="1">
      <c r="A1" s="14" t="s">
        <v>122</v>
      </c>
      <c r="B1" s="120" t="s">
        <v>357</v>
      </c>
      <c r="C1" s="120"/>
      <c r="D1" s="120"/>
      <c r="E1" s="120"/>
      <c r="F1" s="120"/>
      <c r="G1" s="120"/>
      <c r="H1" s="120"/>
      <c r="I1" s="120"/>
      <c r="J1" s="120"/>
      <c r="K1" s="120"/>
      <c r="L1" s="120"/>
      <c r="M1" s="120"/>
      <c r="N1" s="9"/>
    </row>
    <row r="2" spans="1:13" ht="21" customHeight="1" thickBot="1">
      <c r="A2" s="14"/>
      <c r="B2" s="635" t="s">
        <v>138</v>
      </c>
      <c r="C2" s="453"/>
      <c r="D2" s="453"/>
      <c r="E2" s="14"/>
      <c r="F2" s="14"/>
      <c r="G2" s="14"/>
      <c r="H2" s="14"/>
      <c r="I2" s="14"/>
      <c r="J2" s="14"/>
      <c r="K2" s="14"/>
      <c r="L2" s="14"/>
      <c r="M2" s="14"/>
    </row>
    <row r="3" spans="1:15" ht="21" customHeight="1">
      <c r="A3" s="137"/>
      <c r="B3" s="636"/>
      <c r="C3" s="637"/>
      <c r="D3" s="638"/>
      <c r="E3" s="645" t="s">
        <v>430</v>
      </c>
      <c r="F3" s="646"/>
      <c r="G3" s="646"/>
      <c r="H3" s="646"/>
      <c r="I3" s="646"/>
      <c r="J3" s="646"/>
      <c r="K3" s="609" t="s">
        <v>403</v>
      </c>
      <c r="L3" s="610"/>
      <c r="M3" s="611"/>
      <c r="O3" s="138"/>
    </row>
    <row r="4" spans="1:13" ht="21" customHeight="1">
      <c r="A4" s="137"/>
      <c r="B4" s="639"/>
      <c r="C4" s="640"/>
      <c r="D4" s="641"/>
      <c r="E4" s="618" t="s">
        <v>39</v>
      </c>
      <c r="F4" s="619"/>
      <c r="G4" s="619"/>
      <c r="H4" s="619"/>
      <c r="I4" s="619"/>
      <c r="J4" s="620"/>
      <c r="K4" s="612"/>
      <c r="L4" s="613"/>
      <c r="M4" s="614"/>
    </row>
    <row r="5" spans="1:13" ht="21" customHeight="1">
      <c r="A5" s="137"/>
      <c r="B5" s="642"/>
      <c r="C5" s="643"/>
      <c r="D5" s="644"/>
      <c r="E5" s="207"/>
      <c r="F5" s="207"/>
      <c r="G5" s="621" t="s">
        <v>38</v>
      </c>
      <c r="H5" s="621"/>
      <c r="I5" s="621" t="s">
        <v>40</v>
      </c>
      <c r="J5" s="621"/>
      <c r="K5" s="615"/>
      <c r="L5" s="616"/>
      <c r="M5" s="617"/>
    </row>
    <row r="6" spans="1:13" ht="21" customHeight="1">
      <c r="A6" s="137"/>
      <c r="B6" s="589" t="s">
        <v>78</v>
      </c>
      <c r="C6" s="590"/>
      <c r="D6" s="591"/>
      <c r="E6" s="631" t="s">
        <v>540</v>
      </c>
      <c r="F6" s="427"/>
      <c r="G6" s="622"/>
      <c r="H6" s="438"/>
      <c r="I6" s="437">
        <v>1</v>
      </c>
      <c r="J6" s="438"/>
      <c r="K6" s="623" t="s">
        <v>541</v>
      </c>
      <c r="L6" s="340"/>
      <c r="M6" s="341"/>
    </row>
    <row r="7" spans="1:13" ht="21" customHeight="1">
      <c r="A7" s="137"/>
      <c r="B7" s="589" t="s">
        <v>41</v>
      </c>
      <c r="C7" s="590"/>
      <c r="D7" s="591"/>
      <c r="E7" s="631" t="s">
        <v>675</v>
      </c>
      <c r="F7" s="427"/>
      <c r="G7" s="622"/>
      <c r="H7" s="438"/>
      <c r="I7" s="437">
        <v>18</v>
      </c>
      <c r="J7" s="438"/>
      <c r="K7" s="623" t="s">
        <v>542</v>
      </c>
      <c r="L7" s="340"/>
      <c r="M7" s="341"/>
    </row>
    <row r="8" spans="1:13" ht="21" customHeight="1">
      <c r="A8" s="137"/>
      <c r="B8" s="647" t="s">
        <v>123</v>
      </c>
      <c r="C8" s="619"/>
      <c r="D8" s="620"/>
      <c r="E8" s="603"/>
      <c r="F8" s="604"/>
      <c r="G8" s="605"/>
      <c r="H8" s="606"/>
      <c r="I8" s="607"/>
      <c r="J8" s="606"/>
      <c r="K8" s="586"/>
      <c r="L8" s="587"/>
      <c r="M8" s="588"/>
    </row>
    <row r="9" spans="1:13" ht="21" customHeight="1">
      <c r="A9" s="137"/>
      <c r="B9" s="25"/>
      <c r="C9" s="608" t="s">
        <v>42</v>
      </c>
      <c r="D9" s="591"/>
      <c r="E9" s="603"/>
      <c r="F9" s="604"/>
      <c r="G9" s="605"/>
      <c r="H9" s="606"/>
      <c r="I9" s="607"/>
      <c r="J9" s="606"/>
      <c r="K9" s="586"/>
      <c r="L9" s="587"/>
      <c r="M9" s="588"/>
    </row>
    <row r="10" spans="1:13" ht="21" customHeight="1">
      <c r="A10" s="137"/>
      <c r="B10" s="26"/>
      <c r="C10" s="608" t="s">
        <v>124</v>
      </c>
      <c r="D10" s="591"/>
      <c r="E10" s="603"/>
      <c r="F10" s="604"/>
      <c r="G10" s="605"/>
      <c r="H10" s="606"/>
      <c r="I10" s="607"/>
      <c r="J10" s="606"/>
      <c r="K10" s="586"/>
      <c r="L10" s="587"/>
      <c r="M10" s="588"/>
    </row>
    <row r="11" spans="1:13" ht="21" customHeight="1">
      <c r="A11" s="137"/>
      <c r="B11" s="589" t="s">
        <v>125</v>
      </c>
      <c r="C11" s="590"/>
      <c r="D11" s="591"/>
      <c r="E11" s="603"/>
      <c r="F11" s="604"/>
      <c r="G11" s="605"/>
      <c r="H11" s="606"/>
      <c r="I11" s="607"/>
      <c r="J11" s="606"/>
      <c r="K11" s="586"/>
      <c r="L11" s="587"/>
      <c r="M11" s="588"/>
    </row>
    <row r="12" spans="1:13" ht="21" customHeight="1">
      <c r="A12" s="137"/>
      <c r="B12" s="589" t="s">
        <v>43</v>
      </c>
      <c r="C12" s="590"/>
      <c r="D12" s="591"/>
      <c r="E12" s="603"/>
      <c r="F12" s="604"/>
      <c r="G12" s="605"/>
      <c r="H12" s="606"/>
      <c r="I12" s="607"/>
      <c r="J12" s="606"/>
      <c r="K12" s="586"/>
      <c r="L12" s="587"/>
      <c r="M12" s="588"/>
    </row>
    <row r="13" spans="1:13" ht="21" customHeight="1">
      <c r="A13" s="137"/>
      <c r="B13" s="589" t="s">
        <v>126</v>
      </c>
      <c r="C13" s="590"/>
      <c r="D13" s="591"/>
      <c r="E13" s="603"/>
      <c r="F13" s="604"/>
      <c r="G13" s="605"/>
      <c r="H13" s="606"/>
      <c r="I13" s="607"/>
      <c r="J13" s="606"/>
      <c r="K13" s="586"/>
      <c r="L13" s="587"/>
      <c r="M13" s="588"/>
    </row>
    <row r="14" spans="1:13" ht="21" customHeight="1">
      <c r="A14" s="137"/>
      <c r="B14" s="589" t="s">
        <v>127</v>
      </c>
      <c r="C14" s="590"/>
      <c r="D14" s="591"/>
      <c r="E14" s="603"/>
      <c r="F14" s="604"/>
      <c r="G14" s="605"/>
      <c r="H14" s="606"/>
      <c r="I14" s="607"/>
      <c r="J14" s="606"/>
      <c r="K14" s="586"/>
      <c r="L14" s="587"/>
      <c r="M14" s="588"/>
    </row>
    <row r="15" spans="1:13" ht="21" customHeight="1">
      <c r="A15" s="137"/>
      <c r="B15" s="589" t="s">
        <v>128</v>
      </c>
      <c r="C15" s="590"/>
      <c r="D15" s="591"/>
      <c r="E15" s="603"/>
      <c r="F15" s="604"/>
      <c r="G15" s="605"/>
      <c r="H15" s="606"/>
      <c r="I15" s="607"/>
      <c r="J15" s="606"/>
      <c r="K15" s="586"/>
      <c r="L15" s="587"/>
      <c r="M15" s="588"/>
    </row>
    <row r="16" spans="1:13" ht="21" customHeight="1" thickBot="1">
      <c r="A16" s="137"/>
      <c r="B16" s="592" t="s">
        <v>129</v>
      </c>
      <c r="C16" s="593"/>
      <c r="D16" s="594"/>
      <c r="E16" s="595"/>
      <c r="F16" s="596"/>
      <c r="G16" s="597"/>
      <c r="H16" s="598"/>
      <c r="I16" s="599"/>
      <c r="J16" s="598"/>
      <c r="K16" s="600"/>
      <c r="L16" s="601"/>
      <c r="M16" s="602"/>
    </row>
    <row r="17" spans="1:13" s="9" customFormat="1" ht="21" customHeight="1">
      <c r="A17" s="23"/>
      <c r="B17" s="23"/>
      <c r="C17" s="23"/>
      <c r="D17" s="23"/>
      <c r="E17" s="23"/>
      <c r="F17" s="23"/>
      <c r="G17" s="23"/>
      <c r="H17" s="23"/>
      <c r="I17" s="23"/>
      <c r="J17" s="23"/>
      <c r="K17" s="23"/>
      <c r="L17" s="23"/>
      <c r="M17" s="23"/>
    </row>
    <row r="18" spans="2:7" ht="21" customHeight="1" thickBot="1">
      <c r="B18" s="629" t="s">
        <v>139</v>
      </c>
      <c r="C18" s="629"/>
      <c r="D18" s="629"/>
      <c r="E18" s="629"/>
      <c r="F18" s="630"/>
      <c r="G18" s="140"/>
    </row>
    <row r="19" spans="2:13" ht="21" customHeight="1">
      <c r="B19" s="652"/>
      <c r="C19" s="653"/>
      <c r="D19" s="654"/>
      <c r="E19" s="624" t="s">
        <v>39</v>
      </c>
      <c r="F19" s="524"/>
      <c r="G19" s="524"/>
      <c r="H19" s="524"/>
      <c r="I19" s="524"/>
      <c r="J19" s="524"/>
      <c r="K19" s="662" t="s">
        <v>350</v>
      </c>
      <c r="L19" s="663"/>
      <c r="M19" s="664"/>
    </row>
    <row r="20" spans="2:13" ht="21" customHeight="1">
      <c r="B20" s="655"/>
      <c r="C20" s="656"/>
      <c r="D20" s="657"/>
      <c r="E20" s="627"/>
      <c r="F20" s="628"/>
      <c r="G20" s="621" t="s">
        <v>38</v>
      </c>
      <c r="H20" s="621"/>
      <c r="I20" s="621" t="s">
        <v>40</v>
      </c>
      <c r="J20" s="621"/>
      <c r="K20" s="665"/>
      <c r="L20" s="665"/>
      <c r="M20" s="666"/>
    </row>
    <row r="21" spans="2:14" ht="21" customHeight="1">
      <c r="B21" s="632"/>
      <c r="C21" s="633"/>
      <c r="D21" s="634"/>
      <c r="E21" s="625"/>
      <c r="F21" s="625"/>
      <c r="G21" s="583"/>
      <c r="H21" s="583"/>
      <c r="I21" s="583"/>
      <c r="J21" s="583"/>
      <c r="K21" s="659"/>
      <c r="L21" s="660"/>
      <c r="M21" s="661"/>
      <c r="N21" s="138"/>
    </row>
    <row r="22" spans="2:13" ht="21" customHeight="1">
      <c r="B22" s="632"/>
      <c r="C22" s="633"/>
      <c r="D22" s="634"/>
      <c r="E22" s="625"/>
      <c r="F22" s="648"/>
      <c r="G22" s="583"/>
      <c r="H22" s="583"/>
      <c r="I22" s="583"/>
      <c r="J22" s="583"/>
      <c r="K22" s="659"/>
      <c r="L22" s="660"/>
      <c r="M22" s="661"/>
    </row>
    <row r="23" spans="2:13" ht="21" customHeight="1">
      <c r="B23" s="632"/>
      <c r="C23" s="633"/>
      <c r="D23" s="634"/>
      <c r="E23" s="625"/>
      <c r="F23" s="648"/>
      <c r="G23" s="583"/>
      <c r="H23" s="583"/>
      <c r="I23" s="583"/>
      <c r="J23" s="583"/>
      <c r="K23" s="659"/>
      <c r="L23" s="660"/>
      <c r="M23" s="661"/>
    </row>
    <row r="24" spans="2:13" ht="21" customHeight="1">
      <c r="B24" s="632"/>
      <c r="C24" s="633"/>
      <c r="D24" s="634"/>
      <c r="E24" s="625"/>
      <c r="F24" s="625"/>
      <c r="G24" s="583"/>
      <c r="H24" s="583"/>
      <c r="I24" s="583"/>
      <c r="J24" s="583"/>
      <c r="K24" s="659"/>
      <c r="L24" s="660"/>
      <c r="M24" s="661"/>
    </row>
    <row r="25" spans="2:13" ht="21" customHeight="1" thickBot="1">
      <c r="B25" s="649"/>
      <c r="C25" s="650"/>
      <c r="D25" s="651"/>
      <c r="E25" s="658"/>
      <c r="F25" s="658"/>
      <c r="G25" s="626"/>
      <c r="H25" s="626"/>
      <c r="I25" s="626"/>
      <c r="J25" s="626"/>
      <c r="K25" s="667"/>
      <c r="L25" s="668"/>
      <c r="M25" s="669"/>
    </row>
    <row r="26" spans="2:7" ht="21" customHeight="1">
      <c r="B26" s="120"/>
      <c r="C26" s="9"/>
      <c r="D26" s="16"/>
      <c r="E26" s="16"/>
      <c r="F26" s="16"/>
      <c r="G26" s="16"/>
    </row>
    <row r="27" spans="2:7" ht="21" customHeight="1" thickBot="1">
      <c r="B27" s="629" t="s">
        <v>149</v>
      </c>
      <c r="C27" s="629"/>
      <c r="D27" s="629"/>
      <c r="E27" s="629"/>
      <c r="F27" s="629"/>
      <c r="G27" s="140"/>
    </row>
    <row r="28" spans="2:13" ht="21" customHeight="1">
      <c r="B28" s="652"/>
      <c r="C28" s="653"/>
      <c r="D28" s="654"/>
      <c r="E28" s="681" t="s">
        <v>39</v>
      </c>
      <c r="F28" s="681"/>
      <c r="G28" s="624"/>
      <c r="H28" s="682"/>
      <c r="I28" s="683"/>
      <c r="J28" s="685"/>
      <c r="K28" s="682"/>
      <c r="L28" s="683"/>
      <c r="M28" s="684"/>
    </row>
    <row r="29" spans="2:13" ht="21" customHeight="1">
      <c r="B29" s="655"/>
      <c r="C29" s="656"/>
      <c r="D29" s="657"/>
      <c r="E29" s="431"/>
      <c r="F29" s="431"/>
      <c r="G29" s="431"/>
      <c r="H29" s="621" t="s">
        <v>38</v>
      </c>
      <c r="I29" s="499"/>
      <c r="J29" s="499"/>
      <c r="K29" s="621" t="s">
        <v>40</v>
      </c>
      <c r="L29" s="499"/>
      <c r="M29" s="686"/>
    </row>
    <row r="30" spans="2:13" ht="21" customHeight="1">
      <c r="B30" s="582" t="s">
        <v>346</v>
      </c>
      <c r="C30" s="499"/>
      <c r="D30" s="499"/>
      <c r="E30" s="583"/>
      <c r="F30" s="583"/>
      <c r="G30" s="583"/>
      <c r="H30" s="584"/>
      <c r="I30" s="583"/>
      <c r="J30" s="583"/>
      <c r="K30" s="584"/>
      <c r="L30" s="583"/>
      <c r="M30" s="585"/>
    </row>
    <row r="31" spans="2:13" ht="21" customHeight="1">
      <c r="B31" s="582" t="s">
        <v>150</v>
      </c>
      <c r="C31" s="499"/>
      <c r="D31" s="499"/>
      <c r="E31" s="583"/>
      <c r="F31" s="583"/>
      <c r="G31" s="583"/>
      <c r="H31" s="584"/>
      <c r="I31" s="583"/>
      <c r="J31" s="583"/>
      <c r="K31" s="584"/>
      <c r="L31" s="583"/>
      <c r="M31" s="585"/>
    </row>
    <row r="32" spans="2:13" ht="21" customHeight="1">
      <c r="B32" s="582" t="s">
        <v>151</v>
      </c>
      <c r="C32" s="499"/>
      <c r="D32" s="499"/>
      <c r="E32" s="583"/>
      <c r="F32" s="583"/>
      <c r="G32" s="583"/>
      <c r="H32" s="584"/>
      <c r="I32" s="583"/>
      <c r="J32" s="583"/>
      <c r="K32" s="584"/>
      <c r="L32" s="583"/>
      <c r="M32" s="585"/>
    </row>
    <row r="33" spans="2:13" ht="21" customHeight="1">
      <c r="B33" s="589" t="s">
        <v>152</v>
      </c>
      <c r="C33" s="356"/>
      <c r="D33" s="345"/>
      <c r="E33" s="671"/>
      <c r="F33" s="625"/>
      <c r="G33" s="672"/>
      <c r="H33" s="603"/>
      <c r="I33" s="625"/>
      <c r="J33" s="672"/>
      <c r="K33" s="603"/>
      <c r="L33" s="625"/>
      <c r="M33" s="680"/>
    </row>
    <row r="34" spans="2:13" ht="21" customHeight="1">
      <c r="B34" s="582" t="s">
        <v>444</v>
      </c>
      <c r="C34" s="499"/>
      <c r="D34" s="499"/>
      <c r="E34" s="583"/>
      <c r="F34" s="583"/>
      <c r="G34" s="583"/>
      <c r="H34" s="584"/>
      <c r="I34" s="583"/>
      <c r="J34" s="583"/>
      <c r="K34" s="584"/>
      <c r="L34" s="583"/>
      <c r="M34" s="585"/>
    </row>
    <row r="35" spans="2:13" ht="21" customHeight="1">
      <c r="B35" s="578" t="s">
        <v>376</v>
      </c>
      <c r="C35" s="430"/>
      <c r="D35" s="430"/>
      <c r="E35" s="579"/>
      <c r="F35" s="579"/>
      <c r="G35" s="579"/>
      <c r="H35" s="580"/>
      <c r="I35" s="579"/>
      <c r="J35" s="579"/>
      <c r="K35" s="580"/>
      <c r="L35" s="579"/>
      <c r="M35" s="581"/>
    </row>
    <row r="36" spans="2:13" ht="21" customHeight="1">
      <c r="B36" s="582" t="s">
        <v>442</v>
      </c>
      <c r="C36" s="499"/>
      <c r="D36" s="499"/>
      <c r="E36" s="583"/>
      <c r="F36" s="583"/>
      <c r="G36" s="583"/>
      <c r="H36" s="584"/>
      <c r="I36" s="583"/>
      <c r="J36" s="583"/>
      <c r="K36" s="584"/>
      <c r="L36" s="583"/>
      <c r="M36" s="585"/>
    </row>
    <row r="37" spans="2:13" ht="21" customHeight="1" thickBot="1">
      <c r="B37" s="710" t="s">
        <v>443</v>
      </c>
      <c r="C37" s="711"/>
      <c r="D37" s="711"/>
      <c r="E37" s="712"/>
      <c r="F37" s="712"/>
      <c r="G37" s="712"/>
      <c r="H37" s="713"/>
      <c r="I37" s="712"/>
      <c r="J37" s="712"/>
      <c r="K37" s="713"/>
      <c r="L37" s="712"/>
      <c r="M37" s="716"/>
    </row>
    <row r="38" spans="2:13" ht="21" customHeight="1">
      <c r="B38" s="120"/>
      <c r="C38" s="9"/>
      <c r="D38" s="9"/>
      <c r="E38" s="9"/>
      <c r="F38" s="9"/>
      <c r="G38" s="9"/>
      <c r="H38" s="23"/>
      <c r="I38" s="23"/>
      <c r="J38" s="23"/>
      <c r="K38" s="23"/>
      <c r="L38" s="23"/>
      <c r="M38" s="23"/>
    </row>
    <row r="39" spans="2:13" ht="21" customHeight="1" thickBot="1">
      <c r="B39" s="120" t="s">
        <v>349</v>
      </c>
      <c r="C39" s="9"/>
      <c r="D39" s="9"/>
      <c r="E39" s="9"/>
      <c r="F39" s="9"/>
      <c r="G39" s="9"/>
      <c r="H39" s="23"/>
      <c r="I39" s="23"/>
      <c r="J39" s="23"/>
      <c r="K39" s="23"/>
      <c r="L39" s="23"/>
      <c r="M39" s="23"/>
    </row>
    <row r="40" spans="1:13" s="9" customFormat="1" ht="21" customHeight="1">
      <c r="A40" s="23"/>
      <c r="B40" s="677" t="s">
        <v>543</v>
      </c>
      <c r="C40" s="678"/>
      <c r="D40" s="678"/>
      <c r="E40" s="678"/>
      <c r="F40" s="678"/>
      <c r="G40" s="678"/>
      <c r="H40" s="678"/>
      <c r="I40" s="678"/>
      <c r="J40" s="678"/>
      <c r="K40" s="678"/>
      <c r="L40" s="678"/>
      <c r="M40" s="679"/>
    </row>
    <row r="41" spans="1:13" s="9" customFormat="1" ht="21" customHeight="1">
      <c r="A41" s="23"/>
      <c r="B41" s="675"/>
      <c r="C41" s="676"/>
      <c r="D41" s="676"/>
      <c r="E41" s="499" t="s">
        <v>153</v>
      </c>
      <c r="F41" s="499"/>
      <c r="G41" s="499"/>
      <c r="H41" s="499"/>
      <c r="I41" s="621" t="s">
        <v>359</v>
      </c>
      <c r="J41" s="499"/>
      <c r="K41" s="499"/>
      <c r="L41" s="499"/>
      <c r="M41" s="686"/>
    </row>
    <row r="42" spans="1:13" s="9" customFormat="1" ht="21" customHeight="1">
      <c r="A42" s="23"/>
      <c r="B42" s="582" t="s">
        <v>124</v>
      </c>
      <c r="C42" s="499"/>
      <c r="D42" s="499"/>
      <c r="E42" s="671"/>
      <c r="F42" s="625"/>
      <c r="G42" s="625"/>
      <c r="H42" s="105" t="s">
        <v>294</v>
      </c>
      <c r="I42" s="603"/>
      <c r="J42" s="705"/>
      <c r="K42" s="705"/>
      <c r="L42" s="705"/>
      <c r="M42" s="35" t="s">
        <v>296</v>
      </c>
    </row>
    <row r="43" spans="1:13" s="9" customFormat="1" ht="21" customHeight="1">
      <c r="A43" s="23"/>
      <c r="B43" s="582" t="s">
        <v>42</v>
      </c>
      <c r="C43" s="499"/>
      <c r="D43" s="499"/>
      <c r="E43" s="671"/>
      <c r="F43" s="625"/>
      <c r="G43" s="625"/>
      <c r="H43" s="113" t="s">
        <v>295</v>
      </c>
      <c r="I43" s="603"/>
      <c r="J43" s="705"/>
      <c r="K43" s="705"/>
      <c r="L43" s="705"/>
      <c r="M43" s="35" t="s">
        <v>296</v>
      </c>
    </row>
    <row r="44" spans="1:13" s="9" customFormat="1" ht="21" customHeight="1">
      <c r="A44" s="23"/>
      <c r="B44" s="703" t="s">
        <v>41</v>
      </c>
      <c r="C44" s="701"/>
      <c r="D44" s="701"/>
      <c r="E44" s="433">
        <v>1</v>
      </c>
      <c r="F44" s="704"/>
      <c r="G44" s="704"/>
      <c r="H44" s="281" t="s">
        <v>294</v>
      </c>
      <c r="I44" s="714" t="s">
        <v>540</v>
      </c>
      <c r="J44" s="715"/>
      <c r="K44" s="715"/>
      <c r="L44" s="715"/>
      <c r="M44" s="142" t="s">
        <v>294</v>
      </c>
    </row>
    <row r="45" spans="1:13" s="9" customFormat="1" ht="21" customHeight="1" thickBot="1">
      <c r="A45" s="23"/>
      <c r="B45" s="673"/>
      <c r="C45" s="674"/>
      <c r="D45" s="674"/>
      <c r="E45" s="709"/>
      <c r="F45" s="658"/>
      <c r="G45" s="658"/>
      <c r="H45" s="143" t="s">
        <v>294</v>
      </c>
      <c r="I45" s="595"/>
      <c r="J45" s="706"/>
      <c r="K45" s="706"/>
      <c r="L45" s="706"/>
      <c r="M45" s="118" t="s">
        <v>294</v>
      </c>
    </row>
    <row r="46" spans="1:13" s="134" customFormat="1" ht="21" customHeight="1">
      <c r="A46" s="139"/>
      <c r="B46" s="144"/>
      <c r="H46" s="139"/>
      <c r="I46" s="139"/>
      <c r="J46" s="139"/>
      <c r="K46" s="139"/>
      <c r="L46" s="139"/>
      <c r="M46" s="139"/>
    </row>
    <row r="47" spans="2:7" ht="21" customHeight="1" thickBot="1">
      <c r="B47" s="670" t="s">
        <v>154</v>
      </c>
      <c r="C47" s="670"/>
      <c r="D47" s="134"/>
      <c r="E47" s="16"/>
      <c r="F47" s="16"/>
      <c r="G47" s="16"/>
    </row>
    <row r="48" spans="2:13" ht="21" customHeight="1">
      <c r="B48" s="700" t="s">
        <v>78</v>
      </c>
      <c r="C48" s="681"/>
      <c r="D48" s="699" t="s">
        <v>136</v>
      </c>
      <c r="E48" s="681"/>
      <c r="F48" s="681"/>
      <c r="G48" s="681"/>
      <c r="H48" s="681"/>
      <c r="I48" s="145" t="s">
        <v>487</v>
      </c>
      <c r="J48" s="146"/>
      <c r="K48" s="146"/>
      <c r="L48" s="146"/>
      <c r="M48" s="147"/>
    </row>
    <row r="49" spans="2:13" ht="36" customHeight="1">
      <c r="B49" s="416"/>
      <c r="C49" s="701"/>
      <c r="D49" s="702" t="s">
        <v>245</v>
      </c>
      <c r="E49" s="345"/>
      <c r="F49" s="148" t="s">
        <v>487</v>
      </c>
      <c r="G49" s="707" t="s">
        <v>137</v>
      </c>
      <c r="H49" s="430"/>
      <c r="I49" s="622" t="s">
        <v>544</v>
      </c>
      <c r="J49" s="437"/>
      <c r="K49" s="437"/>
      <c r="L49" s="437"/>
      <c r="M49" s="708"/>
    </row>
    <row r="50" spans="2:13" ht="21" customHeight="1" thickBot="1">
      <c r="B50" s="691"/>
      <c r="C50" s="676"/>
      <c r="D50" s="621" t="s">
        <v>124</v>
      </c>
      <c r="E50" s="499"/>
      <c r="F50" s="621" t="s">
        <v>42</v>
      </c>
      <c r="G50" s="499"/>
      <c r="H50" s="621" t="s">
        <v>41</v>
      </c>
      <c r="I50" s="499"/>
      <c r="J50" s="689" t="s">
        <v>125</v>
      </c>
      <c r="K50" s="698"/>
      <c r="L50" s="689" t="s">
        <v>43</v>
      </c>
      <c r="M50" s="690"/>
    </row>
    <row r="51" spans="2:13" ht="21" customHeight="1">
      <c r="B51" s="692"/>
      <c r="C51" s="693"/>
      <c r="D51" s="149" t="s">
        <v>38</v>
      </c>
      <c r="E51" s="149" t="s">
        <v>40</v>
      </c>
      <c r="F51" s="149" t="s">
        <v>38</v>
      </c>
      <c r="G51" s="149" t="s">
        <v>40</v>
      </c>
      <c r="H51" s="149" t="s">
        <v>38</v>
      </c>
      <c r="I51" s="149" t="s">
        <v>40</v>
      </c>
      <c r="J51" s="149" t="s">
        <v>38</v>
      </c>
      <c r="K51" s="149" t="s">
        <v>40</v>
      </c>
      <c r="L51" s="149" t="s">
        <v>38</v>
      </c>
      <c r="M51" s="150" t="s">
        <v>40</v>
      </c>
    </row>
    <row r="52" spans="2:13" ht="36" customHeight="1">
      <c r="B52" s="694" t="s">
        <v>262</v>
      </c>
      <c r="C52" s="435"/>
      <c r="D52" s="141"/>
      <c r="E52" s="141"/>
      <c r="F52" s="141"/>
      <c r="G52" s="141"/>
      <c r="H52" s="141"/>
      <c r="I52" s="315" t="s">
        <v>545</v>
      </c>
      <c r="J52" s="141"/>
      <c r="K52" s="141"/>
      <c r="L52" s="141"/>
      <c r="M52" s="151"/>
    </row>
    <row r="53" spans="2:13" ht="36" customHeight="1">
      <c r="B53" s="694" t="s">
        <v>263</v>
      </c>
      <c r="C53" s="435"/>
      <c r="D53" s="141"/>
      <c r="E53" s="141"/>
      <c r="F53" s="141"/>
      <c r="G53" s="141"/>
      <c r="H53" s="141"/>
      <c r="I53" s="315" t="s">
        <v>540</v>
      </c>
      <c r="J53" s="141"/>
      <c r="K53" s="141"/>
      <c r="L53" s="141"/>
      <c r="M53" s="151"/>
    </row>
    <row r="54" spans="2:13" ht="21" customHeight="1">
      <c r="B54" s="695" t="s">
        <v>135</v>
      </c>
      <c r="C54" s="38" t="s">
        <v>130</v>
      </c>
      <c r="D54" s="141"/>
      <c r="E54" s="141"/>
      <c r="F54" s="141"/>
      <c r="G54" s="141"/>
      <c r="H54" s="141"/>
      <c r="I54" s="315" t="s">
        <v>673</v>
      </c>
      <c r="J54" s="141"/>
      <c r="K54" s="141"/>
      <c r="L54" s="141"/>
      <c r="M54" s="151"/>
    </row>
    <row r="55" spans="2:13" ht="36" customHeight="1">
      <c r="B55" s="696"/>
      <c r="C55" s="42" t="s">
        <v>131</v>
      </c>
      <c r="D55" s="141"/>
      <c r="E55" s="141"/>
      <c r="F55" s="141"/>
      <c r="G55" s="141"/>
      <c r="H55" s="141"/>
      <c r="I55" s="315" t="s">
        <v>546</v>
      </c>
      <c r="J55" s="141"/>
      <c r="K55" s="141"/>
      <c r="L55" s="141"/>
      <c r="M55" s="151"/>
    </row>
    <row r="56" spans="2:13" ht="36" customHeight="1">
      <c r="B56" s="696"/>
      <c r="C56" s="42" t="s">
        <v>132</v>
      </c>
      <c r="D56" s="141"/>
      <c r="E56" s="141"/>
      <c r="F56" s="141"/>
      <c r="G56" s="141"/>
      <c r="H56" s="141"/>
      <c r="I56" s="315" t="s">
        <v>546</v>
      </c>
      <c r="J56" s="141"/>
      <c r="K56" s="141"/>
      <c r="L56" s="141"/>
      <c r="M56" s="151"/>
    </row>
    <row r="57" spans="2:13" ht="36" customHeight="1">
      <c r="B57" s="696"/>
      <c r="C57" s="42" t="s">
        <v>133</v>
      </c>
      <c r="D57" s="141"/>
      <c r="E57" s="141"/>
      <c r="F57" s="141"/>
      <c r="G57" s="141"/>
      <c r="H57" s="141"/>
      <c r="I57" s="315" t="s">
        <v>676</v>
      </c>
      <c r="J57" s="141"/>
      <c r="K57" s="141"/>
      <c r="L57" s="141"/>
      <c r="M57" s="151"/>
    </row>
    <row r="58" spans="2:13" ht="21" customHeight="1">
      <c r="B58" s="697"/>
      <c r="C58" s="42" t="s">
        <v>224</v>
      </c>
      <c r="D58" s="141"/>
      <c r="E58" s="141"/>
      <c r="F58" s="141"/>
      <c r="G58" s="141"/>
      <c r="H58" s="141"/>
      <c r="I58" s="315" t="s">
        <v>547</v>
      </c>
      <c r="J58" s="141"/>
      <c r="K58" s="141"/>
      <c r="L58" s="141"/>
      <c r="M58" s="151"/>
    </row>
    <row r="59" spans="2:13" ht="21" customHeight="1">
      <c r="B59" s="401" t="s">
        <v>350</v>
      </c>
      <c r="C59" s="338"/>
      <c r="D59" s="338"/>
      <c r="E59" s="339"/>
      <c r="F59" s="586"/>
      <c r="G59" s="587"/>
      <c r="H59" s="587"/>
      <c r="I59" s="587"/>
      <c r="J59" s="587"/>
      <c r="K59" s="587"/>
      <c r="L59" s="587"/>
      <c r="M59" s="588"/>
    </row>
    <row r="60" spans="2:13" ht="21" customHeight="1" thickBot="1">
      <c r="B60" s="592" t="s">
        <v>134</v>
      </c>
      <c r="C60" s="556"/>
      <c r="D60" s="556"/>
      <c r="E60" s="347"/>
      <c r="F60" s="152" t="s">
        <v>487</v>
      </c>
      <c r="G60" s="687"/>
      <c r="H60" s="687"/>
      <c r="I60" s="687"/>
      <c r="J60" s="687"/>
      <c r="K60" s="687"/>
      <c r="L60" s="687"/>
      <c r="M60" s="688"/>
    </row>
  </sheetData>
  <sheetProtection/>
  <mergeCells count="169">
    <mergeCell ref="H34:J34"/>
    <mergeCell ref="K34:M34"/>
    <mergeCell ref="B37:D37"/>
    <mergeCell ref="E37:G37"/>
    <mergeCell ref="H37:J37"/>
    <mergeCell ref="I44:L44"/>
    <mergeCell ref="K37:M37"/>
    <mergeCell ref="E42:G42"/>
    <mergeCell ref="E43:G43"/>
    <mergeCell ref="I42:L42"/>
    <mergeCell ref="I41:M41"/>
    <mergeCell ref="D49:E49"/>
    <mergeCell ref="B44:D44"/>
    <mergeCell ref="B43:D43"/>
    <mergeCell ref="E44:G44"/>
    <mergeCell ref="I43:L43"/>
    <mergeCell ref="I45:L45"/>
    <mergeCell ref="G49:H49"/>
    <mergeCell ref="I49:M49"/>
    <mergeCell ref="E45:G45"/>
    <mergeCell ref="F50:G50"/>
    <mergeCell ref="H50:I50"/>
    <mergeCell ref="J50:K50"/>
    <mergeCell ref="D48:H48"/>
    <mergeCell ref="B53:C53"/>
    <mergeCell ref="B48:C49"/>
    <mergeCell ref="B30:D30"/>
    <mergeCell ref="G60:M60"/>
    <mergeCell ref="L50:M50"/>
    <mergeCell ref="B60:E60"/>
    <mergeCell ref="D50:E50"/>
    <mergeCell ref="B50:C51"/>
    <mergeCell ref="B52:C52"/>
    <mergeCell ref="B59:E59"/>
    <mergeCell ref="F59:M59"/>
    <mergeCell ref="B54:B58"/>
    <mergeCell ref="B34:D34"/>
    <mergeCell ref="E34:G34"/>
    <mergeCell ref="E28:G28"/>
    <mergeCell ref="E29:G29"/>
    <mergeCell ref="K28:M28"/>
    <mergeCell ref="K31:M31"/>
    <mergeCell ref="B31:D31"/>
    <mergeCell ref="H28:J28"/>
    <mergeCell ref="K30:M30"/>
    <mergeCell ref="K29:M29"/>
    <mergeCell ref="H32:J32"/>
    <mergeCell ref="B41:D41"/>
    <mergeCell ref="B42:D42"/>
    <mergeCell ref="E30:G30"/>
    <mergeCell ref="E31:G31"/>
    <mergeCell ref="H31:J31"/>
    <mergeCell ref="H30:J30"/>
    <mergeCell ref="B40:M40"/>
    <mergeCell ref="K33:M33"/>
    <mergeCell ref="K32:M32"/>
    <mergeCell ref="B32:D32"/>
    <mergeCell ref="B47:C47"/>
    <mergeCell ref="B27:F27"/>
    <mergeCell ref="B28:D29"/>
    <mergeCell ref="E32:G32"/>
    <mergeCell ref="E33:G33"/>
    <mergeCell ref="B33:D33"/>
    <mergeCell ref="E41:H41"/>
    <mergeCell ref="B45:D45"/>
    <mergeCell ref="H33:J33"/>
    <mergeCell ref="B23:D23"/>
    <mergeCell ref="G22:H22"/>
    <mergeCell ref="E23:F23"/>
    <mergeCell ref="G23:H23"/>
    <mergeCell ref="G21:H21"/>
    <mergeCell ref="K25:M25"/>
    <mergeCell ref="K22:M22"/>
    <mergeCell ref="K23:M23"/>
    <mergeCell ref="K21:M21"/>
    <mergeCell ref="B22:D22"/>
    <mergeCell ref="G20:H20"/>
    <mergeCell ref="E25:F25"/>
    <mergeCell ref="G24:H24"/>
    <mergeCell ref="I22:J22"/>
    <mergeCell ref="K24:M24"/>
    <mergeCell ref="I24:J24"/>
    <mergeCell ref="K19:M20"/>
    <mergeCell ref="I23:J23"/>
    <mergeCell ref="I25:J25"/>
    <mergeCell ref="E21:F21"/>
    <mergeCell ref="B8:D8"/>
    <mergeCell ref="G8:H8"/>
    <mergeCell ref="I8:J8"/>
    <mergeCell ref="I14:J14"/>
    <mergeCell ref="H29:J29"/>
    <mergeCell ref="E22:F22"/>
    <mergeCell ref="B25:D25"/>
    <mergeCell ref="B19:D20"/>
    <mergeCell ref="B24:D24"/>
    <mergeCell ref="I20:J20"/>
    <mergeCell ref="B6:D6"/>
    <mergeCell ref="E6:F6"/>
    <mergeCell ref="B21:D21"/>
    <mergeCell ref="B2:D2"/>
    <mergeCell ref="B12:D12"/>
    <mergeCell ref="B3:D5"/>
    <mergeCell ref="E3:J3"/>
    <mergeCell ref="I9:J9"/>
    <mergeCell ref="I5:J5"/>
    <mergeCell ref="B7:D7"/>
    <mergeCell ref="I21:J21"/>
    <mergeCell ref="E19:J19"/>
    <mergeCell ref="E24:F24"/>
    <mergeCell ref="E9:F9"/>
    <mergeCell ref="G9:H9"/>
    <mergeCell ref="G25:H25"/>
    <mergeCell ref="E20:F20"/>
    <mergeCell ref="B18:F18"/>
    <mergeCell ref="E11:F11"/>
    <mergeCell ref="G11:H11"/>
    <mergeCell ref="E8:F8"/>
    <mergeCell ref="K3:M5"/>
    <mergeCell ref="E4:J4"/>
    <mergeCell ref="G5:H5"/>
    <mergeCell ref="E7:F7"/>
    <mergeCell ref="G7:H7"/>
    <mergeCell ref="G6:H6"/>
    <mergeCell ref="I6:J6"/>
    <mergeCell ref="K6:M6"/>
    <mergeCell ref="K7:M7"/>
    <mergeCell ref="I7:J7"/>
    <mergeCell ref="I12:J12"/>
    <mergeCell ref="K8:M8"/>
    <mergeCell ref="I11:J11"/>
    <mergeCell ref="K11:M11"/>
    <mergeCell ref="I10:J10"/>
    <mergeCell ref="C9:D9"/>
    <mergeCell ref="E13:F13"/>
    <mergeCell ref="G13:H13"/>
    <mergeCell ref="I13:J13"/>
    <mergeCell ref="K13:M13"/>
    <mergeCell ref="C10:D10"/>
    <mergeCell ref="E10:F10"/>
    <mergeCell ref="G10:H10"/>
    <mergeCell ref="K9:M9"/>
    <mergeCell ref="G14:H14"/>
    <mergeCell ref="K10:M10"/>
    <mergeCell ref="B11:D11"/>
    <mergeCell ref="B15:D15"/>
    <mergeCell ref="E15:F15"/>
    <mergeCell ref="G15:H15"/>
    <mergeCell ref="I15:J15"/>
    <mergeCell ref="K15:M15"/>
    <mergeCell ref="E12:F12"/>
    <mergeCell ref="G12:H12"/>
    <mergeCell ref="K14:M14"/>
    <mergeCell ref="K12:M12"/>
    <mergeCell ref="B13:D13"/>
    <mergeCell ref="B16:D16"/>
    <mergeCell ref="E16:F16"/>
    <mergeCell ref="G16:H16"/>
    <mergeCell ref="I16:J16"/>
    <mergeCell ref="K16:M16"/>
    <mergeCell ref="B14:D14"/>
    <mergeCell ref="E14:F14"/>
    <mergeCell ref="B35:D35"/>
    <mergeCell ref="E35:G35"/>
    <mergeCell ref="H35:J35"/>
    <mergeCell ref="K35:M35"/>
    <mergeCell ref="B36:D36"/>
    <mergeCell ref="E36:G36"/>
    <mergeCell ref="H36:J36"/>
    <mergeCell ref="K36:M36"/>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3937007874015748" right="0.3937007874015748" top="0.3937007874015748" bottom="0.1968503937007874" header="0.5118110236220472" footer="0.1968503937007874"/>
  <pageSetup cellComments="asDisplayed" fitToHeight="0" fitToWidth="1" horizontalDpi="600" verticalDpi="600" orientation="portrait" paperSize="9" scale="99" r:id="rId2"/>
  <headerFooter alignWithMargins="0">
    <oddFooter>&amp;C&amp;9&amp;P&amp;R&amp;9AFH-3Fサ高住(吹田市)1-221001</oddFooter>
  </headerFooter>
  <rowBreaks count="1" manualBreakCount="1">
    <brk id="37" max="13" man="1"/>
  </rowBreaks>
  <ignoredErrors>
    <ignoredError sqref="I54:I56" numberStoredAsText="1"/>
  </ignoredErrors>
  <drawing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1"/>
  <sheetViews>
    <sheetView view="pageBreakPreview" zoomScale="90" zoomScaleNormal="85" zoomScaleSheetLayoutView="90" workbookViewId="0" topLeftCell="A1">
      <selection activeCell="H18" sqref="H18:J18"/>
    </sheetView>
  </sheetViews>
  <sheetFormatPr defaultColWidth="9.00390625" defaultRowHeight="13.5"/>
  <cols>
    <col min="1" max="1" width="2.625" style="15" customWidth="1"/>
    <col min="2" max="2" width="4.375" style="15" customWidth="1"/>
    <col min="3" max="3" width="5.625" style="15" customWidth="1"/>
    <col min="4" max="4" width="4.375" style="15" customWidth="1"/>
    <col min="5" max="5" width="7.25390625" style="15" customWidth="1"/>
    <col min="6" max="6" width="11.125" style="15" customWidth="1"/>
    <col min="7" max="7" width="9.50390625" style="15" customWidth="1"/>
    <col min="8" max="12" width="7.625" style="15" customWidth="1"/>
    <col min="13" max="13" width="8.625" style="15" customWidth="1"/>
    <col min="14" max="14" width="3.375" style="15" customWidth="1"/>
    <col min="15" max="16384" width="9.00390625" style="16" customWidth="1"/>
  </cols>
  <sheetData>
    <row r="1" spans="1:9" ht="21" customHeight="1">
      <c r="A1" s="14" t="s">
        <v>140</v>
      </c>
      <c r="B1" s="397" t="s">
        <v>141</v>
      </c>
      <c r="C1" s="397"/>
      <c r="D1" s="397"/>
      <c r="E1" s="397"/>
      <c r="F1" s="397"/>
      <c r="G1" s="397"/>
      <c r="H1" s="397"/>
      <c r="I1" s="397"/>
    </row>
    <row r="2" spans="1:9" ht="21" customHeight="1" thickBot="1">
      <c r="A2" s="14"/>
      <c r="B2" s="629" t="s">
        <v>142</v>
      </c>
      <c r="C2" s="629"/>
      <c r="D2" s="629"/>
      <c r="E2" s="629"/>
      <c r="F2" s="629"/>
      <c r="G2" s="17"/>
      <c r="H2" s="17"/>
      <c r="I2" s="17"/>
    </row>
    <row r="3" spans="2:13" ht="21" customHeight="1">
      <c r="B3" s="723" t="s">
        <v>143</v>
      </c>
      <c r="C3" s="524"/>
      <c r="D3" s="524"/>
      <c r="E3" s="524"/>
      <c r="F3" s="524"/>
      <c r="G3" s="724" t="s">
        <v>548</v>
      </c>
      <c r="H3" s="725"/>
      <c r="I3" s="725"/>
      <c r="J3" s="18"/>
      <c r="K3" s="18"/>
      <c r="L3" s="18"/>
      <c r="M3" s="19"/>
    </row>
    <row r="4" spans="2:13" ht="21" customHeight="1">
      <c r="B4" s="647" t="s">
        <v>144</v>
      </c>
      <c r="C4" s="619"/>
      <c r="D4" s="619"/>
      <c r="E4" s="619"/>
      <c r="F4" s="620"/>
      <c r="G4" s="729" t="s">
        <v>549</v>
      </c>
      <c r="H4" s="730"/>
      <c r="I4" s="730"/>
      <c r="J4" s="20"/>
      <c r="K4" s="20"/>
      <c r="L4" s="20"/>
      <c r="M4" s="21"/>
    </row>
    <row r="5" spans="2:13" ht="21" customHeight="1">
      <c r="B5" s="726"/>
      <c r="C5" s="727"/>
      <c r="D5" s="727"/>
      <c r="E5" s="727"/>
      <c r="F5" s="728"/>
      <c r="G5" s="731" t="s">
        <v>396</v>
      </c>
      <c r="H5" s="620"/>
      <c r="I5" s="336"/>
      <c r="J5" s="336"/>
      <c r="K5" s="336"/>
      <c r="L5" s="336"/>
      <c r="M5" s="480"/>
    </row>
    <row r="6" spans="2:13" ht="21" customHeight="1">
      <c r="B6" s="726"/>
      <c r="C6" s="727"/>
      <c r="D6" s="727"/>
      <c r="E6" s="727"/>
      <c r="F6" s="728"/>
      <c r="G6" s="732"/>
      <c r="H6" s="728"/>
      <c r="I6" s="336"/>
      <c r="J6" s="336"/>
      <c r="K6" s="336"/>
      <c r="L6" s="336"/>
      <c r="M6" s="480"/>
    </row>
    <row r="7" spans="2:13" ht="21" customHeight="1">
      <c r="B7" s="589" t="s">
        <v>68</v>
      </c>
      <c r="C7" s="356"/>
      <c r="D7" s="356"/>
      <c r="E7" s="356"/>
      <c r="F7" s="356"/>
      <c r="G7" s="225" t="s">
        <v>450</v>
      </c>
      <c r="H7" s="733"/>
      <c r="I7" s="733"/>
      <c r="J7" s="733"/>
      <c r="K7" s="733"/>
      <c r="L7" s="733"/>
      <c r="M7" s="734"/>
    </row>
    <row r="8" spans="2:13" ht="21" customHeight="1">
      <c r="B8" s="589" t="s">
        <v>145</v>
      </c>
      <c r="C8" s="356"/>
      <c r="D8" s="356"/>
      <c r="E8" s="356"/>
      <c r="F8" s="356"/>
      <c r="G8" s="225" t="s">
        <v>450</v>
      </c>
      <c r="H8" s="733"/>
      <c r="I8" s="733"/>
      <c r="J8" s="733"/>
      <c r="K8" s="733"/>
      <c r="L8" s="733"/>
      <c r="M8" s="734"/>
    </row>
    <row r="9" spans="2:13" ht="21" customHeight="1">
      <c r="B9" s="735" t="s">
        <v>146</v>
      </c>
      <c r="C9" s="736"/>
      <c r="D9" s="736"/>
      <c r="E9" s="736"/>
      <c r="F9" s="736"/>
      <c r="G9" s="225" t="s">
        <v>450</v>
      </c>
      <c r="H9" s="733"/>
      <c r="I9" s="733"/>
      <c r="J9" s="733"/>
      <c r="K9" s="733"/>
      <c r="L9" s="733"/>
      <c r="M9" s="734"/>
    </row>
    <row r="10" spans="2:13" ht="21" customHeight="1">
      <c r="B10" s="361"/>
      <c r="C10" s="736"/>
      <c r="D10" s="736"/>
      <c r="E10" s="736"/>
      <c r="F10" s="736"/>
      <c r="G10" s="41" t="s">
        <v>332</v>
      </c>
      <c r="H10" s="737" t="s">
        <v>550</v>
      </c>
      <c r="I10" s="737"/>
      <c r="J10" s="737"/>
      <c r="K10" s="737"/>
      <c r="L10" s="737"/>
      <c r="M10" s="738"/>
    </row>
    <row r="11" spans="2:13" ht="21" customHeight="1">
      <c r="B11" s="739" t="s">
        <v>147</v>
      </c>
      <c r="C11" s="436"/>
      <c r="D11" s="436"/>
      <c r="E11" s="436"/>
      <c r="F11" s="38" t="s">
        <v>148</v>
      </c>
      <c r="G11" s="742" t="s">
        <v>551</v>
      </c>
      <c r="H11" s="743"/>
      <c r="I11" s="743"/>
      <c r="J11" s="743"/>
      <c r="K11" s="743"/>
      <c r="L11" s="743"/>
      <c r="M11" s="744"/>
    </row>
    <row r="12" spans="2:13" ht="21" customHeight="1" thickBot="1">
      <c r="B12" s="740"/>
      <c r="C12" s="741"/>
      <c r="D12" s="741"/>
      <c r="E12" s="741"/>
      <c r="F12" s="22" t="s">
        <v>365</v>
      </c>
      <c r="G12" s="745" t="s">
        <v>552</v>
      </c>
      <c r="H12" s="746"/>
      <c r="I12" s="746"/>
      <c r="J12" s="746"/>
      <c r="K12" s="746"/>
      <c r="L12" s="746"/>
      <c r="M12" s="747"/>
    </row>
    <row r="13" ht="21" customHeight="1"/>
    <row r="14" spans="1:14" s="9" customFormat="1" ht="21" customHeight="1" thickBot="1">
      <c r="A14" s="23"/>
      <c r="B14" s="748" t="s">
        <v>320</v>
      </c>
      <c r="C14" s="748"/>
      <c r="D14" s="748"/>
      <c r="E14" s="748"/>
      <c r="F14" s="748"/>
      <c r="G14" s="748"/>
      <c r="H14" s="748"/>
      <c r="I14" s="748"/>
      <c r="J14" s="748"/>
      <c r="K14" s="748"/>
      <c r="L14" s="748"/>
      <c r="M14" s="748"/>
      <c r="N14" s="23"/>
    </row>
    <row r="15" spans="2:13" ht="21" customHeight="1">
      <c r="B15" s="749"/>
      <c r="C15" s="750"/>
      <c r="D15" s="750"/>
      <c r="E15" s="750"/>
      <c r="F15" s="750"/>
      <c r="G15" s="750"/>
      <c r="H15" s="685" t="s">
        <v>159</v>
      </c>
      <c r="I15" s="563"/>
      <c r="J15" s="564"/>
      <c r="K15" s="751" t="s">
        <v>160</v>
      </c>
      <c r="L15" s="752"/>
      <c r="M15" s="753"/>
    </row>
    <row r="16" spans="2:13" ht="21" customHeight="1">
      <c r="B16" s="582" t="s">
        <v>62</v>
      </c>
      <c r="C16" s="499"/>
      <c r="D16" s="499"/>
      <c r="E16" s="499"/>
      <c r="F16" s="621" t="s">
        <v>155</v>
      </c>
      <c r="G16" s="499"/>
      <c r="H16" s="755" t="s">
        <v>554</v>
      </c>
      <c r="I16" s="755"/>
      <c r="J16" s="755"/>
      <c r="K16" s="755" t="s">
        <v>554</v>
      </c>
      <c r="L16" s="755"/>
      <c r="M16" s="756"/>
    </row>
    <row r="17" spans="2:13" ht="21" customHeight="1">
      <c r="B17" s="754"/>
      <c r="C17" s="499"/>
      <c r="D17" s="499"/>
      <c r="E17" s="499"/>
      <c r="F17" s="621" t="s">
        <v>156</v>
      </c>
      <c r="G17" s="499"/>
      <c r="H17" s="757" t="s">
        <v>555</v>
      </c>
      <c r="I17" s="757"/>
      <c r="J17" s="757"/>
      <c r="K17" s="757" t="s">
        <v>555</v>
      </c>
      <c r="L17" s="757"/>
      <c r="M17" s="758"/>
    </row>
    <row r="18" spans="2:13" ht="21" customHeight="1">
      <c r="B18" s="759" t="s">
        <v>53</v>
      </c>
      <c r="C18" s="760"/>
      <c r="D18" s="760"/>
      <c r="E18" s="761"/>
      <c r="F18" s="621" t="s">
        <v>286</v>
      </c>
      <c r="G18" s="499"/>
      <c r="H18" s="765" t="s">
        <v>497</v>
      </c>
      <c r="I18" s="765"/>
      <c r="J18" s="765"/>
      <c r="K18" s="765" t="s">
        <v>497</v>
      </c>
      <c r="L18" s="765"/>
      <c r="M18" s="766"/>
    </row>
    <row r="19" spans="2:13" ht="21" customHeight="1">
      <c r="B19" s="735"/>
      <c r="C19" s="613"/>
      <c r="D19" s="613"/>
      <c r="E19" s="762"/>
      <c r="F19" s="621" t="s">
        <v>377</v>
      </c>
      <c r="G19" s="499"/>
      <c r="H19" s="767" t="s">
        <v>556</v>
      </c>
      <c r="I19" s="767"/>
      <c r="J19" s="767"/>
      <c r="K19" s="767" t="s">
        <v>557</v>
      </c>
      <c r="L19" s="767"/>
      <c r="M19" s="768"/>
    </row>
    <row r="20" spans="2:13" ht="21" customHeight="1">
      <c r="B20" s="735"/>
      <c r="C20" s="613"/>
      <c r="D20" s="613"/>
      <c r="E20" s="762"/>
      <c r="F20" s="621" t="s">
        <v>236</v>
      </c>
      <c r="G20" s="499"/>
      <c r="H20" s="769" t="s">
        <v>487</v>
      </c>
      <c r="I20" s="769"/>
      <c r="J20" s="769"/>
      <c r="K20" s="769" t="s">
        <v>487</v>
      </c>
      <c r="L20" s="769"/>
      <c r="M20" s="770"/>
    </row>
    <row r="21" spans="2:13" ht="21" customHeight="1">
      <c r="B21" s="735"/>
      <c r="C21" s="613"/>
      <c r="D21" s="613"/>
      <c r="E21" s="762"/>
      <c r="F21" s="621" t="s">
        <v>237</v>
      </c>
      <c r="G21" s="499"/>
      <c r="H21" s="769" t="s">
        <v>487</v>
      </c>
      <c r="I21" s="769"/>
      <c r="J21" s="769"/>
      <c r="K21" s="769" t="s">
        <v>487</v>
      </c>
      <c r="L21" s="769"/>
      <c r="M21" s="770"/>
    </row>
    <row r="22" spans="2:13" ht="21" customHeight="1">
      <c r="B22" s="735"/>
      <c r="C22" s="613"/>
      <c r="D22" s="613"/>
      <c r="E22" s="762"/>
      <c r="F22" s="621" t="s">
        <v>85</v>
      </c>
      <c r="G22" s="499"/>
      <c r="H22" s="769" t="s">
        <v>450</v>
      </c>
      <c r="I22" s="769"/>
      <c r="J22" s="769"/>
      <c r="K22" s="769" t="s">
        <v>487</v>
      </c>
      <c r="L22" s="769"/>
      <c r="M22" s="770"/>
    </row>
    <row r="23" spans="2:13" ht="21" customHeight="1">
      <c r="B23" s="735"/>
      <c r="C23" s="613"/>
      <c r="D23" s="613"/>
      <c r="E23" s="762"/>
      <c r="F23" s="621" t="s">
        <v>388</v>
      </c>
      <c r="G23" s="499"/>
      <c r="H23" s="769" t="s">
        <v>450</v>
      </c>
      <c r="I23" s="769"/>
      <c r="J23" s="769"/>
      <c r="K23" s="769" t="s">
        <v>487</v>
      </c>
      <c r="L23" s="769"/>
      <c r="M23" s="770"/>
    </row>
    <row r="24" spans="2:13" ht="21" customHeight="1">
      <c r="B24" s="763"/>
      <c r="C24" s="616"/>
      <c r="D24" s="616"/>
      <c r="E24" s="764"/>
      <c r="F24" s="621" t="s">
        <v>309</v>
      </c>
      <c r="G24" s="499"/>
      <c r="H24" s="771" t="s">
        <v>487</v>
      </c>
      <c r="I24" s="771"/>
      <c r="J24" s="771"/>
      <c r="K24" s="771" t="s">
        <v>487</v>
      </c>
      <c r="L24" s="771"/>
      <c r="M24" s="772"/>
    </row>
    <row r="25" spans="2:13" ht="21" customHeight="1">
      <c r="B25" s="759" t="s">
        <v>397</v>
      </c>
      <c r="C25" s="760"/>
      <c r="D25" s="760"/>
      <c r="E25" s="761"/>
      <c r="F25" s="773" t="s">
        <v>553</v>
      </c>
      <c r="G25" s="774"/>
      <c r="H25" s="775">
        <f>H28*3</f>
        <v>270000</v>
      </c>
      <c r="I25" s="776"/>
      <c r="J25" s="777"/>
      <c r="K25" s="775">
        <f>K28*3</f>
        <v>765000</v>
      </c>
      <c r="L25" s="776"/>
      <c r="M25" s="778"/>
    </row>
    <row r="26" spans="2:13" ht="21" customHeight="1">
      <c r="B26" s="763"/>
      <c r="C26" s="616"/>
      <c r="D26" s="616"/>
      <c r="E26" s="764"/>
      <c r="F26" s="779"/>
      <c r="G26" s="780"/>
      <c r="H26" s="781"/>
      <c r="I26" s="782"/>
      <c r="J26" s="783"/>
      <c r="K26" s="781"/>
      <c r="L26" s="782"/>
      <c r="M26" s="784"/>
    </row>
    <row r="27" spans="2:13" s="24" customFormat="1" ht="21" customHeight="1">
      <c r="B27" s="785" t="s">
        <v>398</v>
      </c>
      <c r="C27" s="786"/>
      <c r="D27" s="786"/>
      <c r="E27" s="786"/>
      <c r="F27" s="786"/>
      <c r="G27" s="786"/>
      <c r="H27" s="787">
        <f>H28+H29+H30+H31</f>
        <v>237000</v>
      </c>
      <c r="I27" s="787"/>
      <c r="J27" s="787"/>
      <c r="K27" s="787">
        <f>K28+K29+K30+K31+K34</f>
        <v>506000</v>
      </c>
      <c r="L27" s="787"/>
      <c r="M27" s="788"/>
    </row>
    <row r="28" spans="2:13" ht="21" customHeight="1">
      <c r="B28" s="25"/>
      <c r="C28" s="621" t="s">
        <v>158</v>
      </c>
      <c r="D28" s="499"/>
      <c r="E28" s="499"/>
      <c r="F28" s="499"/>
      <c r="G28" s="499"/>
      <c r="H28" s="787">
        <v>90000</v>
      </c>
      <c r="I28" s="787"/>
      <c r="J28" s="787"/>
      <c r="K28" s="787">
        <v>255000</v>
      </c>
      <c r="L28" s="787"/>
      <c r="M28" s="788"/>
    </row>
    <row r="29" spans="1:18" s="9" customFormat="1" ht="21" customHeight="1">
      <c r="A29" s="23"/>
      <c r="B29" s="25"/>
      <c r="C29" s="824" t="s">
        <v>425</v>
      </c>
      <c r="D29" s="702" t="s">
        <v>399</v>
      </c>
      <c r="E29" s="793"/>
      <c r="F29" s="793"/>
      <c r="G29" s="794"/>
      <c r="H29" s="787">
        <v>66000</v>
      </c>
      <c r="I29" s="787"/>
      <c r="J29" s="787"/>
      <c r="K29" s="787">
        <v>132000</v>
      </c>
      <c r="L29" s="787"/>
      <c r="M29" s="788"/>
      <c r="N29" s="23"/>
      <c r="P29" s="830"/>
      <c r="Q29" s="831"/>
      <c r="R29" s="832"/>
    </row>
    <row r="30" spans="1:18" s="9" customFormat="1" ht="21" customHeight="1">
      <c r="A30" s="23"/>
      <c r="B30" s="25"/>
      <c r="C30" s="825"/>
      <c r="D30" s="441" t="s">
        <v>558</v>
      </c>
      <c r="E30" s="442"/>
      <c r="F30" s="442"/>
      <c r="G30" s="792"/>
      <c r="H30" s="787">
        <v>48000</v>
      </c>
      <c r="I30" s="787"/>
      <c r="J30" s="787"/>
      <c r="K30" s="787">
        <v>48000</v>
      </c>
      <c r="L30" s="787"/>
      <c r="M30" s="788"/>
      <c r="N30" s="23"/>
      <c r="P30" s="833"/>
      <c r="Q30" s="834"/>
      <c r="R30" s="835"/>
    </row>
    <row r="31" spans="1:18" s="9" customFormat="1" ht="21" customHeight="1">
      <c r="A31" s="23"/>
      <c r="B31" s="25"/>
      <c r="C31" s="825"/>
      <c r="D31" s="839" t="s">
        <v>314</v>
      </c>
      <c r="E31" s="840"/>
      <c r="F31" s="840"/>
      <c r="G31" s="841"/>
      <c r="H31" s="787">
        <v>33000</v>
      </c>
      <c r="I31" s="787"/>
      <c r="J31" s="787"/>
      <c r="K31" s="787">
        <v>66000</v>
      </c>
      <c r="L31" s="787"/>
      <c r="M31" s="788"/>
      <c r="N31" s="23"/>
      <c r="P31" s="830"/>
      <c r="Q31" s="831"/>
      <c r="R31" s="832"/>
    </row>
    <row r="32" spans="1:18" s="9" customFormat="1" ht="21" customHeight="1">
      <c r="A32" s="23"/>
      <c r="B32" s="25"/>
      <c r="C32" s="825"/>
      <c r="D32" s="441" t="s">
        <v>559</v>
      </c>
      <c r="E32" s="442"/>
      <c r="F32" s="442"/>
      <c r="G32" s="792"/>
      <c r="H32" s="787" t="s">
        <v>562</v>
      </c>
      <c r="I32" s="787"/>
      <c r="J32" s="787"/>
      <c r="K32" s="787" t="s">
        <v>562</v>
      </c>
      <c r="L32" s="787"/>
      <c r="M32" s="788"/>
      <c r="N32" s="23"/>
      <c r="P32" s="830"/>
      <c r="Q32" s="831"/>
      <c r="R32" s="832"/>
    </row>
    <row r="33" spans="1:18" s="9" customFormat="1" ht="21" customHeight="1">
      <c r="A33" s="23"/>
      <c r="B33" s="25"/>
      <c r="C33" s="825"/>
      <c r="D33" s="441" t="s">
        <v>560</v>
      </c>
      <c r="E33" s="442"/>
      <c r="F33" s="442"/>
      <c r="G33" s="792"/>
      <c r="H33" s="789"/>
      <c r="I33" s="790"/>
      <c r="J33" s="804"/>
      <c r="K33" s="787" t="s">
        <v>562</v>
      </c>
      <c r="L33" s="787"/>
      <c r="M33" s="788"/>
      <c r="N33" s="23"/>
      <c r="P33" s="836"/>
      <c r="Q33" s="837"/>
      <c r="R33" s="838"/>
    </row>
    <row r="34" spans="1:14" s="9" customFormat="1" ht="21" customHeight="1">
      <c r="A34" s="23"/>
      <c r="B34" s="26"/>
      <c r="C34" s="826"/>
      <c r="D34" s="441" t="s">
        <v>561</v>
      </c>
      <c r="E34" s="442"/>
      <c r="F34" s="442"/>
      <c r="G34" s="792"/>
      <c r="H34" s="789"/>
      <c r="I34" s="790"/>
      <c r="J34" s="804"/>
      <c r="K34" s="789">
        <v>5000</v>
      </c>
      <c r="L34" s="790"/>
      <c r="M34" s="791"/>
      <c r="N34" s="23"/>
    </row>
    <row r="35" spans="1:14" s="9" customFormat="1" ht="75" customHeight="1" thickBot="1">
      <c r="A35" s="23"/>
      <c r="B35" s="801" t="s">
        <v>563</v>
      </c>
      <c r="C35" s="802"/>
      <c r="D35" s="802"/>
      <c r="E35" s="802"/>
      <c r="F35" s="802"/>
      <c r="G35" s="802"/>
      <c r="H35" s="802"/>
      <c r="I35" s="802"/>
      <c r="J35" s="802"/>
      <c r="K35" s="802"/>
      <c r="L35" s="802"/>
      <c r="M35" s="803"/>
      <c r="N35" s="23"/>
    </row>
    <row r="36" spans="1:14" s="9" customFormat="1" ht="21" customHeight="1">
      <c r="A36" s="23"/>
      <c r="B36" s="15"/>
      <c r="C36" s="27"/>
      <c r="D36" s="27"/>
      <c r="E36" s="27"/>
      <c r="F36" s="27"/>
      <c r="G36" s="27"/>
      <c r="H36" s="27"/>
      <c r="I36" s="27"/>
      <c r="J36" s="27"/>
      <c r="K36" s="27"/>
      <c r="L36" s="27"/>
      <c r="M36" s="27"/>
      <c r="N36" s="15"/>
    </row>
    <row r="37" spans="2:6" ht="21" customHeight="1" thickBot="1">
      <c r="B37" s="795" t="s">
        <v>347</v>
      </c>
      <c r="C37" s="796"/>
      <c r="D37" s="796"/>
      <c r="E37" s="796"/>
      <c r="F37" s="796"/>
    </row>
    <row r="38" spans="2:13" ht="42" customHeight="1">
      <c r="B38" s="797" t="s">
        <v>158</v>
      </c>
      <c r="C38" s="752"/>
      <c r="D38" s="752"/>
      <c r="E38" s="752"/>
      <c r="F38" s="752"/>
      <c r="G38" s="798" t="s">
        <v>564</v>
      </c>
      <c r="H38" s="799"/>
      <c r="I38" s="799"/>
      <c r="J38" s="799"/>
      <c r="K38" s="799"/>
      <c r="L38" s="799"/>
      <c r="M38" s="800"/>
    </row>
    <row r="39" spans="2:13" ht="21" customHeight="1">
      <c r="B39" s="647" t="s">
        <v>67</v>
      </c>
      <c r="C39" s="619"/>
      <c r="D39" s="619"/>
      <c r="E39" s="619"/>
      <c r="F39" s="620"/>
      <c r="G39" s="28" t="s">
        <v>297</v>
      </c>
      <c r="H39" s="29" t="s">
        <v>547</v>
      </c>
      <c r="I39" s="30" t="s">
        <v>370</v>
      </c>
      <c r="J39" s="30"/>
      <c r="K39" s="30"/>
      <c r="L39" s="30"/>
      <c r="M39" s="31"/>
    </row>
    <row r="40" spans="1:14" s="9" customFormat="1" ht="42" customHeight="1">
      <c r="A40" s="23"/>
      <c r="B40" s="818"/>
      <c r="C40" s="819"/>
      <c r="D40" s="819"/>
      <c r="E40" s="819"/>
      <c r="F40" s="820"/>
      <c r="G40" s="608" t="s">
        <v>252</v>
      </c>
      <c r="H40" s="591"/>
      <c r="I40" s="815" t="s">
        <v>565</v>
      </c>
      <c r="J40" s="737"/>
      <c r="K40" s="737"/>
      <c r="L40" s="737"/>
      <c r="M40" s="738"/>
      <c r="N40" s="23"/>
    </row>
    <row r="41" spans="1:14" s="9" customFormat="1" ht="21" customHeight="1">
      <c r="A41" s="23"/>
      <c r="B41" s="589" t="s">
        <v>157</v>
      </c>
      <c r="C41" s="590"/>
      <c r="D41" s="590"/>
      <c r="E41" s="590"/>
      <c r="F41" s="590"/>
      <c r="G41" s="821"/>
      <c r="H41" s="822"/>
      <c r="I41" s="822"/>
      <c r="J41" s="822"/>
      <c r="K41" s="822"/>
      <c r="L41" s="822"/>
      <c r="M41" s="823"/>
      <c r="N41" s="23"/>
    </row>
    <row r="42" spans="2:13" ht="21" customHeight="1">
      <c r="B42" s="589" t="s">
        <v>57</v>
      </c>
      <c r="C42" s="590"/>
      <c r="D42" s="590"/>
      <c r="E42" s="590"/>
      <c r="F42" s="590"/>
      <c r="G42" s="811" t="s">
        <v>566</v>
      </c>
      <c r="H42" s="812"/>
      <c r="I42" s="812"/>
      <c r="J42" s="812"/>
      <c r="K42" s="812"/>
      <c r="L42" s="812"/>
      <c r="M42" s="813"/>
    </row>
    <row r="43" spans="1:14" s="9" customFormat="1" ht="21" customHeight="1">
      <c r="A43" s="23"/>
      <c r="B43" s="809" t="s">
        <v>558</v>
      </c>
      <c r="C43" s="810"/>
      <c r="D43" s="810"/>
      <c r="E43" s="810"/>
      <c r="F43" s="810"/>
      <c r="G43" s="811" t="s">
        <v>567</v>
      </c>
      <c r="H43" s="812"/>
      <c r="I43" s="812"/>
      <c r="J43" s="812"/>
      <c r="K43" s="812"/>
      <c r="L43" s="812"/>
      <c r="M43" s="813"/>
      <c r="N43" s="23"/>
    </row>
    <row r="44" spans="1:14" s="9" customFormat="1" ht="42" customHeight="1">
      <c r="A44" s="23"/>
      <c r="B44" s="589" t="s">
        <v>315</v>
      </c>
      <c r="C44" s="590"/>
      <c r="D44" s="590"/>
      <c r="E44" s="590"/>
      <c r="F44" s="590"/>
      <c r="G44" s="814" t="s">
        <v>568</v>
      </c>
      <c r="H44" s="812"/>
      <c r="I44" s="812"/>
      <c r="J44" s="812"/>
      <c r="K44" s="812"/>
      <c r="L44" s="812"/>
      <c r="M44" s="813"/>
      <c r="N44" s="23"/>
    </row>
    <row r="45" spans="1:14" s="9" customFormat="1" ht="21" customHeight="1">
      <c r="A45" s="23"/>
      <c r="B45" s="717" t="s">
        <v>559</v>
      </c>
      <c r="C45" s="718"/>
      <c r="D45" s="718"/>
      <c r="E45" s="718"/>
      <c r="F45" s="719"/>
      <c r="G45" s="815" t="s">
        <v>569</v>
      </c>
      <c r="H45" s="737"/>
      <c r="I45" s="737"/>
      <c r="J45" s="737"/>
      <c r="K45" s="737"/>
      <c r="L45" s="737"/>
      <c r="M45" s="738"/>
      <c r="N45" s="23"/>
    </row>
    <row r="46" spans="1:14" s="9" customFormat="1" ht="21" customHeight="1">
      <c r="A46" s="23"/>
      <c r="B46" s="717" t="s">
        <v>560</v>
      </c>
      <c r="C46" s="718"/>
      <c r="D46" s="718"/>
      <c r="E46" s="718"/>
      <c r="F46" s="719"/>
      <c r="G46" s="720" t="s">
        <v>570</v>
      </c>
      <c r="H46" s="721"/>
      <c r="I46" s="721"/>
      <c r="J46" s="721"/>
      <c r="K46" s="721"/>
      <c r="L46" s="721"/>
      <c r="M46" s="722"/>
      <c r="N46" s="23"/>
    </row>
    <row r="47" spans="2:13" ht="60" customHeight="1">
      <c r="B47" s="717" t="s">
        <v>561</v>
      </c>
      <c r="C47" s="718"/>
      <c r="D47" s="718"/>
      <c r="E47" s="718"/>
      <c r="F47" s="719"/>
      <c r="G47" s="815" t="s">
        <v>571</v>
      </c>
      <c r="H47" s="816"/>
      <c r="I47" s="816"/>
      <c r="J47" s="816"/>
      <c r="K47" s="816"/>
      <c r="L47" s="816"/>
      <c r="M47" s="817"/>
    </row>
    <row r="48" spans="2:13" ht="18" customHeight="1">
      <c r="B48" s="759" t="s">
        <v>161</v>
      </c>
      <c r="C48" s="760"/>
      <c r="D48" s="760"/>
      <c r="E48" s="760"/>
      <c r="F48" s="761"/>
      <c r="G48" s="806" t="s">
        <v>572</v>
      </c>
      <c r="H48" s="807"/>
      <c r="I48" s="807"/>
      <c r="J48" s="807"/>
      <c r="K48" s="807"/>
      <c r="L48" s="807"/>
      <c r="M48" s="808"/>
    </row>
    <row r="49" spans="2:13" ht="18" customHeight="1">
      <c r="B49" s="359"/>
      <c r="C49" s="805"/>
      <c r="D49" s="805"/>
      <c r="E49" s="805"/>
      <c r="F49" s="360"/>
      <c r="G49" s="512"/>
      <c r="H49" s="513"/>
      <c r="I49" s="513"/>
      <c r="J49" s="513"/>
      <c r="K49" s="513"/>
      <c r="L49" s="513"/>
      <c r="M49" s="514"/>
    </row>
    <row r="50" spans="2:13" ht="21" customHeight="1" thickBot="1">
      <c r="B50" s="592" t="s">
        <v>162</v>
      </c>
      <c r="C50" s="593"/>
      <c r="D50" s="593"/>
      <c r="E50" s="593"/>
      <c r="F50" s="593"/>
      <c r="G50" s="827"/>
      <c r="H50" s="828"/>
      <c r="I50" s="828"/>
      <c r="J50" s="828"/>
      <c r="K50" s="828"/>
      <c r="L50" s="828"/>
      <c r="M50" s="829"/>
    </row>
    <row r="51" ht="21" customHeight="1"/>
    <row r="52" spans="1:14" s="9" customFormat="1" ht="21" customHeight="1" hidden="1" thickBot="1">
      <c r="A52" s="23"/>
      <c r="B52" s="670" t="s">
        <v>251</v>
      </c>
      <c r="C52" s="670"/>
      <c r="D52" s="670"/>
      <c r="E52" s="670"/>
      <c r="F52" s="670"/>
      <c r="G52" s="670"/>
      <c r="H52" s="670"/>
      <c r="I52" s="32"/>
      <c r="J52" s="32"/>
      <c r="K52" s="32"/>
      <c r="L52" s="32"/>
      <c r="M52" s="32"/>
      <c r="N52" s="23"/>
    </row>
    <row r="53" spans="2:13" ht="21" customHeight="1" hidden="1">
      <c r="B53" s="842" t="s">
        <v>163</v>
      </c>
      <c r="C53" s="843"/>
      <c r="D53" s="843"/>
      <c r="E53" s="843"/>
      <c r="F53" s="843"/>
      <c r="G53" s="843"/>
      <c r="H53" s="843"/>
      <c r="I53" s="843"/>
      <c r="J53" s="844"/>
      <c r="K53" s="845"/>
      <c r="L53" s="845"/>
      <c r="M53" s="846"/>
    </row>
    <row r="54" spans="2:13" ht="21" customHeight="1" hidden="1">
      <c r="B54" s="582" t="s">
        <v>164</v>
      </c>
      <c r="C54" s="621"/>
      <c r="D54" s="621"/>
      <c r="E54" s="621"/>
      <c r="F54" s="621"/>
      <c r="G54" s="621"/>
      <c r="H54" s="621"/>
      <c r="I54" s="621"/>
      <c r="J54" s="335"/>
      <c r="K54" s="336"/>
      <c r="L54" s="336"/>
      <c r="M54" s="480"/>
    </row>
    <row r="55" spans="2:13" ht="21" customHeight="1" hidden="1">
      <c r="B55" s="694" t="s">
        <v>165</v>
      </c>
      <c r="C55" s="862"/>
      <c r="D55" s="862"/>
      <c r="E55" s="862"/>
      <c r="F55" s="862"/>
      <c r="G55" s="862"/>
      <c r="H55" s="862"/>
      <c r="I55" s="862"/>
      <c r="J55" s="847"/>
      <c r="K55" s="848"/>
      <c r="L55" s="848"/>
      <c r="M55" s="849"/>
    </row>
    <row r="56" spans="2:13" ht="21" customHeight="1" hidden="1">
      <c r="B56" s="694"/>
      <c r="C56" s="862"/>
      <c r="D56" s="862"/>
      <c r="E56" s="862"/>
      <c r="F56" s="862"/>
      <c r="G56" s="862"/>
      <c r="H56" s="862"/>
      <c r="I56" s="862"/>
      <c r="J56" s="850"/>
      <c r="K56" s="851"/>
      <c r="L56" s="851"/>
      <c r="M56" s="852"/>
    </row>
    <row r="57" spans="2:13" ht="21" customHeight="1" hidden="1">
      <c r="B57" s="582" t="s">
        <v>340</v>
      </c>
      <c r="C57" s="621"/>
      <c r="D57" s="621"/>
      <c r="E57" s="621"/>
      <c r="F57" s="621"/>
      <c r="G57" s="621"/>
      <c r="H57" s="621"/>
      <c r="I57" s="621"/>
      <c r="J57" s="863"/>
      <c r="K57" s="863"/>
      <c r="L57" s="863"/>
      <c r="M57" s="864"/>
    </row>
    <row r="58" spans="2:13" ht="21" customHeight="1" hidden="1">
      <c r="B58" s="694" t="s">
        <v>166</v>
      </c>
      <c r="C58" s="435"/>
      <c r="D58" s="435"/>
      <c r="E58" s="435"/>
      <c r="F58" s="621" t="s">
        <v>168</v>
      </c>
      <c r="G58" s="621"/>
      <c r="H58" s="621"/>
      <c r="I58" s="621"/>
      <c r="J58" s="567"/>
      <c r="K58" s="568"/>
      <c r="L58" s="568"/>
      <c r="M58" s="569"/>
    </row>
    <row r="59" spans="2:13" ht="21" customHeight="1" hidden="1">
      <c r="B59" s="865"/>
      <c r="C59" s="435"/>
      <c r="D59" s="435"/>
      <c r="E59" s="435"/>
      <c r="F59" s="621" t="s">
        <v>169</v>
      </c>
      <c r="G59" s="621"/>
      <c r="H59" s="621"/>
      <c r="I59" s="621"/>
      <c r="J59" s="567"/>
      <c r="K59" s="568"/>
      <c r="L59" s="568"/>
      <c r="M59" s="569"/>
    </row>
    <row r="60" spans="2:13" ht="21" customHeight="1" hidden="1">
      <c r="B60" s="759" t="s">
        <v>167</v>
      </c>
      <c r="C60" s="760"/>
      <c r="D60" s="760"/>
      <c r="E60" s="761"/>
      <c r="F60" s="856"/>
      <c r="G60" s="810"/>
      <c r="H60" s="810"/>
      <c r="I60" s="857"/>
      <c r="J60" s="500"/>
      <c r="K60" s="500"/>
      <c r="L60" s="500"/>
      <c r="M60" s="501"/>
    </row>
    <row r="61" spans="2:13" ht="21" customHeight="1" hidden="1" thickBot="1">
      <c r="B61" s="853"/>
      <c r="C61" s="854"/>
      <c r="D61" s="854"/>
      <c r="E61" s="855"/>
      <c r="F61" s="858"/>
      <c r="G61" s="859"/>
      <c r="H61" s="859"/>
      <c r="I61" s="860"/>
      <c r="J61" s="861"/>
      <c r="K61" s="488"/>
      <c r="L61" s="488"/>
      <c r="M61" s="489"/>
    </row>
    <row r="63" ht="10.5" customHeight="1"/>
    <row r="64" ht="10.5" customHeight="1"/>
  </sheetData>
  <sheetProtection/>
  <mergeCells count="133">
    <mergeCell ref="B60:E61"/>
    <mergeCell ref="F60:I60"/>
    <mergeCell ref="J60:M60"/>
    <mergeCell ref="F61:I61"/>
    <mergeCell ref="J61:M61"/>
    <mergeCell ref="B55:I56"/>
    <mergeCell ref="F58:I58"/>
    <mergeCell ref="J58:M58"/>
    <mergeCell ref="J57:M57"/>
    <mergeCell ref="B58:E59"/>
    <mergeCell ref="B54:I54"/>
    <mergeCell ref="J54:M54"/>
    <mergeCell ref="F59:I59"/>
    <mergeCell ref="J59:M59"/>
    <mergeCell ref="B52:H52"/>
    <mergeCell ref="B53:I53"/>
    <mergeCell ref="J53:M53"/>
    <mergeCell ref="J55:M56"/>
    <mergeCell ref="B57:I57"/>
    <mergeCell ref="D34:G34"/>
    <mergeCell ref="C29:C34"/>
    <mergeCell ref="B50:F50"/>
    <mergeCell ref="G50:M50"/>
    <mergeCell ref="P29:R29"/>
    <mergeCell ref="P30:R30"/>
    <mergeCell ref="P31:R31"/>
    <mergeCell ref="P32:R32"/>
    <mergeCell ref="P33:R33"/>
    <mergeCell ref="D31:G31"/>
    <mergeCell ref="B39:F40"/>
    <mergeCell ref="G40:H40"/>
    <mergeCell ref="I40:M40"/>
    <mergeCell ref="B41:F41"/>
    <mergeCell ref="G41:M41"/>
    <mergeCell ref="B42:F42"/>
    <mergeCell ref="G42:M42"/>
    <mergeCell ref="B48:F49"/>
    <mergeCell ref="G48:M49"/>
    <mergeCell ref="B43:F43"/>
    <mergeCell ref="G43:M43"/>
    <mergeCell ref="B44:F44"/>
    <mergeCell ref="G44:M44"/>
    <mergeCell ref="B45:F45"/>
    <mergeCell ref="G45:M45"/>
    <mergeCell ref="B47:F47"/>
    <mergeCell ref="G47:M47"/>
    <mergeCell ref="B37:F37"/>
    <mergeCell ref="B38:F38"/>
    <mergeCell ref="G38:M38"/>
    <mergeCell ref="K31:M31"/>
    <mergeCell ref="H32:J32"/>
    <mergeCell ref="K32:M32"/>
    <mergeCell ref="B35:M35"/>
    <mergeCell ref="H33:J33"/>
    <mergeCell ref="K33:M33"/>
    <mergeCell ref="H34:J34"/>
    <mergeCell ref="K34:M34"/>
    <mergeCell ref="D32:G32"/>
    <mergeCell ref="D33:G33"/>
    <mergeCell ref="H29:J29"/>
    <mergeCell ref="K29:M29"/>
    <mergeCell ref="H30:J30"/>
    <mergeCell ref="K30:M30"/>
    <mergeCell ref="H31:J31"/>
    <mergeCell ref="D29:G29"/>
    <mergeCell ref="D30:G30"/>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B2:F2"/>
    <mergeCell ref="H7:M7"/>
    <mergeCell ref="B8:F8"/>
    <mergeCell ref="H8:M8"/>
    <mergeCell ref="B9:F10"/>
    <mergeCell ref="H9:M9"/>
    <mergeCell ref="H10:M10"/>
    <mergeCell ref="B7:F7"/>
    <mergeCell ref="B46:F46"/>
    <mergeCell ref="G46:M46"/>
    <mergeCell ref="B1:I1"/>
    <mergeCell ref="B3:F3"/>
    <mergeCell ref="G3:I3"/>
    <mergeCell ref="B4:F6"/>
    <mergeCell ref="G4:I4"/>
    <mergeCell ref="G5:H6"/>
    <mergeCell ref="I5:M5"/>
    <mergeCell ref="I6:M6"/>
  </mergeCells>
  <dataValidations count="9">
    <dataValidation type="list" allowBlank="1" showInputMessage="1" showErrorMessage="1" sqref="D32 D34 B45 B47">
      <formula1>"光熱水費,電気代,水道代"</formula1>
    </dataValidation>
    <dataValidation type="list" allowBlank="1" showInputMessage="1" showErrorMessage="1" sqref="F60:I61">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 type="list" allowBlank="1" showInputMessage="1" showErrorMessage="1" sqref="D33:G33 B46">
      <formula1>"光熱水費,電気代,水道代,ガス代"</formula1>
    </dataValidation>
  </dataValidations>
  <printOptions horizontalCentered="1"/>
  <pageMargins left="0.3937007874015748" right="0.3937007874015748" top="0.3937007874015748" bottom="0.1968503937007874" header="0.5118110236220472" footer="0.1968503937007874"/>
  <pageSetup cellComments="asDisplayed" fitToHeight="0" fitToWidth="1" horizontalDpi="600" verticalDpi="600" orientation="portrait" paperSize="9" r:id="rId3"/>
  <headerFooter alignWithMargins="0">
    <oddFooter>&amp;C&amp;9&amp;P&amp;R&amp;9AFH-3Fサ高住(吹田市)1-221001</oddFooter>
  </headerFooter>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0"/>
  <sheetViews>
    <sheetView view="pageBreakPreview" zoomScale="90" zoomScaleNormal="85" zoomScaleSheetLayoutView="90" workbookViewId="0" topLeftCell="A1">
      <selection activeCell="G38" sqref="G38:J38"/>
    </sheetView>
  </sheetViews>
  <sheetFormatPr defaultColWidth="9.00390625" defaultRowHeight="13.5"/>
  <cols>
    <col min="1" max="1" width="2.625" style="16" customWidth="1"/>
    <col min="2" max="2" width="6.75390625" style="16" customWidth="1"/>
    <col min="3" max="3" width="6.125" style="16" customWidth="1"/>
    <col min="4" max="8" width="9.00390625" style="16" customWidth="1"/>
    <col min="9" max="9" width="9.375" style="16" customWidth="1"/>
    <col min="10" max="11" width="9.00390625" style="16" customWidth="1"/>
    <col min="12" max="12" width="3.375" style="16" customWidth="1"/>
    <col min="13" max="16384" width="9.00390625" style="16" customWidth="1"/>
  </cols>
  <sheetData>
    <row r="1" spans="1:9" ht="21" customHeight="1">
      <c r="A1" s="14" t="s">
        <v>299</v>
      </c>
      <c r="B1" s="506" t="s">
        <v>62</v>
      </c>
      <c r="C1" s="506"/>
      <c r="D1" s="506"/>
      <c r="E1" s="506"/>
      <c r="F1" s="506"/>
      <c r="G1" s="506"/>
      <c r="H1" s="506"/>
      <c r="I1" s="506"/>
    </row>
    <row r="2" spans="1:9" ht="21" customHeight="1" thickBot="1">
      <c r="A2" s="75"/>
      <c r="B2" s="453" t="s">
        <v>218</v>
      </c>
      <c r="C2" s="868"/>
      <c r="D2" s="868"/>
      <c r="E2" s="75"/>
      <c r="F2" s="75"/>
      <c r="G2" s="75"/>
      <c r="H2" s="75"/>
      <c r="I2" s="75"/>
    </row>
    <row r="3" spans="2:11" ht="21" customHeight="1">
      <c r="B3" s="369" t="s">
        <v>175</v>
      </c>
      <c r="C3" s="370"/>
      <c r="D3" s="683" t="s">
        <v>171</v>
      </c>
      <c r="E3" s="683"/>
      <c r="F3" s="683"/>
      <c r="G3" s="683"/>
      <c r="H3" s="1108">
        <v>2</v>
      </c>
      <c r="I3" s="1109"/>
      <c r="J3" s="1109"/>
      <c r="K3" s="153" t="s">
        <v>298</v>
      </c>
    </row>
    <row r="4" spans="2:11" ht="21" customHeight="1">
      <c r="B4" s="392"/>
      <c r="C4" s="393"/>
      <c r="D4" s="499" t="s">
        <v>172</v>
      </c>
      <c r="E4" s="499"/>
      <c r="F4" s="499"/>
      <c r="G4" s="499"/>
      <c r="H4" s="866">
        <v>6</v>
      </c>
      <c r="I4" s="867"/>
      <c r="J4" s="867"/>
      <c r="K4" s="154" t="s">
        <v>298</v>
      </c>
    </row>
    <row r="5" spans="2:11" ht="21" customHeight="1">
      <c r="B5" s="392"/>
      <c r="C5" s="393"/>
      <c r="D5" s="499" t="s">
        <v>173</v>
      </c>
      <c r="E5" s="499"/>
      <c r="F5" s="499"/>
      <c r="G5" s="499"/>
      <c r="H5" s="866">
        <v>9</v>
      </c>
      <c r="I5" s="867"/>
      <c r="J5" s="867"/>
      <c r="K5" s="154" t="s">
        <v>298</v>
      </c>
    </row>
    <row r="6" spans="2:11" ht="21" customHeight="1">
      <c r="B6" s="371"/>
      <c r="C6" s="372"/>
      <c r="D6" s="499" t="s">
        <v>174</v>
      </c>
      <c r="E6" s="499"/>
      <c r="F6" s="499"/>
      <c r="G6" s="499"/>
      <c r="H6" s="866">
        <v>36</v>
      </c>
      <c r="I6" s="867"/>
      <c r="J6" s="867"/>
      <c r="K6" s="154" t="s">
        <v>298</v>
      </c>
    </row>
    <row r="7" spans="2:11" ht="21" customHeight="1">
      <c r="B7" s="361" t="s">
        <v>412</v>
      </c>
      <c r="C7" s="362"/>
      <c r="D7" s="499" t="s">
        <v>48</v>
      </c>
      <c r="E7" s="499"/>
      <c r="F7" s="499"/>
      <c r="G7" s="499"/>
      <c r="H7" s="866">
        <v>3</v>
      </c>
      <c r="I7" s="867"/>
      <c r="J7" s="867"/>
      <c r="K7" s="154" t="s">
        <v>298</v>
      </c>
    </row>
    <row r="8" spans="2:11" ht="21" customHeight="1">
      <c r="B8" s="361"/>
      <c r="C8" s="362"/>
      <c r="D8" s="499" t="s">
        <v>176</v>
      </c>
      <c r="E8" s="499"/>
      <c r="F8" s="499"/>
      <c r="G8" s="499"/>
      <c r="H8" s="866">
        <v>4</v>
      </c>
      <c r="I8" s="867"/>
      <c r="J8" s="867"/>
      <c r="K8" s="154" t="s">
        <v>298</v>
      </c>
    </row>
    <row r="9" spans="2:11" ht="21" customHeight="1">
      <c r="B9" s="361"/>
      <c r="C9" s="362"/>
      <c r="D9" s="499" t="s">
        <v>177</v>
      </c>
      <c r="E9" s="499"/>
      <c r="F9" s="499"/>
      <c r="G9" s="499"/>
      <c r="H9" s="866">
        <v>6</v>
      </c>
      <c r="I9" s="867"/>
      <c r="J9" s="867"/>
      <c r="K9" s="154" t="s">
        <v>298</v>
      </c>
    </row>
    <row r="10" spans="2:11" ht="21" customHeight="1">
      <c r="B10" s="361"/>
      <c r="C10" s="362"/>
      <c r="D10" s="499" t="s">
        <v>178</v>
      </c>
      <c r="E10" s="499"/>
      <c r="F10" s="499"/>
      <c r="G10" s="499"/>
      <c r="H10" s="866">
        <v>13</v>
      </c>
      <c r="I10" s="867"/>
      <c r="J10" s="867"/>
      <c r="K10" s="154" t="s">
        <v>298</v>
      </c>
    </row>
    <row r="11" spans="2:11" ht="21" customHeight="1">
      <c r="B11" s="361"/>
      <c r="C11" s="362"/>
      <c r="D11" s="499" t="s">
        <v>179</v>
      </c>
      <c r="E11" s="499"/>
      <c r="F11" s="499"/>
      <c r="G11" s="499"/>
      <c r="H11" s="866">
        <v>11</v>
      </c>
      <c r="I11" s="867"/>
      <c r="J11" s="867"/>
      <c r="K11" s="154" t="s">
        <v>298</v>
      </c>
    </row>
    <row r="12" spans="2:11" ht="21" customHeight="1">
      <c r="B12" s="361"/>
      <c r="C12" s="362"/>
      <c r="D12" s="499" t="s">
        <v>180</v>
      </c>
      <c r="E12" s="499"/>
      <c r="F12" s="499"/>
      <c r="G12" s="499"/>
      <c r="H12" s="866">
        <v>11</v>
      </c>
      <c r="I12" s="867"/>
      <c r="J12" s="867"/>
      <c r="K12" s="154" t="s">
        <v>298</v>
      </c>
    </row>
    <row r="13" spans="2:11" ht="21" customHeight="1">
      <c r="B13" s="361"/>
      <c r="C13" s="362"/>
      <c r="D13" s="499" t="s">
        <v>181</v>
      </c>
      <c r="E13" s="499"/>
      <c r="F13" s="499"/>
      <c r="G13" s="499"/>
      <c r="H13" s="866">
        <v>3</v>
      </c>
      <c r="I13" s="867"/>
      <c r="J13" s="867"/>
      <c r="K13" s="154" t="s">
        <v>298</v>
      </c>
    </row>
    <row r="14" spans="2:11" ht="21" customHeight="1">
      <c r="B14" s="359"/>
      <c r="C14" s="360"/>
      <c r="D14" s="499" t="s">
        <v>182</v>
      </c>
      <c r="E14" s="499"/>
      <c r="F14" s="499"/>
      <c r="G14" s="499"/>
      <c r="H14" s="866">
        <v>2</v>
      </c>
      <c r="I14" s="867"/>
      <c r="J14" s="867"/>
      <c r="K14" s="154" t="s">
        <v>298</v>
      </c>
    </row>
    <row r="15" spans="2:11" ht="21" customHeight="1">
      <c r="B15" s="378" t="s">
        <v>183</v>
      </c>
      <c r="C15" s="507"/>
      <c r="D15" s="499" t="s">
        <v>184</v>
      </c>
      <c r="E15" s="499"/>
      <c r="F15" s="499"/>
      <c r="G15" s="499"/>
      <c r="H15" s="866">
        <v>8</v>
      </c>
      <c r="I15" s="867"/>
      <c r="J15" s="867"/>
      <c r="K15" s="154" t="s">
        <v>298</v>
      </c>
    </row>
    <row r="16" spans="2:11" ht="21" customHeight="1">
      <c r="B16" s="392"/>
      <c r="C16" s="508"/>
      <c r="D16" s="499" t="s">
        <v>185</v>
      </c>
      <c r="E16" s="499"/>
      <c r="F16" s="499"/>
      <c r="G16" s="499"/>
      <c r="H16" s="866">
        <v>19</v>
      </c>
      <c r="I16" s="867"/>
      <c r="J16" s="867"/>
      <c r="K16" s="154" t="s">
        <v>298</v>
      </c>
    </row>
    <row r="17" spans="2:11" ht="21" customHeight="1">
      <c r="B17" s="392"/>
      <c r="C17" s="508"/>
      <c r="D17" s="499" t="s">
        <v>186</v>
      </c>
      <c r="E17" s="499"/>
      <c r="F17" s="499"/>
      <c r="G17" s="499"/>
      <c r="H17" s="866">
        <v>26</v>
      </c>
      <c r="I17" s="867"/>
      <c r="J17" s="867"/>
      <c r="K17" s="154" t="s">
        <v>298</v>
      </c>
    </row>
    <row r="18" spans="2:11" ht="21" customHeight="1">
      <c r="B18" s="392"/>
      <c r="C18" s="508"/>
      <c r="D18" s="499" t="s">
        <v>187</v>
      </c>
      <c r="E18" s="499"/>
      <c r="F18" s="499"/>
      <c r="G18" s="499"/>
      <c r="H18" s="866">
        <v>0</v>
      </c>
      <c r="I18" s="867"/>
      <c r="J18" s="867"/>
      <c r="K18" s="154" t="s">
        <v>298</v>
      </c>
    </row>
    <row r="19" spans="2:11" ht="21" customHeight="1">
      <c r="B19" s="392"/>
      <c r="C19" s="508"/>
      <c r="D19" s="499" t="s">
        <v>448</v>
      </c>
      <c r="E19" s="499"/>
      <c r="F19" s="499"/>
      <c r="G19" s="499"/>
      <c r="H19" s="866">
        <v>0</v>
      </c>
      <c r="I19" s="867"/>
      <c r="J19" s="867"/>
      <c r="K19" s="154" t="s">
        <v>298</v>
      </c>
    </row>
    <row r="20" spans="2:11" ht="21" customHeight="1" thickBot="1">
      <c r="B20" s="876"/>
      <c r="C20" s="877"/>
      <c r="D20" s="878" t="s">
        <v>447</v>
      </c>
      <c r="E20" s="556"/>
      <c r="F20" s="556"/>
      <c r="G20" s="347"/>
      <c r="H20" s="882">
        <v>0</v>
      </c>
      <c r="I20" s="883"/>
      <c r="J20" s="883"/>
      <c r="K20" s="154" t="s">
        <v>294</v>
      </c>
    </row>
    <row r="21" spans="2:11" ht="21" customHeight="1" thickBot="1">
      <c r="B21" s="879" t="s">
        <v>410</v>
      </c>
      <c r="C21" s="880"/>
      <c r="D21" s="880"/>
      <c r="E21" s="880"/>
      <c r="F21" s="880"/>
      <c r="G21" s="881"/>
      <c r="H21" s="155"/>
      <c r="I21" s="156" t="s">
        <v>411</v>
      </c>
      <c r="J21" s="156"/>
      <c r="K21" s="157" t="s">
        <v>409</v>
      </c>
    </row>
    <row r="22" spans="2:11" ht="21" customHeight="1" thickBot="1">
      <c r="B22" s="879" t="s">
        <v>317</v>
      </c>
      <c r="C22" s="880"/>
      <c r="D22" s="880"/>
      <c r="E22" s="880"/>
      <c r="F22" s="880"/>
      <c r="G22" s="881"/>
      <c r="H22" s="1110">
        <v>53</v>
      </c>
      <c r="I22" s="1111"/>
      <c r="J22" s="1111"/>
      <c r="K22" s="157" t="s">
        <v>409</v>
      </c>
    </row>
    <row r="23" spans="2:11" ht="21" customHeight="1">
      <c r="B23" s="158"/>
      <c r="C23" s="158"/>
      <c r="D23" s="158"/>
      <c r="E23" s="158"/>
      <c r="F23" s="158"/>
      <c r="G23" s="158"/>
      <c r="H23" s="159"/>
      <c r="I23" s="159"/>
      <c r="J23" s="159"/>
      <c r="K23" s="160"/>
    </row>
    <row r="24" spans="2:11" ht="21" customHeight="1" thickBot="1">
      <c r="B24" s="874" t="s">
        <v>220</v>
      </c>
      <c r="C24" s="874"/>
      <c r="D24" s="874"/>
      <c r="E24" s="874"/>
      <c r="F24" s="875"/>
      <c r="G24" s="875"/>
      <c r="H24" s="873"/>
      <c r="I24" s="873"/>
      <c r="J24" s="873"/>
      <c r="K24" s="873"/>
    </row>
    <row r="25" spans="2:11" ht="21" customHeight="1">
      <c r="B25" s="562" t="s">
        <v>170</v>
      </c>
      <c r="C25" s="564"/>
      <c r="D25" s="161" t="s">
        <v>52</v>
      </c>
      <c r="E25" s="1112">
        <v>13</v>
      </c>
      <c r="F25" s="1113"/>
      <c r="G25" s="162" t="s">
        <v>316</v>
      </c>
      <c r="H25" s="163" t="s">
        <v>219</v>
      </c>
      <c r="I25" s="1112">
        <v>40</v>
      </c>
      <c r="J25" s="1112"/>
      <c r="K25" s="153" t="s">
        <v>296</v>
      </c>
    </row>
    <row r="26" spans="2:11" ht="21" customHeight="1">
      <c r="B26" s="871" t="s">
        <v>253</v>
      </c>
      <c r="C26" s="872"/>
      <c r="D26" s="164" t="s">
        <v>52</v>
      </c>
      <c r="E26" s="885">
        <v>25</v>
      </c>
      <c r="F26" s="886"/>
      <c r="G26" s="165" t="s">
        <v>405</v>
      </c>
      <c r="H26" s="164" t="s">
        <v>219</v>
      </c>
      <c r="I26" s="885">
        <v>75</v>
      </c>
      <c r="J26" s="886"/>
      <c r="K26" s="166" t="s">
        <v>405</v>
      </c>
    </row>
    <row r="27" spans="2:11" ht="21" customHeight="1" thickBot="1">
      <c r="B27" s="869" t="s">
        <v>254</v>
      </c>
      <c r="C27" s="870"/>
      <c r="D27" s="282">
        <v>95</v>
      </c>
      <c r="E27" s="117" t="s">
        <v>255</v>
      </c>
      <c r="F27" s="167" t="s">
        <v>188</v>
      </c>
      <c r="G27" s="282">
        <v>86</v>
      </c>
      <c r="H27" s="117" t="s">
        <v>273</v>
      </c>
      <c r="I27" s="168" t="s">
        <v>318</v>
      </c>
      <c r="J27" s="1114">
        <v>2.27</v>
      </c>
      <c r="K27" s="1115"/>
    </row>
    <row r="28" ht="21" customHeight="1"/>
    <row r="29" spans="2:7" ht="21" customHeight="1" thickBot="1">
      <c r="B29" s="539" t="s">
        <v>189</v>
      </c>
      <c r="C29" s="539"/>
      <c r="D29" s="539"/>
      <c r="E29" s="539"/>
      <c r="F29" s="32"/>
      <c r="G29" s="32"/>
    </row>
    <row r="30" spans="2:11" ht="21" customHeight="1">
      <c r="B30" s="369" t="s">
        <v>190</v>
      </c>
      <c r="C30" s="524"/>
      <c r="D30" s="370"/>
      <c r="E30" s="624" t="s">
        <v>51</v>
      </c>
      <c r="F30" s="524"/>
      <c r="G30" s="1116">
        <v>1</v>
      </c>
      <c r="H30" s="1112"/>
      <c r="I30" s="1112"/>
      <c r="J30" s="1112"/>
      <c r="K30" s="169" t="s">
        <v>296</v>
      </c>
    </row>
    <row r="31" spans="2:11" ht="21" customHeight="1">
      <c r="B31" s="392"/>
      <c r="C31" s="508"/>
      <c r="D31" s="393"/>
      <c r="E31" s="355" t="s">
        <v>49</v>
      </c>
      <c r="F31" s="356"/>
      <c r="G31" s="885">
        <v>0</v>
      </c>
      <c r="H31" s="886"/>
      <c r="I31" s="886"/>
      <c r="J31" s="886"/>
      <c r="K31" s="92" t="s">
        <v>296</v>
      </c>
    </row>
    <row r="32" spans="2:11" ht="21" customHeight="1">
      <c r="B32" s="392"/>
      <c r="C32" s="508"/>
      <c r="D32" s="393"/>
      <c r="E32" s="355" t="s">
        <v>50</v>
      </c>
      <c r="F32" s="356"/>
      <c r="G32" s="885">
        <v>4</v>
      </c>
      <c r="H32" s="886"/>
      <c r="I32" s="886"/>
      <c r="J32" s="886"/>
      <c r="K32" s="92" t="s">
        <v>296</v>
      </c>
    </row>
    <row r="33" spans="2:11" ht="21" customHeight="1">
      <c r="B33" s="392"/>
      <c r="C33" s="508"/>
      <c r="D33" s="393"/>
      <c r="E33" s="355" t="s">
        <v>192</v>
      </c>
      <c r="F33" s="356"/>
      <c r="G33" s="885">
        <v>4</v>
      </c>
      <c r="H33" s="886"/>
      <c r="I33" s="886"/>
      <c r="J33" s="886"/>
      <c r="K33" s="92" t="s">
        <v>296</v>
      </c>
    </row>
    <row r="34" spans="2:11" ht="21" customHeight="1">
      <c r="B34" s="371"/>
      <c r="C34" s="525"/>
      <c r="D34" s="372"/>
      <c r="E34" s="891" t="s">
        <v>45</v>
      </c>
      <c r="F34" s="508"/>
      <c r="G34" s="885">
        <v>0</v>
      </c>
      <c r="H34" s="886"/>
      <c r="I34" s="886"/>
      <c r="J34" s="886"/>
      <c r="K34" s="92" t="s">
        <v>296</v>
      </c>
    </row>
    <row r="35" spans="2:11" ht="21" customHeight="1">
      <c r="B35" s="378" t="s">
        <v>191</v>
      </c>
      <c r="C35" s="507"/>
      <c r="D35" s="379"/>
      <c r="E35" s="890" t="s">
        <v>193</v>
      </c>
      <c r="F35" s="379"/>
      <c r="G35" s="885">
        <v>0</v>
      </c>
      <c r="H35" s="886"/>
      <c r="I35" s="886"/>
      <c r="J35" s="886"/>
      <c r="K35" s="92" t="s">
        <v>296</v>
      </c>
    </row>
    <row r="36" spans="2:11" ht="21" customHeight="1">
      <c r="B36" s="392"/>
      <c r="C36" s="508"/>
      <c r="D36" s="393"/>
      <c r="E36" s="891"/>
      <c r="F36" s="393"/>
      <c r="G36" s="887" t="s">
        <v>306</v>
      </c>
      <c r="H36" s="888"/>
      <c r="I36" s="888"/>
      <c r="J36" s="888"/>
      <c r="K36" s="889"/>
    </row>
    <row r="37" spans="2:11" ht="21" customHeight="1">
      <c r="B37" s="392"/>
      <c r="C37" s="508"/>
      <c r="D37" s="393"/>
      <c r="E37" s="892"/>
      <c r="F37" s="372"/>
      <c r="G37" s="897"/>
      <c r="H37" s="898"/>
      <c r="I37" s="898"/>
      <c r="J37" s="898"/>
      <c r="K37" s="899"/>
    </row>
    <row r="38" spans="2:11" ht="21" customHeight="1">
      <c r="B38" s="392"/>
      <c r="C38" s="508"/>
      <c r="D38" s="393"/>
      <c r="E38" s="890" t="s">
        <v>194</v>
      </c>
      <c r="F38" s="379"/>
      <c r="G38" s="885">
        <v>5</v>
      </c>
      <c r="H38" s="886"/>
      <c r="I38" s="886"/>
      <c r="J38" s="886"/>
      <c r="K38" s="92" t="s">
        <v>296</v>
      </c>
    </row>
    <row r="39" spans="2:11" ht="21" customHeight="1">
      <c r="B39" s="392"/>
      <c r="C39" s="508"/>
      <c r="D39" s="393"/>
      <c r="E39" s="891"/>
      <c r="F39" s="393"/>
      <c r="G39" s="887" t="s">
        <v>306</v>
      </c>
      <c r="H39" s="888"/>
      <c r="I39" s="888"/>
      <c r="J39" s="888"/>
      <c r="K39" s="889"/>
    </row>
    <row r="40" spans="2:11" ht="33.75" customHeight="1" thickBot="1">
      <c r="B40" s="876"/>
      <c r="C40" s="877"/>
      <c r="D40" s="884"/>
      <c r="E40" s="896"/>
      <c r="F40" s="884"/>
      <c r="G40" s="893" t="s">
        <v>677</v>
      </c>
      <c r="H40" s="894"/>
      <c r="I40" s="894"/>
      <c r="J40" s="894"/>
      <c r="K40" s="895"/>
    </row>
    <row r="41" ht="20.25" customHeight="1"/>
    <row r="55" s="65" customFormat="1" ht="12.75"/>
    <row r="56" s="65" customFormat="1" ht="12.75"/>
    <row r="57" s="65" customFormat="1" ht="12.75"/>
    <row r="58" s="65" customFormat="1" ht="12.75"/>
    <row r="59" s="65" customFormat="1" ht="12.75"/>
    <row r="60" s="65" customFormat="1" ht="12.75"/>
    <row r="61" s="65" customFormat="1" ht="12.75"/>
    <row r="62" s="65" customFormat="1" ht="12.75"/>
    <row r="63" s="65" customFormat="1" ht="12.75"/>
    <row r="64" s="65" customFormat="1" ht="12.75"/>
    <row r="65" s="65" customFormat="1" ht="12.75"/>
    <row r="66" s="65" customFormat="1" ht="12.75"/>
    <row r="67" s="65" customFormat="1" ht="12.75"/>
    <row r="68" s="65" customFormat="1" ht="12.75"/>
    <row r="69" s="65" customFormat="1" ht="12.75"/>
    <row r="70" s="65" customFormat="1" ht="12.75"/>
    <row r="71" s="65" customFormat="1" ht="12.75"/>
    <row r="72" s="65" customFormat="1" ht="12.75"/>
    <row r="73" s="65" customFormat="1" ht="12.75"/>
    <row r="74" s="65" customFormat="1" ht="12.75"/>
    <row r="75" s="65" customFormat="1" ht="12.75"/>
  </sheetData>
  <sheetProtection/>
  <mergeCells count="75">
    <mergeCell ref="G40:K40"/>
    <mergeCell ref="G39:K39"/>
    <mergeCell ref="G32:J32"/>
    <mergeCell ref="G35:J35"/>
    <mergeCell ref="E38:F40"/>
    <mergeCell ref="G38:J38"/>
    <mergeCell ref="G37:K37"/>
    <mergeCell ref="G34:J34"/>
    <mergeCell ref="E32:F32"/>
    <mergeCell ref="E34:F34"/>
    <mergeCell ref="G36:K36"/>
    <mergeCell ref="E35:F37"/>
    <mergeCell ref="E33:F33"/>
    <mergeCell ref="G30:J30"/>
    <mergeCell ref="E31:F31"/>
    <mergeCell ref="G33:J33"/>
    <mergeCell ref="B29:E29"/>
    <mergeCell ref="B30:D34"/>
    <mergeCell ref="E30:F30"/>
    <mergeCell ref="B35:D40"/>
    <mergeCell ref="G31:J31"/>
    <mergeCell ref="D4:G4"/>
    <mergeCell ref="E25:F25"/>
    <mergeCell ref="D13:G13"/>
    <mergeCell ref="D17:G17"/>
    <mergeCell ref="H16:J16"/>
    <mergeCell ref="B21:G21"/>
    <mergeCell ref="B22:G22"/>
    <mergeCell ref="H22:J22"/>
    <mergeCell ref="D7:G7"/>
    <mergeCell ref="D6:G6"/>
    <mergeCell ref="H12:J12"/>
    <mergeCell ref="D12:G12"/>
    <mergeCell ref="H14:J14"/>
    <mergeCell ref="H20:J20"/>
    <mergeCell ref="E26:F26"/>
    <mergeCell ref="I26:J26"/>
    <mergeCell ref="H8:J8"/>
    <mergeCell ref="H9:J9"/>
    <mergeCell ref="H10:J10"/>
    <mergeCell ref="D19:G19"/>
    <mergeCell ref="H19:J19"/>
    <mergeCell ref="D16:G16"/>
    <mergeCell ref="D18:G18"/>
    <mergeCell ref="H13:J13"/>
    <mergeCell ref="B27:C27"/>
    <mergeCell ref="J27:K27"/>
    <mergeCell ref="B26:C26"/>
    <mergeCell ref="H17:J17"/>
    <mergeCell ref="H24:K24"/>
    <mergeCell ref="B25:C25"/>
    <mergeCell ref="B24:G24"/>
    <mergeCell ref="I25:J25"/>
    <mergeCell ref="B15:C20"/>
    <mergeCell ref="D20:G20"/>
    <mergeCell ref="B1:I1"/>
    <mergeCell ref="D3:G3"/>
    <mergeCell ref="D14:G14"/>
    <mergeCell ref="B3:C6"/>
    <mergeCell ref="B2:D2"/>
    <mergeCell ref="H5:J5"/>
    <mergeCell ref="H3:J3"/>
    <mergeCell ref="D9:G9"/>
    <mergeCell ref="H11:J11"/>
    <mergeCell ref="H7:J7"/>
    <mergeCell ref="H4:J4"/>
    <mergeCell ref="D5:G5"/>
    <mergeCell ref="B7:C14"/>
    <mergeCell ref="D10:G10"/>
    <mergeCell ref="D11:G11"/>
    <mergeCell ref="H18:J18"/>
    <mergeCell ref="H15:J15"/>
    <mergeCell ref="D15:G15"/>
    <mergeCell ref="H6:J6"/>
    <mergeCell ref="D8:G8"/>
  </mergeCells>
  <printOptions horizontalCentered="1"/>
  <pageMargins left="0.3937007874015748" right="0.3937007874015748" top="0.3937007874015748" bottom="0.1968503937007874" header="0.5118110236220472" footer="0.1968503937007874"/>
  <pageSetup cellComments="asDisplayed" fitToHeight="0" fitToWidth="1" horizontalDpi="600" verticalDpi="600" orientation="portrait" paperSize="9" r:id="rId1"/>
  <headerFooter alignWithMargins="0">
    <oddFooter>&amp;C&amp;9&amp;P&amp;R&amp;9AFH-3Fサ高住(吹田市)1-221001</oddFooter>
  </headerFooter>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workbookViewId="0" topLeftCell="A1">
      <selection activeCell="A4" sqref="A4:K4"/>
    </sheetView>
  </sheetViews>
  <sheetFormatPr defaultColWidth="9.00390625" defaultRowHeight="22.5" customHeight="1"/>
  <cols>
    <col min="1" max="1" width="2.625" style="170" customWidth="1"/>
    <col min="2" max="2" width="6.625" style="170" customWidth="1"/>
    <col min="3" max="3" width="18.00390625" style="170" customWidth="1"/>
    <col min="4" max="4" width="2.625" style="170" customWidth="1"/>
    <col min="5" max="5" width="7.875" style="170" customWidth="1"/>
    <col min="6" max="6" width="3.625" style="179" customWidth="1"/>
    <col min="7" max="7" width="13.25390625" style="170" customWidth="1"/>
    <col min="8" max="8" width="8.50390625" style="179" customWidth="1"/>
    <col min="9" max="9" width="6.25390625" style="170" customWidth="1"/>
    <col min="10" max="10" width="10.125" style="170" customWidth="1"/>
    <col min="11" max="11" width="13.00390625" style="170" customWidth="1"/>
    <col min="12" max="12" width="3.375" style="170" customWidth="1"/>
    <col min="13" max="16384" width="9.00390625" style="170" customWidth="1"/>
  </cols>
  <sheetData>
    <row r="1" spans="1:12" ht="18" customHeight="1">
      <c r="A1" s="119" t="s">
        <v>300</v>
      </c>
      <c r="B1" s="937" t="s">
        <v>195</v>
      </c>
      <c r="C1" s="937"/>
      <c r="D1" s="937"/>
      <c r="E1" s="873"/>
      <c r="F1" s="23"/>
      <c r="G1" s="9"/>
      <c r="H1" s="23"/>
      <c r="I1" s="9"/>
      <c r="J1" s="9"/>
      <c r="K1" s="9"/>
      <c r="L1" s="9"/>
    </row>
    <row r="2" spans="1:12" ht="18" customHeight="1" thickBot="1">
      <c r="A2" s="171"/>
      <c r="B2" s="938" t="s">
        <v>301</v>
      </c>
      <c r="C2" s="939"/>
      <c r="D2" s="939"/>
      <c r="E2" s="939"/>
      <c r="F2" s="939"/>
      <c r="G2" s="939"/>
      <c r="H2" s="939"/>
      <c r="I2" s="939"/>
      <c r="J2" s="939"/>
      <c r="K2" s="939"/>
      <c r="L2" s="9"/>
    </row>
    <row r="3" spans="1:12" ht="21" customHeight="1">
      <c r="A3" s="9"/>
      <c r="B3" s="369" t="s">
        <v>426</v>
      </c>
      <c r="C3" s="524"/>
      <c r="D3" s="524"/>
      <c r="E3" s="370"/>
      <c r="F3" s="940" t="s">
        <v>573</v>
      </c>
      <c r="G3" s="941"/>
      <c r="H3" s="941"/>
      <c r="I3" s="941"/>
      <c r="J3" s="941"/>
      <c r="K3" s="942"/>
      <c r="L3" s="9"/>
    </row>
    <row r="4" spans="1:12" ht="21" customHeight="1">
      <c r="A4" s="9"/>
      <c r="B4" s="344" t="s">
        <v>392</v>
      </c>
      <c r="C4" s="356"/>
      <c r="D4" s="356"/>
      <c r="E4" s="345"/>
      <c r="F4" s="929" t="s">
        <v>480</v>
      </c>
      <c r="G4" s="930"/>
      <c r="H4" s="930"/>
      <c r="I4" s="227" t="s">
        <v>329</v>
      </c>
      <c r="J4" s="374" t="s">
        <v>481</v>
      </c>
      <c r="K4" s="375"/>
      <c r="L4" s="9"/>
    </row>
    <row r="5" spans="1:12" ht="21" customHeight="1">
      <c r="A5" s="9"/>
      <c r="B5" s="378" t="s">
        <v>196</v>
      </c>
      <c r="C5" s="379"/>
      <c r="D5" s="355" t="s">
        <v>54</v>
      </c>
      <c r="E5" s="345"/>
      <c r="F5" s="931" t="s">
        <v>574</v>
      </c>
      <c r="G5" s="932"/>
      <c r="H5" s="932"/>
      <c r="I5" s="932"/>
      <c r="J5" s="932"/>
      <c r="K5" s="933"/>
      <c r="L5" s="9"/>
    </row>
    <row r="6" spans="1:12" ht="18" customHeight="1">
      <c r="A6" s="9"/>
      <c r="B6" s="392"/>
      <c r="C6" s="393"/>
      <c r="D6" s="355" t="s">
        <v>55</v>
      </c>
      <c r="E6" s="345"/>
      <c r="F6" s="931"/>
      <c r="G6" s="932"/>
      <c r="H6" s="932"/>
      <c r="I6" s="932"/>
      <c r="J6" s="932"/>
      <c r="K6" s="933"/>
      <c r="L6" s="9"/>
    </row>
    <row r="7" spans="1:12" ht="18" customHeight="1">
      <c r="A7" s="9"/>
      <c r="B7" s="371"/>
      <c r="C7" s="372"/>
      <c r="D7" s="355" t="s">
        <v>56</v>
      </c>
      <c r="E7" s="345"/>
      <c r="F7" s="931"/>
      <c r="G7" s="932"/>
      <c r="H7" s="932"/>
      <c r="I7" s="932"/>
      <c r="J7" s="932"/>
      <c r="K7" s="933"/>
      <c r="L7" s="9"/>
    </row>
    <row r="8" spans="1:12" ht="21" customHeight="1" thickBot="1">
      <c r="A8" s="9"/>
      <c r="B8" s="346" t="s">
        <v>197</v>
      </c>
      <c r="C8" s="556"/>
      <c r="D8" s="556"/>
      <c r="E8" s="347"/>
      <c r="F8" s="934" t="s">
        <v>575</v>
      </c>
      <c r="G8" s="935"/>
      <c r="H8" s="935"/>
      <c r="I8" s="935"/>
      <c r="J8" s="935"/>
      <c r="K8" s="936"/>
      <c r="L8" s="9"/>
    </row>
    <row r="9" spans="1:12" ht="21" customHeight="1">
      <c r="A9" s="9"/>
      <c r="B9" s="369" t="s">
        <v>256</v>
      </c>
      <c r="C9" s="524"/>
      <c r="D9" s="524"/>
      <c r="E9" s="370"/>
      <c r="F9" s="940" t="s">
        <v>576</v>
      </c>
      <c r="G9" s="941"/>
      <c r="H9" s="941"/>
      <c r="I9" s="941"/>
      <c r="J9" s="941"/>
      <c r="K9" s="942"/>
      <c r="L9" s="9"/>
    </row>
    <row r="10" spans="1:12" ht="21" customHeight="1">
      <c r="A10" s="9"/>
      <c r="B10" s="344" t="s">
        <v>392</v>
      </c>
      <c r="C10" s="356"/>
      <c r="D10" s="356"/>
      <c r="E10" s="345"/>
      <c r="F10" s="929" t="s">
        <v>577</v>
      </c>
      <c r="G10" s="930"/>
      <c r="H10" s="930"/>
      <c r="I10" s="227" t="s">
        <v>329</v>
      </c>
      <c r="J10" s="374" t="s">
        <v>578</v>
      </c>
      <c r="K10" s="375"/>
      <c r="L10" s="9"/>
    </row>
    <row r="11" spans="1:12" ht="21" customHeight="1">
      <c r="A11" s="9"/>
      <c r="B11" s="378" t="s">
        <v>196</v>
      </c>
      <c r="C11" s="379"/>
      <c r="D11" s="355" t="s">
        <v>54</v>
      </c>
      <c r="E11" s="345"/>
      <c r="F11" s="931" t="s">
        <v>579</v>
      </c>
      <c r="G11" s="932"/>
      <c r="H11" s="932"/>
      <c r="I11" s="932"/>
      <c r="J11" s="932"/>
      <c r="K11" s="933"/>
      <c r="L11" s="9"/>
    </row>
    <row r="12" spans="1:12" ht="21" customHeight="1" thickBot="1">
      <c r="A12" s="9"/>
      <c r="B12" s="346" t="s">
        <v>197</v>
      </c>
      <c r="C12" s="556"/>
      <c r="D12" s="556"/>
      <c r="E12" s="347"/>
      <c r="F12" s="934" t="s">
        <v>580</v>
      </c>
      <c r="G12" s="935"/>
      <c r="H12" s="935"/>
      <c r="I12" s="935"/>
      <c r="J12" s="935"/>
      <c r="K12" s="936"/>
      <c r="L12" s="9"/>
    </row>
    <row r="13" spans="1:15" ht="36" customHeight="1">
      <c r="A13" s="9"/>
      <c r="B13" s="921" t="s">
        <v>429</v>
      </c>
      <c r="C13" s="524"/>
      <c r="D13" s="524"/>
      <c r="E13" s="370"/>
      <c r="F13" s="798" t="s">
        <v>581</v>
      </c>
      <c r="G13" s="943"/>
      <c r="H13" s="943"/>
      <c r="I13" s="943"/>
      <c r="J13" s="943"/>
      <c r="K13" s="944"/>
      <c r="L13" s="9"/>
      <c r="M13" s="9"/>
      <c r="N13" s="9"/>
      <c r="O13" s="9"/>
    </row>
    <row r="14" spans="1:15" ht="21" customHeight="1">
      <c r="A14" s="9"/>
      <c r="B14" s="344" t="s">
        <v>392</v>
      </c>
      <c r="C14" s="356"/>
      <c r="D14" s="356"/>
      <c r="E14" s="345"/>
      <c r="F14" s="945" t="s">
        <v>582</v>
      </c>
      <c r="G14" s="930"/>
      <c r="H14" s="930"/>
      <c r="I14" s="227" t="s">
        <v>329</v>
      </c>
      <c r="J14" s="977" t="s">
        <v>583</v>
      </c>
      <c r="K14" s="375"/>
      <c r="L14" s="9"/>
      <c r="M14" s="9"/>
      <c r="N14" s="9"/>
      <c r="O14" s="9"/>
    </row>
    <row r="15" spans="1:15" ht="21" customHeight="1">
      <c r="A15" s="9"/>
      <c r="B15" s="378" t="s">
        <v>196</v>
      </c>
      <c r="C15" s="379"/>
      <c r="D15" s="355" t="s">
        <v>54</v>
      </c>
      <c r="E15" s="345"/>
      <c r="F15" s="623" t="s">
        <v>584</v>
      </c>
      <c r="G15" s="978"/>
      <c r="H15" s="978"/>
      <c r="I15" s="978"/>
      <c r="J15" s="978"/>
      <c r="K15" s="979"/>
      <c r="L15" s="9"/>
      <c r="M15" s="9"/>
      <c r="N15" s="9"/>
      <c r="O15" s="9"/>
    </row>
    <row r="16" spans="1:15" ht="21" customHeight="1" thickBot="1">
      <c r="A16" s="9"/>
      <c r="B16" s="346" t="s">
        <v>197</v>
      </c>
      <c r="C16" s="556"/>
      <c r="D16" s="556"/>
      <c r="E16" s="347"/>
      <c r="F16" s="934" t="s">
        <v>580</v>
      </c>
      <c r="G16" s="935"/>
      <c r="H16" s="935"/>
      <c r="I16" s="935"/>
      <c r="J16" s="935"/>
      <c r="K16" s="936"/>
      <c r="L16" s="9"/>
      <c r="M16" s="9"/>
      <c r="N16" s="9"/>
      <c r="O16" s="9"/>
    </row>
    <row r="17" spans="1:12" ht="21" customHeight="1">
      <c r="A17" s="9"/>
      <c r="B17" s="369" t="s">
        <v>257</v>
      </c>
      <c r="C17" s="524"/>
      <c r="D17" s="524"/>
      <c r="E17" s="370"/>
      <c r="F17" s="940" t="s">
        <v>576</v>
      </c>
      <c r="G17" s="941"/>
      <c r="H17" s="941"/>
      <c r="I17" s="941"/>
      <c r="J17" s="941"/>
      <c r="K17" s="942"/>
      <c r="L17" s="9"/>
    </row>
    <row r="18" spans="1:12" ht="21" customHeight="1">
      <c r="A18" s="9"/>
      <c r="B18" s="344" t="s">
        <v>392</v>
      </c>
      <c r="C18" s="356"/>
      <c r="D18" s="356"/>
      <c r="E18" s="345"/>
      <c r="F18" s="945" t="s">
        <v>577</v>
      </c>
      <c r="G18" s="961"/>
      <c r="H18" s="961"/>
      <c r="I18" s="227" t="s">
        <v>329</v>
      </c>
      <c r="J18" s="374" t="s">
        <v>578</v>
      </c>
      <c r="K18" s="375"/>
      <c r="L18" s="9"/>
    </row>
    <row r="19" spans="1:12" ht="21" customHeight="1">
      <c r="A19" s="9"/>
      <c r="B19" s="378" t="s">
        <v>196</v>
      </c>
      <c r="C19" s="379"/>
      <c r="D19" s="355" t="s">
        <v>54</v>
      </c>
      <c r="E19" s="345"/>
      <c r="F19" s="623" t="s">
        <v>584</v>
      </c>
      <c r="G19" s="978"/>
      <c r="H19" s="978"/>
      <c r="I19" s="978"/>
      <c r="J19" s="978"/>
      <c r="K19" s="979"/>
      <c r="L19" s="9"/>
    </row>
    <row r="20" spans="1:12" ht="21" customHeight="1" thickBot="1">
      <c r="A20" s="9"/>
      <c r="B20" s="346" t="s">
        <v>197</v>
      </c>
      <c r="C20" s="556"/>
      <c r="D20" s="556"/>
      <c r="E20" s="347"/>
      <c r="F20" s="934" t="s">
        <v>580</v>
      </c>
      <c r="G20" s="935"/>
      <c r="H20" s="935"/>
      <c r="I20" s="935"/>
      <c r="J20" s="935"/>
      <c r="K20" s="936"/>
      <c r="L20" s="9"/>
    </row>
    <row r="21" spans="1:12" ht="15" customHeight="1">
      <c r="A21" s="9"/>
      <c r="B21" s="9"/>
      <c r="C21" s="9"/>
      <c r="D21" s="9"/>
      <c r="E21" s="9"/>
      <c r="F21" s="23"/>
      <c r="G21" s="9"/>
      <c r="H21" s="23"/>
      <c r="I21" s="9"/>
      <c r="J21" s="9"/>
      <c r="K21" s="9"/>
      <c r="L21" s="9"/>
    </row>
    <row r="22" spans="1:12" ht="18" customHeight="1" thickBot="1">
      <c r="A22" s="9"/>
      <c r="B22" s="796" t="s">
        <v>198</v>
      </c>
      <c r="C22" s="976"/>
      <c r="D22" s="976"/>
      <c r="E22" s="976"/>
      <c r="F22" s="976"/>
      <c r="G22" s="976"/>
      <c r="H22" s="976"/>
      <c r="I22" s="976"/>
      <c r="J22" s="976"/>
      <c r="K22" s="9"/>
      <c r="L22" s="9"/>
    </row>
    <row r="23" spans="1:12" ht="18" customHeight="1">
      <c r="A23" s="9"/>
      <c r="B23" s="369" t="s">
        <v>63</v>
      </c>
      <c r="C23" s="524"/>
      <c r="D23" s="524"/>
      <c r="E23" s="370"/>
      <c r="F23" s="965" t="s">
        <v>431</v>
      </c>
      <c r="G23" s="966"/>
      <c r="H23" s="972" t="s">
        <v>585</v>
      </c>
      <c r="I23" s="972"/>
      <c r="J23" s="972"/>
      <c r="K23" s="973"/>
      <c r="L23" s="9"/>
    </row>
    <row r="24" spans="1:12" ht="18" customHeight="1">
      <c r="A24" s="9"/>
      <c r="B24" s="392"/>
      <c r="C24" s="508"/>
      <c r="D24" s="508"/>
      <c r="E24" s="393"/>
      <c r="F24" s="962" t="s">
        <v>432</v>
      </c>
      <c r="G24" s="963"/>
      <c r="H24" s="974" t="s">
        <v>586</v>
      </c>
      <c r="I24" s="974"/>
      <c r="J24" s="974"/>
      <c r="K24" s="975"/>
      <c r="L24" s="9"/>
    </row>
    <row r="25" spans="1:12" ht="18" customHeight="1">
      <c r="A25" s="9"/>
      <c r="B25" s="371"/>
      <c r="C25" s="525"/>
      <c r="D25" s="525"/>
      <c r="E25" s="372"/>
      <c r="F25" s="962" t="s">
        <v>45</v>
      </c>
      <c r="G25" s="964"/>
      <c r="H25" s="970"/>
      <c r="I25" s="970"/>
      <c r="J25" s="970"/>
      <c r="K25" s="971"/>
      <c r="L25" s="9"/>
    </row>
    <row r="26" spans="1:12" ht="18" customHeight="1">
      <c r="A26" s="9"/>
      <c r="B26" s="401" t="s">
        <v>433</v>
      </c>
      <c r="C26" s="338"/>
      <c r="D26" s="338"/>
      <c r="E26" s="339"/>
      <c r="F26" s="412" t="s">
        <v>587</v>
      </c>
      <c r="G26" s="969"/>
      <c r="H26" s="969"/>
      <c r="I26" s="969"/>
      <c r="J26" s="969"/>
      <c r="K26" s="413"/>
      <c r="L26" s="9"/>
    </row>
    <row r="27" spans="1:12" ht="18" customHeight="1" thickBot="1">
      <c r="A27" s="9"/>
      <c r="B27" s="876" t="s">
        <v>199</v>
      </c>
      <c r="C27" s="877"/>
      <c r="D27" s="877"/>
      <c r="E27" s="884"/>
      <c r="F27" s="858" t="s">
        <v>487</v>
      </c>
      <c r="G27" s="859"/>
      <c r="H27" s="967"/>
      <c r="I27" s="967"/>
      <c r="J27" s="967"/>
      <c r="K27" s="968"/>
      <c r="L27" s="9"/>
    </row>
    <row r="28" spans="1:12" ht="15" customHeight="1">
      <c r="A28" s="9"/>
      <c r="B28" s="9"/>
      <c r="C28" s="9"/>
      <c r="D28" s="9"/>
      <c r="E28" s="9"/>
      <c r="F28" s="23"/>
      <c r="G28" s="9"/>
      <c r="H28" s="23"/>
      <c r="I28" s="9"/>
      <c r="J28" s="9"/>
      <c r="K28" s="9"/>
      <c r="L28" s="9"/>
    </row>
    <row r="29" spans="1:12" ht="18" customHeight="1" thickBot="1">
      <c r="A29" s="9"/>
      <c r="B29" s="914" t="s">
        <v>200</v>
      </c>
      <c r="C29" s="914"/>
      <c r="D29" s="914"/>
      <c r="E29" s="914"/>
      <c r="F29" s="914"/>
      <c r="G29" s="915"/>
      <c r="H29" s="915"/>
      <c r="I29" s="172"/>
      <c r="J29" s="173"/>
      <c r="K29" s="173"/>
      <c r="L29" s="9"/>
    </row>
    <row r="30" spans="1:12" ht="18" customHeight="1">
      <c r="A30" s="9"/>
      <c r="B30" s="921" t="s">
        <v>378</v>
      </c>
      <c r="C30" s="922"/>
      <c r="D30" s="917" t="s">
        <v>450</v>
      </c>
      <c r="E30" s="918"/>
      <c r="F30" s="956" t="s">
        <v>266</v>
      </c>
      <c r="G30" s="957"/>
      <c r="H30" s="958"/>
      <c r="I30" s="959"/>
      <c r="J30" s="959"/>
      <c r="K30" s="960"/>
      <c r="L30" s="9"/>
    </row>
    <row r="31" spans="1:12" ht="18" customHeight="1">
      <c r="A31" s="9"/>
      <c r="B31" s="361"/>
      <c r="C31" s="362"/>
      <c r="D31" s="832"/>
      <c r="E31" s="830"/>
      <c r="F31" s="732"/>
      <c r="G31" s="37" t="s">
        <v>264</v>
      </c>
      <c r="H31" s="174"/>
      <c r="I31" s="923"/>
      <c r="J31" s="923"/>
      <c r="K31" s="924"/>
      <c r="L31" s="9"/>
    </row>
    <row r="32" spans="1:12" ht="18" customHeight="1">
      <c r="A32" s="9"/>
      <c r="B32" s="361"/>
      <c r="C32" s="362"/>
      <c r="D32" s="832"/>
      <c r="E32" s="830"/>
      <c r="F32" s="732"/>
      <c r="G32" s="430" t="s">
        <v>265</v>
      </c>
      <c r="H32" s="810"/>
      <c r="I32" s="810"/>
      <c r="J32" s="810"/>
      <c r="K32" s="900"/>
      <c r="L32" s="9"/>
    </row>
    <row r="33" spans="1:12" ht="18" customHeight="1" thickBot="1">
      <c r="A33" s="9"/>
      <c r="B33" s="359"/>
      <c r="C33" s="360"/>
      <c r="D33" s="533"/>
      <c r="E33" s="919"/>
      <c r="F33" s="903"/>
      <c r="G33" s="711"/>
      <c r="H33" s="905" t="s">
        <v>267</v>
      </c>
      <c r="I33" s="594"/>
      <c r="J33" s="927"/>
      <c r="K33" s="928"/>
      <c r="L33" s="9"/>
    </row>
    <row r="34" spans="1:12" ht="18" customHeight="1">
      <c r="A34" s="9"/>
      <c r="B34" s="357" t="s">
        <v>201</v>
      </c>
      <c r="C34" s="920"/>
      <c r="D34" s="906" t="s">
        <v>450</v>
      </c>
      <c r="E34" s="907"/>
      <c r="F34" s="645" t="s">
        <v>266</v>
      </c>
      <c r="G34" s="646"/>
      <c r="H34" s="646"/>
      <c r="I34" s="646"/>
      <c r="J34" s="646"/>
      <c r="K34" s="916"/>
      <c r="L34" s="9"/>
    </row>
    <row r="35" spans="1:12" ht="18" customHeight="1">
      <c r="A35" s="9"/>
      <c r="B35" s="361"/>
      <c r="C35" s="736"/>
      <c r="D35" s="832"/>
      <c r="E35" s="830"/>
      <c r="F35" s="913"/>
      <c r="G35" s="38" t="s">
        <v>202</v>
      </c>
      <c r="H35" s="175"/>
      <c r="I35" s="176"/>
      <c r="J35" s="176"/>
      <c r="K35" s="177"/>
      <c r="L35" s="9"/>
    </row>
    <row r="36" spans="1:12" ht="18" customHeight="1">
      <c r="A36" s="9"/>
      <c r="B36" s="361"/>
      <c r="C36" s="736"/>
      <c r="D36" s="832"/>
      <c r="E36" s="830"/>
      <c r="F36" s="913"/>
      <c r="G36" s="38" t="s">
        <v>204</v>
      </c>
      <c r="H36" s="910"/>
      <c r="I36" s="911"/>
      <c r="J36" s="911"/>
      <c r="K36" s="912"/>
      <c r="L36" s="9"/>
    </row>
    <row r="37" spans="1:12" ht="18" customHeight="1">
      <c r="A37" s="9"/>
      <c r="B37" s="361"/>
      <c r="C37" s="736"/>
      <c r="D37" s="832"/>
      <c r="E37" s="830"/>
      <c r="F37" s="913"/>
      <c r="G37" s="707" t="s">
        <v>203</v>
      </c>
      <c r="H37" s="856"/>
      <c r="I37" s="810"/>
      <c r="J37" s="901"/>
      <c r="K37" s="902"/>
      <c r="L37" s="9"/>
    </row>
    <row r="38" spans="1:12" ht="18" customHeight="1" thickBot="1">
      <c r="A38" s="9"/>
      <c r="B38" s="535"/>
      <c r="C38" s="536"/>
      <c r="D38" s="908"/>
      <c r="E38" s="909"/>
      <c r="F38" s="904"/>
      <c r="G38" s="904"/>
      <c r="H38" s="593" t="s">
        <v>267</v>
      </c>
      <c r="I38" s="594"/>
      <c r="J38" s="925"/>
      <c r="K38" s="926"/>
      <c r="L38" s="9"/>
    </row>
    <row r="39" spans="1:12" ht="12" customHeight="1">
      <c r="A39" s="9"/>
      <c r="B39" s="77"/>
      <c r="C39" s="77"/>
      <c r="D39" s="4"/>
      <c r="E39" s="4"/>
      <c r="F39" s="178"/>
      <c r="G39" s="178"/>
      <c r="H39" s="178"/>
      <c r="I39" s="178"/>
      <c r="J39" s="178"/>
      <c r="K39" s="178"/>
      <c r="L39" s="9"/>
    </row>
    <row r="40" spans="1:12" ht="18" customHeight="1" thickBot="1">
      <c r="A40" s="119" t="s">
        <v>206</v>
      </c>
      <c r="B40" s="946" t="s">
        <v>207</v>
      </c>
      <c r="C40" s="946"/>
      <c r="D40" s="506"/>
      <c r="E40" s="506"/>
      <c r="F40" s="506"/>
      <c r="G40" s="506"/>
      <c r="H40" s="506"/>
      <c r="I40" s="9"/>
      <c r="J40" s="9"/>
      <c r="K40" s="9"/>
      <c r="L40" s="9"/>
    </row>
    <row r="41" spans="1:12" ht="18" customHeight="1">
      <c r="A41" s="23"/>
      <c r="B41" s="700" t="s">
        <v>208</v>
      </c>
      <c r="C41" s="699"/>
      <c r="D41" s="953" t="s">
        <v>588</v>
      </c>
      <c r="E41" s="954"/>
      <c r="F41" s="954"/>
      <c r="G41" s="954"/>
      <c r="H41" s="954"/>
      <c r="I41" s="954"/>
      <c r="J41" s="954"/>
      <c r="K41" s="955"/>
      <c r="L41" s="9"/>
    </row>
    <row r="42" spans="1:12" ht="18" customHeight="1">
      <c r="A42" s="23"/>
      <c r="B42" s="582" t="s">
        <v>209</v>
      </c>
      <c r="C42" s="621"/>
      <c r="D42" s="856" t="s">
        <v>588</v>
      </c>
      <c r="E42" s="810"/>
      <c r="F42" s="810"/>
      <c r="G42" s="810"/>
      <c r="H42" s="810"/>
      <c r="I42" s="810"/>
      <c r="J42" s="810"/>
      <c r="K42" s="900"/>
      <c r="L42" s="9"/>
    </row>
    <row r="43" spans="1:12" ht="18" customHeight="1">
      <c r="A43" s="23"/>
      <c r="B43" s="703" t="s">
        <v>210</v>
      </c>
      <c r="C43" s="913"/>
      <c r="D43" s="947" t="s">
        <v>589</v>
      </c>
      <c r="E43" s="948"/>
      <c r="F43" s="948"/>
      <c r="G43" s="948"/>
      <c r="H43" s="948"/>
      <c r="I43" s="948"/>
      <c r="J43" s="948"/>
      <c r="K43" s="949"/>
      <c r="L43" s="9"/>
    </row>
    <row r="44" spans="1:12" ht="18" customHeight="1">
      <c r="A44" s="23"/>
      <c r="B44" s="582" t="s">
        <v>211</v>
      </c>
      <c r="C44" s="621"/>
      <c r="D44" s="947" t="s">
        <v>589</v>
      </c>
      <c r="E44" s="948"/>
      <c r="F44" s="948"/>
      <c r="G44" s="948"/>
      <c r="H44" s="948"/>
      <c r="I44" s="948"/>
      <c r="J44" s="948"/>
      <c r="K44" s="949"/>
      <c r="L44" s="9"/>
    </row>
    <row r="45" spans="1:12" ht="18" customHeight="1" thickBot="1">
      <c r="A45" s="23"/>
      <c r="B45" s="710" t="s">
        <v>212</v>
      </c>
      <c r="C45" s="904"/>
      <c r="D45" s="950" t="s">
        <v>589</v>
      </c>
      <c r="E45" s="951"/>
      <c r="F45" s="951"/>
      <c r="G45" s="951"/>
      <c r="H45" s="951"/>
      <c r="I45" s="951"/>
      <c r="J45" s="951"/>
      <c r="K45" s="952"/>
      <c r="L45" s="9"/>
    </row>
  </sheetData>
  <sheetProtection/>
  <mergeCells count="91">
    <mergeCell ref="J14:K14"/>
    <mergeCell ref="F19:K19"/>
    <mergeCell ref="B15:C15"/>
    <mergeCell ref="D15:E15"/>
    <mergeCell ref="F15:K15"/>
    <mergeCell ref="B23:E25"/>
    <mergeCell ref="J18:K18"/>
    <mergeCell ref="B26:E26"/>
    <mergeCell ref="F26:K26"/>
    <mergeCell ref="B16:E16"/>
    <mergeCell ref="F16:K16"/>
    <mergeCell ref="B27:E27"/>
    <mergeCell ref="H25:K25"/>
    <mergeCell ref="F20:K20"/>
    <mergeCell ref="H23:K23"/>
    <mergeCell ref="H24:K24"/>
    <mergeCell ref="B22:J22"/>
    <mergeCell ref="F30:G30"/>
    <mergeCell ref="H30:K30"/>
    <mergeCell ref="F18:H18"/>
    <mergeCell ref="F24:G24"/>
    <mergeCell ref="B20:E20"/>
    <mergeCell ref="D19:E19"/>
    <mergeCell ref="F25:G25"/>
    <mergeCell ref="F23:G23"/>
    <mergeCell ref="F27:G27"/>
    <mergeCell ref="H27:K27"/>
    <mergeCell ref="B44:C44"/>
    <mergeCell ref="B45:C45"/>
    <mergeCell ref="B40:H40"/>
    <mergeCell ref="B41:C41"/>
    <mergeCell ref="B42:C42"/>
    <mergeCell ref="B43:C43"/>
    <mergeCell ref="D44:K44"/>
    <mergeCell ref="D45:K45"/>
    <mergeCell ref="D43:K43"/>
    <mergeCell ref="D41:K41"/>
    <mergeCell ref="B12:E12"/>
    <mergeCell ref="F12:K12"/>
    <mergeCell ref="B17:E17"/>
    <mergeCell ref="F17:K17"/>
    <mergeCell ref="B18:E18"/>
    <mergeCell ref="B19:C19"/>
    <mergeCell ref="B13:E13"/>
    <mergeCell ref="F13:K13"/>
    <mergeCell ref="B14:E14"/>
    <mergeCell ref="F14:H14"/>
    <mergeCell ref="B9:E9"/>
    <mergeCell ref="F9:K9"/>
    <mergeCell ref="B10:E10"/>
    <mergeCell ref="D11:E11"/>
    <mergeCell ref="F11:K11"/>
    <mergeCell ref="F10:H10"/>
    <mergeCell ref="J10:K10"/>
    <mergeCell ref="B11:C11"/>
    <mergeCell ref="B1:E1"/>
    <mergeCell ref="B3:E3"/>
    <mergeCell ref="B4:E4"/>
    <mergeCell ref="B2:K2"/>
    <mergeCell ref="D5:E5"/>
    <mergeCell ref="F3:K3"/>
    <mergeCell ref="F5:K5"/>
    <mergeCell ref="B8:E8"/>
    <mergeCell ref="F4:H4"/>
    <mergeCell ref="J4:K4"/>
    <mergeCell ref="F6:K6"/>
    <mergeCell ref="F7:K7"/>
    <mergeCell ref="F8:K8"/>
    <mergeCell ref="D6:E6"/>
    <mergeCell ref="D7:E7"/>
    <mergeCell ref="B5:C7"/>
    <mergeCell ref="H36:K36"/>
    <mergeCell ref="F35:F38"/>
    <mergeCell ref="B29:H29"/>
    <mergeCell ref="F34:K34"/>
    <mergeCell ref="D30:E33"/>
    <mergeCell ref="B34:C38"/>
    <mergeCell ref="B30:C33"/>
    <mergeCell ref="I31:K31"/>
    <mergeCell ref="J38:K38"/>
    <mergeCell ref="J33:K33"/>
    <mergeCell ref="D42:K42"/>
    <mergeCell ref="H32:K32"/>
    <mergeCell ref="H37:I37"/>
    <mergeCell ref="J37:K37"/>
    <mergeCell ref="G32:G33"/>
    <mergeCell ref="F31:F33"/>
    <mergeCell ref="G37:G38"/>
    <mergeCell ref="H38:I38"/>
    <mergeCell ref="H33:I33"/>
    <mergeCell ref="D34:E38"/>
  </mergeCells>
  <dataValidations count="4">
    <dataValidation type="list" allowBlank="1" showInputMessage="1" showErrorMessage="1" sqref="H37 D30 H32 D34 F2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"入居希望者に公開,入居希望者に交付,入居希望者に公開・入居希望者に交付,公開していない,吹田市有料老人ホーム設置運営指導指針の適用外のため公開しない"</formula1>
    </dataValidation>
  </dataValidations>
  <printOptions horizontalCentered="1"/>
  <pageMargins left="0.3937007874015748" right="0.3937007874015748" top="0.3937007874015748" bottom="0.1968503937007874" header="0.31496062992125984" footer="0.1968503937007874"/>
  <pageSetup cellComments="asDisplayed" fitToHeight="1" fitToWidth="1" horizontalDpi="600" verticalDpi="600" orientation="portrait" paperSize="9" r:id="rId1"/>
  <headerFooter alignWithMargins="0">
    <oddFooter>&amp;C&amp;9&amp;P&amp;R&amp;9AFH-3Fサ高住(吹田市)1-221001</oddFooter>
  </headerFooter>
  <rowBreaks count="1" manualBreakCount="1">
    <brk id="39"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8"/>
  <sheetViews>
    <sheetView view="pageBreakPreview" zoomScale="90" zoomScaleNormal="85" zoomScaleSheetLayoutView="90" workbookViewId="0" topLeftCell="A1">
      <selection activeCell="E8" sqref="E8:K8"/>
    </sheetView>
  </sheetViews>
  <sheetFormatPr defaultColWidth="9.00390625" defaultRowHeight="22.5" customHeight="1"/>
  <cols>
    <col min="1" max="1" width="3.25390625" style="16" customWidth="1"/>
    <col min="2" max="2" width="2.625" style="16" customWidth="1"/>
    <col min="3" max="3" width="9.00390625" style="16" customWidth="1"/>
    <col min="4" max="4" width="17.125" style="16" customWidth="1"/>
    <col min="5" max="5" width="7.00390625" style="16" customWidth="1"/>
    <col min="6" max="6" width="2.625" style="15" customWidth="1"/>
    <col min="7" max="7" width="14.00390625" style="16" customWidth="1"/>
    <col min="8" max="8" width="6.875" style="15" customWidth="1"/>
    <col min="9" max="9" width="12.50390625" style="16" customWidth="1"/>
    <col min="10" max="10" width="12.25390625" style="16" customWidth="1"/>
    <col min="11" max="11" width="12.125" style="16" customWidth="1"/>
    <col min="12" max="12" width="3.375" style="16" customWidth="1"/>
    <col min="13" max="16384" width="9.00390625" style="16" customWidth="1"/>
  </cols>
  <sheetData>
    <row r="1" spans="1:5" ht="21" customHeight="1" thickBot="1">
      <c r="A1" s="67">
        <v>10</v>
      </c>
      <c r="B1" s="505" t="s">
        <v>45</v>
      </c>
      <c r="C1" s="505"/>
      <c r="D1" s="505"/>
      <c r="E1" s="67"/>
    </row>
    <row r="2" spans="2:11" ht="21" customHeight="1">
      <c r="B2" s="369" t="s">
        <v>270</v>
      </c>
      <c r="C2" s="524"/>
      <c r="D2" s="370"/>
      <c r="E2" s="994" t="s">
        <v>487</v>
      </c>
      <c r="F2" s="645" t="s">
        <v>266</v>
      </c>
      <c r="G2" s="646"/>
      <c r="H2" s="646"/>
      <c r="I2" s="646"/>
      <c r="J2" s="646"/>
      <c r="K2" s="916"/>
    </row>
    <row r="3" spans="2:12" ht="21" customHeight="1">
      <c r="B3" s="392"/>
      <c r="C3" s="508"/>
      <c r="D3" s="393"/>
      <c r="E3" s="831"/>
      <c r="F3" s="1001"/>
      <c r="G3" s="180" t="s">
        <v>269</v>
      </c>
      <c r="H3" s="116" t="s">
        <v>307</v>
      </c>
      <c r="I3" s="88">
        <v>1</v>
      </c>
      <c r="J3" s="87" t="s">
        <v>308</v>
      </c>
      <c r="K3" s="92"/>
      <c r="L3" s="65"/>
    </row>
    <row r="4" spans="2:11" ht="21" customHeight="1">
      <c r="B4" s="392"/>
      <c r="C4" s="508"/>
      <c r="D4" s="393"/>
      <c r="E4" s="831"/>
      <c r="F4" s="1002"/>
      <c r="G4" s="181" t="s">
        <v>268</v>
      </c>
      <c r="H4" s="335"/>
      <c r="I4" s="336"/>
      <c r="J4" s="336"/>
      <c r="K4" s="480"/>
    </row>
    <row r="5" spans="2:11" ht="36" customHeight="1">
      <c r="B5" s="392"/>
      <c r="C5" s="508"/>
      <c r="D5" s="393"/>
      <c r="E5" s="831"/>
      <c r="F5" s="731" t="s">
        <v>258</v>
      </c>
      <c r="G5" s="761"/>
      <c r="H5" s="986"/>
      <c r="I5" s="986"/>
      <c r="J5" s="986"/>
      <c r="K5" s="987"/>
    </row>
    <row r="6" spans="2:11" ht="36" customHeight="1">
      <c r="B6" s="378" t="s">
        <v>221</v>
      </c>
      <c r="C6" s="507"/>
      <c r="D6" s="379"/>
      <c r="E6" s="182" t="s">
        <v>450</v>
      </c>
      <c r="F6" s="731" t="s">
        <v>271</v>
      </c>
      <c r="G6" s="761"/>
      <c r="H6" s="986"/>
      <c r="I6" s="986"/>
      <c r="J6" s="986"/>
      <c r="K6" s="987"/>
    </row>
    <row r="7" spans="2:11" ht="157.5" customHeight="1">
      <c r="B7" s="378" t="s">
        <v>408</v>
      </c>
      <c r="C7" s="507"/>
      <c r="D7" s="379"/>
      <c r="E7" s="980" t="s">
        <v>590</v>
      </c>
      <c r="F7" s="981"/>
      <c r="G7" s="981"/>
      <c r="H7" s="981"/>
      <c r="I7" s="981"/>
      <c r="J7" s="981"/>
      <c r="K7" s="982"/>
    </row>
    <row r="8" spans="2:11" ht="81" customHeight="1">
      <c r="B8" s="378" t="s">
        <v>369</v>
      </c>
      <c r="C8" s="507"/>
      <c r="D8" s="379"/>
      <c r="E8" s="980" t="s">
        <v>591</v>
      </c>
      <c r="F8" s="981"/>
      <c r="G8" s="981"/>
      <c r="H8" s="981"/>
      <c r="I8" s="981"/>
      <c r="J8" s="981"/>
      <c r="K8" s="982"/>
    </row>
    <row r="9" spans="2:11" ht="21" customHeight="1">
      <c r="B9" s="1019" t="s">
        <v>402</v>
      </c>
      <c r="C9" s="1020"/>
      <c r="D9" s="1021"/>
      <c r="E9" s="999" t="s">
        <v>592</v>
      </c>
      <c r="F9" s="731" t="s">
        <v>328</v>
      </c>
      <c r="G9" s="620"/>
      <c r="H9" s="986"/>
      <c r="I9" s="986"/>
      <c r="J9" s="986"/>
      <c r="K9" s="987"/>
    </row>
    <row r="10" spans="2:11" ht="21" customHeight="1">
      <c r="B10" s="1022"/>
      <c r="C10" s="1023"/>
      <c r="D10" s="1024"/>
      <c r="E10" s="1000"/>
      <c r="F10" s="993"/>
      <c r="G10" s="820"/>
      <c r="H10" s="989"/>
      <c r="I10" s="989"/>
      <c r="J10" s="989"/>
      <c r="K10" s="990"/>
    </row>
    <row r="11" spans="2:11" ht="45" customHeight="1">
      <c r="B11" s="357" t="s">
        <v>458</v>
      </c>
      <c r="C11" s="920"/>
      <c r="D11" s="358"/>
      <c r="E11" s="441" t="s">
        <v>450</v>
      </c>
      <c r="F11" s="442"/>
      <c r="G11" s="442"/>
      <c r="H11" s="442"/>
      <c r="I11" s="442"/>
      <c r="J11" s="442"/>
      <c r="K11" s="995"/>
    </row>
    <row r="12" spans="2:11" ht="36" customHeight="1">
      <c r="B12" s="183"/>
      <c r="C12" s="992" t="s">
        <v>205</v>
      </c>
      <c r="D12" s="358"/>
      <c r="E12" s="996"/>
      <c r="F12" s="997"/>
      <c r="G12" s="997"/>
      <c r="H12" s="997"/>
      <c r="I12" s="997"/>
      <c r="J12" s="997"/>
      <c r="K12" s="998"/>
    </row>
    <row r="13" spans="2:11" ht="21" customHeight="1">
      <c r="B13" s="183"/>
      <c r="C13" s="992" t="s">
        <v>459</v>
      </c>
      <c r="D13" s="358"/>
      <c r="E13" s="983"/>
      <c r="F13" s="984"/>
      <c r="G13" s="984"/>
      <c r="H13" s="984"/>
      <c r="I13" s="984"/>
      <c r="J13" s="984"/>
      <c r="K13" s="985"/>
    </row>
    <row r="14" spans="2:11" ht="21" customHeight="1">
      <c r="B14" s="183"/>
      <c r="C14" s="1031"/>
      <c r="D14" s="362"/>
      <c r="E14" s="992" t="s">
        <v>362</v>
      </c>
      <c r="F14" s="358"/>
      <c r="G14" s="1010"/>
      <c r="H14" s="1011"/>
      <c r="I14" s="1011"/>
      <c r="J14" s="1011"/>
      <c r="K14" s="1012"/>
    </row>
    <row r="15" spans="2:11" ht="21" customHeight="1">
      <c r="B15" s="183"/>
      <c r="C15" s="1030"/>
      <c r="D15" s="360"/>
      <c r="E15" s="1030"/>
      <c r="F15" s="360"/>
      <c r="G15" s="1013"/>
      <c r="H15" s="1014"/>
      <c r="I15" s="1014"/>
      <c r="J15" s="1014"/>
      <c r="K15" s="1015"/>
    </row>
    <row r="16" spans="2:15" ht="36" customHeight="1">
      <c r="B16" s="208"/>
      <c r="C16" s="992" t="s">
        <v>342</v>
      </c>
      <c r="D16" s="358"/>
      <c r="E16" s="567"/>
      <c r="F16" s="568"/>
      <c r="G16" s="568"/>
      <c r="H16" s="568"/>
      <c r="I16" s="568"/>
      <c r="J16" s="568"/>
      <c r="K16" s="569"/>
      <c r="M16" s="184"/>
      <c r="N16" s="185"/>
      <c r="O16" s="185"/>
    </row>
    <row r="17" spans="2:11" ht="21" customHeight="1">
      <c r="B17" s="357" t="s">
        <v>360</v>
      </c>
      <c r="C17" s="920"/>
      <c r="D17" s="358"/>
      <c r="E17" s="115" t="s">
        <v>450</v>
      </c>
      <c r="F17" s="30"/>
      <c r="G17" s="30"/>
      <c r="H17" s="30"/>
      <c r="I17" s="30"/>
      <c r="J17" s="30"/>
      <c r="K17" s="31"/>
    </row>
    <row r="18" spans="2:11" ht="21" customHeight="1">
      <c r="B18" s="209"/>
      <c r="C18" s="992" t="s">
        <v>361</v>
      </c>
      <c r="D18" s="358"/>
      <c r="E18" s="1007"/>
      <c r="F18" s="1008"/>
      <c r="G18" s="1008"/>
      <c r="H18" s="1008"/>
      <c r="I18" s="1008"/>
      <c r="J18" s="1008"/>
      <c r="K18" s="1009"/>
    </row>
    <row r="19" spans="2:11" ht="21" customHeight="1">
      <c r="B19" s="208"/>
      <c r="C19" s="992" t="s">
        <v>362</v>
      </c>
      <c r="D19" s="358"/>
      <c r="E19" s="1007"/>
      <c r="F19" s="1008"/>
      <c r="G19" s="1008"/>
      <c r="H19" s="1008"/>
      <c r="I19" s="1008"/>
      <c r="J19" s="1008"/>
      <c r="K19" s="1009"/>
    </row>
    <row r="20" spans="2:15" ht="36" customHeight="1" thickBot="1">
      <c r="B20" s="186"/>
      <c r="C20" s="1003" t="s">
        <v>342</v>
      </c>
      <c r="D20" s="396"/>
      <c r="E20" s="1004"/>
      <c r="F20" s="1005"/>
      <c r="G20" s="1005"/>
      <c r="H20" s="1005"/>
      <c r="I20" s="1005"/>
      <c r="J20" s="1005"/>
      <c r="K20" s="1006"/>
      <c r="M20" s="184"/>
      <c r="N20" s="185"/>
      <c r="O20" s="185"/>
    </row>
    <row r="21" spans="2:11" ht="21" customHeight="1">
      <c r="B21" s="4"/>
      <c r="C21" s="4"/>
      <c r="D21" s="4"/>
      <c r="E21" s="4"/>
      <c r="F21" s="4"/>
      <c r="G21" s="4"/>
      <c r="H21" s="4"/>
      <c r="I21" s="4"/>
      <c r="J21" s="4"/>
      <c r="K21" s="4"/>
    </row>
    <row r="22" spans="3:11" ht="21" customHeight="1">
      <c r="C22" s="1016" t="s">
        <v>456</v>
      </c>
      <c r="D22" s="1016"/>
      <c r="E22" s="1016"/>
      <c r="F22" s="1017"/>
      <c r="G22" s="1018"/>
      <c r="H22" s="1018"/>
      <c r="I22" s="1018"/>
      <c r="J22" s="1018"/>
      <c r="K22" s="1018"/>
    </row>
    <row r="23" spans="3:11" ht="21" customHeight="1">
      <c r="C23" s="1016" t="s">
        <v>449</v>
      </c>
      <c r="D23" s="1016"/>
      <c r="E23" s="1016"/>
      <c r="F23" s="1016"/>
      <c r="G23" s="1016"/>
      <c r="H23" s="1016"/>
      <c r="I23" s="1016"/>
      <c r="J23" s="1016"/>
      <c r="K23" s="1016"/>
    </row>
    <row r="24" spans="3:11" ht="21" customHeight="1">
      <c r="C24" s="54"/>
      <c r="D24" s="54"/>
      <c r="E24" s="54"/>
      <c r="F24" s="76"/>
      <c r="G24" s="54"/>
      <c r="H24" s="76"/>
      <c r="I24" s="54"/>
      <c r="J24" s="54"/>
      <c r="K24" s="54"/>
    </row>
    <row r="25" spans="2:11" ht="36" customHeight="1">
      <c r="B25" s="1025" t="s">
        <v>439</v>
      </c>
      <c r="C25" s="1026"/>
      <c r="D25" s="1026"/>
      <c r="E25" s="1026"/>
      <c r="F25" s="1026"/>
      <c r="G25" s="1026"/>
      <c r="H25" s="1026"/>
      <c r="I25" s="1026"/>
      <c r="J25" s="1026"/>
      <c r="K25" s="1026"/>
    </row>
    <row r="26" spans="2:11" ht="21" customHeight="1">
      <c r="B26" s="1"/>
      <c r="C26" s="1"/>
      <c r="D26" s="1"/>
      <c r="E26" s="1"/>
      <c r="F26" s="1"/>
      <c r="G26" s="1"/>
      <c r="H26" s="1"/>
      <c r="I26" s="1"/>
      <c r="J26" s="1"/>
      <c r="K26" s="1"/>
    </row>
    <row r="27" spans="2:11" ht="21" customHeight="1">
      <c r="B27" s="1026" t="s">
        <v>379</v>
      </c>
      <c r="C27" s="1026"/>
      <c r="D27" s="1"/>
      <c r="E27" s="1"/>
      <c r="F27" s="1"/>
      <c r="G27" s="1"/>
      <c r="H27" s="1"/>
      <c r="I27" s="1"/>
      <c r="J27" s="1"/>
      <c r="K27" s="1"/>
    </row>
    <row r="28" spans="2:11" ht="30" customHeight="1">
      <c r="B28" s="988" t="s">
        <v>380</v>
      </c>
      <c r="C28" s="988"/>
      <c r="D28" s="997"/>
      <c r="E28" s="997"/>
      <c r="F28" s="997"/>
      <c r="G28" s="997"/>
      <c r="H28" s="2"/>
      <c r="I28" s="3"/>
      <c r="J28" s="3"/>
      <c r="K28" s="3"/>
    </row>
    <row r="29" spans="2:11" ht="30" customHeight="1">
      <c r="B29" s="1028" t="s">
        <v>381</v>
      </c>
      <c r="C29" s="1028"/>
      <c r="D29" s="1027"/>
      <c r="E29" s="1027"/>
      <c r="F29" s="1027"/>
      <c r="G29" s="1027"/>
      <c r="H29" s="2"/>
      <c r="I29" s="3" t="s">
        <v>58</v>
      </c>
      <c r="J29" s="3"/>
      <c r="K29" s="3"/>
    </row>
    <row r="30" spans="2:11" ht="21" customHeight="1">
      <c r="B30" s="4"/>
      <c r="C30" s="4"/>
      <c r="D30" s="4"/>
      <c r="E30" s="5"/>
      <c r="F30" s="5"/>
      <c r="G30" s="5"/>
      <c r="H30" s="2"/>
      <c r="I30" s="3"/>
      <c r="J30" s="3"/>
      <c r="K30" s="3"/>
    </row>
    <row r="31" spans="2:11" ht="21" customHeight="1">
      <c r="B31" s="1029" t="s">
        <v>383</v>
      </c>
      <c r="C31" s="1029"/>
      <c r="D31" s="1029"/>
      <c r="E31" s="5"/>
      <c r="F31" s="5"/>
      <c r="G31" s="5"/>
      <c r="H31" s="2"/>
      <c r="I31" s="3"/>
      <c r="J31" s="3"/>
      <c r="K31" s="3"/>
    </row>
    <row r="32" spans="2:11" ht="30" customHeight="1">
      <c r="B32" s="988" t="s">
        <v>380</v>
      </c>
      <c r="C32" s="988"/>
      <c r="D32" s="997"/>
      <c r="E32" s="997"/>
      <c r="F32" s="997"/>
      <c r="G32" s="997"/>
      <c r="H32" s="2"/>
      <c r="I32" s="3"/>
      <c r="J32" s="3"/>
      <c r="K32" s="3"/>
    </row>
    <row r="33" spans="2:11" ht="30" customHeight="1">
      <c r="B33" s="988" t="s">
        <v>381</v>
      </c>
      <c r="C33" s="988"/>
      <c r="D33" s="991"/>
      <c r="E33" s="991"/>
      <c r="F33" s="991"/>
      <c r="G33" s="991"/>
      <c r="H33" s="2"/>
      <c r="I33" s="3" t="s">
        <v>58</v>
      </c>
      <c r="J33" s="3"/>
      <c r="K33" s="3"/>
    </row>
    <row r="34" spans="2:11" ht="21" customHeight="1">
      <c r="B34" s="6"/>
      <c r="C34" s="6"/>
      <c r="D34" s="7"/>
      <c r="E34" s="8"/>
      <c r="F34" s="3"/>
      <c r="G34" s="3"/>
      <c r="H34" s="2"/>
      <c r="I34" s="3"/>
      <c r="J34" s="3"/>
      <c r="K34" s="3"/>
    </row>
    <row r="35" spans="2:11" s="9" customFormat="1" ht="21" customHeight="1">
      <c r="B35" s="6"/>
      <c r="C35" s="6"/>
      <c r="D35" s="7"/>
      <c r="E35" s="8"/>
      <c r="F35" s="3"/>
      <c r="G35" s="3"/>
      <c r="H35" s="2"/>
      <c r="I35" s="3"/>
      <c r="J35" s="3"/>
      <c r="K35" s="3"/>
    </row>
    <row r="36" spans="2:11" ht="21" customHeight="1">
      <c r="B36" s="9"/>
      <c r="C36" s="3"/>
      <c r="D36" s="3" t="s">
        <v>428</v>
      </c>
      <c r="E36" s="11"/>
      <c r="F36" s="11"/>
      <c r="G36" s="11"/>
      <c r="H36" s="11"/>
      <c r="I36" s="11"/>
      <c r="J36" s="11"/>
      <c r="K36" s="11"/>
    </row>
    <row r="37" spans="2:11" ht="21" customHeight="1">
      <c r="B37" s="9"/>
      <c r="C37" s="1"/>
      <c r="D37" s="1"/>
      <c r="E37" s="1"/>
      <c r="F37" s="1"/>
      <c r="G37" s="1"/>
      <c r="H37" s="1"/>
      <c r="I37" s="1"/>
      <c r="J37" s="1"/>
      <c r="K37" s="1"/>
    </row>
    <row r="38" spans="2:11" ht="21" customHeight="1">
      <c r="B38" s="9"/>
      <c r="C38" s="3"/>
      <c r="D38" s="3"/>
      <c r="E38" s="3"/>
      <c r="F38" s="2"/>
      <c r="G38" s="2" t="s">
        <v>319</v>
      </c>
      <c r="H38" s="12" t="s">
        <v>462</v>
      </c>
      <c r="I38" s="13" t="s">
        <v>385</v>
      </c>
      <c r="J38" s="13" t="s">
        <v>386</v>
      </c>
      <c r="K38" s="13" t="s">
        <v>387</v>
      </c>
    </row>
    <row r="39" spans="2:11" ht="30" customHeight="1">
      <c r="B39" s="9"/>
      <c r="C39" s="3"/>
      <c r="D39" s="3"/>
      <c r="E39" s="3"/>
      <c r="F39" s="2"/>
      <c r="G39" s="10" t="s">
        <v>302</v>
      </c>
      <c r="H39" s="997"/>
      <c r="I39" s="997"/>
      <c r="J39" s="997"/>
      <c r="K39" s="997"/>
    </row>
    <row r="40" spans="2:11" ht="30" customHeight="1">
      <c r="B40" s="9"/>
      <c r="C40" s="3"/>
      <c r="D40" s="3"/>
      <c r="E40" s="3"/>
      <c r="F40" s="2"/>
      <c r="G40" s="10" t="s">
        <v>302</v>
      </c>
      <c r="H40" s="997"/>
      <c r="I40" s="997"/>
      <c r="J40" s="997"/>
      <c r="K40" s="997"/>
    </row>
    <row r="41" spans="3:11" ht="21" customHeight="1">
      <c r="C41" s="54"/>
      <c r="D41" s="54"/>
      <c r="E41" s="54"/>
      <c r="F41" s="76"/>
      <c r="G41" s="187"/>
      <c r="H41" s="188"/>
      <c r="I41" s="187"/>
      <c r="J41" s="56"/>
      <c r="K41" s="56"/>
    </row>
    <row r="42" spans="3:11" ht="21" customHeight="1">
      <c r="C42" s="54"/>
      <c r="D42" s="1016"/>
      <c r="E42" s="1016"/>
      <c r="F42" s="1016"/>
      <c r="G42" s="1016"/>
      <c r="H42" s="1016"/>
      <c r="I42" s="1016"/>
      <c r="J42" s="1016"/>
      <c r="K42" s="1016"/>
    </row>
    <row r="64" spans="1:12" ht="22.5" customHeight="1">
      <c r="A64" s="65"/>
      <c r="B64" s="65"/>
      <c r="C64" s="65"/>
      <c r="D64" s="65"/>
      <c r="E64" s="65"/>
      <c r="F64" s="137"/>
      <c r="G64" s="65"/>
      <c r="H64" s="137"/>
      <c r="I64" s="65"/>
      <c r="J64" s="65"/>
      <c r="K64" s="65"/>
      <c r="L64" s="65"/>
    </row>
    <row r="65" spans="1:12" ht="22.5" customHeight="1">
      <c r="A65" s="65"/>
      <c r="B65" s="65"/>
      <c r="C65" s="65"/>
      <c r="D65" s="65"/>
      <c r="E65" s="65"/>
      <c r="F65" s="137"/>
      <c r="G65" s="65"/>
      <c r="H65" s="137"/>
      <c r="I65" s="65"/>
      <c r="J65" s="65"/>
      <c r="K65" s="65"/>
      <c r="L65" s="65"/>
    </row>
    <row r="66" spans="1:12" ht="22.5" customHeight="1">
      <c r="A66" s="65"/>
      <c r="B66" s="65"/>
      <c r="C66" s="65"/>
      <c r="D66" s="65"/>
      <c r="E66" s="65"/>
      <c r="F66" s="137"/>
      <c r="G66" s="65"/>
      <c r="H66" s="137"/>
      <c r="I66" s="65"/>
      <c r="J66" s="65"/>
      <c r="K66" s="65"/>
      <c r="L66" s="65"/>
    </row>
    <row r="67" spans="1:12" ht="22.5" customHeight="1">
      <c r="A67" s="65"/>
      <c r="B67" s="65"/>
      <c r="C67" s="65"/>
      <c r="D67" s="65"/>
      <c r="E67" s="65"/>
      <c r="F67" s="137"/>
      <c r="G67" s="65"/>
      <c r="H67" s="137"/>
      <c r="I67" s="65"/>
      <c r="J67" s="65"/>
      <c r="K67" s="65"/>
      <c r="L67" s="65"/>
    </row>
    <row r="68" spans="1:12" ht="22.5" customHeight="1">
      <c r="A68" s="65"/>
      <c r="B68" s="65"/>
      <c r="C68" s="65"/>
      <c r="D68" s="65"/>
      <c r="E68" s="65"/>
      <c r="F68" s="137"/>
      <c r="G68" s="65"/>
      <c r="H68" s="137"/>
      <c r="I68" s="65"/>
      <c r="J68" s="65"/>
      <c r="K68" s="65"/>
      <c r="L68" s="65"/>
    </row>
    <row r="69" spans="1:12" ht="22.5" customHeight="1">
      <c r="A69" s="65"/>
      <c r="B69" s="65"/>
      <c r="C69" s="65"/>
      <c r="D69" s="65"/>
      <c r="E69" s="65"/>
      <c r="F69" s="137"/>
      <c r="G69" s="65"/>
      <c r="H69" s="137"/>
      <c r="I69" s="65"/>
      <c r="J69" s="65"/>
      <c r="K69" s="65"/>
      <c r="L69" s="65"/>
    </row>
    <row r="70" spans="1:12" ht="22.5" customHeight="1">
      <c r="A70" s="65"/>
      <c r="B70" s="65"/>
      <c r="C70" s="65"/>
      <c r="D70" s="65"/>
      <c r="E70" s="65"/>
      <c r="F70" s="137"/>
      <c r="G70" s="65"/>
      <c r="H70" s="137"/>
      <c r="I70" s="65"/>
      <c r="J70" s="65"/>
      <c r="K70" s="65"/>
      <c r="L70" s="65"/>
    </row>
    <row r="71" spans="1:12" ht="22.5" customHeight="1">
      <c r="A71" s="65"/>
      <c r="B71" s="65"/>
      <c r="C71" s="65"/>
      <c r="D71" s="65"/>
      <c r="E71" s="65"/>
      <c r="F71" s="137"/>
      <c r="G71" s="65"/>
      <c r="H71" s="137"/>
      <c r="I71" s="65"/>
      <c r="J71" s="65"/>
      <c r="K71" s="65"/>
      <c r="L71" s="65"/>
    </row>
    <row r="72" spans="1:12" ht="22.5" customHeight="1">
      <c r="A72" s="65"/>
      <c r="B72" s="65"/>
      <c r="C72" s="65"/>
      <c r="D72" s="65"/>
      <c r="E72" s="65"/>
      <c r="F72" s="137"/>
      <c r="G72" s="65"/>
      <c r="H72" s="137"/>
      <c r="I72" s="65"/>
      <c r="J72" s="65"/>
      <c r="K72" s="65"/>
      <c r="L72" s="65"/>
    </row>
    <row r="73" spans="1:12" ht="22.5" customHeight="1">
      <c r="A73" s="65"/>
      <c r="B73" s="65"/>
      <c r="C73" s="65"/>
      <c r="D73" s="65"/>
      <c r="E73" s="65"/>
      <c r="F73" s="137"/>
      <c r="G73" s="65"/>
      <c r="H73" s="137"/>
      <c r="I73" s="65"/>
      <c r="J73" s="65"/>
      <c r="K73" s="65"/>
      <c r="L73" s="65"/>
    </row>
    <row r="74" spans="1:12" ht="22.5" customHeight="1">
      <c r="A74" s="65"/>
      <c r="B74" s="65"/>
      <c r="C74" s="65"/>
      <c r="D74" s="65"/>
      <c r="E74" s="65"/>
      <c r="F74" s="137"/>
      <c r="G74" s="65"/>
      <c r="H74" s="137"/>
      <c r="I74" s="65"/>
      <c r="J74" s="65"/>
      <c r="K74" s="65"/>
      <c r="L74" s="65"/>
    </row>
    <row r="75" spans="1:12" ht="22.5" customHeight="1">
      <c r="A75" s="65"/>
      <c r="B75" s="65"/>
      <c r="C75" s="65"/>
      <c r="D75" s="65"/>
      <c r="E75" s="65"/>
      <c r="F75" s="137"/>
      <c r="G75" s="65"/>
      <c r="H75" s="137"/>
      <c r="I75" s="65"/>
      <c r="J75" s="65"/>
      <c r="K75" s="65"/>
      <c r="L75" s="65"/>
    </row>
    <row r="76" spans="1:12" ht="22.5" customHeight="1">
      <c r="A76" s="65"/>
      <c r="B76" s="65"/>
      <c r="C76" s="65"/>
      <c r="D76" s="65"/>
      <c r="E76" s="65"/>
      <c r="F76" s="137"/>
      <c r="G76" s="65"/>
      <c r="H76" s="137"/>
      <c r="I76" s="65"/>
      <c r="J76" s="65"/>
      <c r="K76" s="65"/>
      <c r="L76" s="65"/>
    </row>
    <row r="77" spans="1:12" ht="22.5" customHeight="1">
      <c r="A77" s="65"/>
      <c r="B77" s="65"/>
      <c r="C77" s="65"/>
      <c r="D77" s="65"/>
      <c r="E77" s="65"/>
      <c r="F77" s="137"/>
      <c r="G77" s="65"/>
      <c r="H77" s="137"/>
      <c r="I77" s="65"/>
      <c r="J77" s="65"/>
      <c r="K77" s="65"/>
      <c r="L77" s="65"/>
    </row>
    <row r="78" spans="1:12" ht="22.5" customHeight="1">
      <c r="A78" s="65"/>
      <c r="B78" s="65"/>
      <c r="C78" s="65"/>
      <c r="D78" s="65"/>
      <c r="E78" s="65"/>
      <c r="F78" s="137"/>
      <c r="G78" s="65"/>
      <c r="H78" s="137"/>
      <c r="I78" s="65"/>
      <c r="J78" s="65"/>
      <c r="K78" s="65"/>
      <c r="L78" s="65"/>
    </row>
  </sheetData>
  <sheetProtection/>
  <mergeCells count="52">
    <mergeCell ref="B27:C27"/>
    <mergeCell ref="D32:G32"/>
    <mergeCell ref="B28:C28"/>
    <mergeCell ref="E14:F15"/>
    <mergeCell ref="E19:K19"/>
    <mergeCell ref="C18:D18"/>
    <mergeCell ref="C13:D15"/>
    <mergeCell ref="C16:D16"/>
    <mergeCell ref="D42:K42"/>
    <mergeCell ref="C23:K23"/>
    <mergeCell ref="C22:K22"/>
    <mergeCell ref="H39:K39"/>
    <mergeCell ref="B9:D10"/>
    <mergeCell ref="B25:K25"/>
    <mergeCell ref="B32:C32"/>
    <mergeCell ref="D28:G28"/>
    <mergeCell ref="D29:G29"/>
    <mergeCell ref="H40:K40"/>
    <mergeCell ref="B1:D1"/>
    <mergeCell ref="F3:F4"/>
    <mergeCell ref="F5:G5"/>
    <mergeCell ref="C20:D20"/>
    <mergeCell ref="E20:K20"/>
    <mergeCell ref="E18:K18"/>
    <mergeCell ref="B17:D17"/>
    <mergeCell ref="G14:K15"/>
    <mergeCell ref="B11:D11"/>
    <mergeCell ref="E8:K8"/>
    <mergeCell ref="B2:D5"/>
    <mergeCell ref="F9:G10"/>
    <mergeCell ref="E2:E5"/>
    <mergeCell ref="C12:D12"/>
    <mergeCell ref="E16:K16"/>
    <mergeCell ref="E11:K11"/>
    <mergeCell ref="E12:K12"/>
    <mergeCell ref="E9:E10"/>
    <mergeCell ref="B33:C33"/>
    <mergeCell ref="H9:K10"/>
    <mergeCell ref="B7:D7"/>
    <mergeCell ref="B6:D6"/>
    <mergeCell ref="D33:G33"/>
    <mergeCell ref="B8:D8"/>
    <mergeCell ref="C19:D19"/>
    <mergeCell ref="H6:K6"/>
    <mergeCell ref="B29:C29"/>
    <mergeCell ref="B31:D31"/>
    <mergeCell ref="E7:K7"/>
    <mergeCell ref="E13:K13"/>
    <mergeCell ref="H4:K4"/>
    <mergeCell ref="F6:G6"/>
    <mergeCell ref="F2:K2"/>
    <mergeCell ref="H5:K5"/>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3937007874015748" right="0.3937007874015748" top="0.3937007874015748" bottom="0.1968503937007874" header="0.5118110236220472" footer="0.1968503937007874"/>
  <pageSetup cellComments="asDisplayed" fitToHeight="0" fitToWidth="1" horizontalDpi="600" verticalDpi="600" orientation="portrait" paperSize="9" scale="94" r:id="rId1"/>
  <headerFooter alignWithMargins="0">
    <oddFooter>&amp;C&amp;9&amp;P&amp;R&amp;9AFH-3Fサ高住(吹田市)1-221001</oddFooter>
  </headerFooter>
  <rowBreaks count="2" manualBreakCount="2">
    <brk id="24" max="11" man="1"/>
    <brk id="4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2022-07-11T05:24:37Z</dcterms:created>
  <dcterms:modified xsi:type="dcterms:W3CDTF">2023-07-13T04:13:42Z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