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Sheet1" sheetId="1" r:id="rId1"/>
  </sheets>
  <definedNames>
    <definedName name="_xlnm.Print_Area" localSheetId="0">'Sheet1'!$A:$E</definedName>
    <definedName name="_xlnm.Print_Titles" localSheetId="0">'Sheet1'!$3:$3</definedName>
  </definedNames>
  <calcPr fullCalcOnLoad="1"/>
</workbook>
</file>

<file path=xl/sharedStrings.xml><?xml version="1.0" encoding="utf-8"?>
<sst xmlns="http://schemas.openxmlformats.org/spreadsheetml/2006/main" count="130" uniqueCount="64">
  <si>
    <t>各種統計調査に関する事務</t>
  </si>
  <si>
    <t>地域保健法に基づく事務</t>
  </si>
  <si>
    <t>検査に関する事務</t>
  </si>
  <si>
    <t>毒物及び劇物取締法に基づく事務</t>
  </si>
  <si>
    <t>医薬品、医療機器等の品質、有効性及び安全性の確保等に関する法律に基づく事務</t>
  </si>
  <si>
    <t>食品衛生法に基づく事務</t>
  </si>
  <si>
    <t>大阪府ふぐ販売営業等に関する条例に関する事務</t>
  </si>
  <si>
    <t>食品表示法に基づく事務</t>
  </si>
  <si>
    <t>遊泳用プールに関する事務</t>
  </si>
  <si>
    <t>公衆浴場法に基づく事務</t>
  </si>
  <si>
    <t>美容師法に基づく事務</t>
  </si>
  <si>
    <t>建築物における衛生的環境の確保に関する法律に基づく事務</t>
  </si>
  <si>
    <t>有害物質を含有する家庭用品の規制に関する法律に基づく事務</t>
  </si>
  <si>
    <t>生活衛生相談に関する事務</t>
  </si>
  <si>
    <t>医療法に基づく事務</t>
  </si>
  <si>
    <t>感染症の予防及び感染症の患者に対する医療に関する法律に基づく事務</t>
  </si>
  <si>
    <t>臨床検査技師等に関する法律に基づく事務</t>
  </si>
  <si>
    <t>健康増進法に基づく事務</t>
  </si>
  <si>
    <t>独立行政法人環境再生保全機構法に基づく事務</t>
  </si>
  <si>
    <t>歯科衛生士に関する事務</t>
  </si>
  <si>
    <t>保健所総括に関する業務（健康づくり推進事業）</t>
  </si>
  <si>
    <t>保健所総括に関する業務（食育推進プロジェクト事業）</t>
  </si>
  <si>
    <t>保健所総括に関する業務（地域職域連携推進事業）</t>
  </si>
  <si>
    <t>保健所総括に関する業務（地域医療連携推進事業）</t>
  </si>
  <si>
    <t>精神保健及び精神障害者福祉に関する法律に基づく事務</t>
  </si>
  <si>
    <t>難病の患者に対する医療等に関する法律に基づく事務・特定疾患医療費助成に関する事務</t>
  </si>
  <si>
    <t>肝炎治療医療費助成に関する事務</t>
  </si>
  <si>
    <t>児童福祉法に基づく事務（保健所関連）</t>
  </si>
  <si>
    <t>障害者の日常生活及び社会生活を総合的に支援するための法律に基づく事務</t>
  </si>
  <si>
    <t>民生</t>
  </si>
  <si>
    <t>不妊治療に関する事務</t>
  </si>
  <si>
    <t>地方教育行政の組織及び運営に関する法律に基づく事務</t>
  </si>
  <si>
    <t>文教</t>
  </si>
  <si>
    <t>廃棄物の処理及び清掃に関する法律に基づく事務</t>
  </si>
  <si>
    <t>使用済み自動車の再資源化に関する法律に基づく事務</t>
  </si>
  <si>
    <t>動物の愛護及び管理に関する法律に基づく事務</t>
  </si>
  <si>
    <t>民生委員法に基づく事務</t>
  </si>
  <si>
    <t>行旅病人及び行旅死亡人取扱法に基づく事務</t>
  </si>
  <si>
    <t>生活保護法</t>
  </si>
  <si>
    <t>児童福祉法に基づく事務</t>
  </si>
  <si>
    <t>児童福祉法に基づく事務（産休等代替職員費の補助）</t>
  </si>
  <si>
    <t>母子及び父子並びに寡婦福祉法に基づく事務</t>
  </si>
  <si>
    <t>屋外広告物法に基づく事務</t>
  </si>
  <si>
    <t>高齢者の居住の安定確保に関する法律に基づく事務</t>
  </si>
  <si>
    <t>都市計画・建設</t>
  </si>
  <si>
    <t>分野</t>
  </si>
  <si>
    <t>事務名</t>
  </si>
  <si>
    <t>金額
（千円）</t>
  </si>
  <si>
    <t>合計</t>
  </si>
  <si>
    <t>府単独</t>
  </si>
  <si>
    <t>身体障害者福祉法に基づく事務（難聴児補聴器交付事業）</t>
  </si>
  <si>
    <t>社会福祉法に基づく事務（軽費老人ホーム事務事業費補助金）</t>
  </si>
  <si>
    <t>老人福祉法に基づく事務（老人福祉施設等整備事業）</t>
  </si>
  <si>
    <t>特例条例</t>
  </si>
  <si>
    <t>民生　小計</t>
  </si>
  <si>
    <t>保健衛生　小計</t>
  </si>
  <si>
    <t>都市計画・建設　小計</t>
  </si>
  <si>
    <t>文教　小計</t>
  </si>
  <si>
    <t>環境　小計</t>
  </si>
  <si>
    <t>環境</t>
  </si>
  <si>
    <t>中核市移行に伴う事業費（府積算額）の内訳【平成28年度（2016年度）決算】</t>
  </si>
  <si>
    <t>府単独
特例条例</t>
  </si>
  <si>
    <t>介護保険法に基づく事務（老人福祉施設等整備事業）</t>
  </si>
  <si>
    <t>保健
衛生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</si>
</sst>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51">
    <font>
      <sz val="11"/>
      <color theme="1"/>
      <name val="Calibri"/>
      <family val="3"/>
    </font>
    <font>
      <sz val="11"/>
      <color indexed="8"/>
      <name val="ＭＳ Ｐゴシック"/>
      <family val="3"/>
    </font>
    <font>
      <sz val="6"/>
      <name val="ＭＳ Ｐゴシック"/>
      <family val="3"/>
    </font>
    <font>
      <sz val="8"/>
      <name val="ＭＳ Ｐ明朝"/>
      <family val="1"/>
    </font>
    <font>
      <sz val="11"/>
      <name val="ＭＳ Ｐゴシック"/>
      <family val="3"/>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name val="ＭＳ Ｐゴシック"/>
      <family val="3"/>
    </font>
    <font>
      <sz val="14"/>
      <color indexed="8"/>
      <name val="ＭＳ Ｐゴシック"/>
      <family val="3"/>
    </font>
    <font>
      <sz val="8"/>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9"/>
      <name val="Calibri"/>
      <family val="3"/>
    </font>
    <font>
      <sz val="14"/>
      <color theme="1"/>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 fillId="0" borderId="0">
      <alignment vertical="center"/>
      <protection/>
    </xf>
    <xf numFmtId="0" fontId="1"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20">
    <xf numFmtId="0" fontId="0" fillId="0" borderId="0" xfId="0" applyFont="1" applyAlignment="1">
      <alignment vertical="center"/>
    </xf>
    <xf numFmtId="0" fontId="47" fillId="0" borderId="0" xfId="0" applyFont="1" applyAlignment="1">
      <alignment vertical="center" wrapText="1"/>
    </xf>
    <xf numFmtId="0" fontId="47" fillId="0" borderId="0" xfId="0" applyFont="1" applyAlignment="1">
      <alignment vertical="center"/>
    </xf>
    <xf numFmtId="0" fontId="47" fillId="0" borderId="10" xfId="0" applyFont="1" applyBorder="1" applyAlignment="1">
      <alignment vertical="center" wrapText="1"/>
    </xf>
    <xf numFmtId="0" fontId="48" fillId="0" borderId="10" xfId="63" applyFont="1" applyBorder="1" applyAlignment="1">
      <alignment vertical="center" wrapText="1"/>
      <protection/>
    </xf>
    <xf numFmtId="38" fontId="47" fillId="0" borderId="10" xfId="49" applyFont="1" applyBorder="1" applyAlignment="1">
      <alignment vertical="center"/>
    </xf>
    <xf numFmtId="38" fontId="47" fillId="0" borderId="0" xfId="49" applyFont="1" applyAlignment="1">
      <alignment vertical="center"/>
    </xf>
    <xf numFmtId="0" fontId="48" fillId="0" borderId="10" xfId="0" applyFont="1" applyBorder="1" applyAlignment="1">
      <alignment vertical="center" wrapText="1"/>
    </xf>
    <xf numFmtId="176" fontId="47" fillId="0" borderId="10" xfId="49" applyNumberFormat="1" applyFont="1" applyBorder="1" applyAlignment="1">
      <alignment vertical="center"/>
    </xf>
    <xf numFmtId="0" fontId="47" fillId="0" borderId="10" xfId="0" applyFont="1" applyBorder="1" applyAlignment="1">
      <alignment horizontal="center" vertical="center" wrapText="1"/>
    </xf>
    <xf numFmtId="0" fontId="47" fillId="33" borderId="10" xfId="0" applyFont="1" applyFill="1" applyBorder="1" applyAlignment="1">
      <alignment horizontal="center" vertical="center" wrapText="1"/>
    </xf>
    <xf numFmtId="38" fontId="47" fillId="33" borderId="10" xfId="49" applyFont="1" applyFill="1" applyBorder="1" applyAlignment="1">
      <alignment horizontal="center" vertical="center" wrapText="1"/>
    </xf>
    <xf numFmtId="0" fontId="47" fillId="0" borderId="11" xfId="0" applyFont="1" applyBorder="1" applyAlignment="1">
      <alignment vertical="center" wrapText="1"/>
    </xf>
    <xf numFmtId="0" fontId="47" fillId="0" borderId="12" xfId="0" applyFont="1" applyBorder="1" applyAlignment="1">
      <alignment horizontal="center" vertical="center" wrapText="1"/>
    </xf>
    <xf numFmtId="0" fontId="47" fillId="0" borderId="0" xfId="0" applyFont="1" applyAlignment="1">
      <alignment horizontal="center" vertical="center" wrapText="1"/>
    </xf>
    <xf numFmtId="0" fontId="48" fillId="0" borderId="12" xfId="63" applyFont="1" applyBorder="1" applyAlignment="1">
      <alignment vertical="center" wrapText="1"/>
      <protection/>
    </xf>
    <xf numFmtId="0" fontId="49" fillId="0" borderId="0" xfId="0" applyFont="1" applyAlignment="1">
      <alignment vertical="center"/>
    </xf>
    <xf numFmtId="0" fontId="50" fillId="0" borderId="10" xfId="0" applyFont="1" applyBorder="1" applyAlignment="1">
      <alignment horizontal="center" vertical="center" wrapText="1"/>
    </xf>
    <xf numFmtId="38" fontId="47" fillId="0" borderId="13" xfId="49" applyFont="1" applyBorder="1" applyAlignment="1">
      <alignment horizontal="center" vertical="center"/>
    </xf>
    <xf numFmtId="38" fontId="47" fillId="0" borderId="14" xfId="49"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3352800</xdr:colOff>
      <xdr:row>0</xdr:row>
      <xdr:rowOff>28575</xdr:rowOff>
    </xdr:from>
    <xdr:to>
      <xdr:col>4</xdr:col>
      <xdr:colOff>457200</xdr:colOff>
      <xdr:row>1</xdr:row>
      <xdr:rowOff>9525</xdr:rowOff>
    </xdr:to>
    <xdr:sp>
      <xdr:nvSpPr>
        <xdr:cNvPr id="1" name="正方形/長方形 1"/>
        <xdr:cNvSpPr>
          <a:spLocks/>
        </xdr:cNvSpPr>
      </xdr:nvSpPr>
      <xdr:spPr>
        <a:xfrm>
          <a:off x="4476750" y="28575"/>
          <a:ext cx="962025" cy="4572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資料８－１</a:t>
          </a:r>
          <a:r>
            <a:rPr lang="en-US" cap="none" sz="900" b="0" i="0" u="none" baseline="0">
              <a:solidFill>
                <a:srgbClr val="000000"/>
              </a:solidFill>
              <a:latin typeface="Calibri"/>
              <a:ea typeface="Calibri"/>
              <a:cs typeface="Calibri"/>
            </a:rPr>
            <a:t>
</a:t>
          </a:r>
          <a:r>
            <a:rPr lang="en-US" cap="none" sz="900" b="0" i="0" u="none" baseline="0">
              <a:solidFill>
                <a:srgbClr val="000000"/>
              </a:solidFill>
            </a:rPr>
            <a:t>（平成３０年度）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59"/>
  <sheetViews>
    <sheetView tabSelected="1" zoomScalePageLayoutView="0" workbookViewId="0" topLeftCell="A1">
      <selection activeCell="A1" sqref="A1"/>
    </sheetView>
  </sheetViews>
  <sheetFormatPr defaultColWidth="21.7109375" defaultRowHeight="27.75" customHeight="1"/>
  <cols>
    <col min="1" max="1" width="3.00390625" style="2" bestFit="1" customWidth="1"/>
    <col min="2" max="2" width="6.421875" style="1" customWidth="1"/>
    <col min="3" max="3" width="7.421875" style="14" bestFit="1" customWidth="1"/>
    <col min="4" max="4" width="57.8515625" style="1" customWidth="1"/>
    <col min="5" max="5" width="7.28125" style="6" bestFit="1" customWidth="1"/>
    <col min="6" max="16384" width="21.7109375" style="2" customWidth="1"/>
  </cols>
  <sheetData>
    <row r="1" ht="37.5" customHeight="1"/>
    <row r="2" ht="27.75" customHeight="1">
      <c r="A2" s="16" t="s">
        <v>60</v>
      </c>
    </row>
    <row r="3" spans="2:5" ht="22.5">
      <c r="B3" s="10" t="s">
        <v>45</v>
      </c>
      <c r="C3" s="10" t="s">
        <v>61</v>
      </c>
      <c r="D3" s="10" t="s">
        <v>46</v>
      </c>
      <c r="E3" s="11" t="s">
        <v>47</v>
      </c>
    </row>
    <row r="4" spans="1:5" ht="27.75" customHeight="1">
      <c r="A4" s="2">
        <v>1</v>
      </c>
      <c r="B4" s="9" t="s">
        <v>29</v>
      </c>
      <c r="C4" s="9"/>
      <c r="D4" s="4" t="s">
        <v>37</v>
      </c>
      <c r="E4" s="5">
        <v>289</v>
      </c>
    </row>
    <row r="5" spans="1:5" ht="27.75" customHeight="1">
      <c r="A5" s="2">
        <v>2</v>
      </c>
      <c r="B5" s="9" t="s">
        <v>29</v>
      </c>
      <c r="C5" s="9"/>
      <c r="D5" s="7" t="s">
        <v>39</v>
      </c>
      <c r="E5" s="5">
        <v>6</v>
      </c>
    </row>
    <row r="6" spans="1:5" ht="27.75" customHeight="1">
      <c r="A6" s="2">
        <v>3</v>
      </c>
      <c r="B6" s="9" t="s">
        <v>29</v>
      </c>
      <c r="C6" s="9" t="s">
        <v>49</v>
      </c>
      <c r="D6" s="7" t="s">
        <v>40</v>
      </c>
      <c r="E6" s="5">
        <v>565</v>
      </c>
    </row>
    <row r="7" spans="1:5" ht="27.75" customHeight="1">
      <c r="A7" s="2">
        <v>4</v>
      </c>
      <c r="B7" s="9" t="s">
        <v>29</v>
      </c>
      <c r="C7" s="9"/>
      <c r="D7" s="4" t="s">
        <v>36</v>
      </c>
      <c r="E7" s="5">
        <v>28495</v>
      </c>
    </row>
    <row r="8" spans="1:5" ht="27.75" customHeight="1">
      <c r="A8" s="2">
        <v>5</v>
      </c>
      <c r="B8" s="9" t="s">
        <v>29</v>
      </c>
      <c r="C8" s="9" t="s">
        <v>49</v>
      </c>
      <c r="D8" s="4" t="s">
        <v>50</v>
      </c>
      <c r="E8" s="5">
        <v>62</v>
      </c>
    </row>
    <row r="9" spans="1:5" ht="27.75" customHeight="1">
      <c r="A9" s="2">
        <v>6</v>
      </c>
      <c r="B9" s="9" t="s">
        <v>29</v>
      </c>
      <c r="C9" s="9"/>
      <c r="D9" s="3" t="s">
        <v>38</v>
      </c>
      <c r="E9" s="5">
        <f>4109+1403+35+14</f>
        <v>5561</v>
      </c>
    </row>
    <row r="10" spans="1:5" ht="27.75" customHeight="1">
      <c r="A10" s="2">
        <v>7</v>
      </c>
      <c r="B10" s="9" t="s">
        <v>29</v>
      </c>
      <c r="C10" s="9" t="s">
        <v>49</v>
      </c>
      <c r="D10" s="4" t="s">
        <v>51</v>
      </c>
      <c r="E10" s="5">
        <v>65567</v>
      </c>
    </row>
    <row r="11" spans="1:5" ht="27.75" customHeight="1">
      <c r="A11" s="2">
        <v>8</v>
      </c>
      <c r="B11" s="9" t="s">
        <v>29</v>
      </c>
      <c r="C11" s="9" t="s">
        <v>49</v>
      </c>
      <c r="D11" s="4" t="s">
        <v>52</v>
      </c>
      <c r="E11" s="18">
        <v>178200</v>
      </c>
    </row>
    <row r="12" spans="1:5" ht="27.75" customHeight="1">
      <c r="A12" s="2">
        <v>9</v>
      </c>
      <c r="B12" s="9" t="s">
        <v>29</v>
      </c>
      <c r="C12" s="9" t="s">
        <v>49</v>
      </c>
      <c r="D12" s="4" t="s">
        <v>62</v>
      </c>
      <c r="E12" s="19"/>
    </row>
    <row r="13" spans="1:5" ht="27.75" customHeight="1">
      <c r="A13" s="2">
        <v>10</v>
      </c>
      <c r="B13" s="9" t="s">
        <v>29</v>
      </c>
      <c r="C13" s="9"/>
      <c r="D13" s="7" t="s">
        <v>41</v>
      </c>
      <c r="E13" s="5">
        <f>50602+131</f>
        <v>50733</v>
      </c>
    </row>
    <row r="14" spans="1:5" ht="27.75" customHeight="1">
      <c r="A14" s="2">
        <v>11</v>
      </c>
      <c r="B14" s="9" t="s">
        <v>29</v>
      </c>
      <c r="C14" s="9"/>
      <c r="D14" s="4" t="s">
        <v>28</v>
      </c>
      <c r="E14" s="5">
        <f>118+6678+315+87120</f>
        <v>94231</v>
      </c>
    </row>
    <row r="15" spans="1:5" ht="27.75" customHeight="1">
      <c r="A15" s="2">
        <v>12</v>
      </c>
      <c r="B15" s="9" t="s">
        <v>63</v>
      </c>
      <c r="C15" s="9"/>
      <c r="D15" s="4" t="s">
        <v>27</v>
      </c>
      <c r="E15" s="5">
        <f>111999+1044</f>
        <v>113043</v>
      </c>
    </row>
    <row r="16" spans="1:5" ht="27.75" customHeight="1">
      <c r="A16" s="2">
        <v>13</v>
      </c>
      <c r="B16" s="9" t="s">
        <v>63</v>
      </c>
      <c r="C16" s="9"/>
      <c r="D16" s="4" t="s">
        <v>5</v>
      </c>
      <c r="E16" s="5">
        <f>627+2892+36</f>
        <v>3555</v>
      </c>
    </row>
    <row r="17" spans="1:5" ht="27.75" customHeight="1">
      <c r="A17" s="2">
        <v>14</v>
      </c>
      <c r="B17" s="9" t="s">
        <v>63</v>
      </c>
      <c r="C17" s="9" t="s">
        <v>53</v>
      </c>
      <c r="D17" s="4" t="s">
        <v>5</v>
      </c>
      <c r="E17" s="5">
        <v>88</v>
      </c>
    </row>
    <row r="18" spans="1:5" ht="27.75" customHeight="1">
      <c r="A18" s="2">
        <v>15</v>
      </c>
      <c r="B18" s="9" t="s">
        <v>63</v>
      </c>
      <c r="C18" s="9"/>
      <c r="D18" s="4" t="s">
        <v>9</v>
      </c>
      <c r="E18" s="5">
        <v>90</v>
      </c>
    </row>
    <row r="19" spans="1:5" ht="27.75" customHeight="1">
      <c r="A19" s="2">
        <v>16</v>
      </c>
      <c r="B19" s="9" t="s">
        <v>63</v>
      </c>
      <c r="C19" s="9"/>
      <c r="D19" s="4" t="s">
        <v>35</v>
      </c>
      <c r="E19" s="5">
        <v>41</v>
      </c>
    </row>
    <row r="20" spans="1:5" ht="27.75" customHeight="1">
      <c r="A20" s="2">
        <v>17</v>
      </c>
      <c r="B20" s="9" t="s">
        <v>63</v>
      </c>
      <c r="C20" s="9" t="s">
        <v>53</v>
      </c>
      <c r="D20" s="4" t="s">
        <v>35</v>
      </c>
      <c r="E20" s="5">
        <v>322</v>
      </c>
    </row>
    <row r="21" spans="1:5" ht="27.75" customHeight="1">
      <c r="A21" s="2">
        <v>18</v>
      </c>
      <c r="B21" s="9" t="s">
        <v>63</v>
      </c>
      <c r="C21" s="9"/>
      <c r="D21" s="3" t="s">
        <v>15</v>
      </c>
      <c r="E21" s="5">
        <f>1138+2136+1069+111+243+262+1826+51</f>
        <v>6836</v>
      </c>
    </row>
    <row r="22" spans="1:5" ht="27.75" customHeight="1">
      <c r="A22" s="2">
        <v>19</v>
      </c>
      <c r="B22" s="9" t="s">
        <v>63</v>
      </c>
      <c r="C22" s="9"/>
      <c r="D22" s="4" t="s">
        <v>24</v>
      </c>
      <c r="E22" s="5">
        <v>3095</v>
      </c>
    </row>
    <row r="23" spans="1:5" ht="27.75" customHeight="1">
      <c r="A23" s="2">
        <v>20</v>
      </c>
      <c r="B23" s="9" t="s">
        <v>63</v>
      </c>
      <c r="C23" s="9" t="s">
        <v>53</v>
      </c>
      <c r="D23" s="4" t="s">
        <v>24</v>
      </c>
      <c r="E23" s="5">
        <v>18</v>
      </c>
    </row>
    <row r="24" spans="1:5" ht="27.75" customHeight="1">
      <c r="A24" s="2">
        <v>21</v>
      </c>
      <c r="B24" s="9" t="s">
        <v>63</v>
      </c>
      <c r="C24" s="9"/>
      <c r="D24" s="4" t="s">
        <v>1</v>
      </c>
      <c r="E24" s="5">
        <f>19405+18+10</f>
        <v>19433</v>
      </c>
    </row>
    <row r="25" spans="1:5" ht="27.75" customHeight="1">
      <c r="A25" s="2">
        <v>22</v>
      </c>
      <c r="B25" s="9" t="s">
        <v>63</v>
      </c>
      <c r="C25" s="9"/>
      <c r="D25" s="4" t="s">
        <v>14</v>
      </c>
      <c r="E25" s="5">
        <v>66</v>
      </c>
    </row>
    <row r="26" spans="1:5" ht="27.75" customHeight="1">
      <c r="A26" s="2">
        <v>23</v>
      </c>
      <c r="B26" s="9" t="s">
        <v>63</v>
      </c>
      <c r="C26" s="9"/>
      <c r="D26" s="4" t="s">
        <v>3</v>
      </c>
      <c r="E26" s="5">
        <v>33</v>
      </c>
    </row>
    <row r="27" spans="1:5" ht="27.75" customHeight="1">
      <c r="A27" s="2">
        <v>24</v>
      </c>
      <c r="B27" s="9" t="s">
        <v>63</v>
      </c>
      <c r="C27" s="9"/>
      <c r="D27" s="4" t="s">
        <v>10</v>
      </c>
      <c r="E27" s="5">
        <v>12</v>
      </c>
    </row>
    <row r="28" spans="1:5" ht="27.75" customHeight="1">
      <c r="A28" s="2">
        <v>25</v>
      </c>
      <c r="B28" s="9" t="s">
        <v>63</v>
      </c>
      <c r="C28" s="9"/>
      <c r="D28" s="4" t="s">
        <v>16</v>
      </c>
      <c r="E28" s="8">
        <v>46.5</v>
      </c>
    </row>
    <row r="29" spans="1:5" ht="27.75" customHeight="1">
      <c r="A29" s="2">
        <v>26</v>
      </c>
      <c r="B29" s="9" t="s">
        <v>63</v>
      </c>
      <c r="C29" s="9"/>
      <c r="D29" s="4" t="s">
        <v>12</v>
      </c>
      <c r="E29" s="5">
        <v>112</v>
      </c>
    </row>
    <row r="30" spans="1:5" ht="27.75" customHeight="1">
      <c r="A30" s="2">
        <v>27</v>
      </c>
      <c r="B30" s="9" t="s">
        <v>63</v>
      </c>
      <c r="C30" s="9"/>
      <c r="D30" s="4" t="s">
        <v>17</v>
      </c>
      <c r="E30" s="5">
        <f>32+4.5+552</f>
        <v>588.5</v>
      </c>
    </row>
    <row r="31" spans="1:5" ht="27.75" customHeight="1">
      <c r="A31" s="2">
        <v>28</v>
      </c>
      <c r="B31" s="9" t="s">
        <v>63</v>
      </c>
      <c r="C31" s="9"/>
      <c r="D31" s="4" t="s">
        <v>4</v>
      </c>
      <c r="E31" s="5">
        <f>19+45</f>
        <v>64</v>
      </c>
    </row>
    <row r="32" spans="1:5" ht="27.75" customHeight="1">
      <c r="A32" s="2">
        <v>29</v>
      </c>
      <c r="B32" s="9" t="s">
        <v>63</v>
      </c>
      <c r="C32" s="9" t="s">
        <v>53</v>
      </c>
      <c r="D32" s="4" t="s">
        <v>26</v>
      </c>
      <c r="E32" s="5">
        <v>224</v>
      </c>
    </row>
    <row r="33" spans="1:5" ht="27.75" customHeight="1">
      <c r="A33" s="2">
        <v>30</v>
      </c>
      <c r="B33" s="9" t="s">
        <v>63</v>
      </c>
      <c r="C33" s="9" t="s">
        <v>49</v>
      </c>
      <c r="D33" s="4" t="s">
        <v>20</v>
      </c>
      <c r="E33" s="5">
        <v>26</v>
      </c>
    </row>
    <row r="34" spans="1:5" ht="27.75" customHeight="1">
      <c r="A34" s="2">
        <v>31</v>
      </c>
      <c r="B34" s="9" t="s">
        <v>63</v>
      </c>
      <c r="C34" s="9" t="s">
        <v>49</v>
      </c>
      <c r="D34" s="4" t="s">
        <v>21</v>
      </c>
      <c r="E34" s="5">
        <v>114</v>
      </c>
    </row>
    <row r="35" spans="1:5" ht="27.75" customHeight="1">
      <c r="A35" s="2">
        <v>32</v>
      </c>
      <c r="B35" s="9" t="s">
        <v>63</v>
      </c>
      <c r="C35" s="9" t="s">
        <v>49</v>
      </c>
      <c r="D35" s="4" t="s">
        <v>22</v>
      </c>
      <c r="E35" s="5">
        <v>117</v>
      </c>
    </row>
    <row r="36" spans="1:5" ht="27.75" customHeight="1">
      <c r="A36" s="2">
        <v>33</v>
      </c>
      <c r="B36" s="9" t="s">
        <v>63</v>
      </c>
      <c r="C36" s="9" t="s">
        <v>49</v>
      </c>
      <c r="D36" s="4" t="s">
        <v>23</v>
      </c>
      <c r="E36" s="5">
        <v>222</v>
      </c>
    </row>
    <row r="37" spans="1:5" ht="27.75" customHeight="1">
      <c r="A37" s="2">
        <v>34</v>
      </c>
      <c r="B37" s="9" t="s">
        <v>63</v>
      </c>
      <c r="C37" s="9"/>
      <c r="D37" s="3" t="s">
        <v>30</v>
      </c>
      <c r="E37" s="5">
        <v>67306</v>
      </c>
    </row>
    <row r="38" spans="1:5" ht="27.75" customHeight="1">
      <c r="A38" s="2">
        <v>35</v>
      </c>
      <c r="B38" s="9" t="s">
        <v>63</v>
      </c>
      <c r="C38" s="9"/>
      <c r="D38" s="4" t="s">
        <v>0</v>
      </c>
      <c r="E38" s="5">
        <f>328+41</f>
        <v>369</v>
      </c>
    </row>
    <row r="39" spans="1:5" ht="27.75" customHeight="1">
      <c r="A39" s="2">
        <v>36</v>
      </c>
      <c r="B39" s="9" t="s">
        <v>63</v>
      </c>
      <c r="C39" s="9" t="s">
        <v>49</v>
      </c>
      <c r="D39" s="4" t="s">
        <v>8</v>
      </c>
      <c r="E39" s="5">
        <v>63</v>
      </c>
    </row>
    <row r="40" spans="1:5" ht="27.75" customHeight="1">
      <c r="A40" s="2">
        <v>37</v>
      </c>
      <c r="B40" s="9" t="s">
        <v>63</v>
      </c>
      <c r="C40" s="9" t="s">
        <v>53</v>
      </c>
      <c r="D40" s="4" t="s">
        <v>6</v>
      </c>
      <c r="E40" s="5">
        <v>60</v>
      </c>
    </row>
    <row r="41" spans="1:5" ht="27.75" customHeight="1">
      <c r="A41" s="2">
        <v>38</v>
      </c>
      <c r="B41" s="9" t="s">
        <v>63</v>
      </c>
      <c r="C41" s="9" t="s">
        <v>49</v>
      </c>
      <c r="D41" s="4" t="s">
        <v>2</v>
      </c>
      <c r="E41" s="5">
        <v>439</v>
      </c>
    </row>
    <row r="42" spans="1:5" ht="27.75" customHeight="1">
      <c r="A42" s="2">
        <v>39</v>
      </c>
      <c r="B42" s="9" t="s">
        <v>63</v>
      </c>
      <c r="C42" s="9"/>
      <c r="D42" s="4" t="s">
        <v>19</v>
      </c>
      <c r="E42" s="5">
        <f>11+10</f>
        <v>21</v>
      </c>
    </row>
    <row r="43" spans="1:5" ht="27.75" customHeight="1">
      <c r="A43" s="2">
        <v>40</v>
      </c>
      <c r="B43" s="9" t="s">
        <v>63</v>
      </c>
      <c r="C43" s="9"/>
      <c r="D43" s="4" t="s">
        <v>25</v>
      </c>
      <c r="E43" s="5">
        <v>2287</v>
      </c>
    </row>
    <row r="44" spans="1:5" ht="27.75" customHeight="1">
      <c r="A44" s="2">
        <v>41</v>
      </c>
      <c r="B44" s="9" t="s">
        <v>63</v>
      </c>
      <c r="C44" s="9" t="s">
        <v>53</v>
      </c>
      <c r="D44" s="4" t="s">
        <v>25</v>
      </c>
      <c r="E44" s="5">
        <f>1577+5</f>
        <v>1582</v>
      </c>
    </row>
    <row r="45" spans="1:5" ht="27.75" customHeight="1">
      <c r="A45" s="2">
        <v>42</v>
      </c>
      <c r="B45" s="9" t="s">
        <v>63</v>
      </c>
      <c r="C45" s="9"/>
      <c r="D45" s="4" t="s">
        <v>18</v>
      </c>
      <c r="E45" s="5">
        <v>1</v>
      </c>
    </row>
    <row r="46" spans="1:5" ht="27.75" customHeight="1">
      <c r="A46" s="2">
        <v>43</v>
      </c>
      <c r="B46" s="9" t="s">
        <v>63</v>
      </c>
      <c r="C46" s="9"/>
      <c r="D46" s="4" t="s">
        <v>11</v>
      </c>
      <c r="E46" s="5">
        <v>101</v>
      </c>
    </row>
    <row r="47" spans="1:5" ht="27.75" customHeight="1">
      <c r="A47" s="2">
        <v>44</v>
      </c>
      <c r="B47" s="9" t="s">
        <v>63</v>
      </c>
      <c r="C47" s="9" t="s">
        <v>49</v>
      </c>
      <c r="D47" s="4" t="s">
        <v>13</v>
      </c>
      <c r="E47" s="5">
        <v>5</v>
      </c>
    </row>
    <row r="48" spans="1:5" ht="27.75" customHeight="1">
      <c r="A48" s="2">
        <v>45</v>
      </c>
      <c r="B48" s="9" t="s">
        <v>63</v>
      </c>
      <c r="C48" s="9" t="s">
        <v>53</v>
      </c>
      <c r="D48" s="4" t="s">
        <v>7</v>
      </c>
      <c r="E48" s="5">
        <v>1972</v>
      </c>
    </row>
    <row r="49" spans="1:5" ht="27.75" customHeight="1">
      <c r="A49" s="2">
        <v>46</v>
      </c>
      <c r="B49" s="9" t="s">
        <v>59</v>
      </c>
      <c r="C49" s="9"/>
      <c r="D49" s="4" t="s">
        <v>33</v>
      </c>
      <c r="E49" s="5">
        <f>174+100+1674</f>
        <v>1948</v>
      </c>
    </row>
    <row r="50" spans="1:5" ht="27.75" customHeight="1">
      <c r="A50" s="2">
        <v>47</v>
      </c>
      <c r="B50" s="9" t="s">
        <v>59</v>
      </c>
      <c r="C50" s="9"/>
      <c r="D50" s="4" t="s">
        <v>34</v>
      </c>
      <c r="E50" s="5">
        <v>27</v>
      </c>
    </row>
    <row r="51" spans="1:5" ht="27.75" customHeight="1">
      <c r="A51" s="2">
        <v>48</v>
      </c>
      <c r="B51" s="17" t="s">
        <v>44</v>
      </c>
      <c r="C51" s="9"/>
      <c r="D51" s="7" t="s">
        <v>42</v>
      </c>
      <c r="E51" s="5">
        <v>58</v>
      </c>
    </row>
    <row r="52" spans="1:5" ht="27.75" customHeight="1">
      <c r="A52" s="2">
        <v>49</v>
      </c>
      <c r="B52" s="17" t="s">
        <v>44</v>
      </c>
      <c r="C52" s="9"/>
      <c r="D52" s="7" t="s">
        <v>43</v>
      </c>
      <c r="E52" s="5">
        <v>283</v>
      </c>
    </row>
    <row r="53" spans="1:5" ht="27.75" customHeight="1">
      <c r="A53" s="2">
        <v>50</v>
      </c>
      <c r="B53" s="9" t="s">
        <v>32</v>
      </c>
      <c r="C53" s="9"/>
      <c r="D53" s="4" t="s">
        <v>31</v>
      </c>
      <c r="E53" s="5">
        <v>466</v>
      </c>
    </row>
    <row r="54" spans="1:5" ht="27.75" customHeight="1">
      <c r="A54" s="2">
        <v>51</v>
      </c>
      <c r="B54" s="12"/>
      <c r="C54" s="13"/>
      <c r="D54" s="15" t="s">
        <v>54</v>
      </c>
      <c r="E54" s="5">
        <f>SUM(E4:E14)</f>
        <v>423709</v>
      </c>
    </row>
    <row r="55" spans="1:5" ht="27.75" customHeight="1">
      <c r="A55" s="2">
        <v>52</v>
      </c>
      <c r="B55" s="12"/>
      <c r="C55" s="13"/>
      <c r="D55" s="15" t="s">
        <v>55</v>
      </c>
      <c r="E55" s="5">
        <f>SUM(E15:E48)</f>
        <v>222352</v>
      </c>
    </row>
    <row r="56" spans="1:5" ht="27.75" customHeight="1">
      <c r="A56" s="2">
        <v>53</v>
      </c>
      <c r="B56" s="12"/>
      <c r="C56" s="13"/>
      <c r="D56" s="15" t="s">
        <v>58</v>
      </c>
      <c r="E56" s="5">
        <f>SUM(E49:E50)</f>
        <v>1975</v>
      </c>
    </row>
    <row r="57" spans="1:5" ht="27.75" customHeight="1">
      <c r="A57" s="2">
        <v>54</v>
      </c>
      <c r="B57" s="12"/>
      <c r="C57" s="13"/>
      <c r="D57" s="15" t="s">
        <v>56</v>
      </c>
      <c r="E57" s="5">
        <f>SUM(E51:E52)</f>
        <v>341</v>
      </c>
    </row>
    <row r="58" spans="1:5" ht="27.75" customHeight="1">
      <c r="A58" s="2">
        <v>55</v>
      </c>
      <c r="B58" s="12"/>
      <c r="C58" s="13"/>
      <c r="D58" s="15" t="s">
        <v>57</v>
      </c>
      <c r="E58" s="5">
        <f>E53</f>
        <v>466</v>
      </c>
    </row>
    <row r="59" spans="1:5" ht="27.75" customHeight="1">
      <c r="A59" s="2">
        <v>56</v>
      </c>
      <c r="B59" s="12"/>
      <c r="C59" s="13"/>
      <c r="D59" s="13" t="s">
        <v>48</v>
      </c>
      <c r="E59" s="5">
        <f>SUM(E4:E53)</f>
        <v>648843</v>
      </c>
    </row>
  </sheetData>
  <sheetProtection/>
  <mergeCells count="1">
    <mergeCell ref="E11:E12"/>
  </mergeCells>
  <printOptions/>
  <pageMargins left="0.7086614173228347" right="0.7086614173228347" top="0.7480314960629921" bottom="0.4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sanonaoki</dc:creator>
  <cp:keywords/>
  <dc:description/>
  <cp:lastModifiedBy>adminpp</cp:lastModifiedBy>
  <cp:lastPrinted>2018-07-20T05:11:54Z</cp:lastPrinted>
  <dcterms:created xsi:type="dcterms:W3CDTF">2018-07-13T08:49:59Z</dcterms:created>
  <dcterms:modified xsi:type="dcterms:W3CDTF">2018-12-05T04:28:59Z</dcterms:modified>
  <cp:category/>
  <cp:version/>
  <cp:contentType/>
  <cp:contentStatus/>
</cp:coreProperties>
</file>