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試算" sheetId="1" r:id="rId1"/>
  </sheets>
  <definedNames>
    <definedName name="_xlnm.Print_Area" localSheetId="0">'試算'!$A$1:$H$30</definedName>
  </definedNames>
  <calcPr fullCalcOnLoad="1"/>
</workbook>
</file>

<file path=xl/sharedStrings.xml><?xml version="1.0" encoding="utf-8"?>
<sst xmlns="http://schemas.openxmlformats.org/spreadsheetml/2006/main" count="54" uniqueCount="54">
  <si>
    <t>(2037年度)</t>
  </si>
  <si>
    <t>平成49年度</t>
  </si>
  <si>
    <t>(2036年度)</t>
  </si>
  <si>
    <t>平成48年度</t>
  </si>
  <si>
    <t>(2035年度)</t>
  </si>
  <si>
    <t>平成47年度</t>
  </si>
  <si>
    <t>(2034年度)</t>
  </si>
  <si>
    <t>平成46年度</t>
  </si>
  <si>
    <t>(2033年度)</t>
  </si>
  <si>
    <t>平成45年度</t>
  </si>
  <si>
    <t>(2032年度)</t>
  </si>
  <si>
    <t>平成44年度</t>
  </si>
  <si>
    <t>(2031年度)</t>
  </si>
  <si>
    <t>平成43年度</t>
  </si>
  <si>
    <t>(2030年度)</t>
  </si>
  <si>
    <t>平成42年度</t>
  </si>
  <si>
    <t>(2029年度)</t>
  </si>
  <si>
    <t>平成41年度</t>
  </si>
  <si>
    <t>(2028年度)</t>
  </si>
  <si>
    <t>平成40年度</t>
  </si>
  <si>
    <t>(2027年度)</t>
  </si>
  <si>
    <t>平成39年度</t>
  </si>
  <si>
    <t>(2026年度)</t>
  </si>
  <si>
    <t>平成38年度</t>
  </si>
  <si>
    <t>(2025年度)</t>
  </si>
  <si>
    <t>平成37年度</t>
  </si>
  <si>
    <t>(2024年度)</t>
  </si>
  <si>
    <t>平成36年度</t>
  </si>
  <si>
    <t>(2023年度)</t>
  </si>
  <si>
    <t>平成35年度</t>
  </si>
  <si>
    <t>(2022年度)</t>
  </si>
  <si>
    <t>平成34年度</t>
  </si>
  <si>
    <t>(2021年度)</t>
  </si>
  <si>
    <t>平成33年度</t>
  </si>
  <si>
    <t>(2020年度)</t>
  </si>
  <si>
    <t>平成32年度</t>
  </si>
  <si>
    <t>末残高</t>
  </si>
  <si>
    <t>合計</t>
  </si>
  <si>
    <t>利子償還額</t>
  </si>
  <si>
    <t>元金償還額</t>
  </si>
  <si>
    <t>起債額</t>
  </si>
  <si>
    <t>中核市移行に伴い臨時財政対策債を発行した場合の試算</t>
  </si>
  <si>
    <t>平成28年度</t>
  </si>
  <si>
    <t>平成29年度</t>
  </si>
  <si>
    <t>平成30年度</t>
  </si>
  <si>
    <t>平成31年度</t>
  </si>
  <si>
    <t>(2016年度)</t>
  </si>
  <si>
    <t>(2017年度)</t>
  </si>
  <si>
    <t>(2018年度)</t>
  </si>
  <si>
    <t>(2019年度)</t>
  </si>
  <si>
    <t>（単位：千円）</t>
  </si>
  <si>
    <t>（２）利率0.04％（平成29年３月時点）、償還期間20年（うち元金償還据置期間３年）、元金均等返済とします。</t>
  </si>
  <si>
    <t>　数値につきましては、以下の前提に基づき、本来は毎年度変動するものを固定して算定したシミュレーションであり、実際にはこのように推移するものではありません。</t>
  </si>
  <si>
    <t>（１）平成28年度決算ベースをもとに、毎年９億円の臨時財政対策債を発行するものとします。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</si>
</sst>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_);[Red]\(0.0\)"/>
    <numFmt numFmtId="179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shrinkToFit="1"/>
    </xf>
    <xf numFmtId="0" fontId="44" fillId="33" borderId="14" xfId="0" applyFont="1" applyFill="1" applyBorder="1" applyAlignment="1">
      <alignment horizontal="center" vertical="center" shrinkToFit="1"/>
    </xf>
    <xf numFmtId="0" fontId="44" fillId="33" borderId="15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shrinkToFit="1"/>
    </xf>
    <xf numFmtId="0" fontId="44" fillId="33" borderId="17" xfId="0" applyFont="1" applyFill="1" applyBorder="1" applyAlignment="1">
      <alignment horizontal="center" vertical="center" shrinkToFit="1"/>
    </xf>
    <xf numFmtId="0" fontId="44" fillId="33" borderId="18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right" vertical="center" shrinkToFit="1"/>
    </xf>
    <xf numFmtId="0" fontId="44" fillId="0" borderId="18" xfId="0" applyFont="1" applyBorder="1" applyAlignment="1">
      <alignment horizontal="left" vertical="center" shrinkToFit="1"/>
    </xf>
    <xf numFmtId="176" fontId="44" fillId="0" borderId="13" xfId="0" applyNumberFormat="1" applyFont="1" applyBorder="1" applyAlignment="1">
      <alignment vertical="center"/>
    </xf>
    <xf numFmtId="176" fontId="44" fillId="0" borderId="19" xfId="0" applyNumberFormat="1" applyFont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176" fontId="44" fillId="0" borderId="21" xfId="0" applyNumberFormat="1" applyFont="1" applyBorder="1" applyAlignment="1">
      <alignment vertical="center"/>
    </xf>
    <xf numFmtId="176" fontId="44" fillId="0" borderId="18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horizontal="right" vertical="center"/>
    </xf>
    <xf numFmtId="176" fontId="44" fillId="0" borderId="19" xfId="0" applyNumberFormat="1" applyFont="1" applyBorder="1" applyAlignment="1">
      <alignment horizontal="right" vertical="center"/>
    </xf>
    <xf numFmtId="176" fontId="44" fillId="0" borderId="24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38" fontId="44" fillId="0" borderId="20" xfId="49" applyFont="1" applyBorder="1" applyAlignment="1">
      <alignment vertical="center"/>
    </xf>
    <xf numFmtId="38" fontId="44" fillId="0" borderId="23" xfId="49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right"/>
    </xf>
    <xf numFmtId="0" fontId="45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9525</xdr:rowOff>
    </xdr:from>
    <xdr:to>
      <xdr:col>7</xdr:col>
      <xdr:colOff>800100</xdr:colOff>
      <xdr:row>0</xdr:row>
      <xdr:rowOff>523875</xdr:rowOff>
    </xdr:to>
    <xdr:sp>
      <xdr:nvSpPr>
        <xdr:cNvPr id="1" name="正方形/長方形 1"/>
        <xdr:cNvSpPr>
          <a:spLocks/>
        </xdr:cNvSpPr>
      </xdr:nvSpPr>
      <xdr:spPr>
        <a:xfrm>
          <a:off x="4076700" y="9525"/>
          <a:ext cx="1066800" cy="514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</a:t>
          </a:r>
          <a:r>
            <a:rPr lang="en-US" cap="none" sz="1200" b="0" i="0" u="none" baseline="0">
              <a:solidFill>
                <a:srgbClr val="000000"/>
              </a:solidFill>
            </a:rPr>
            <a:t>36
</a:t>
          </a:r>
          <a:r>
            <a:rPr lang="en-US" cap="none" sz="1050" b="0" i="0" u="none" baseline="0">
              <a:solidFill>
                <a:srgbClr val="000000"/>
              </a:solidFill>
            </a:rPr>
            <a:t>（平成</a:t>
          </a:r>
          <a:r>
            <a:rPr lang="en-US" cap="none" sz="1050" b="0" i="0" u="none" baseline="0">
              <a:solidFill>
                <a:srgbClr val="000000"/>
              </a:solidFill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</a:rPr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15" workbookViewId="0" topLeftCell="A1">
      <selection activeCell="K1" sqref="K1"/>
    </sheetView>
  </sheetViews>
  <sheetFormatPr defaultColWidth="8.8515625" defaultRowHeight="20.25" customHeight="1"/>
  <cols>
    <col min="1" max="4" width="10.8515625" style="1" customWidth="1"/>
    <col min="5" max="5" width="10.8515625" style="1" hidden="1" customWidth="1"/>
    <col min="6" max="7" width="10.8515625" style="1" customWidth="1"/>
    <col min="8" max="8" width="12.140625" style="1" customWidth="1"/>
    <col min="9" max="9" width="4.28125" style="1" customWidth="1"/>
    <col min="10" max="16384" width="8.8515625" style="1" customWidth="1"/>
  </cols>
  <sheetData>
    <row r="1" ht="46.5" customHeight="1">
      <c r="G1" s="2"/>
    </row>
    <row r="2" spans="1:7" ht="20.25" customHeight="1">
      <c r="A2" s="3" t="s">
        <v>41</v>
      </c>
      <c r="B2" s="4"/>
      <c r="C2" s="4"/>
      <c r="D2" s="4"/>
      <c r="E2" s="4"/>
      <c r="F2" s="4"/>
      <c r="G2" s="4"/>
    </row>
    <row r="3" spans="1:7" ht="9.75" customHeight="1">
      <c r="A3" s="3"/>
      <c r="B3" s="4"/>
      <c r="C3" s="4"/>
      <c r="D3" s="4"/>
      <c r="E3" s="4"/>
      <c r="F3" s="4"/>
      <c r="G3" s="4"/>
    </row>
    <row r="4" spans="1:8" ht="23.25" customHeight="1">
      <c r="A4" s="31" t="s">
        <v>52</v>
      </c>
      <c r="B4" s="31"/>
      <c r="C4" s="31"/>
      <c r="D4" s="31"/>
      <c r="E4" s="31"/>
      <c r="F4" s="31"/>
      <c r="G4" s="31"/>
      <c r="H4" s="31"/>
    </row>
    <row r="5" spans="1:7" ht="12" customHeight="1">
      <c r="A5" s="28" t="s">
        <v>53</v>
      </c>
      <c r="B5" s="4"/>
      <c r="C5" s="4"/>
      <c r="D5" s="4"/>
      <c r="E5" s="4"/>
      <c r="F5" s="4"/>
      <c r="G5" s="4"/>
    </row>
    <row r="6" spans="1:7" ht="12" customHeight="1">
      <c r="A6" s="28" t="s">
        <v>51</v>
      </c>
      <c r="B6" s="4"/>
      <c r="C6" s="4"/>
      <c r="D6" s="4"/>
      <c r="E6" s="4"/>
      <c r="F6" s="4"/>
      <c r="G6" s="4"/>
    </row>
    <row r="7" spans="1:8" ht="27" customHeight="1" thickBot="1">
      <c r="A7" s="5"/>
      <c r="B7" s="5"/>
      <c r="C7" s="5"/>
      <c r="D7" s="4"/>
      <c r="E7" s="4"/>
      <c r="F7" s="4"/>
      <c r="G7" s="4"/>
      <c r="H7" s="29" t="s">
        <v>50</v>
      </c>
    </row>
    <row r="8" spans="1:8" ht="20.25" customHeight="1" thickTop="1">
      <c r="A8" s="6"/>
      <c r="B8" s="7"/>
      <c r="C8" s="8" t="s">
        <v>40</v>
      </c>
      <c r="D8" s="9" t="s">
        <v>39</v>
      </c>
      <c r="E8" s="10"/>
      <c r="F8" s="11" t="s">
        <v>38</v>
      </c>
      <c r="G8" s="12" t="s">
        <v>37</v>
      </c>
      <c r="H8" s="13" t="s">
        <v>36</v>
      </c>
    </row>
    <row r="9" spans="1:10" ht="20.25" customHeight="1">
      <c r="A9" s="14" t="s">
        <v>42</v>
      </c>
      <c r="B9" s="15" t="s">
        <v>46</v>
      </c>
      <c r="C9" s="16">
        <v>900000</v>
      </c>
      <c r="D9" s="17">
        <v>0</v>
      </c>
      <c r="E9" s="18">
        <f>C9</f>
        <v>900000</v>
      </c>
      <c r="F9" s="26">
        <v>0</v>
      </c>
      <c r="G9" s="19">
        <f>D9+F9</f>
        <v>0</v>
      </c>
      <c r="H9" s="20">
        <f>C9-D9</f>
        <v>900000</v>
      </c>
      <c r="J9" s="25"/>
    </row>
    <row r="10" spans="1:10" ht="20.25" customHeight="1">
      <c r="A10" s="14" t="s">
        <v>43</v>
      </c>
      <c r="B10" s="15" t="s">
        <v>47</v>
      </c>
      <c r="C10" s="16">
        <v>900000</v>
      </c>
      <c r="D10" s="17">
        <v>0</v>
      </c>
      <c r="E10" s="18">
        <f>C10</f>
        <v>900000</v>
      </c>
      <c r="F10" s="26">
        <v>360</v>
      </c>
      <c r="G10" s="19">
        <f aca="true" t="shared" si="0" ref="G10:G30">D10+F10</f>
        <v>360</v>
      </c>
      <c r="H10" s="20">
        <f>H9+C10-D10</f>
        <v>1800000</v>
      </c>
      <c r="J10" s="25"/>
    </row>
    <row r="11" spans="1:8" ht="20.25" customHeight="1">
      <c r="A11" s="14" t="s">
        <v>44</v>
      </c>
      <c r="B11" s="15" t="s">
        <v>48</v>
      </c>
      <c r="C11" s="16">
        <v>900000</v>
      </c>
      <c r="D11" s="17">
        <v>0</v>
      </c>
      <c r="E11" s="18">
        <f>SUM($C$10:C11)</f>
        <v>1800000</v>
      </c>
      <c r="F11" s="26">
        <v>720</v>
      </c>
      <c r="G11" s="19">
        <f t="shared" si="0"/>
        <v>720</v>
      </c>
      <c r="H11" s="20">
        <f>H10+C11-D11</f>
        <v>2700000</v>
      </c>
    </row>
    <row r="12" spans="1:8" ht="20.25" customHeight="1">
      <c r="A12" s="14" t="s">
        <v>45</v>
      </c>
      <c r="B12" s="15" t="s">
        <v>49</v>
      </c>
      <c r="C12" s="16">
        <v>900000</v>
      </c>
      <c r="D12" s="17">
        <v>0</v>
      </c>
      <c r="E12" s="18">
        <f>SUM($C$10:C12)</f>
        <v>2700000</v>
      </c>
      <c r="F12" s="26">
        <v>1080</v>
      </c>
      <c r="G12" s="19">
        <f t="shared" si="0"/>
        <v>1080</v>
      </c>
      <c r="H12" s="20">
        <f>H11+C12-D12</f>
        <v>3600000</v>
      </c>
    </row>
    <row r="13" spans="1:8" ht="20.25" customHeight="1">
      <c r="A13" s="14" t="s">
        <v>35</v>
      </c>
      <c r="B13" s="15" t="s">
        <v>34</v>
      </c>
      <c r="C13" s="16">
        <v>900000</v>
      </c>
      <c r="D13" s="23">
        <v>52942</v>
      </c>
      <c r="E13" s="18">
        <f>SUM($C$10:C13)</f>
        <v>3600000</v>
      </c>
      <c r="F13" s="26">
        <v>1435</v>
      </c>
      <c r="G13" s="19">
        <f t="shared" si="0"/>
        <v>54377</v>
      </c>
      <c r="H13" s="20">
        <f>H12+C13-D13</f>
        <v>4447058</v>
      </c>
    </row>
    <row r="14" spans="1:8" ht="20.25" customHeight="1">
      <c r="A14" s="14" t="s">
        <v>33</v>
      </c>
      <c r="B14" s="15" t="s">
        <v>32</v>
      </c>
      <c r="C14" s="16">
        <v>900000</v>
      </c>
      <c r="D14" s="23">
        <v>105884</v>
      </c>
      <c r="E14" s="18">
        <f>SUM($C$10:C14)</f>
        <v>4500000</v>
      </c>
      <c r="F14" s="26">
        <v>1768</v>
      </c>
      <c r="G14" s="19">
        <f t="shared" si="0"/>
        <v>107652</v>
      </c>
      <c r="H14" s="20">
        <f>H13+C14-D14</f>
        <v>5241174</v>
      </c>
    </row>
    <row r="15" spans="1:8" ht="20.25" customHeight="1">
      <c r="A15" s="14" t="s">
        <v>31</v>
      </c>
      <c r="B15" s="15" t="s">
        <v>30</v>
      </c>
      <c r="C15" s="16">
        <v>900000</v>
      </c>
      <c r="D15" s="23">
        <v>158826</v>
      </c>
      <c r="E15" s="18">
        <f>SUM($C$10:C15)</f>
        <v>5400000</v>
      </c>
      <c r="F15" s="26">
        <v>2081</v>
      </c>
      <c r="G15" s="19">
        <f t="shared" si="0"/>
        <v>160907</v>
      </c>
      <c r="H15" s="20">
        <f aca="true" t="shared" si="1" ref="H15:H30">H14+C15-D15</f>
        <v>5982348</v>
      </c>
    </row>
    <row r="16" spans="1:8" ht="20.25" customHeight="1">
      <c r="A16" s="14" t="s">
        <v>29</v>
      </c>
      <c r="B16" s="15" t="s">
        <v>28</v>
      </c>
      <c r="C16" s="16">
        <v>900000</v>
      </c>
      <c r="D16" s="23">
        <v>211768</v>
      </c>
      <c r="E16" s="18">
        <f>SUM($C$10:C16)</f>
        <v>6300000</v>
      </c>
      <c r="F16" s="26">
        <v>2372</v>
      </c>
      <c r="G16" s="19">
        <f t="shared" si="0"/>
        <v>214140</v>
      </c>
      <c r="H16" s="20">
        <f t="shared" si="1"/>
        <v>6670580</v>
      </c>
    </row>
    <row r="17" spans="1:8" ht="20.25" customHeight="1">
      <c r="A17" s="14" t="s">
        <v>27</v>
      </c>
      <c r="B17" s="15" t="s">
        <v>26</v>
      </c>
      <c r="C17" s="16">
        <v>900000</v>
      </c>
      <c r="D17" s="23">
        <v>264710</v>
      </c>
      <c r="E17" s="18">
        <f>SUM($C$10:C17)</f>
        <v>7200000</v>
      </c>
      <c r="F17" s="26">
        <v>2642</v>
      </c>
      <c r="G17" s="19">
        <f t="shared" si="0"/>
        <v>267352</v>
      </c>
      <c r="H17" s="20">
        <f t="shared" si="1"/>
        <v>7305870</v>
      </c>
    </row>
    <row r="18" spans="1:8" ht="20.25" customHeight="1">
      <c r="A18" s="14" t="s">
        <v>25</v>
      </c>
      <c r="B18" s="15" t="s">
        <v>24</v>
      </c>
      <c r="C18" s="16">
        <v>900000</v>
      </c>
      <c r="D18" s="23">
        <v>317652</v>
      </c>
      <c r="E18" s="18">
        <f>SUM($C$10:C18)</f>
        <v>8100000</v>
      </c>
      <c r="F18" s="26">
        <v>2891</v>
      </c>
      <c r="G18" s="19">
        <f t="shared" si="0"/>
        <v>320543</v>
      </c>
      <c r="H18" s="20">
        <f t="shared" si="1"/>
        <v>7888218</v>
      </c>
    </row>
    <row r="19" spans="1:8" ht="20.25" customHeight="1">
      <c r="A19" s="14" t="s">
        <v>23</v>
      </c>
      <c r="B19" s="15" t="s">
        <v>22</v>
      </c>
      <c r="C19" s="16">
        <v>900000</v>
      </c>
      <c r="D19" s="23">
        <v>370594</v>
      </c>
      <c r="E19" s="18">
        <f>SUM($C$10:C19)</f>
        <v>9000000</v>
      </c>
      <c r="F19" s="26">
        <v>3118</v>
      </c>
      <c r="G19" s="19">
        <f t="shared" si="0"/>
        <v>373712</v>
      </c>
      <c r="H19" s="20">
        <f t="shared" si="1"/>
        <v>8417624</v>
      </c>
    </row>
    <row r="20" spans="1:8" ht="20.25" customHeight="1">
      <c r="A20" s="14" t="s">
        <v>21</v>
      </c>
      <c r="B20" s="15" t="s">
        <v>20</v>
      </c>
      <c r="C20" s="16">
        <v>900000</v>
      </c>
      <c r="D20" s="23">
        <v>423536</v>
      </c>
      <c r="E20" s="18">
        <f>SUM($C$10:C20)</f>
        <v>9900000</v>
      </c>
      <c r="F20" s="26">
        <v>3325</v>
      </c>
      <c r="G20" s="19">
        <f t="shared" si="0"/>
        <v>426861</v>
      </c>
      <c r="H20" s="20">
        <f t="shared" si="1"/>
        <v>8894088</v>
      </c>
    </row>
    <row r="21" spans="1:8" ht="20.25" customHeight="1">
      <c r="A21" s="14" t="s">
        <v>19</v>
      </c>
      <c r="B21" s="15" t="s">
        <v>18</v>
      </c>
      <c r="C21" s="16">
        <v>900000</v>
      </c>
      <c r="D21" s="23">
        <v>476478</v>
      </c>
      <c r="E21" s="18">
        <f>SUM($C$10:C21)</f>
        <v>10800000</v>
      </c>
      <c r="F21" s="26">
        <v>3510</v>
      </c>
      <c r="G21" s="19">
        <f t="shared" si="0"/>
        <v>479988</v>
      </c>
      <c r="H21" s="20">
        <f t="shared" si="1"/>
        <v>9317610</v>
      </c>
    </row>
    <row r="22" spans="1:8" ht="20.25" customHeight="1">
      <c r="A22" s="14" t="s">
        <v>17</v>
      </c>
      <c r="B22" s="15" t="s">
        <v>16</v>
      </c>
      <c r="C22" s="16">
        <v>900000</v>
      </c>
      <c r="D22" s="23">
        <v>529420</v>
      </c>
      <c r="E22" s="18">
        <f>SUM($C$10:C22)</f>
        <v>11700000</v>
      </c>
      <c r="F22" s="26">
        <v>3674</v>
      </c>
      <c r="G22" s="19">
        <f t="shared" si="0"/>
        <v>533094</v>
      </c>
      <c r="H22" s="20">
        <f t="shared" si="1"/>
        <v>9688190</v>
      </c>
    </row>
    <row r="23" spans="1:8" ht="20.25" customHeight="1">
      <c r="A23" s="14" t="s">
        <v>15</v>
      </c>
      <c r="B23" s="15" t="s">
        <v>14</v>
      </c>
      <c r="C23" s="16">
        <v>900000</v>
      </c>
      <c r="D23" s="23">
        <v>582362</v>
      </c>
      <c r="E23" s="18">
        <f>SUM($C$10:C23)</f>
        <v>12600000</v>
      </c>
      <c r="F23" s="26">
        <v>3817</v>
      </c>
      <c r="G23" s="19">
        <f t="shared" si="0"/>
        <v>586179</v>
      </c>
      <c r="H23" s="20">
        <f>H22+C23-D23</f>
        <v>10005828</v>
      </c>
    </row>
    <row r="24" spans="1:8" ht="20.25" customHeight="1">
      <c r="A24" s="14" t="s">
        <v>13</v>
      </c>
      <c r="B24" s="15" t="s">
        <v>12</v>
      </c>
      <c r="C24" s="16">
        <v>900000</v>
      </c>
      <c r="D24" s="23">
        <v>635304</v>
      </c>
      <c r="E24" s="18">
        <f>SUM($C$10:C24)</f>
        <v>13500000</v>
      </c>
      <c r="F24" s="26">
        <v>3939</v>
      </c>
      <c r="G24" s="19">
        <f t="shared" si="0"/>
        <v>639243</v>
      </c>
      <c r="H24" s="20">
        <f t="shared" si="1"/>
        <v>10270524</v>
      </c>
    </row>
    <row r="25" spans="1:8" ht="20.25" customHeight="1">
      <c r="A25" s="14" t="s">
        <v>11</v>
      </c>
      <c r="B25" s="15" t="s">
        <v>10</v>
      </c>
      <c r="C25" s="16">
        <v>900000</v>
      </c>
      <c r="D25" s="23">
        <v>688246</v>
      </c>
      <c r="E25" s="18">
        <f>SUM($C$10:C25)</f>
        <v>14400000</v>
      </c>
      <c r="F25" s="26">
        <v>4039</v>
      </c>
      <c r="G25" s="19">
        <f t="shared" si="0"/>
        <v>692285</v>
      </c>
      <c r="H25" s="20">
        <f t="shared" si="1"/>
        <v>10482278</v>
      </c>
    </row>
    <row r="26" spans="1:8" ht="20.25" customHeight="1">
      <c r="A26" s="14" t="s">
        <v>9</v>
      </c>
      <c r="B26" s="15" t="s">
        <v>8</v>
      </c>
      <c r="C26" s="16">
        <v>900000</v>
      </c>
      <c r="D26" s="23">
        <v>741188</v>
      </c>
      <c r="E26" s="18">
        <f>SUM($C$10:C26)</f>
        <v>15300000</v>
      </c>
      <c r="F26" s="26">
        <v>4119</v>
      </c>
      <c r="G26" s="19">
        <f t="shared" si="0"/>
        <v>745307</v>
      </c>
      <c r="H26" s="20">
        <f t="shared" si="1"/>
        <v>10641090</v>
      </c>
    </row>
    <row r="27" spans="1:8" ht="20.25" customHeight="1">
      <c r="A27" s="14" t="s">
        <v>7</v>
      </c>
      <c r="B27" s="15" t="s">
        <v>6</v>
      </c>
      <c r="C27" s="16">
        <v>900000</v>
      </c>
      <c r="D27" s="23">
        <v>794130</v>
      </c>
      <c r="E27" s="18">
        <f>SUM($C$10:C27)</f>
        <v>16200000</v>
      </c>
      <c r="F27" s="26">
        <v>4177</v>
      </c>
      <c r="G27" s="19">
        <f t="shared" si="0"/>
        <v>798307</v>
      </c>
      <c r="H27" s="20">
        <f>H26+C27-D27</f>
        <v>10746960</v>
      </c>
    </row>
    <row r="28" spans="1:8" ht="20.25" customHeight="1">
      <c r="A28" s="14" t="s">
        <v>5</v>
      </c>
      <c r="B28" s="15" t="s">
        <v>4</v>
      </c>
      <c r="C28" s="16">
        <v>900000</v>
      </c>
      <c r="D28" s="23">
        <v>847072</v>
      </c>
      <c r="E28" s="18">
        <f>SUM($C$10:C28)</f>
        <v>17100000</v>
      </c>
      <c r="F28" s="26">
        <v>4214</v>
      </c>
      <c r="G28" s="19">
        <f t="shared" si="0"/>
        <v>851286</v>
      </c>
      <c r="H28" s="20">
        <f>H27+C28-D28</f>
        <v>10799888</v>
      </c>
    </row>
    <row r="29" spans="1:8" ht="20.25" customHeight="1">
      <c r="A29" s="14" t="s">
        <v>3</v>
      </c>
      <c r="B29" s="15" t="s">
        <v>2</v>
      </c>
      <c r="C29" s="16">
        <v>900000</v>
      </c>
      <c r="D29" s="23">
        <v>900000</v>
      </c>
      <c r="E29" s="18">
        <f>SUM($C$10:C29)</f>
        <v>18000000</v>
      </c>
      <c r="F29" s="26">
        <v>4230</v>
      </c>
      <c r="G29" s="19">
        <f t="shared" si="0"/>
        <v>904230</v>
      </c>
      <c r="H29" s="20">
        <f>H28+C29-D29</f>
        <v>10799888</v>
      </c>
    </row>
    <row r="30" spans="1:8" ht="20.25" customHeight="1" thickBot="1">
      <c r="A30" s="14" t="s">
        <v>1</v>
      </c>
      <c r="B30" s="15" t="s">
        <v>0</v>
      </c>
      <c r="C30" s="16">
        <v>900000</v>
      </c>
      <c r="D30" s="24">
        <v>900000</v>
      </c>
      <c r="E30" s="22">
        <f>E29</f>
        <v>18000000</v>
      </c>
      <c r="F30" s="27">
        <v>4230</v>
      </c>
      <c r="G30" s="21">
        <f t="shared" si="0"/>
        <v>904230</v>
      </c>
      <c r="H30" s="20">
        <f t="shared" si="1"/>
        <v>10799888</v>
      </c>
    </row>
    <row r="31" ht="20.25" customHeight="1" thickTop="1">
      <c r="A31" s="2"/>
    </row>
    <row r="32" spans="1:8" ht="33" customHeight="1">
      <c r="A32" s="30"/>
      <c r="B32" s="30"/>
      <c r="C32" s="30"/>
      <c r="D32" s="30"/>
      <c r="E32" s="30"/>
      <c r="F32" s="30"/>
      <c r="G32" s="30"/>
      <c r="H32" s="30"/>
    </row>
    <row r="33" ht="45" customHeight="1"/>
  </sheetData>
  <sheetProtection/>
  <mergeCells count="2">
    <mergeCell ref="A32:H32"/>
    <mergeCell ref="A4:H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adminpp</dc:creator>
  <cp:keywords/>
  <dc:description/>
  <cp:lastModifiedBy>adminpp</cp:lastModifiedBy>
  <cp:lastPrinted>2018-04-04T00:42:27Z</cp:lastPrinted>
  <dcterms:created xsi:type="dcterms:W3CDTF">2017-06-19T07:39:37Z</dcterms:created>
  <dcterms:modified xsi:type="dcterms:W3CDTF">2018-12-05T05:05:28Z</dcterms:modified>
  <cp:category/>
  <cp:version/>
  <cp:contentType/>
  <cp:contentStatus/>
</cp:coreProperties>
</file>