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9155" windowHeight="7545" tabRatio="719" activeTab="0"/>
  </bookViews>
  <sheets>
    <sheet name="資料34" sheetId="1" r:id="rId1"/>
  </sheets>
  <definedNames>
    <definedName name="_xlnm.Print_Area" localSheetId="0">'資料34'!$A$1:$Y$36</definedName>
  </definedNames>
  <calcPr fullCalcOnLoad="1"/>
</workbook>
</file>

<file path=xl/sharedStrings.xml><?xml version="1.0" encoding="utf-8"?>
<sst xmlns="http://schemas.openxmlformats.org/spreadsheetml/2006/main" count="235" uniqueCount="110">
  <si>
    <t>項　　目</t>
  </si>
  <si>
    <t>基準財政需要額</t>
  </si>
  <si>
    <t>基準財政需要額（振替前）（A）</t>
  </si>
  <si>
    <t>臨時財政対策債発行可能額（B）</t>
  </si>
  <si>
    <t>錯誤措置額（C）</t>
  </si>
  <si>
    <t>（D）＝（A）＋（B）＋（C）</t>
  </si>
  <si>
    <t>基準財政収入額</t>
  </si>
  <si>
    <t>基準財政収入額（E）</t>
  </si>
  <si>
    <t>錯誤措置額（F）</t>
  </si>
  <si>
    <t>（G）＝（E）＋（F）</t>
  </si>
  <si>
    <t>（H）＝（D）―（G）</t>
  </si>
  <si>
    <t>調整額（I）＝（D）×調整率</t>
  </si>
  <si>
    <t>交付基準額（H）―（I）</t>
  </si>
  <si>
    <t>平成28年度（2016年度）
算定額</t>
  </si>
  <si>
    <t>平成29年度</t>
  </si>
  <si>
    <t>（2017年度）</t>
  </si>
  <si>
    <t>平成30年度</t>
  </si>
  <si>
    <t>（2018年度）</t>
  </si>
  <si>
    <t>平成31年度</t>
  </si>
  <si>
    <t>平成32年度</t>
  </si>
  <si>
    <t>平成33年度</t>
  </si>
  <si>
    <t>平成34年度</t>
  </si>
  <si>
    <t>平成35年度</t>
  </si>
  <si>
    <t>平成36年度</t>
  </si>
  <si>
    <t>平成37年度</t>
  </si>
  <si>
    <t>平成38年度</t>
  </si>
  <si>
    <t>平成39年度</t>
  </si>
  <si>
    <t>平成40年度</t>
  </si>
  <si>
    <t>平成41年度</t>
  </si>
  <si>
    <t>平成42年度</t>
  </si>
  <si>
    <t>平成43年度</t>
  </si>
  <si>
    <t>平成44年度</t>
  </si>
  <si>
    <t>平成45年度</t>
  </si>
  <si>
    <t>平成46年度</t>
  </si>
  <si>
    <t>平成47年度</t>
  </si>
  <si>
    <t>平成48年度</t>
  </si>
  <si>
    <t>平成49年度</t>
  </si>
  <si>
    <t>（2019年度）</t>
  </si>
  <si>
    <t>（2020年度）</t>
  </si>
  <si>
    <t>（2021年度）</t>
  </si>
  <si>
    <t>（2022年度）</t>
  </si>
  <si>
    <t>（2023年度）</t>
  </si>
  <si>
    <t>（2024年度）</t>
  </si>
  <si>
    <t>（2025年度）</t>
  </si>
  <si>
    <t>（2026年度）</t>
  </si>
  <si>
    <t>（2027年度）</t>
  </si>
  <si>
    <t>（2028年度）</t>
  </si>
  <si>
    <t>（2029年度）</t>
  </si>
  <si>
    <t>（2030年度）</t>
  </si>
  <si>
    <t>（2031年度）</t>
  </si>
  <si>
    <t>（2032年度）</t>
  </si>
  <si>
    <t>（2033年度）</t>
  </si>
  <si>
    <t>（2034年度）</t>
  </si>
  <si>
    <t>（2035年度）</t>
  </si>
  <si>
    <t>（2036年度）</t>
  </si>
  <si>
    <t>（2037年度）</t>
  </si>
  <si>
    <t>平成28年度</t>
  </si>
  <si>
    <t>（2016年度）</t>
  </si>
  <si>
    <t>　⇒　中核市移行後</t>
  </si>
  <si>
    <t>（単位：千円）</t>
  </si>
  <si>
    <t>A</t>
  </si>
  <si>
    <t>B</t>
  </si>
  <si>
    <t>B-A</t>
  </si>
  <si>
    <t>－</t>
  </si>
  <si>
    <t>C</t>
  </si>
  <si>
    <t>D</t>
  </si>
  <si>
    <t>E</t>
  </si>
  <si>
    <t>F</t>
  </si>
  <si>
    <t>G</t>
  </si>
  <si>
    <t>H</t>
  </si>
  <si>
    <t>I</t>
  </si>
  <si>
    <t>J</t>
  </si>
  <si>
    <t>K</t>
  </si>
  <si>
    <t>L</t>
  </si>
  <si>
    <t>M</t>
  </si>
  <si>
    <t>N</t>
  </si>
  <si>
    <t>O</t>
  </si>
  <si>
    <t>P</t>
  </si>
  <si>
    <t>Q</t>
  </si>
  <si>
    <t>R</t>
  </si>
  <si>
    <t>S</t>
  </si>
  <si>
    <t>T</t>
  </si>
  <si>
    <t>U</t>
  </si>
  <si>
    <t>V</t>
  </si>
  <si>
    <t>W</t>
  </si>
  <si>
    <t>C-A</t>
  </si>
  <si>
    <t>D-A</t>
  </si>
  <si>
    <t>E-A</t>
  </si>
  <si>
    <t>F-A</t>
  </si>
  <si>
    <t>G-A</t>
  </si>
  <si>
    <t>H-A</t>
  </si>
  <si>
    <t>I-A</t>
  </si>
  <si>
    <t>J-A</t>
  </si>
  <si>
    <t>K-A</t>
  </si>
  <si>
    <t>L-A</t>
  </si>
  <si>
    <t>M-A</t>
  </si>
  <si>
    <t>N-A</t>
  </si>
  <si>
    <t>O-A</t>
  </si>
  <si>
    <t>P-A</t>
  </si>
  <si>
    <t>Q-A</t>
  </si>
  <si>
    <t>R-A</t>
  </si>
  <si>
    <t>S-A</t>
  </si>
  <si>
    <t>T-A</t>
  </si>
  <si>
    <t>U-A</t>
  </si>
  <si>
    <t>V-A</t>
  </si>
  <si>
    <t>W-A</t>
  </si>
  <si>
    <t>平成28年度（2016年度）決算ベースにおける中核市移行後の基準財政需要額に対する普通交付税交付基準額の推移【平成28年度(2016年度)～平成49年度(2037年度)】</t>
  </si>
  <si>
    <t>数値につきましては、以下の前提に基づき、本来は毎年度変動するものを固定して算定したシミュレーションであり、実際にはこのように推移するものではありません。</t>
  </si>
  <si>
    <t>（１）中核市移行後の基準財政需要額（臨時財政対策債償還費分は除く。）、臨時財政対策債発行可能額、基準財政収入額、錯誤措置額及び調整率については、変動がないものとします。</t>
  </si>
  <si>
    <t>（２）基準財政需要額のうち、臨時財政対策債償還費分については、資料33の最下行で示している金額を年度ごとに中核市移行後の平成28年度の基準財政需要額（振替前）（Ａ）に加算しています。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</si>
</sst>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8">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16"/>
      <color indexed="8"/>
      <name val="ＭＳ Ｐゴシック"/>
      <family val="3"/>
    </font>
    <font>
      <sz val="18"/>
      <color indexed="8"/>
      <name val="ＭＳ Ｐゴシック"/>
      <family val="3"/>
    </font>
    <font>
      <sz val="9"/>
      <color indexed="8"/>
      <name val="ＭＳ Ｐゴシック"/>
      <family val="3"/>
    </font>
    <font>
      <sz val="14"/>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Calibri"/>
      <family val="3"/>
    </font>
    <font>
      <sz val="16"/>
      <color theme="1"/>
      <name val="Calibri"/>
      <family val="3"/>
    </font>
    <font>
      <sz val="18"/>
      <color theme="1"/>
      <name val="Calibri"/>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6">
    <xf numFmtId="0" fontId="0" fillId="0" borderId="0" xfId="0" applyFont="1" applyAlignment="1">
      <alignment vertical="center"/>
    </xf>
    <xf numFmtId="0" fontId="0" fillId="0" borderId="10" xfId="0" applyBorder="1" applyAlignment="1">
      <alignment vertical="center"/>
    </xf>
    <xf numFmtId="176" fontId="0" fillId="0" borderId="10" xfId="0" applyNumberFormat="1" applyBorder="1" applyAlignment="1">
      <alignment vertical="center"/>
    </xf>
    <xf numFmtId="176" fontId="0" fillId="33" borderId="10" xfId="0" applyNumberFormat="1" applyFill="1" applyBorder="1" applyAlignment="1">
      <alignment vertical="center"/>
    </xf>
    <xf numFmtId="176" fontId="0" fillId="0" borderId="11" xfId="0" applyNumberFormat="1"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horizontal="center" vertical="center" wrapText="1"/>
    </xf>
    <xf numFmtId="0" fontId="0" fillId="0" borderId="14" xfId="0" applyBorder="1" applyAlignment="1">
      <alignment vertical="center"/>
    </xf>
    <xf numFmtId="0" fontId="0" fillId="33" borderId="10" xfId="0" applyFill="1" applyBorder="1" applyAlignment="1">
      <alignment vertical="center"/>
    </xf>
    <xf numFmtId="0" fontId="0" fillId="0" borderId="15" xfId="0" applyBorder="1" applyAlignment="1">
      <alignment horizontal="center" vertical="center"/>
    </xf>
    <xf numFmtId="176" fontId="0" fillId="0" borderId="10" xfId="0" applyNumberFormat="1" applyBorder="1" applyAlignment="1">
      <alignment vertical="center"/>
    </xf>
    <xf numFmtId="0" fontId="44" fillId="0" borderId="12" xfId="0" applyFont="1" applyBorder="1" applyAlignment="1">
      <alignment vertical="center"/>
    </xf>
    <xf numFmtId="0" fontId="44" fillId="0" borderId="11" xfId="0" applyFont="1" applyBorder="1" applyAlignment="1">
      <alignment vertical="center"/>
    </xf>
    <xf numFmtId="0" fontId="0" fillId="0" borderId="10" xfId="0" applyBorder="1" applyAlignment="1">
      <alignment horizontal="center" vertical="center"/>
    </xf>
    <xf numFmtId="0" fontId="44" fillId="0" borderId="14" xfId="0" applyFont="1" applyBorder="1" applyAlignment="1">
      <alignment vertical="center"/>
    </xf>
    <xf numFmtId="176" fontId="0" fillId="0" borderId="11" xfId="0" applyNumberFormat="1" applyBorder="1" applyAlignment="1">
      <alignment horizontal="right" vertical="center"/>
    </xf>
    <xf numFmtId="0" fontId="44" fillId="0" borderId="16" xfId="0" applyFont="1" applyBorder="1" applyAlignment="1">
      <alignment vertical="center"/>
    </xf>
    <xf numFmtId="176" fontId="0" fillId="0" borderId="10" xfId="0" applyNumberFormat="1" applyBorder="1" applyAlignment="1">
      <alignment horizontal="right" vertical="center"/>
    </xf>
    <xf numFmtId="0" fontId="45" fillId="0" borderId="0" xfId="0" applyFont="1" applyAlignment="1">
      <alignment vertical="center"/>
    </xf>
    <xf numFmtId="0" fontId="44" fillId="0" borderId="0" xfId="0" applyFont="1" applyBorder="1" applyAlignment="1">
      <alignment vertical="center"/>
    </xf>
    <xf numFmtId="0" fontId="0" fillId="0" borderId="0" xfId="0" applyAlignment="1">
      <alignment/>
    </xf>
    <xf numFmtId="0" fontId="46" fillId="0" borderId="0" xfId="0" applyFont="1" applyBorder="1" applyAlignment="1">
      <alignment vertical="center"/>
    </xf>
    <xf numFmtId="0" fontId="0" fillId="0" borderId="11" xfId="0" applyBorder="1" applyAlignment="1">
      <alignment horizontal="left" vertical="center"/>
    </xf>
    <xf numFmtId="0" fontId="0" fillId="0" borderId="16" xfId="0" applyBorder="1" applyAlignment="1">
      <alignment horizontal="left" vertical="center"/>
    </xf>
    <xf numFmtId="0" fontId="0" fillId="33" borderId="11" xfId="0" applyFill="1" applyBorder="1" applyAlignment="1">
      <alignment horizontal="left" vertical="center"/>
    </xf>
    <xf numFmtId="0" fontId="0" fillId="33" borderId="16" xfId="0" applyFill="1" applyBorder="1" applyAlignment="1">
      <alignment horizontal="lef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47" fillId="0" borderId="15" xfId="0" applyFont="1" applyBorder="1" applyAlignment="1">
      <alignment vertical="center" textRotation="255"/>
    </xf>
    <xf numFmtId="0" fontId="47" fillId="0" borderId="17" xfId="0" applyFont="1" applyBorder="1" applyAlignment="1">
      <alignment vertical="center" textRotation="255"/>
    </xf>
    <xf numFmtId="0" fontId="47" fillId="0" borderId="13" xfId="0" applyFont="1" applyBorder="1" applyAlignment="1">
      <alignment vertical="center" textRotation="255"/>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wrapText="1"/>
    </xf>
    <xf numFmtId="0" fontId="0" fillId="0" borderId="21" xfId="0"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152400</xdr:colOff>
      <xdr:row>0</xdr:row>
      <xdr:rowOff>85725</xdr:rowOff>
    </xdr:from>
    <xdr:to>
      <xdr:col>24</xdr:col>
      <xdr:colOff>771525</xdr:colOff>
      <xdr:row>1</xdr:row>
      <xdr:rowOff>38100</xdr:rowOff>
    </xdr:to>
    <xdr:sp>
      <xdr:nvSpPr>
        <xdr:cNvPr id="1" name="正方形/長方形 1"/>
        <xdr:cNvSpPr>
          <a:spLocks/>
        </xdr:cNvSpPr>
      </xdr:nvSpPr>
      <xdr:spPr>
        <a:xfrm>
          <a:off x="19030950" y="85725"/>
          <a:ext cx="1409700" cy="571500"/>
        </a:xfrm>
        <a:prstGeom prst="rect">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資料</a:t>
          </a:r>
          <a:r>
            <a:rPr lang="en-US" cap="none" sz="1400" b="0" i="0" u="none" baseline="0">
              <a:solidFill>
                <a:srgbClr val="000000"/>
              </a:solidFill>
            </a:rPr>
            <a:t>34
</a:t>
          </a:r>
          <a:r>
            <a:rPr lang="en-US" cap="none" sz="1400" b="0" i="0" u="none" baseline="0">
              <a:solidFill>
                <a:srgbClr val="000000"/>
              </a:solidFill>
            </a:rPr>
            <a:t>（平成</a:t>
          </a:r>
          <a:r>
            <a:rPr lang="en-US" cap="none" sz="1400" b="0" i="0" u="none" baseline="0">
              <a:solidFill>
                <a:srgbClr val="000000"/>
              </a:solidFill>
            </a:rPr>
            <a:t>29</a:t>
          </a:r>
          <a:r>
            <a:rPr lang="en-US" cap="none" sz="1400" b="0" i="0" u="none" baseline="0">
              <a:solidFill>
                <a:srgbClr val="000000"/>
              </a:solidFill>
            </a:rPr>
            <a:t>年度）</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S39"/>
  <sheetViews>
    <sheetView tabSelected="1" zoomScale="70" zoomScaleNormal="70" zoomScalePageLayoutView="0" workbookViewId="0" topLeftCell="A1">
      <selection activeCell="A1" sqref="A1"/>
    </sheetView>
  </sheetViews>
  <sheetFormatPr defaultColWidth="12.7109375" defaultRowHeight="29.25" customHeight="1"/>
  <cols>
    <col min="1" max="1" width="3.421875" style="0" customWidth="1"/>
    <col min="2" max="2" width="29.140625" style="0" bestFit="1" customWidth="1"/>
    <col min="3" max="3" width="11.8515625" style="0" customWidth="1"/>
    <col min="4" max="5" width="12.00390625" style="0" customWidth="1"/>
    <col min="6" max="6" width="11.8515625" style="0" bestFit="1" customWidth="1"/>
    <col min="7" max="7" width="12.00390625" style="0" customWidth="1"/>
    <col min="8" max="8" width="11.8515625" style="0" bestFit="1" customWidth="1"/>
    <col min="9" max="9" width="12.00390625" style="0" customWidth="1"/>
    <col min="10" max="10" width="11.8515625" style="0" bestFit="1" customWidth="1"/>
    <col min="11" max="11" width="12.00390625" style="0" customWidth="1"/>
    <col min="12" max="12" width="11.8515625" style="0" bestFit="1" customWidth="1"/>
    <col min="13" max="13" width="12.00390625" style="0" customWidth="1"/>
    <col min="14" max="14" width="11.8515625" style="0" bestFit="1" customWidth="1"/>
    <col min="15" max="15" width="12.00390625" style="0" customWidth="1"/>
    <col min="16" max="16" width="11.8515625" style="0" bestFit="1" customWidth="1"/>
    <col min="17" max="17" width="12.00390625" style="0" customWidth="1"/>
    <col min="18" max="18" width="11.8515625" style="0" bestFit="1" customWidth="1"/>
    <col min="19" max="19" width="12.00390625" style="0" customWidth="1"/>
    <col min="20" max="20" width="11.8515625" style="0" bestFit="1" customWidth="1"/>
    <col min="21" max="21" width="12.00390625" style="0" customWidth="1"/>
    <col min="22" max="22" width="11.8515625" style="0" bestFit="1" customWidth="1"/>
    <col min="23" max="23" width="12.00390625" style="0" customWidth="1"/>
    <col min="24" max="24" width="11.8515625" style="0" bestFit="1" customWidth="1"/>
    <col min="25" max="25" width="12.00390625" style="0" customWidth="1"/>
    <col min="26" max="26" width="11.8515625" style="0" bestFit="1" customWidth="1"/>
    <col min="27" max="27" width="12.00390625" style="0" customWidth="1"/>
    <col min="28" max="28" width="11.8515625" style="0" bestFit="1" customWidth="1"/>
    <col min="29" max="29" width="12.00390625" style="0" customWidth="1"/>
    <col min="30" max="30" width="11.8515625" style="0" bestFit="1" customWidth="1"/>
    <col min="31" max="31" width="12.00390625" style="0" customWidth="1"/>
    <col min="32" max="32" width="11.8515625" style="0" bestFit="1" customWidth="1"/>
    <col min="33" max="33" width="12.00390625" style="0" customWidth="1"/>
    <col min="34" max="34" width="11.8515625" style="0" bestFit="1" customWidth="1"/>
    <col min="35" max="35" width="12.00390625" style="0" customWidth="1"/>
    <col min="36" max="36" width="11.8515625" style="0" bestFit="1" customWidth="1"/>
    <col min="37" max="37" width="12.00390625" style="0" customWidth="1"/>
    <col min="38" max="38" width="11.8515625" style="0" bestFit="1" customWidth="1"/>
    <col min="39" max="39" width="12.00390625" style="0" customWidth="1"/>
    <col min="40" max="40" width="11.8515625" style="0" bestFit="1" customWidth="1"/>
    <col min="41" max="41" width="12.00390625" style="0" customWidth="1"/>
    <col min="42" max="42" width="11.8515625" style="0" bestFit="1" customWidth="1"/>
    <col min="43" max="43" width="12.00390625" style="0" customWidth="1"/>
    <col min="44" max="44" width="11.8515625" style="0" bestFit="1" customWidth="1"/>
    <col min="45" max="45" width="12.00390625" style="0" customWidth="1"/>
    <col min="46" max="46" width="11.8515625" style="0" bestFit="1" customWidth="1"/>
    <col min="47" max="47" width="12.00390625" style="0" customWidth="1"/>
  </cols>
  <sheetData>
    <row r="1" ht="48.75" customHeight="1"/>
    <row r="2" spans="1:45" ht="29.25" customHeight="1">
      <c r="A2" s="22" t="s">
        <v>106</v>
      </c>
      <c r="B2" s="6"/>
      <c r="C2" s="6"/>
      <c r="D2" s="6"/>
      <c r="E2" s="6"/>
      <c r="F2" s="6"/>
      <c r="G2" s="6"/>
      <c r="H2" s="6"/>
      <c r="I2" s="6"/>
      <c r="J2" s="6"/>
      <c r="K2" s="6"/>
      <c r="L2" s="6"/>
      <c r="M2" s="6"/>
      <c r="N2" s="6"/>
      <c r="O2" s="6"/>
      <c r="P2" s="6"/>
      <c r="Q2" s="6"/>
      <c r="R2" s="6"/>
      <c r="S2" s="6"/>
      <c r="T2" s="6"/>
      <c r="U2" s="6"/>
      <c r="V2" s="6"/>
      <c r="W2" s="6"/>
      <c r="X2" s="6"/>
      <c r="Z2" s="6"/>
      <c r="AA2" s="6"/>
      <c r="AB2" s="6"/>
      <c r="AC2" s="6"/>
      <c r="AD2" s="6"/>
      <c r="AE2" s="6"/>
      <c r="AF2" s="6"/>
      <c r="AG2" s="6"/>
      <c r="AH2" s="6"/>
      <c r="AI2" s="6"/>
      <c r="AJ2" s="6"/>
      <c r="AK2" s="6"/>
      <c r="AL2" s="6"/>
      <c r="AM2" s="6"/>
      <c r="AN2" s="6"/>
      <c r="AO2" s="6"/>
      <c r="AP2" s="6"/>
      <c r="AQ2" s="6"/>
      <c r="AR2" s="6"/>
      <c r="AS2" s="6"/>
    </row>
    <row r="3" spans="1:45" ht="28.5" customHeight="1">
      <c r="A3" s="20"/>
      <c r="B3" s="6"/>
      <c r="C3" s="6"/>
      <c r="D3" s="6"/>
      <c r="E3" s="6"/>
      <c r="F3" s="6"/>
      <c r="G3" s="6"/>
      <c r="H3" s="6"/>
      <c r="I3" s="6"/>
      <c r="J3" s="6"/>
      <c r="K3" s="6"/>
      <c r="L3" s="6"/>
      <c r="M3" s="6"/>
      <c r="N3" s="6"/>
      <c r="O3" s="6"/>
      <c r="P3" s="6"/>
      <c r="Q3" s="6"/>
      <c r="R3" s="6"/>
      <c r="S3" s="6"/>
      <c r="T3" s="6"/>
      <c r="U3" s="6"/>
      <c r="V3" s="6"/>
      <c r="W3" s="6"/>
      <c r="X3" s="6"/>
      <c r="Z3" s="6"/>
      <c r="AA3" s="6"/>
      <c r="AB3" s="6"/>
      <c r="AC3" s="6"/>
      <c r="AD3" s="6"/>
      <c r="AE3" s="6"/>
      <c r="AF3" s="6"/>
      <c r="AG3" s="6"/>
      <c r="AH3" s="6"/>
      <c r="AI3" s="6"/>
      <c r="AJ3" s="6"/>
      <c r="AK3" s="6"/>
      <c r="AL3" s="6"/>
      <c r="AM3" s="6"/>
      <c r="AN3" s="6"/>
      <c r="AO3" s="6"/>
      <c r="AP3" s="6"/>
      <c r="AQ3" s="6"/>
      <c r="AR3" s="6"/>
      <c r="AS3" s="6"/>
    </row>
    <row r="4" spans="2:45" ht="28.5" customHeight="1">
      <c r="B4" s="20" t="s">
        <v>107</v>
      </c>
      <c r="C4" s="6"/>
      <c r="D4" s="6"/>
      <c r="E4" s="6"/>
      <c r="F4" s="6"/>
      <c r="G4" s="6"/>
      <c r="H4" s="6"/>
      <c r="I4" s="6"/>
      <c r="J4" s="6"/>
      <c r="K4" s="6"/>
      <c r="L4" s="6"/>
      <c r="M4" s="6"/>
      <c r="N4" s="6"/>
      <c r="O4" s="6"/>
      <c r="P4" s="6"/>
      <c r="Q4" s="6"/>
      <c r="R4" s="6"/>
      <c r="S4" s="6"/>
      <c r="T4" s="6"/>
      <c r="U4" s="6"/>
      <c r="V4" s="6"/>
      <c r="W4" s="6"/>
      <c r="X4" s="6"/>
      <c r="Z4" s="6"/>
      <c r="AA4" s="6"/>
      <c r="AB4" s="6"/>
      <c r="AC4" s="6"/>
      <c r="AD4" s="6"/>
      <c r="AE4" s="6"/>
      <c r="AF4" s="6"/>
      <c r="AG4" s="6"/>
      <c r="AH4" s="6"/>
      <c r="AI4" s="6"/>
      <c r="AJ4" s="6"/>
      <c r="AK4" s="6"/>
      <c r="AL4" s="6"/>
      <c r="AM4" s="6"/>
      <c r="AN4" s="6"/>
      <c r="AO4" s="6"/>
      <c r="AP4" s="6"/>
      <c r="AQ4" s="6"/>
      <c r="AR4" s="6"/>
      <c r="AS4" s="6"/>
    </row>
    <row r="5" spans="2:45" ht="28.5" customHeight="1">
      <c r="B5" s="20" t="s">
        <v>108</v>
      </c>
      <c r="C5" s="6"/>
      <c r="D5" s="6"/>
      <c r="E5" s="6"/>
      <c r="F5" s="6"/>
      <c r="G5" s="6"/>
      <c r="H5" s="6"/>
      <c r="I5" s="6"/>
      <c r="J5" s="6"/>
      <c r="K5" s="6"/>
      <c r="L5" s="6"/>
      <c r="M5" s="6"/>
      <c r="N5" s="6"/>
      <c r="O5" s="6"/>
      <c r="P5" s="6"/>
      <c r="Q5" s="6"/>
      <c r="R5" s="6"/>
      <c r="S5" s="6"/>
      <c r="T5" s="6"/>
      <c r="U5" s="6"/>
      <c r="V5" s="6"/>
      <c r="W5" s="6"/>
      <c r="X5" s="6"/>
      <c r="Z5" s="6"/>
      <c r="AA5" s="6"/>
      <c r="AB5" s="6"/>
      <c r="AC5" s="6"/>
      <c r="AD5" s="6"/>
      <c r="AE5" s="6"/>
      <c r="AF5" s="6"/>
      <c r="AG5" s="6"/>
      <c r="AH5" s="6"/>
      <c r="AI5" s="6"/>
      <c r="AJ5" s="6"/>
      <c r="AK5" s="6"/>
      <c r="AL5" s="6"/>
      <c r="AM5" s="6"/>
      <c r="AN5" s="6"/>
      <c r="AO5" s="6"/>
      <c r="AP5" s="6"/>
      <c r="AQ5" s="6"/>
      <c r="AR5" s="6"/>
      <c r="AS5" s="6"/>
    </row>
    <row r="6" spans="2:45" ht="28.5" customHeight="1">
      <c r="B6" s="20" t="s">
        <v>109</v>
      </c>
      <c r="C6" s="6"/>
      <c r="D6" s="6"/>
      <c r="E6" s="6"/>
      <c r="F6" s="6"/>
      <c r="G6" s="6"/>
      <c r="H6" s="6"/>
      <c r="I6" s="6"/>
      <c r="J6" s="6"/>
      <c r="K6" s="6"/>
      <c r="L6" s="6"/>
      <c r="M6" s="6"/>
      <c r="N6" s="6"/>
      <c r="O6" s="6"/>
      <c r="P6" s="6"/>
      <c r="Q6" s="6"/>
      <c r="R6" s="6"/>
      <c r="S6" s="6"/>
      <c r="T6" s="6"/>
      <c r="U6" s="6"/>
      <c r="V6" s="6"/>
      <c r="W6" s="6"/>
      <c r="X6" s="6"/>
      <c r="Z6" s="6"/>
      <c r="AA6" s="6"/>
      <c r="AB6" s="6"/>
      <c r="AC6" s="6"/>
      <c r="AD6" s="6"/>
      <c r="AE6" s="6"/>
      <c r="AF6" s="6"/>
      <c r="AG6" s="6"/>
      <c r="AH6" s="6"/>
      <c r="AI6" s="6"/>
      <c r="AJ6" s="6"/>
      <c r="AK6" s="6"/>
      <c r="AL6" s="6"/>
      <c r="AM6" s="6"/>
      <c r="AN6" s="6"/>
      <c r="AO6" s="6"/>
      <c r="AP6" s="6"/>
      <c r="AQ6" s="6"/>
      <c r="AR6" s="6"/>
      <c r="AS6" s="6"/>
    </row>
    <row r="7" spans="2:45" ht="28.5" customHeight="1">
      <c r="B7" s="12"/>
      <c r="C7" s="5"/>
      <c r="D7" s="6"/>
      <c r="E7" s="6"/>
      <c r="F7" s="6"/>
      <c r="G7" s="6"/>
      <c r="H7" s="6"/>
      <c r="I7" s="6"/>
      <c r="J7" s="6"/>
      <c r="K7" s="6"/>
      <c r="L7" s="6"/>
      <c r="M7" s="6"/>
      <c r="N7" s="6"/>
      <c r="O7" s="6"/>
      <c r="P7" s="6"/>
      <c r="Q7" s="6"/>
      <c r="R7" s="6"/>
      <c r="S7" s="6"/>
      <c r="T7" s="6"/>
      <c r="U7" s="6"/>
      <c r="V7" s="6"/>
      <c r="W7" s="6"/>
      <c r="X7" s="6"/>
      <c r="Y7" s="21" t="s">
        <v>59</v>
      </c>
      <c r="Z7" s="6"/>
      <c r="AA7" s="6"/>
      <c r="AB7" s="6"/>
      <c r="AC7" s="6"/>
      <c r="AD7" s="6"/>
      <c r="AE7" s="6"/>
      <c r="AF7" s="6"/>
      <c r="AG7" s="6"/>
      <c r="AH7" s="6"/>
      <c r="AI7" s="6"/>
      <c r="AJ7" s="6"/>
      <c r="AK7" s="6"/>
      <c r="AL7" s="6"/>
      <c r="AM7" s="6"/>
      <c r="AN7" s="6"/>
      <c r="AO7" s="6"/>
      <c r="AP7" s="6"/>
      <c r="AQ7" s="6"/>
      <c r="AR7" s="6"/>
      <c r="AS7" s="6"/>
    </row>
    <row r="8" spans="1:25" ht="28.5" customHeight="1">
      <c r="A8" s="27" t="s">
        <v>0</v>
      </c>
      <c r="B8" s="27"/>
      <c r="C8" s="28" t="s">
        <v>13</v>
      </c>
      <c r="D8" s="13" t="s">
        <v>58</v>
      </c>
      <c r="E8" s="15"/>
      <c r="F8" s="8"/>
      <c r="G8" s="15"/>
      <c r="H8" s="8"/>
      <c r="I8" s="15"/>
      <c r="J8" s="8"/>
      <c r="K8" s="15"/>
      <c r="L8" s="8"/>
      <c r="M8" s="15"/>
      <c r="N8" s="8"/>
      <c r="O8" s="15"/>
      <c r="P8" s="8"/>
      <c r="Q8" s="15"/>
      <c r="R8" s="8"/>
      <c r="S8" s="15"/>
      <c r="T8" s="8"/>
      <c r="U8" s="15"/>
      <c r="V8" s="8"/>
      <c r="W8" s="15"/>
      <c r="X8" s="8"/>
      <c r="Y8" s="17"/>
    </row>
    <row r="9" spans="1:25" ht="13.5">
      <c r="A9" s="27"/>
      <c r="B9" s="27"/>
      <c r="C9" s="28"/>
      <c r="D9" s="32" t="s">
        <v>56</v>
      </c>
      <c r="E9" s="33"/>
      <c r="F9" s="32" t="s">
        <v>14</v>
      </c>
      <c r="G9" s="33"/>
      <c r="H9" s="32" t="s">
        <v>16</v>
      </c>
      <c r="I9" s="33"/>
      <c r="J9" s="32" t="s">
        <v>18</v>
      </c>
      <c r="K9" s="33"/>
      <c r="L9" s="32" t="s">
        <v>19</v>
      </c>
      <c r="M9" s="33"/>
      <c r="N9" s="32" t="s">
        <v>20</v>
      </c>
      <c r="O9" s="33"/>
      <c r="P9" s="32" t="s">
        <v>21</v>
      </c>
      <c r="Q9" s="33"/>
      <c r="R9" s="32" t="s">
        <v>22</v>
      </c>
      <c r="S9" s="33"/>
      <c r="T9" s="32" t="s">
        <v>23</v>
      </c>
      <c r="U9" s="33"/>
      <c r="V9" s="32" t="s">
        <v>24</v>
      </c>
      <c r="W9" s="33"/>
      <c r="X9" s="32" t="s">
        <v>25</v>
      </c>
      <c r="Y9" s="33"/>
    </row>
    <row r="10" spans="1:25" ht="13.5">
      <c r="A10" s="27"/>
      <c r="B10" s="27"/>
      <c r="C10" s="27"/>
      <c r="D10" s="34" t="s">
        <v>57</v>
      </c>
      <c r="E10" s="35"/>
      <c r="F10" s="34" t="s">
        <v>15</v>
      </c>
      <c r="G10" s="35"/>
      <c r="H10" s="34" t="s">
        <v>17</v>
      </c>
      <c r="I10" s="35"/>
      <c r="J10" s="34" t="s">
        <v>37</v>
      </c>
      <c r="K10" s="35"/>
      <c r="L10" s="34" t="s">
        <v>38</v>
      </c>
      <c r="M10" s="35"/>
      <c r="N10" s="34" t="s">
        <v>39</v>
      </c>
      <c r="O10" s="35"/>
      <c r="P10" s="34" t="s">
        <v>40</v>
      </c>
      <c r="Q10" s="35"/>
      <c r="R10" s="34" t="s">
        <v>41</v>
      </c>
      <c r="S10" s="35"/>
      <c r="T10" s="34" t="s">
        <v>42</v>
      </c>
      <c r="U10" s="35"/>
      <c r="V10" s="34" t="s">
        <v>43</v>
      </c>
      <c r="W10" s="35"/>
      <c r="X10" s="34" t="s">
        <v>44</v>
      </c>
      <c r="Y10" s="35"/>
    </row>
    <row r="11" spans="1:25" ht="13.5">
      <c r="A11" s="10"/>
      <c r="B11" s="14"/>
      <c r="C11" s="14" t="s">
        <v>60</v>
      </c>
      <c r="D11" s="7" t="s">
        <v>61</v>
      </c>
      <c r="E11" s="7" t="s">
        <v>62</v>
      </c>
      <c r="F11" s="7" t="s">
        <v>64</v>
      </c>
      <c r="G11" s="7" t="s">
        <v>85</v>
      </c>
      <c r="H11" s="7" t="s">
        <v>65</v>
      </c>
      <c r="I11" s="7" t="s">
        <v>86</v>
      </c>
      <c r="J11" s="7" t="s">
        <v>66</v>
      </c>
      <c r="K11" s="7" t="s">
        <v>87</v>
      </c>
      <c r="L11" s="7" t="s">
        <v>67</v>
      </c>
      <c r="M11" s="7" t="s">
        <v>88</v>
      </c>
      <c r="N11" s="7" t="s">
        <v>68</v>
      </c>
      <c r="O11" s="7" t="s">
        <v>89</v>
      </c>
      <c r="P11" s="7" t="s">
        <v>69</v>
      </c>
      <c r="Q11" s="7" t="s">
        <v>90</v>
      </c>
      <c r="R11" s="7" t="s">
        <v>70</v>
      </c>
      <c r="S11" s="7" t="s">
        <v>91</v>
      </c>
      <c r="T11" s="7" t="s">
        <v>71</v>
      </c>
      <c r="U11" s="7" t="s">
        <v>92</v>
      </c>
      <c r="V11" s="7" t="s">
        <v>72</v>
      </c>
      <c r="W11" s="7" t="s">
        <v>93</v>
      </c>
      <c r="X11" s="7" t="s">
        <v>73</v>
      </c>
      <c r="Y11" s="7" t="s">
        <v>94</v>
      </c>
    </row>
    <row r="12" spans="1:25" ht="40.5" customHeight="1">
      <c r="A12" s="29" t="s">
        <v>1</v>
      </c>
      <c r="B12" s="9" t="s">
        <v>2</v>
      </c>
      <c r="C12" s="3">
        <v>54276405</v>
      </c>
      <c r="D12" s="3">
        <v>55619408</v>
      </c>
      <c r="E12" s="3">
        <f>D12-$C$12</f>
        <v>1343003</v>
      </c>
      <c r="F12" s="3">
        <v>55619875</v>
      </c>
      <c r="G12" s="3">
        <f>F12-$C$12</f>
        <v>1343470</v>
      </c>
      <c r="H12" s="3">
        <v>55621102</v>
      </c>
      <c r="I12" s="3">
        <f>H12-$C$12</f>
        <v>1344697</v>
      </c>
      <c r="J12" s="3">
        <v>55625718</v>
      </c>
      <c r="K12" s="3">
        <f>J12-$C$12</f>
        <v>1349313</v>
      </c>
      <c r="L12" s="3">
        <v>55683679</v>
      </c>
      <c r="M12" s="3">
        <f>L12-$C$12</f>
        <v>1407274</v>
      </c>
      <c r="N12" s="3">
        <v>55741640</v>
      </c>
      <c r="O12" s="3">
        <f>N12-$C$12</f>
        <v>1465235</v>
      </c>
      <c r="P12" s="3">
        <v>55799601</v>
      </c>
      <c r="Q12" s="3">
        <f>P12-$C$12</f>
        <v>1523196</v>
      </c>
      <c r="R12" s="3">
        <v>55857562</v>
      </c>
      <c r="S12" s="3">
        <f>R12-$C$12</f>
        <v>1581157</v>
      </c>
      <c r="T12" s="3">
        <v>55915523</v>
      </c>
      <c r="U12" s="3">
        <f>T12-$C$12</f>
        <v>1639118</v>
      </c>
      <c r="V12" s="3">
        <v>55973484</v>
      </c>
      <c r="W12" s="3">
        <f>V12-$C$12</f>
        <v>1697079</v>
      </c>
      <c r="X12" s="3">
        <v>56031445</v>
      </c>
      <c r="Y12" s="3">
        <f>X12-$C$12</f>
        <v>1755040</v>
      </c>
    </row>
    <row r="13" spans="1:25" ht="40.5" customHeight="1">
      <c r="A13" s="30"/>
      <c r="B13" s="1" t="s">
        <v>3</v>
      </c>
      <c r="C13" s="2">
        <v>-1633077</v>
      </c>
      <c r="D13" s="2">
        <v>-2560504</v>
      </c>
      <c r="E13" s="2">
        <f>D13-$C$13</f>
        <v>-927427</v>
      </c>
      <c r="F13" s="2">
        <v>-2560504</v>
      </c>
      <c r="G13" s="2">
        <f>F13-$C$13</f>
        <v>-927427</v>
      </c>
      <c r="H13" s="2">
        <v>-2560504</v>
      </c>
      <c r="I13" s="2">
        <f>H13-$C$13</f>
        <v>-927427</v>
      </c>
      <c r="J13" s="2">
        <v>-2560504</v>
      </c>
      <c r="K13" s="2">
        <f>J13-$C$13</f>
        <v>-927427</v>
      </c>
      <c r="L13" s="2">
        <v>-2560504</v>
      </c>
      <c r="M13" s="2">
        <f>L13-$C$13</f>
        <v>-927427</v>
      </c>
      <c r="N13" s="2">
        <v>-2560504</v>
      </c>
      <c r="O13" s="2">
        <f>N13-$C$13</f>
        <v>-927427</v>
      </c>
      <c r="P13" s="2">
        <v>-2560504</v>
      </c>
      <c r="Q13" s="2">
        <f>P13-$C$13</f>
        <v>-927427</v>
      </c>
      <c r="R13" s="2">
        <v>-2560504</v>
      </c>
      <c r="S13" s="2">
        <f>R13-$C$13</f>
        <v>-927427</v>
      </c>
      <c r="T13" s="2">
        <v>-2560504</v>
      </c>
      <c r="U13" s="2">
        <f>T13-$C$13</f>
        <v>-927427</v>
      </c>
      <c r="V13" s="2">
        <v>-2560504</v>
      </c>
      <c r="W13" s="2">
        <f>V13-$C$13</f>
        <v>-927427</v>
      </c>
      <c r="X13" s="2">
        <v>-2560504</v>
      </c>
      <c r="Y13" s="2">
        <f>X13-$C$13</f>
        <v>-927427</v>
      </c>
    </row>
    <row r="14" spans="1:25" ht="40.5" customHeight="1">
      <c r="A14" s="30"/>
      <c r="B14" s="1" t="s">
        <v>4</v>
      </c>
      <c r="C14" s="4">
        <v>62200</v>
      </c>
      <c r="D14" s="4">
        <v>62200</v>
      </c>
      <c r="E14" s="16" t="s">
        <v>63</v>
      </c>
      <c r="F14" s="4">
        <v>62200</v>
      </c>
      <c r="G14" s="16" t="s">
        <v>63</v>
      </c>
      <c r="H14" s="4">
        <v>62200</v>
      </c>
      <c r="I14" s="16" t="s">
        <v>63</v>
      </c>
      <c r="J14" s="4">
        <v>62200</v>
      </c>
      <c r="K14" s="16" t="s">
        <v>63</v>
      </c>
      <c r="L14" s="4">
        <v>62200</v>
      </c>
      <c r="M14" s="16" t="s">
        <v>63</v>
      </c>
      <c r="N14" s="4">
        <v>62200</v>
      </c>
      <c r="O14" s="16" t="s">
        <v>63</v>
      </c>
      <c r="P14" s="4">
        <v>62200</v>
      </c>
      <c r="Q14" s="16" t="s">
        <v>63</v>
      </c>
      <c r="R14" s="4">
        <v>62200</v>
      </c>
      <c r="S14" s="16" t="s">
        <v>63</v>
      </c>
      <c r="T14" s="4">
        <v>62200</v>
      </c>
      <c r="U14" s="16" t="s">
        <v>63</v>
      </c>
      <c r="V14" s="4">
        <v>62200</v>
      </c>
      <c r="W14" s="16" t="s">
        <v>63</v>
      </c>
      <c r="X14" s="4">
        <v>62200</v>
      </c>
      <c r="Y14" s="18" t="s">
        <v>63</v>
      </c>
    </row>
    <row r="15" spans="1:25" ht="40.5" customHeight="1">
      <c r="A15" s="31"/>
      <c r="B15" s="1" t="s">
        <v>5</v>
      </c>
      <c r="C15" s="2">
        <f>C12+C13+C14</f>
        <v>52705528</v>
      </c>
      <c r="D15" s="2">
        <f>D12+D13+D14</f>
        <v>53121104</v>
      </c>
      <c r="E15" s="2">
        <f>D15-$C$15</f>
        <v>415576</v>
      </c>
      <c r="F15" s="2">
        <f>F12+F13+F14</f>
        <v>53121571</v>
      </c>
      <c r="G15" s="2">
        <f>F15-$C$15</f>
        <v>416043</v>
      </c>
      <c r="H15" s="2">
        <f>H12+H13+H14</f>
        <v>53122798</v>
      </c>
      <c r="I15" s="2">
        <f>H15-$C$15</f>
        <v>417270</v>
      </c>
      <c r="J15" s="2">
        <f>J12+J13+J14</f>
        <v>53127414</v>
      </c>
      <c r="K15" s="2">
        <f>J15-$C$15</f>
        <v>421886</v>
      </c>
      <c r="L15" s="2">
        <f>L12+L13+L14</f>
        <v>53185375</v>
      </c>
      <c r="M15" s="2">
        <f>L15-$C$15</f>
        <v>479847</v>
      </c>
      <c r="N15" s="2">
        <f>N12+N13+N14</f>
        <v>53243336</v>
      </c>
      <c r="O15" s="2">
        <f>N15-$C$15</f>
        <v>537808</v>
      </c>
      <c r="P15" s="2">
        <f>P12+P13+P14</f>
        <v>53301297</v>
      </c>
      <c r="Q15" s="2">
        <f>P15-$C$15</f>
        <v>595769</v>
      </c>
      <c r="R15" s="2">
        <f>R12+R13+R14</f>
        <v>53359258</v>
      </c>
      <c r="S15" s="2">
        <f>R15-$C$15</f>
        <v>653730</v>
      </c>
      <c r="T15" s="2">
        <f>T12+T13+T14</f>
        <v>53417219</v>
      </c>
      <c r="U15" s="2">
        <f>T15-$C$15</f>
        <v>711691</v>
      </c>
      <c r="V15" s="2">
        <f>V12+V13+V14</f>
        <v>53475180</v>
      </c>
      <c r="W15" s="2">
        <f>V15-$C$15</f>
        <v>769652</v>
      </c>
      <c r="X15" s="2">
        <f>X12+X13+X14</f>
        <v>53533141</v>
      </c>
      <c r="Y15" s="2">
        <f>X15-$C$15</f>
        <v>827613</v>
      </c>
    </row>
    <row r="16" spans="1:25" ht="40.5" customHeight="1">
      <c r="A16" s="29" t="s">
        <v>6</v>
      </c>
      <c r="B16" s="1" t="s">
        <v>7</v>
      </c>
      <c r="C16" s="4">
        <v>51911552</v>
      </c>
      <c r="D16" s="4">
        <v>51911552</v>
      </c>
      <c r="E16" s="16" t="s">
        <v>63</v>
      </c>
      <c r="F16" s="4">
        <v>51911552</v>
      </c>
      <c r="G16" s="16" t="s">
        <v>63</v>
      </c>
      <c r="H16" s="4">
        <v>51911552</v>
      </c>
      <c r="I16" s="16" t="s">
        <v>63</v>
      </c>
      <c r="J16" s="4">
        <v>51911552</v>
      </c>
      <c r="K16" s="16" t="s">
        <v>63</v>
      </c>
      <c r="L16" s="4">
        <v>51911552</v>
      </c>
      <c r="M16" s="16" t="s">
        <v>63</v>
      </c>
      <c r="N16" s="4">
        <v>51911552</v>
      </c>
      <c r="O16" s="16" t="s">
        <v>63</v>
      </c>
      <c r="P16" s="4">
        <v>51911552</v>
      </c>
      <c r="Q16" s="16" t="s">
        <v>63</v>
      </c>
      <c r="R16" s="4">
        <v>51911552</v>
      </c>
      <c r="S16" s="16" t="s">
        <v>63</v>
      </c>
      <c r="T16" s="4">
        <v>51911552</v>
      </c>
      <c r="U16" s="16" t="s">
        <v>63</v>
      </c>
      <c r="V16" s="4">
        <v>51911552</v>
      </c>
      <c r="W16" s="16" t="s">
        <v>63</v>
      </c>
      <c r="X16" s="4">
        <v>51911552</v>
      </c>
      <c r="Y16" s="18" t="s">
        <v>63</v>
      </c>
    </row>
    <row r="17" spans="1:25" ht="40.5" customHeight="1">
      <c r="A17" s="30"/>
      <c r="B17" s="1" t="s">
        <v>8</v>
      </c>
      <c r="C17" s="4">
        <v>0</v>
      </c>
      <c r="D17" s="4">
        <v>0</v>
      </c>
      <c r="E17" s="16" t="s">
        <v>63</v>
      </c>
      <c r="F17" s="4">
        <v>0</v>
      </c>
      <c r="G17" s="16" t="s">
        <v>63</v>
      </c>
      <c r="H17" s="4">
        <v>0</v>
      </c>
      <c r="I17" s="16" t="s">
        <v>63</v>
      </c>
      <c r="J17" s="4">
        <v>0</v>
      </c>
      <c r="K17" s="16" t="s">
        <v>63</v>
      </c>
      <c r="L17" s="4">
        <v>0</v>
      </c>
      <c r="M17" s="16" t="s">
        <v>63</v>
      </c>
      <c r="N17" s="4">
        <v>0</v>
      </c>
      <c r="O17" s="16" t="s">
        <v>63</v>
      </c>
      <c r="P17" s="4">
        <v>0</v>
      </c>
      <c r="Q17" s="16" t="s">
        <v>63</v>
      </c>
      <c r="R17" s="4">
        <v>0</v>
      </c>
      <c r="S17" s="16" t="s">
        <v>63</v>
      </c>
      <c r="T17" s="4">
        <v>0</v>
      </c>
      <c r="U17" s="16" t="s">
        <v>63</v>
      </c>
      <c r="V17" s="4">
        <v>0</v>
      </c>
      <c r="W17" s="16" t="s">
        <v>63</v>
      </c>
      <c r="X17" s="4">
        <v>0</v>
      </c>
      <c r="Y17" s="18" t="s">
        <v>63</v>
      </c>
    </row>
    <row r="18" spans="1:25" ht="40.5" customHeight="1">
      <c r="A18" s="31"/>
      <c r="B18" s="1" t="s">
        <v>9</v>
      </c>
      <c r="C18" s="4">
        <f>C16+C17</f>
        <v>51911552</v>
      </c>
      <c r="D18" s="4">
        <f>D16+D17</f>
        <v>51911552</v>
      </c>
      <c r="E18" s="16" t="s">
        <v>63</v>
      </c>
      <c r="F18" s="4">
        <f>F16+F17</f>
        <v>51911552</v>
      </c>
      <c r="G18" s="16" t="s">
        <v>63</v>
      </c>
      <c r="H18" s="4">
        <f>H16+H17</f>
        <v>51911552</v>
      </c>
      <c r="I18" s="16" t="s">
        <v>63</v>
      </c>
      <c r="J18" s="4">
        <f>J16+J17</f>
        <v>51911552</v>
      </c>
      <c r="K18" s="16" t="s">
        <v>63</v>
      </c>
      <c r="L18" s="4">
        <f>L16+L17</f>
        <v>51911552</v>
      </c>
      <c r="M18" s="16" t="s">
        <v>63</v>
      </c>
      <c r="N18" s="4">
        <f>N16+N17</f>
        <v>51911552</v>
      </c>
      <c r="O18" s="16" t="s">
        <v>63</v>
      </c>
      <c r="P18" s="4">
        <f>P16+P17</f>
        <v>51911552</v>
      </c>
      <c r="Q18" s="16" t="s">
        <v>63</v>
      </c>
      <c r="R18" s="4">
        <f>R16+R17</f>
        <v>51911552</v>
      </c>
      <c r="S18" s="16" t="s">
        <v>63</v>
      </c>
      <c r="T18" s="4">
        <f>T16+T17</f>
        <v>51911552</v>
      </c>
      <c r="U18" s="16" t="s">
        <v>63</v>
      </c>
      <c r="V18" s="4">
        <f>V16+V17</f>
        <v>51911552</v>
      </c>
      <c r="W18" s="16" t="s">
        <v>63</v>
      </c>
      <c r="X18" s="4">
        <f>X16+X17</f>
        <v>51911552</v>
      </c>
      <c r="Y18" s="18" t="s">
        <v>63</v>
      </c>
    </row>
    <row r="19" spans="1:25" ht="40.5" customHeight="1">
      <c r="A19" s="23" t="s">
        <v>10</v>
      </c>
      <c r="B19" s="24"/>
      <c r="C19" s="2">
        <f>C15-C18</f>
        <v>793976</v>
      </c>
      <c r="D19" s="2">
        <f>D15-D18</f>
        <v>1209552</v>
      </c>
      <c r="E19" s="2">
        <f>D19-$C$19</f>
        <v>415576</v>
      </c>
      <c r="F19" s="2">
        <f>F15-F18</f>
        <v>1210019</v>
      </c>
      <c r="G19" s="2">
        <f>F19-$C$19</f>
        <v>416043</v>
      </c>
      <c r="H19" s="2">
        <f>H15-H18</f>
        <v>1211246</v>
      </c>
      <c r="I19" s="2">
        <f>H19-$C$19</f>
        <v>417270</v>
      </c>
      <c r="J19" s="2">
        <f>J15-J18</f>
        <v>1215862</v>
      </c>
      <c r="K19" s="2">
        <f>J19-$C$19</f>
        <v>421886</v>
      </c>
      <c r="L19" s="2">
        <f>L15-L18</f>
        <v>1273823</v>
      </c>
      <c r="M19" s="2">
        <f>L19-$C$19</f>
        <v>479847</v>
      </c>
      <c r="N19" s="2">
        <f>N15-N18</f>
        <v>1331784</v>
      </c>
      <c r="O19" s="2">
        <f>N19-$C$19</f>
        <v>537808</v>
      </c>
      <c r="P19" s="2">
        <f>P15-P18</f>
        <v>1389745</v>
      </c>
      <c r="Q19" s="2">
        <f>P19-$C$19</f>
        <v>595769</v>
      </c>
      <c r="R19" s="2">
        <f>R15-R18</f>
        <v>1447706</v>
      </c>
      <c r="S19" s="2">
        <f>R19-$C$19</f>
        <v>653730</v>
      </c>
      <c r="T19" s="2">
        <f>T15-T18</f>
        <v>1505667</v>
      </c>
      <c r="U19" s="2">
        <f>T19-$C$19</f>
        <v>711691</v>
      </c>
      <c r="V19" s="2">
        <f>V15-V18</f>
        <v>1563628</v>
      </c>
      <c r="W19" s="2">
        <f>V19-$C$19</f>
        <v>769652</v>
      </c>
      <c r="X19" s="2">
        <f>X15-X18</f>
        <v>1621589</v>
      </c>
      <c r="Y19" s="2">
        <f>X19-$C$19</f>
        <v>827613</v>
      </c>
    </row>
    <row r="20" spans="1:25" ht="40.5" customHeight="1">
      <c r="A20" s="23" t="s">
        <v>11</v>
      </c>
      <c r="B20" s="24"/>
      <c r="C20" s="2">
        <f>C15*0.000822655</f>
        <v>43358.466136840005</v>
      </c>
      <c r="D20" s="2">
        <f>D15*0.000822655</f>
        <v>43700.34181112</v>
      </c>
      <c r="E20" s="16" t="s">
        <v>63</v>
      </c>
      <c r="F20" s="2">
        <f>F15*0.000822655</f>
        <v>43700.725991005005</v>
      </c>
      <c r="G20" s="16" t="s">
        <v>63</v>
      </c>
      <c r="H20" s="2">
        <f>H15*0.000822655</f>
        <v>43701.73538869</v>
      </c>
      <c r="I20" s="16" t="s">
        <v>63</v>
      </c>
      <c r="J20" s="2">
        <f>J15*0.000822655</f>
        <v>43705.532764170006</v>
      </c>
      <c r="K20" s="16" t="s">
        <v>63</v>
      </c>
      <c r="L20" s="2">
        <f>L15*0.000822655</f>
        <v>43753.214670625006</v>
      </c>
      <c r="M20" s="16" t="s">
        <v>63</v>
      </c>
      <c r="N20" s="2">
        <f>N15*0.000822655</f>
        <v>43800.896577080006</v>
      </c>
      <c r="O20" s="16" t="s">
        <v>63</v>
      </c>
      <c r="P20" s="2">
        <f>P15*0.000822655</f>
        <v>43848.578483535006</v>
      </c>
      <c r="Q20" s="16" t="s">
        <v>63</v>
      </c>
      <c r="R20" s="2">
        <f>R15*0.000822655</f>
        <v>43896.260389990006</v>
      </c>
      <c r="S20" s="16" t="s">
        <v>63</v>
      </c>
      <c r="T20" s="2">
        <f>T15*0.000822655</f>
        <v>43943.942296445006</v>
      </c>
      <c r="U20" s="16" t="s">
        <v>63</v>
      </c>
      <c r="V20" s="2">
        <f>V15*0.000822655</f>
        <v>43991.624202900006</v>
      </c>
      <c r="W20" s="16" t="s">
        <v>63</v>
      </c>
      <c r="X20" s="2">
        <f>X15*0.000822655</f>
        <v>44039.306109355006</v>
      </c>
      <c r="Y20" s="18" t="s">
        <v>63</v>
      </c>
    </row>
    <row r="21" spans="1:25" ht="40.5" customHeight="1">
      <c r="A21" s="25" t="s">
        <v>12</v>
      </c>
      <c r="B21" s="26"/>
      <c r="C21" s="3">
        <f>C19-C20</f>
        <v>750617.53386316</v>
      </c>
      <c r="D21" s="3">
        <f>D19-D20</f>
        <v>1165851.65818888</v>
      </c>
      <c r="E21" s="3">
        <f>D21-$C$21</f>
        <v>415234.12432572</v>
      </c>
      <c r="F21" s="3">
        <f>F19-F20</f>
        <v>1166318.274008995</v>
      </c>
      <c r="G21" s="3">
        <f>F21-$C$21</f>
        <v>415700.740145835</v>
      </c>
      <c r="H21" s="3">
        <f>H19-H20</f>
        <v>1167544.26461131</v>
      </c>
      <c r="I21" s="3">
        <f>H21-$C$21</f>
        <v>416926.73074815015</v>
      </c>
      <c r="J21" s="3">
        <f>J19-J20</f>
        <v>1172156.46723583</v>
      </c>
      <c r="K21" s="3">
        <f>J21-$C$21</f>
        <v>421538.93337266997</v>
      </c>
      <c r="L21" s="3">
        <f>L19-L20</f>
        <v>1230069.785329375</v>
      </c>
      <c r="M21" s="3">
        <f>L21-$C$21</f>
        <v>479452.251466215</v>
      </c>
      <c r="N21" s="3">
        <f>N19-N20</f>
        <v>1287983.10342292</v>
      </c>
      <c r="O21" s="3">
        <f>N21-$C$21</f>
        <v>537365.56955976</v>
      </c>
      <c r="P21" s="3">
        <f>P19-P20</f>
        <v>1345896.421516465</v>
      </c>
      <c r="Q21" s="3">
        <f>P21-$C$21</f>
        <v>595278.8876533051</v>
      </c>
      <c r="R21" s="3">
        <f>R19-R20</f>
        <v>1403809.73961001</v>
      </c>
      <c r="S21" s="3">
        <f>R21-$C$21</f>
        <v>653192.2057468501</v>
      </c>
      <c r="T21" s="3">
        <f>T19-T20</f>
        <v>1461723.057703555</v>
      </c>
      <c r="U21" s="3">
        <f>T21-$C$21</f>
        <v>711105.5238403952</v>
      </c>
      <c r="V21" s="3">
        <f>V19-V20</f>
        <v>1519636.3757971</v>
      </c>
      <c r="W21" s="3">
        <f>V21-$C$21</f>
        <v>769018.84193394</v>
      </c>
      <c r="X21" s="3">
        <f>X19-X20</f>
        <v>1577549.693890645</v>
      </c>
      <c r="Y21" s="3">
        <f>X21-$C$21</f>
        <v>826932.160027485</v>
      </c>
    </row>
    <row r="22" ht="19.5" customHeight="1"/>
    <row r="23" spans="1:25" ht="29.25" customHeight="1">
      <c r="A23" s="27" t="s">
        <v>0</v>
      </c>
      <c r="B23" s="27"/>
      <c r="C23" s="28" t="s">
        <v>13</v>
      </c>
      <c r="D23" s="13" t="s">
        <v>58</v>
      </c>
      <c r="E23" s="15"/>
      <c r="F23" s="8"/>
      <c r="G23" s="15"/>
      <c r="H23" s="8"/>
      <c r="I23" s="15"/>
      <c r="J23" s="8"/>
      <c r="K23" s="15"/>
      <c r="L23" s="8"/>
      <c r="M23" s="15"/>
      <c r="N23" s="8"/>
      <c r="O23" s="15"/>
      <c r="P23" s="8"/>
      <c r="Q23" s="15"/>
      <c r="R23" s="8"/>
      <c r="S23" s="15"/>
      <c r="T23" s="8"/>
      <c r="U23" s="15"/>
      <c r="V23" s="8"/>
      <c r="W23" s="15"/>
      <c r="X23" s="8"/>
      <c r="Y23" s="17"/>
    </row>
    <row r="24" spans="1:25" ht="13.5">
      <c r="A24" s="27"/>
      <c r="B24" s="27"/>
      <c r="C24" s="28"/>
      <c r="D24" s="32" t="s">
        <v>26</v>
      </c>
      <c r="E24" s="33"/>
      <c r="F24" s="32" t="s">
        <v>27</v>
      </c>
      <c r="G24" s="33"/>
      <c r="H24" s="32" t="s">
        <v>28</v>
      </c>
      <c r="I24" s="33"/>
      <c r="J24" s="32" t="s">
        <v>29</v>
      </c>
      <c r="K24" s="33"/>
      <c r="L24" s="32" t="s">
        <v>30</v>
      </c>
      <c r="M24" s="33"/>
      <c r="N24" s="32" t="s">
        <v>31</v>
      </c>
      <c r="O24" s="33"/>
      <c r="P24" s="32" t="s">
        <v>32</v>
      </c>
      <c r="Q24" s="33"/>
      <c r="R24" s="32" t="s">
        <v>33</v>
      </c>
      <c r="S24" s="33"/>
      <c r="T24" s="32" t="s">
        <v>34</v>
      </c>
      <c r="U24" s="33"/>
      <c r="V24" s="32" t="s">
        <v>35</v>
      </c>
      <c r="W24" s="33"/>
      <c r="X24" s="32" t="s">
        <v>36</v>
      </c>
      <c r="Y24" s="33"/>
    </row>
    <row r="25" spans="1:25" ht="13.5">
      <c r="A25" s="27"/>
      <c r="B25" s="27"/>
      <c r="C25" s="27"/>
      <c r="D25" s="34" t="s">
        <v>45</v>
      </c>
      <c r="E25" s="35"/>
      <c r="F25" s="34" t="s">
        <v>46</v>
      </c>
      <c r="G25" s="35"/>
      <c r="H25" s="34" t="s">
        <v>47</v>
      </c>
      <c r="I25" s="35"/>
      <c r="J25" s="34" t="s">
        <v>48</v>
      </c>
      <c r="K25" s="35"/>
      <c r="L25" s="34" t="s">
        <v>49</v>
      </c>
      <c r="M25" s="35"/>
      <c r="N25" s="34" t="s">
        <v>50</v>
      </c>
      <c r="O25" s="35"/>
      <c r="P25" s="34" t="s">
        <v>51</v>
      </c>
      <c r="Q25" s="35"/>
      <c r="R25" s="34" t="s">
        <v>52</v>
      </c>
      <c r="S25" s="35"/>
      <c r="T25" s="34" t="s">
        <v>53</v>
      </c>
      <c r="U25" s="35"/>
      <c r="V25" s="34" t="s">
        <v>54</v>
      </c>
      <c r="W25" s="35"/>
      <c r="X25" s="34" t="s">
        <v>55</v>
      </c>
      <c r="Y25" s="35"/>
    </row>
    <row r="26" spans="1:25" ht="13.5">
      <c r="A26" s="10"/>
      <c r="B26" s="14"/>
      <c r="C26" s="14" t="s">
        <v>60</v>
      </c>
      <c r="D26" s="7" t="s">
        <v>74</v>
      </c>
      <c r="E26" s="7" t="s">
        <v>95</v>
      </c>
      <c r="F26" s="7" t="s">
        <v>75</v>
      </c>
      <c r="G26" s="7" t="s">
        <v>96</v>
      </c>
      <c r="H26" s="7" t="s">
        <v>76</v>
      </c>
      <c r="I26" s="7" t="s">
        <v>97</v>
      </c>
      <c r="J26" s="7" t="s">
        <v>77</v>
      </c>
      <c r="K26" s="7" t="s">
        <v>98</v>
      </c>
      <c r="L26" s="7" t="s">
        <v>78</v>
      </c>
      <c r="M26" s="7" t="s">
        <v>99</v>
      </c>
      <c r="N26" s="7" t="s">
        <v>79</v>
      </c>
      <c r="O26" s="7" t="s">
        <v>100</v>
      </c>
      <c r="P26" s="7" t="s">
        <v>80</v>
      </c>
      <c r="Q26" s="7" t="s">
        <v>101</v>
      </c>
      <c r="R26" s="7" t="s">
        <v>81</v>
      </c>
      <c r="S26" s="7" t="s">
        <v>102</v>
      </c>
      <c r="T26" s="7" t="s">
        <v>82</v>
      </c>
      <c r="U26" s="7" t="s">
        <v>103</v>
      </c>
      <c r="V26" s="7" t="s">
        <v>83</v>
      </c>
      <c r="W26" s="7" t="s">
        <v>104</v>
      </c>
      <c r="X26" s="7" t="s">
        <v>84</v>
      </c>
      <c r="Y26" s="7" t="s">
        <v>105</v>
      </c>
    </row>
    <row r="27" spans="1:25" ht="41.25" customHeight="1">
      <c r="A27" s="29" t="s">
        <v>1</v>
      </c>
      <c r="B27" s="9" t="s">
        <v>2</v>
      </c>
      <c r="C27" s="3">
        <v>54276405</v>
      </c>
      <c r="D27" s="3">
        <v>56089406</v>
      </c>
      <c r="E27" s="3">
        <f>D27-$C$12</f>
        <v>1813001</v>
      </c>
      <c r="F27" s="3">
        <v>56147367</v>
      </c>
      <c r="G27" s="3">
        <f>F27-$C$12</f>
        <v>1870962</v>
      </c>
      <c r="H27" s="3">
        <v>56205328</v>
      </c>
      <c r="I27" s="3">
        <f>H27-$C$12</f>
        <v>1928923</v>
      </c>
      <c r="J27" s="3">
        <v>56263289</v>
      </c>
      <c r="K27" s="3">
        <f>J27-$C$12</f>
        <v>1986884</v>
      </c>
      <c r="L27" s="3">
        <v>56321250</v>
      </c>
      <c r="M27" s="3">
        <f>L27-$C$12</f>
        <v>2044845</v>
      </c>
      <c r="N27" s="3">
        <v>56379211</v>
      </c>
      <c r="O27" s="3">
        <f>N27-$C$12</f>
        <v>2102806</v>
      </c>
      <c r="P27" s="3">
        <v>56437172</v>
      </c>
      <c r="Q27" s="3">
        <f>P27-$C$12</f>
        <v>2160767</v>
      </c>
      <c r="R27" s="3">
        <v>56495133</v>
      </c>
      <c r="S27" s="3">
        <f>R27-$C$12</f>
        <v>2218728</v>
      </c>
      <c r="T27" s="3">
        <v>56553094</v>
      </c>
      <c r="U27" s="3">
        <f>T27-$C$12</f>
        <v>2276689</v>
      </c>
      <c r="V27" s="3">
        <v>56611055</v>
      </c>
      <c r="W27" s="3">
        <f>V27-$C$12</f>
        <v>2334650</v>
      </c>
      <c r="X27" s="3">
        <v>56611055</v>
      </c>
      <c r="Y27" s="3">
        <f>X27-$C$12</f>
        <v>2334650</v>
      </c>
    </row>
    <row r="28" spans="1:25" ht="41.25" customHeight="1">
      <c r="A28" s="30"/>
      <c r="B28" s="1" t="s">
        <v>3</v>
      </c>
      <c r="C28" s="2">
        <v>-1633077</v>
      </c>
      <c r="D28" s="2">
        <v>-2560504</v>
      </c>
      <c r="E28" s="2">
        <f>D28-$C$13</f>
        <v>-927427</v>
      </c>
      <c r="F28" s="2">
        <v>-2560504</v>
      </c>
      <c r="G28" s="2">
        <f>F28-$C$13</f>
        <v>-927427</v>
      </c>
      <c r="H28" s="2">
        <v>-2560504</v>
      </c>
      <c r="I28" s="2">
        <f>H28-$C$13</f>
        <v>-927427</v>
      </c>
      <c r="J28" s="2">
        <v>-2560504</v>
      </c>
      <c r="K28" s="2">
        <f>J28-$C$13</f>
        <v>-927427</v>
      </c>
      <c r="L28" s="2">
        <v>-2560504</v>
      </c>
      <c r="M28" s="2">
        <f>L28-$C$13</f>
        <v>-927427</v>
      </c>
      <c r="N28" s="2">
        <v>-2560504</v>
      </c>
      <c r="O28" s="2">
        <f>N28-$C$13</f>
        <v>-927427</v>
      </c>
      <c r="P28" s="2">
        <v>-2560504</v>
      </c>
      <c r="Q28" s="2">
        <f>P28-$C$13</f>
        <v>-927427</v>
      </c>
      <c r="R28" s="2">
        <v>-2560504</v>
      </c>
      <c r="S28" s="2">
        <f>R28-$C$13</f>
        <v>-927427</v>
      </c>
      <c r="T28" s="2">
        <v>-2560504</v>
      </c>
      <c r="U28" s="2">
        <f>T28-$C$13</f>
        <v>-927427</v>
      </c>
      <c r="V28" s="2">
        <v>-2560504</v>
      </c>
      <c r="W28" s="2">
        <f>V28-$C$13</f>
        <v>-927427</v>
      </c>
      <c r="X28" s="2">
        <v>-2560504</v>
      </c>
      <c r="Y28" s="2">
        <f>X28-$C$13</f>
        <v>-927427</v>
      </c>
    </row>
    <row r="29" spans="1:25" ht="41.25" customHeight="1">
      <c r="A29" s="30"/>
      <c r="B29" s="1" t="s">
        <v>4</v>
      </c>
      <c r="C29" s="4">
        <v>62200</v>
      </c>
      <c r="D29" s="4">
        <v>62200</v>
      </c>
      <c r="E29" s="16" t="s">
        <v>63</v>
      </c>
      <c r="F29" s="4">
        <v>62200</v>
      </c>
      <c r="G29" s="16" t="s">
        <v>63</v>
      </c>
      <c r="H29" s="4">
        <v>62200</v>
      </c>
      <c r="I29" s="16" t="s">
        <v>63</v>
      </c>
      <c r="J29" s="4">
        <v>62200</v>
      </c>
      <c r="K29" s="16" t="s">
        <v>63</v>
      </c>
      <c r="L29" s="4">
        <v>62200</v>
      </c>
      <c r="M29" s="16" t="s">
        <v>63</v>
      </c>
      <c r="N29" s="4">
        <v>62200</v>
      </c>
      <c r="O29" s="16" t="s">
        <v>63</v>
      </c>
      <c r="P29" s="4">
        <v>62200</v>
      </c>
      <c r="Q29" s="16" t="s">
        <v>63</v>
      </c>
      <c r="R29" s="4">
        <v>62200</v>
      </c>
      <c r="S29" s="16" t="s">
        <v>63</v>
      </c>
      <c r="T29" s="4">
        <v>62200</v>
      </c>
      <c r="U29" s="16" t="s">
        <v>63</v>
      </c>
      <c r="V29" s="4">
        <v>62200</v>
      </c>
      <c r="W29" s="16" t="s">
        <v>63</v>
      </c>
      <c r="X29" s="11">
        <v>62200</v>
      </c>
      <c r="Y29" s="18" t="s">
        <v>63</v>
      </c>
    </row>
    <row r="30" spans="1:25" ht="41.25" customHeight="1">
      <c r="A30" s="31"/>
      <c r="B30" s="1" t="s">
        <v>5</v>
      </c>
      <c r="C30" s="2">
        <f>C27+C28+C29</f>
        <v>52705528</v>
      </c>
      <c r="D30" s="2">
        <f>D27+D28+D29</f>
        <v>53591102</v>
      </c>
      <c r="E30" s="2">
        <f>D30-$C$15</f>
        <v>885574</v>
      </c>
      <c r="F30" s="2">
        <f>F27+F28+F29</f>
        <v>53649063</v>
      </c>
      <c r="G30" s="2">
        <f>F30-$C$15</f>
        <v>943535</v>
      </c>
      <c r="H30" s="2">
        <f>H27+H28+H29</f>
        <v>53707024</v>
      </c>
      <c r="I30" s="2">
        <f>H30-$C$15</f>
        <v>1001496</v>
      </c>
      <c r="J30" s="2">
        <f>J27+J28+J29</f>
        <v>53764985</v>
      </c>
      <c r="K30" s="2">
        <f>J30-$C$15</f>
        <v>1059457</v>
      </c>
      <c r="L30" s="2">
        <f>L27+L28+L29</f>
        <v>53822946</v>
      </c>
      <c r="M30" s="2">
        <f>L30-$C$15</f>
        <v>1117418</v>
      </c>
      <c r="N30" s="2">
        <f>N27+N28+N29</f>
        <v>53880907</v>
      </c>
      <c r="O30" s="2">
        <f>N30-$C$15</f>
        <v>1175379</v>
      </c>
      <c r="P30" s="2">
        <f>P27+P28+P29</f>
        <v>53938868</v>
      </c>
      <c r="Q30" s="2">
        <f>P30-$C$15</f>
        <v>1233340</v>
      </c>
      <c r="R30" s="2">
        <f>R27+R28+R29</f>
        <v>53996829</v>
      </c>
      <c r="S30" s="2">
        <f>R30-$C$15</f>
        <v>1291301</v>
      </c>
      <c r="T30" s="2">
        <f>T27+T28+T29</f>
        <v>54054790</v>
      </c>
      <c r="U30" s="2">
        <f>T30-$C$15</f>
        <v>1349262</v>
      </c>
      <c r="V30" s="2">
        <f>V27+V28+V29</f>
        <v>54112751</v>
      </c>
      <c r="W30" s="2">
        <f>V30-$C$15</f>
        <v>1407223</v>
      </c>
      <c r="X30" s="2">
        <f>X27+X28+X29</f>
        <v>54112751</v>
      </c>
      <c r="Y30" s="2">
        <f>X30-$C$15</f>
        <v>1407223</v>
      </c>
    </row>
    <row r="31" spans="1:25" ht="41.25" customHeight="1">
      <c r="A31" s="29" t="s">
        <v>6</v>
      </c>
      <c r="B31" s="1" t="s">
        <v>7</v>
      </c>
      <c r="C31" s="4">
        <v>51911552</v>
      </c>
      <c r="D31" s="4">
        <v>51911552</v>
      </c>
      <c r="E31" s="16" t="s">
        <v>63</v>
      </c>
      <c r="F31" s="4">
        <v>51911552</v>
      </c>
      <c r="G31" s="16" t="s">
        <v>63</v>
      </c>
      <c r="H31" s="4">
        <v>51911552</v>
      </c>
      <c r="I31" s="16" t="s">
        <v>63</v>
      </c>
      <c r="J31" s="4">
        <v>51911552</v>
      </c>
      <c r="K31" s="16" t="s">
        <v>63</v>
      </c>
      <c r="L31" s="4">
        <v>51911552</v>
      </c>
      <c r="M31" s="16" t="s">
        <v>63</v>
      </c>
      <c r="N31" s="4">
        <v>51911552</v>
      </c>
      <c r="O31" s="16" t="s">
        <v>63</v>
      </c>
      <c r="P31" s="4">
        <v>51911552</v>
      </c>
      <c r="Q31" s="16" t="s">
        <v>63</v>
      </c>
      <c r="R31" s="4">
        <v>51911552</v>
      </c>
      <c r="S31" s="16" t="s">
        <v>63</v>
      </c>
      <c r="T31" s="4">
        <v>51911552</v>
      </c>
      <c r="U31" s="16" t="s">
        <v>63</v>
      </c>
      <c r="V31" s="4">
        <v>51911552</v>
      </c>
      <c r="W31" s="16" t="s">
        <v>63</v>
      </c>
      <c r="X31" s="11">
        <v>51911552</v>
      </c>
      <c r="Y31" s="18" t="s">
        <v>63</v>
      </c>
    </row>
    <row r="32" spans="1:25" ht="41.25" customHeight="1">
      <c r="A32" s="30"/>
      <c r="B32" s="1" t="s">
        <v>8</v>
      </c>
      <c r="C32" s="4">
        <v>0</v>
      </c>
      <c r="D32" s="4">
        <v>0</v>
      </c>
      <c r="E32" s="16" t="s">
        <v>63</v>
      </c>
      <c r="F32" s="4">
        <v>0</v>
      </c>
      <c r="G32" s="16" t="s">
        <v>63</v>
      </c>
      <c r="H32" s="4">
        <v>0</v>
      </c>
      <c r="I32" s="16" t="s">
        <v>63</v>
      </c>
      <c r="J32" s="4">
        <v>0</v>
      </c>
      <c r="K32" s="16" t="s">
        <v>63</v>
      </c>
      <c r="L32" s="4">
        <v>0</v>
      </c>
      <c r="M32" s="16" t="s">
        <v>63</v>
      </c>
      <c r="N32" s="4">
        <v>0</v>
      </c>
      <c r="O32" s="16" t="s">
        <v>63</v>
      </c>
      <c r="P32" s="4">
        <v>0</v>
      </c>
      <c r="Q32" s="16" t="s">
        <v>63</v>
      </c>
      <c r="R32" s="4">
        <v>0</v>
      </c>
      <c r="S32" s="16" t="s">
        <v>63</v>
      </c>
      <c r="T32" s="4">
        <v>0</v>
      </c>
      <c r="U32" s="16" t="s">
        <v>63</v>
      </c>
      <c r="V32" s="4">
        <v>0</v>
      </c>
      <c r="W32" s="16" t="s">
        <v>63</v>
      </c>
      <c r="X32" s="11">
        <v>0</v>
      </c>
      <c r="Y32" s="18" t="s">
        <v>63</v>
      </c>
    </row>
    <row r="33" spans="1:25" ht="41.25" customHeight="1">
      <c r="A33" s="31"/>
      <c r="B33" s="1" t="s">
        <v>9</v>
      </c>
      <c r="C33" s="4">
        <f>C31+C32</f>
        <v>51911552</v>
      </c>
      <c r="D33" s="4">
        <f>D31+D32</f>
        <v>51911552</v>
      </c>
      <c r="E33" s="16" t="s">
        <v>63</v>
      </c>
      <c r="F33" s="4">
        <f>F31+F32</f>
        <v>51911552</v>
      </c>
      <c r="G33" s="16" t="s">
        <v>63</v>
      </c>
      <c r="H33" s="4">
        <f>H31+H32</f>
        <v>51911552</v>
      </c>
      <c r="I33" s="16" t="s">
        <v>63</v>
      </c>
      <c r="J33" s="4">
        <f>J31+J32</f>
        <v>51911552</v>
      </c>
      <c r="K33" s="16" t="s">
        <v>63</v>
      </c>
      <c r="L33" s="4">
        <f>L31+L32</f>
        <v>51911552</v>
      </c>
      <c r="M33" s="16" t="s">
        <v>63</v>
      </c>
      <c r="N33" s="4">
        <f>N31+N32</f>
        <v>51911552</v>
      </c>
      <c r="O33" s="16" t="s">
        <v>63</v>
      </c>
      <c r="P33" s="4">
        <f>P31+P32</f>
        <v>51911552</v>
      </c>
      <c r="Q33" s="16" t="s">
        <v>63</v>
      </c>
      <c r="R33" s="4">
        <f>R31+R32</f>
        <v>51911552</v>
      </c>
      <c r="S33" s="16" t="s">
        <v>63</v>
      </c>
      <c r="T33" s="4">
        <f>T31+T32</f>
        <v>51911552</v>
      </c>
      <c r="U33" s="16" t="s">
        <v>63</v>
      </c>
      <c r="V33" s="4">
        <f>V31+V32</f>
        <v>51911552</v>
      </c>
      <c r="W33" s="16" t="s">
        <v>63</v>
      </c>
      <c r="X33" s="11">
        <f>X31+X32</f>
        <v>51911552</v>
      </c>
      <c r="Y33" s="18" t="s">
        <v>63</v>
      </c>
    </row>
    <row r="34" spans="1:25" ht="41.25" customHeight="1">
      <c r="A34" s="23" t="s">
        <v>10</v>
      </c>
      <c r="B34" s="24"/>
      <c r="C34" s="2">
        <f>C30-C33</f>
        <v>793976</v>
      </c>
      <c r="D34" s="2">
        <f>D30-D33</f>
        <v>1679550</v>
      </c>
      <c r="E34" s="2">
        <f>D34-$C$19</f>
        <v>885574</v>
      </c>
      <c r="F34" s="2">
        <f>F30-F33</f>
        <v>1737511</v>
      </c>
      <c r="G34" s="2">
        <f>F34-$C$19</f>
        <v>943535</v>
      </c>
      <c r="H34" s="2">
        <f>H30-H33</f>
        <v>1795472</v>
      </c>
      <c r="I34" s="2">
        <f>H34-$C$19</f>
        <v>1001496</v>
      </c>
      <c r="J34" s="2">
        <f>J30-J33</f>
        <v>1853433</v>
      </c>
      <c r="K34" s="2">
        <f>J34-$C$19</f>
        <v>1059457</v>
      </c>
      <c r="L34" s="2">
        <f>L30-L33</f>
        <v>1911394</v>
      </c>
      <c r="M34" s="2">
        <f>L34-$C$19</f>
        <v>1117418</v>
      </c>
      <c r="N34" s="2">
        <f>N30-N33</f>
        <v>1969355</v>
      </c>
      <c r="O34" s="2">
        <f>N34-$C$19</f>
        <v>1175379</v>
      </c>
      <c r="P34" s="2">
        <f>P30-P33</f>
        <v>2027316</v>
      </c>
      <c r="Q34" s="2">
        <f>P34-$C$19</f>
        <v>1233340</v>
      </c>
      <c r="R34" s="2">
        <f>R30-R33</f>
        <v>2085277</v>
      </c>
      <c r="S34" s="2">
        <f>R34-$C$19</f>
        <v>1291301</v>
      </c>
      <c r="T34" s="2">
        <f>T30-T33</f>
        <v>2143238</v>
      </c>
      <c r="U34" s="2">
        <f>T34-$C$19</f>
        <v>1349262</v>
      </c>
      <c r="V34" s="2">
        <f>V30-V33</f>
        <v>2201199</v>
      </c>
      <c r="W34" s="2">
        <f>V34-$C$19</f>
        <v>1407223</v>
      </c>
      <c r="X34" s="2">
        <f>X30-X33</f>
        <v>2201199</v>
      </c>
      <c r="Y34" s="2">
        <f>X34-$C$19</f>
        <v>1407223</v>
      </c>
    </row>
    <row r="35" spans="1:25" ht="41.25" customHeight="1">
      <c r="A35" s="23" t="s">
        <v>11</v>
      </c>
      <c r="B35" s="24"/>
      <c r="C35" s="2">
        <f>C30*0.000822655</f>
        <v>43358.466136840005</v>
      </c>
      <c r="D35" s="2">
        <f>D30*0.000822655</f>
        <v>44086.988015810006</v>
      </c>
      <c r="E35" s="16" t="s">
        <v>63</v>
      </c>
      <c r="F35" s="2">
        <f>F30*0.000822655</f>
        <v>44134.669922265006</v>
      </c>
      <c r="G35" s="16" t="s">
        <v>63</v>
      </c>
      <c r="H35" s="2">
        <f>H30*0.000822655</f>
        <v>44182.351828720006</v>
      </c>
      <c r="I35" s="16" t="s">
        <v>63</v>
      </c>
      <c r="J35" s="2">
        <f>J30*0.000822655</f>
        <v>44230.033735175006</v>
      </c>
      <c r="K35" s="16" t="s">
        <v>63</v>
      </c>
      <c r="L35" s="2">
        <f>L30*0.000822655</f>
        <v>44277.715641630006</v>
      </c>
      <c r="M35" s="16" t="s">
        <v>63</v>
      </c>
      <c r="N35" s="2">
        <f>N30*0.000822655</f>
        <v>44325.397548085006</v>
      </c>
      <c r="O35" s="16" t="s">
        <v>63</v>
      </c>
      <c r="P35" s="2">
        <f>P30*0.000822655</f>
        <v>44373.079454540006</v>
      </c>
      <c r="Q35" s="16" t="s">
        <v>63</v>
      </c>
      <c r="R35" s="2">
        <f>R30*0.000822655</f>
        <v>44420.761360995006</v>
      </c>
      <c r="S35" s="16" t="s">
        <v>63</v>
      </c>
      <c r="T35" s="2">
        <f>T30*0.000822655</f>
        <v>44468.443267450006</v>
      </c>
      <c r="U35" s="16" t="s">
        <v>63</v>
      </c>
      <c r="V35" s="2">
        <f>V30*0.000822655</f>
        <v>44516.125173905006</v>
      </c>
      <c r="W35" s="16" t="s">
        <v>63</v>
      </c>
      <c r="X35" s="2">
        <f>X30*0.000822655</f>
        <v>44516.125173905006</v>
      </c>
      <c r="Y35" s="18" t="s">
        <v>63</v>
      </c>
    </row>
    <row r="36" spans="1:25" ht="41.25" customHeight="1">
      <c r="A36" s="25" t="s">
        <v>12</v>
      </c>
      <c r="B36" s="26"/>
      <c r="C36" s="3">
        <f>C34-C35</f>
        <v>750617.53386316</v>
      </c>
      <c r="D36" s="3">
        <f>D34-D35</f>
        <v>1635463.01198419</v>
      </c>
      <c r="E36" s="3">
        <f>D36-$C$21</f>
        <v>884845.47812103</v>
      </c>
      <c r="F36" s="3">
        <f>F34-F35</f>
        <v>1693376.330077735</v>
      </c>
      <c r="G36" s="3">
        <f>F36-$C$21</f>
        <v>942758.7962145751</v>
      </c>
      <c r="H36" s="3">
        <f>H34-H35</f>
        <v>1751289.64817128</v>
      </c>
      <c r="I36" s="3">
        <f>H36-$C$21</f>
        <v>1000672.1143081201</v>
      </c>
      <c r="J36" s="3">
        <f>J34-J35</f>
        <v>1809202.966264825</v>
      </c>
      <c r="K36" s="3">
        <f>J36-$C$21</f>
        <v>1058585.432401665</v>
      </c>
      <c r="L36" s="3">
        <f>L34-L35</f>
        <v>1867116.28435837</v>
      </c>
      <c r="M36" s="3">
        <f>L36-$C$21</f>
        <v>1116498.7504952098</v>
      </c>
      <c r="N36" s="3">
        <f>N34-N35</f>
        <v>1925029.602451915</v>
      </c>
      <c r="O36" s="3">
        <f>N36-$C$21</f>
        <v>1174412.068588755</v>
      </c>
      <c r="P36" s="3">
        <f>P34-P35</f>
        <v>1982942.92054546</v>
      </c>
      <c r="Q36" s="3">
        <f>P36-$C$21</f>
        <v>1232325.3866823</v>
      </c>
      <c r="R36" s="3">
        <f>R34-R35</f>
        <v>2040856.238639005</v>
      </c>
      <c r="S36" s="3">
        <f>R36-$C$21</f>
        <v>1290238.7047758452</v>
      </c>
      <c r="T36" s="3">
        <f>T34-T35</f>
        <v>2098769.55673255</v>
      </c>
      <c r="U36" s="3">
        <f>T36-$C$21</f>
        <v>1348152.02286939</v>
      </c>
      <c r="V36" s="3">
        <f>V34-V35</f>
        <v>2156682.874826095</v>
      </c>
      <c r="W36" s="3">
        <f>V36-$C$21</f>
        <v>1406065.3409629352</v>
      </c>
      <c r="X36" s="3">
        <f>X34-X35</f>
        <v>2156682.874826095</v>
      </c>
      <c r="Y36" s="3">
        <f>X36-$C$21</f>
        <v>1406065.3409629352</v>
      </c>
    </row>
    <row r="38" ht="18.75">
      <c r="A38" s="19"/>
    </row>
    <row r="39" ht="18.75">
      <c r="A39" s="19"/>
    </row>
  </sheetData>
  <sheetProtection/>
  <mergeCells count="58">
    <mergeCell ref="A34:B34"/>
    <mergeCell ref="A35:B35"/>
    <mergeCell ref="A36:B36"/>
    <mergeCell ref="X24:Y24"/>
    <mergeCell ref="X25:Y25"/>
    <mergeCell ref="A23:B25"/>
    <mergeCell ref="C23:C25"/>
    <mergeCell ref="A27:A30"/>
    <mergeCell ref="A31:A33"/>
    <mergeCell ref="R24:S24"/>
    <mergeCell ref="R25:S25"/>
    <mergeCell ref="T24:U24"/>
    <mergeCell ref="T25:U25"/>
    <mergeCell ref="V24:W24"/>
    <mergeCell ref="V25:W25"/>
    <mergeCell ref="L24:M24"/>
    <mergeCell ref="L25:M25"/>
    <mergeCell ref="N24:O24"/>
    <mergeCell ref="N25:O25"/>
    <mergeCell ref="P24:Q24"/>
    <mergeCell ref="P25:Q25"/>
    <mergeCell ref="F24:G24"/>
    <mergeCell ref="F25:G25"/>
    <mergeCell ref="H24:I24"/>
    <mergeCell ref="H25:I25"/>
    <mergeCell ref="J24:K24"/>
    <mergeCell ref="J25:K25"/>
    <mergeCell ref="V9:W9"/>
    <mergeCell ref="V10:W10"/>
    <mergeCell ref="X9:Y9"/>
    <mergeCell ref="X10:Y10"/>
    <mergeCell ref="D24:E24"/>
    <mergeCell ref="D25:E25"/>
    <mergeCell ref="P9:Q9"/>
    <mergeCell ref="P10:Q10"/>
    <mergeCell ref="R9:S9"/>
    <mergeCell ref="R10:S10"/>
    <mergeCell ref="T9:U9"/>
    <mergeCell ref="T10:U10"/>
    <mergeCell ref="J9:K9"/>
    <mergeCell ref="J10:K10"/>
    <mergeCell ref="L9:M9"/>
    <mergeCell ref="L10:M10"/>
    <mergeCell ref="N9:O9"/>
    <mergeCell ref="N10:O10"/>
    <mergeCell ref="D9:E9"/>
    <mergeCell ref="D10:E10"/>
    <mergeCell ref="F9:G9"/>
    <mergeCell ref="F10:G10"/>
    <mergeCell ref="H9:I9"/>
    <mergeCell ref="H10:I10"/>
    <mergeCell ref="A19:B19"/>
    <mergeCell ref="A20:B20"/>
    <mergeCell ref="A21:B21"/>
    <mergeCell ref="A8:B10"/>
    <mergeCell ref="C8:C10"/>
    <mergeCell ref="A12:A15"/>
    <mergeCell ref="A16:A18"/>
  </mergeCells>
  <printOptions/>
  <pageMargins left="0.7" right="0.7" top="0.75" bottom="0.75" header="0.3" footer="0.3"/>
  <pageSetup fitToHeight="1" fitToWidth="1" horizontalDpi="600" verticalDpi="600" orientation="landscape" paperSize="8"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adminpp</dc:creator>
  <cp:keywords/>
  <dc:description/>
  <cp:lastModifiedBy>adminpp</cp:lastModifiedBy>
  <cp:lastPrinted>2018-04-04T00:41:56Z</cp:lastPrinted>
  <dcterms:created xsi:type="dcterms:W3CDTF">2018-03-31T05:29:14Z</dcterms:created>
  <dcterms:modified xsi:type="dcterms:W3CDTF">2018-12-05T05:03:55Z</dcterms:modified>
  <cp:category/>
  <cp:version/>
  <cp:contentType/>
  <cp:contentStatus/>
</cp:coreProperties>
</file>