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試算" sheetId="1" r:id="rId1"/>
  </sheets>
  <definedNames>
    <definedName name="_xlnm.Print_Area" localSheetId="0">'試算'!$A$1:$H$28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<sst xmlns="http://schemas.openxmlformats.org/spreadsheetml/2006/main" count="51" uniqueCount="51">
  <si>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注２：利率１％、償還期間20年（うち元金償還据置期間３年）、元金均等返済とする。</t>
  </si>
  <si>
    <t>(2040年度)</t>
  </si>
  <si>
    <t>平成52年度</t>
  </si>
  <si>
    <t>(2039年度)</t>
  </si>
  <si>
    <t>平成51年度</t>
  </si>
  <si>
    <t>(2038年度)</t>
  </si>
  <si>
    <t>平成50年度</t>
  </si>
  <si>
    <t>(2037年度)</t>
  </si>
  <si>
    <t>平成49年度</t>
  </si>
  <si>
    <t>(2036年度)</t>
  </si>
  <si>
    <t>平成48年度</t>
  </si>
  <si>
    <t>(2035年度)</t>
  </si>
  <si>
    <t>平成47年度</t>
  </si>
  <si>
    <t>(2034年度)</t>
  </si>
  <si>
    <t>平成46年度</t>
  </si>
  <si>
    <t>(2033年度)</t>
  </si>
  <si>
    <t>平成45年度</t>
  </si>
  <si>
    <t>(2032年度)</t>
  </si>
  <si>
    <t>平成44年度</t>
  </si>
  <si>
    <t>(2031年度)</t>
  </si>
  <si>
    <t>平成43年度</t>
  </si>
  <si>
    <t>(2030年度)</t>
  </si>
  <si>
    <t>平成42年度</t>
  </si>
  <si>
    <t>(2029年度)</t>
  </si>
  <si>
    <t>平成41年度</t>
  </si>
  <si>
    <t>(2028年度)</t>
  </si>
  <si>
    <t>平成40年度</t>
  </si>
  <si>
    <t>(2027年度)</t>
  </si>
  <si>
    <t>平成39年度</t>
  </si>
  <si>
    <t>(2026年度)</t>
  </si>
  <si>
    <t>平成38年度</t>
  </si>
  <si>
    <t>(2025年度)</t>
  </si>
  <si>
    <t>平成37年度</t>
  </si>
  <si>
    <t>(2024年度)</t>
  </si>
  <si>
    <t>平成36年度</t>
  </si>
  <si>
    <t>(2023年度)</t>
  </si>
  <si>
    <t>平成35年度</t>
  </si>
  <si>
    <t>(2022年度)</t>
  </si>
  <si>
    <t>平成34年度</t>
  </si>
  <si>
    <t>(2021年度)</t>
  </si>
  <si>
    <t>平成33年度</t>
  </si>
  <si>
    <t>(2020年度)</t>
  </si>
  <si>
    <t>平成32年度</t>
  </si>
  <si>
    <t>末残高</t>
  </si>
  <si>
    <t>合計</t>
  </si>
  <si>
    <t>利子償還額</t>
  </si>
  <si>
    <t>元金償還額</t>
  </si>
  <si>
    <t>起債額</t>
  </si>
  <si>
    <t>中核市移行に伴い臨時財政対策債を発行した場合の試算</t>
  </si>
  <si>
    <t>（単位：百万円）</t>
  </si>
  <si>
    <t>注１：平成28年度決算をもとに、毎年９億円の臨時財政対策債を発行した場合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</si>
</sst>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shrinkToFit="1"/>
    </xf>
    <xf numFmtId="0" fontId="44" fillId="33" borderId="14" xfId="0" applyFont="1" applyFill="1" applyBorder="1" applyAlignment="1">
      <alignment horizontal="center" vertical="center" shrinkToFit="1"/>
    </xf>
    <xf numFmtId="0" fontId="44" fillId="33" borderId="15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shrinkToFit="1"/>
    </xf>
    <xf numFmtId="0" fontId="44" fillId="33" borderId="17" xfId="0" applyFont="1" applyFill="1" applyBorder="1" applyAlignment="1">
      <alignment horizontal="center" vertical="center" shrinkToFit="1"/>
    </xf>
    <xf numFmtId="0" fontId="44" fillId="33" borderId="18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right" vertical="center" shrinkToFit="1"/>
    </xf>
    <xf numFmtId="0" fontId="44" fillId="0" borderId="18" xfId="0" applyFont="1" applyBorder="1" applyAlignment="1">
      <alignment horizontal="left" vertical="center" shrinkToFit="1"/>
    </xf>
    <xf numFmtId="176" fontId="44" fillId="0" borderId="13" xfId="0" applyNumberFormat="1" applyFont="1" applyBorder="1" applyAlignment="1">
      <alignment vertical="center"/>
    </xf>
    <xf numFmtId="176" fontId="44" fillId="0" borderId="19" xfId="0" applyNumberFormat="1" applyFont="1" applyBorder="1" applyAlignment="1">
      <alignment vertical="center"/>
    </xf>
    <xf numFmtId="176" fontId="44" fillId="0" borderId="20" xfId="0" applyNumberFormat="1" applyFont="1" applyBorder="1" applyAlignment="1">
      <alignment vertical="center"/>
    </xf>
    <xf numFmtId="176" fontId="44" fillId="0" borderId="21" xfId="0" applyNumberFormat="1" applyFont="1" applyBorder="1" applyAlignment="1">
      <alignment vertical="center"/>
    </xf>
    <xf numFmtId="176" fontId="44" fillId="0" borderId="18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horizontal="right" vertical="center"/>
    </xf>
    <xf numFmtId="176" fontId="44" fillId="0" borderId="19" xfId="0" applyNumberFormat="1" applyFont="1" applyBorder="1" applyAlignment="1">
      <alignment horizontal="right" vertical="center"/>
    </xf>
    <xf numFmtId="176" fontId="44" fillId="0" borderId="24" xfId="0" applyNumberFormat="1" applyFont="1" applyBorder="1" applyAlignment="1">
      <alignment horizontal="right" vertical="center"/>
    </xf>
    <xf numFmtId="0" fontId="45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38100</xdr:rowOff>
    </xdr:from>
    <xdr:to>
      <xdr:col>7</xdr:col>
      <xdr:colOff>695325</xdr:colOff>
      <xdr:row>0</xdr:row>
      <xdr:rowOff>552450</xdr:rowOff>
    </xdr:to>
    <xdr:sp>
      <xdr:nvSpPr>
        <xdr:cNvPr id="1" name="正方形/長方形 1"/>
        <xdr:cNvSpPr>
          <a:spLocks/>
        </xdr:cNvSpPr>
      </xdr:nvSpPr>
      <xdr:spPr>
        <a:xfrm>
          <a:off x="3971925" y="38100"/>
          <a:ext cx="1066800" cy="514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</a:rPr>
            <a:t>28
</a:t>
          </a:r>
          <a:r>
            <a:rPr lang="en-US" cap="none" sz="1050" b="0" i="0" u="none" baseline="0">
              <a:solidFill>
                <a:srgbClr val="000000"/>
              </a:solidFill>
            </a:rPr>
            <a:t>（平成</a:t>
          </a:r>
          <a:r>
            <a:rPr lang="en-US" cap="none" sz="1050" b="0" i="0" u="none" baseline="0">
              <a:solidFill>
                <a:srgbClr val="000000"/>
              </a:solidFill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</a:rPr>
            <a:t>年度）</a:t>
          </a:r>
        </a:p>
      </xdr:txBody>
    </xdr:sp>
    <xdr:clientData/>
  </xdr:twoCellAnchor>
  <xdr:twoCellAnchor>
    <xdr:from>
      <xdr:col>5</xdr:col>
      <xdr:colOff>95250</xdr:colOff>
      <xdr:row>1</xdr:row>
      <xdr:rowOff>66675</xdr:rowOff>
    </xdr:from>
    <xdr:to>
      <xdr:col>7</xdr:col>
      <xdr:colOff>685800</xdr:colOff>
      <xdr:row>1</xdr:row>
      <xdr:rowOff>314325</xdr:rowOff>
    </xdr:to>
    <xdr:sp>
      <xdr:nvSpPr>
        <xdr:cNvPr id="2" name="正方形/長方形 2"/>
        <xdr:cNvSpPr>
          <a:spLocks/>
        </xdr:cNvSpPr>
      </xdr:nvSpPr>
      <xdr:spPr>
        <a:xfrm>
          <a:off x="2990850" y="657225"/>
          <a:ext cx="2038350" cy="247650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</a:rPr>
            <a:t>(2017</a:t>
          </a: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資料</a:t>
          </a:r>
          <a:r>
            <a:rPr lang="en-US" cap="none" sz="900" b="0" i="0" u="none" baseline="0">
              <a:solidFill>
                <a:srgbClr val="000000"/>
              </a:solidFill>
            </a:rPr>
            <a:t>16</a:t>
          </a:r>
          <a:r>
            <a:rPr lang="en-US" cap="none" sz="900" b="0" i="0" u="none" baseline="0">
              <a:solidFill>
                <a:srgbClr val="000000"/>
              </a:solidFill>
            </a:rPr>
            <a:t>の修正分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M4" sqref="M4"/>
    </sheetView>
  </sheetViews>
  <sheetFormatPr defaultColWidth="8.8515625" defaultRowHeight="20.25" customHeight="1"/>
  <cols>
    <col min="1" max="4" width="10.8515625" style="1" customWidth="1"/>
    <col min="5" max="5" width="10.8515625" style="1" hidden="1" customWidth="1"/>
    <col min="6" max="8" width="10.8515625" style="1" customWidth="1"/>
    <col min="9" max="9" width="0" style="1" hidden="1" customWidth="1"/>
    <col min="10" max="16384" width="8.8515625" style="1" customWidth="1"/>
  </cols>
  <sheetData>
    <row r="1" ht="46.5" customHeight="1">
      <c r="G1" s="2"/>
    </row>
    <row r="2" ht="30" customHeight="1">
      <c r="G2" s="2"/>
    </row>
    <row r="3" spans="1:7" ht="20.25" customHeight="1">
      <c r="A3" s="3" t="s">
        <v>48</v>
      </c>
      <c r="B3" s="4"/>
      <c r="C3" s="4"/>
      <c r="D3" s="4"/>
      <c r="E3" s="4"/>
      <c r="F3" s="4"/>
      <c r="G3" s="4"/>
    </row>
    <row r="4" spans="1:8" ht="20.25" customHeight="1" thickBot="1">
      <c r="A4" s="5"/>
      <c r="B4" s="5"/>
      <c r="C4" s="5"/>
      <c r="D4" s="4"/>
      <c r="E4" s="4"/>
      <c r="F4" s="4"/>
      <c r="G4" s="4"/>
      <c r="H4" s="6" t="s">
        <v>49</v>
      </c>
    </row>
    <row r="5" spans="1:8" ht="20.25" customHeight="1" thickTop="1">
      <c r="A5" s="7"/>
      <c r="B5" s="8"/>
      <c r="C5" s="9" t="s">
        <v>47</v>
      </c>
      <c r="D5" s="10" t="s">
        <v>46</v>
      </c>
      <c r="E5" s="11"/>
      <c r="F5" s="12" t="s">
        <v>45</v>
      </c>
      <c r="G5" s="13" t="s">
        <v>44</v>
      </c>
      <c r="H5" s="14" t="s">
        <v>43</v>
      </c>
    </row>
    <row r="6" spans="1:8" ht="20.25" customHeight="1">
      <c r="A6" s="15" t="s">
        <v>42</v>
      </c>
      <c r="B6" s="16" t="s">
        <v>41</v>
      </c>
      <c r="C6" s="17">
        <v>900</v>
      </c>
      <c r="D6" s="18">
        <v>0</v>
      </c>
      <c r="E6" s="19">
        <f>C6</f>
        <v>900</v>
      </c>
      <c r="F6" s="19">
        <f aca="true" t="shared" si="0" ref="F6:F25">E6*0.01</f>
        <v>9</v>
      </c>
      <c r="G6" s="20">
        <f aca="true" t="shared" si="1" ref="G6:G26">D6+F6</f>
        <v>9</v>
      </c>
      <c r="H6" s="21">
        <f>C6-D6</f>
        <v>900</v>
      </c>
    </row>
    <row r="7" spans="1:8" ht="20.25" customHeight="1">
      <c r="A7" s="15" t="s">
        <v>40</v>
      </c>
      <c r="B7" s="16" t="s">
        <v>39</v>
      </c>
      <c r="C7" s="17">
        <v>900</v>
      </c>
      <c r="D7" s="18">
        <v>0</v>
      </c>
      <c r="E7" s="19">
        <f>SUM($C$6:C7)</f>
        <v>1800</v>
      </c>
      <c r="F7" s="19">
        <f t="shared" si="0"/>
        <v>18</v>
      </c>
      <c r="G7" s="20">
        <f t="shared" si="1"/>
        <v>18</v>
      </c>
      <c r="H7" s="21">
        <f aca="true" t="shared" si="2" ref="H7:H26">H6+C7-D7</f>
        <v>1800</v>
      </c>
    </row>
    <row r="8" spans="1:8" ht="20.25" customHeight="1">
      <c r="A8" s="15" t="s">
        <v>38</v>
      </c>
      <c r="B8" s="16" t="s">
        <v>37</v>
      </c>
      <c r="C8" s="17">
        <v>900</v>
      </c>
      <c r="D8" s="18">
        <v>0</v>
      </c>
      <c r="E8" s="19">
        <f>SUM($C$6:C8)</f>
        <v>2700</v>
      </c>
      <c r="F8" s="19">
        <f t="shared" si="0"/>
        <v>27</v>
      </c>
      <c r="G8" s="20">
        <f t="shared" si="1"/>
        <v>27</v>
      </c>
      <c r="H8" s="21">
        <f t="shared" si="2"/>
        <v>2700</v>
      </c>
    </row>
    <row r="9" spans="1:9" ht="20.25" customHeight="1">
      <c r="A9" s="15" t="s">
        <v>36</v>
      </c>
      <c r="B9" s="16" t="s">
        <v>35</v>
      </c>
      <c r="C9" s="17">
        <v>900</v>
      </c>
      <c r="D9" s="24">
        <v>53</v>
      </c>
      <c r="E9" s="19">
        <f>SUM($C$6:C9)</f>
        <v>3600</v>
      </c>
      <c r="F9" s="19">
        <f t="shared" si="0"/>
        <v>36</v>
      </c>
      <c r="G9" s="20">
        <f t="shared" si="1"/>
        <v>89</v>
      </c>
      <c r="H9" s="21">
        <f t="shared" si="2"/>
        <v>3547</v>
      </c>
      <c r="I9" s="1">
        <v>1</v>
      </c>
    </row>
    <row r="10" spans="1:9" ht="20.25" customHeight="1">
      <c r="A10" s="15" t="s">
        <v>34</v>
      </c>
      <c r="B10" s="16" t="s">
        <v>33</v>
      </c>
      <c r="C10" s="17">
        <v>900</v>
      </c>
      <c r="D10" s="24">
        <f aca="true" t="shared" si="3" ref="D10:D24">$D$9*I10</f>
        <v>106</v>
      </c>
      <c r="E10" s="19">
        <f>SUM($C$6:C10)</f>
        <v>4500</v>
      </c>
      <c r="F10" s="19">
        <f t="shared" si="0"/>
        <v>45</v>
      </c>
      <c r="G10" s="20">
        <f t="shared" si="1"/>
        <v>151</v>
      </c>
      <c r="H10" s="21">
        <f t="shared" si="2"/>
        <v>4341</v>
      </c>
      <c r="I10" s="1">
        <v>2</v>
      </c>
    </row>
    <row r="11" spans="1:9" ht="20.25" customHeight="1">
      <c r="A11" s="15" t="s">
        <v>32</v>
      </c>
      <c r="B11" s="16" t="s">
        <v>31</v>
      </c>
      <c r="C11" s="17">
        <v>900</v>
      </c>
      <c r="D11" s="24">
        <f t="shared" si="3"/>
        <v>159</v>
      </c>
      <c r="E11" s="19">
        <f>SUM($C$6:C11)</f>
        <v>5400</v>
      </c>
      <c r="F11" s="19">
        <f t="shared" si="0"/>
        <v>54</v>
      </c>
      <c r="G11" s="20">
        <f t="shared" si="1"/>
        <v>213</v>
      </c>
      <c r="H11" s="21">
        <f t="shared" si="2"/>
        <v>5082</v>
      </c>
      <c r="I11" s="1">
        <v>3</v>
      </c>
    </row>
    <row r="12" spans="1:9" ht="20.25" customHeight="1">
      <c r="A12" s="15" t="s">
        <v>30</v>
      </c>
      <c r="B12" s="16" t="s">
        <v>29</v>
      </c>
      <c r="C12" s="17">
        <v>900</v>
      </c>
      <c r="D12" s="24">
        <f t="shared" si="3"/>
        <v>212</v>
      </c>
      <c r="E12" s="19">
        <f>SUM($C$6:C12)</f>
        <v>6300</v>
      </c>
      <c r="F12" s="19">
        <f t="shared" si="0"/>
        <v>63</v>
      </c>
      <c r="G12" s="20">
        <f t="shared" si="1"/>
        <v>275</v>
      </c>
      <c r="H12" s="21">
        <f t="shared" si="2"/>
        <v>5770</v>
      </c>
      <c r="I12" s="1">
        <v>4</v>
      </c>
    </row>
    <row r="13" spans="1:9" ht="20.25" customHeight="1">
      <c r="A13" s="15" t="s">
        <v>28</v>
      </c>
      <c r="B13" s="16" t="s">
        <v>27</v>
      </c>
      <c r="C13" s="17">
        <v>900</v>
      </c>
      <c r="D13" s="24">
        <f t="shared" si="3"/>
        <v>265</v>
      </c>
      <c r="E13" s="19">
        <f>SUM($C$6:C13)</f>
        <v>7200</v>
      </c>
      <c r="F13" s="19">
        <f t="shared" si="0"/>
        <v>72</v>
      </c>
      <c r="G13" s="20">
        <f t="shared" si="1"/>
        <v>337</v>
      </c>
      <c r="H13" s="21">
        <f t="shared" si="2"/>
        <v>6405</v>
      </c>
      <c r="I13" s="1">
        <v>5</v>
      </c>
    </row>
    <row r="14" spans="1:9" ht="20.25" customHeight="1">
      <c r="A14" s="15" t="s">
        <v>26</v>
      </c>
      <c r="B14" s="16" t="s">
        <v>25</v>
      </c>
      <c r="C14" s="17">
        <v>900</v>
      </c>
      <c r="D14" s="24">
        <f t="shared" si="3"/>
        <v>318</v>
      </c>
      <c r="E14" s="19">
        <f>SUM($C$6:C14)</f>
        <v>8100</v>
      </c>
      <c r="F14" s="19">
        <f t="shared" si="0"/>
        <v>81</v>
      </c>
      <c r="G14" s="20">
        <f t="shared" si="1"/>
        <v>399</v>
      </c>
      <c r="H14" s="21">
        <f t="shared" si="2"/>
        <v>6987</v>
      </c>
      <c r="I14" s="1">
        <v>6</v>
      </c>
    </row>
    <row r="15" spans="1:9" ht="20.25" customHeight="1">
      <c r="A15" s="15" t="s">
        <v>24</v>
      </c>
      <c r="B15" s="16" t="s">
        <v>23</v>
      </c>
      <c r="C15" s="17">
        <v>900</v>
      </c>
      <c r="D15" s="24">
        <f t="shared" si="3"/>
        <v>371</v>
      </c>
      <c r="E15" s="19">
        <f>SUM($C$6:C15)</f>
        <v>9000</v>
      </c>
      <c r="F15" s="19">
        <f t="shared" si="0"/>
        <v>90</v>
      </c>
      <c r="G15" s="20">
        <f t="shared" si="1"/>
        <v>461</v>
      </c>
      <c r="H15" s="21">
        <f t="shared" si="2"/>
        <v>7516</v>
      </c>
      <c r="I15" s="1">
        <v>7</v>
      </c>
    </row>
    <row r="16" spans="1:9" ht="20.25" customHeight="1">
      <c r="A16" s="15" t="s">
        <v>22</v>
      </c>
      <c r="B16" s="16" t="s">
        <v>21</v>
      </c>
      <c r="C16" s="17">
        <v>900</v>
      </c>
      <c r="D16" s="24">
        <f t="shared" si="3"/>
        <v>424</v>
      </c>
      <c r="E16" s="19">
        <f>SUM($C$6:C16)</f>
        <v>9900</v>
      </c>
      <c r="F16" s="19">
        <f t="shared" si="0"/>
        <v>99</v>
      </c>
      <c r="G16" s="20">
        <f t="shared" si="1"/>
        <v>523</v>
      </c>
      <c r="H16" s="21">
        <f t="shared" si="2"/>
        <v>7992</v>
      </c>
      <c r="I16" s="1">
        <v>8</v>
      </c>
    </row>
    <row r="17" spans="1:9" ht="20.25" customHeight="1">
      <c r="A17" s="15" t="s">
        <v>20</v>
      </c>
      <c r="B17" s="16" t="s">
        <v>19</v>
      </c>
      <c r="C17" s="17">
        <v>900</v>
      </c>
      <c r="D17" s="24">
        <f t="shared" si="3"/>
        <v>477</v>
      </c>
      <c r="E17" s="19">
        <f>SUM($C$6:C17)</f>
        <v>10800</v>
      </c>
      <c r="F17" s="19">
        <f t="shared" si="0"/>
        <v>108</v>
      </c>
      <c r="G17" s="20">
        <f t="shared" si="1"/>
        <v>585</v>
      </c>
      <c r="H17" s="21">
        <f t="shared" si="2"/>
        <v>8415</v>
      </c>
      <c r="I17" s="1">
        <v>9</v>
      </c>
    </row>
    <row r="18" spans="1:9" ht="20.25" customHeight="1">
      <c r="A18" s="15" t="s">
        <v>18</v>
      </c>
      <c r="B18" s="16" t="s">
        <v>17</v>
      </c>
      <c r="C18" s="17">
        <v>900</v>
      </c>
      <c r="D18" s="24">
        <f t="shared" si="3"/>
        <v>530</v>
      </c>
      <c r="E18" s="19">
        <f>SUM($C$6:C18)</f>
        <v>11700</v>
      </c>
      <c r="F18" s="19">
        <f t="shared" si="0"/>
        <v>117</v>
      </c>
      <c r="G18" s="20">
        <f t="shared" si="1"/>
        <v>647</v>
      </c>
      <c r="H18" s="21">
        <f t="shared" si="2"/>
        <v>8785</v>
      </c>
      <c r="I18" s="1">
        <v>10</v>
      </c>
    </row>
    <row r="19" spans="1:9" ht="20.25" customHeight="1">
      <c r="A19" s="15" t="s">
        <v>16</v>
      </c>
      <c r="B19" s="16" t="s">
        <v>15</v>
      </c>
      <c r="C19" s="17">
        <v>900</v>
      </c>
      <c r="D19" s="24">
        <f t="shared" si="3"/>
        <v>583</v>
      </c>
      <c r="E19" s="19">
        <f>SUM($C$6:C19)</f>
        <v>12600</v>
      </c>
      <c r="F19" s="19">
        <f t="shared" si="0"/>
        <v>126</v>
      </c>
      <c r="G19" s="20">
        <f t="shared" si="1"/>
        <v>709</v>
      </c>
      <c r="H19" s="21">
        <f t="shared" si="2"/>
        <v>9102</v>
      </c>
      <c r="I19" s="1">
        <v>11</v>
      </c>
    </row>
    <row r="20" spans="1:9" ht="20.25" customHeight="1">
      <c r="A20" s="15" t="s">
        <v>14</v>
      </c>
      <c r="B20" s="16" t="s">
        <v>13</v>
      </c>
      <c r="C20" s="17">
        <v>900</v>
      </c>
      <c r="D20" s="24">
        <f t="shared" si="3"/>
        <v>636</v>
      </c>
      <c r="E20" s="19">
        <f>SUM($C$6:C20)</f>
        <v>13500</v>
      </c>
      <c r="F20" s="19">
        <f t="shared" si="0"/>
        <v>135</v>
      </c>
      <c r="G20" s="20">
        <f t="shared" si="1"/>
        <v>771</v>
      </c>
      <c r="H20" s="21">
        <f t="shared" si="2"/>
        <v>9366</v>
      </c>
      <c r="I20" s="1">
        <v>12</v>
      </c>
    </row>
    <row r="21" spans="1:9" ht="20.25" customHeight="1">
      <c r="A21" s="15" t="s">
        <v>12</v>
      </c>
      <c r="B21" s="16" t="s">
        <v>11</v>
      </c>
      <c r="C21" s="17">
        <v>900</v>
      </c>
      <c r="D21" s="24">
        <f t="shared" si="3"/>
        <v>689</v>
      </c>
      <c r="E21" s="19">
        <f>SUM($C$6:C21)</f>
        <v>14400</v>
      </c>
      <c r="F21" s="19">
        <f t="shared" si="0"/>
        <v>144</v>
      </c>
      <c r="G21" s="20">
        <f t="shared" si="1"/>
        <v>833</v>
      </c>
      <c r="H21" s="21">
        <f t="shared" si="2"/>
        <v>9577</v>
      </c>
      <c r="I21" s="1">
        <v>13</v>
      </c>
    </row>
    <row r="22" spans="1:9" ht="20.25" customHeight="1">
      <c r="A22" s="15" t="s">
        <v>10</v>
      </c>
      <c r="B22" s="16" t="s">
        <v>9</v>
      </c>
      <c r="C22" s="17">
        <v>900</v>
      </c>
      <c r="D22" s="24">
        <f t="shared" si="3"/>
        <v>742</v>
      </c>
      <c r="E22" s="19">
        <f>SUM($C$6:C22)</f>
        <v>15300</v>
      </c>
      <c r="F22" s="19">
        <f t="shared" si="0"/>
        <v>153</v>
      </c>
      <c r="G22" s="20">
        <f t="shared" si="1"/>
        <v>895</v>
      </c>
      <c r="H22" s="21">
        <f t="shared" si="2"/>
        <v>9735</v>
      </c>
      <c r="I22" s="1">
        <v>14</v>
      </c>
    </row>
    <row r="23" spans="1:9" ht="20.25" customHeight="1">
      <c r="A23" s="15" t="s">
        <v>8</v>
      </c>
      <c r="B23" s="16" t="s">
        <v>7</v>
      </c>
      <c r="C23" s="17">
        <v>900</v>
      </c>
      <c r="D23" s="24">
        <f t="shared" si="3"/>
        <v>795</v>
      </c>
      <c r="E23" s="19">
        <f>SUM($C$6:C23)</f>
        <v>16200</v>
      </c>
      <c r="F23" s="19">
        <f t="shared" si="0"/>
        <v>162</v>
      </c>
      <c r="G23" s="20">
        <f t="shared" si="1"/>
        <v>957</v>
      </c>
      <c r="H23" s="21">
        <f>H22+C23-D23</f>
        <v>9840</v>
      </c>
      <c r="I23" s="1">
        <v>15</v>
      </c>
    </row>
    <row r="24" spans="1:9" ht="20.25" customHeight="1">
      <c r="A24" s="15" t="s">
        <v>6</v>
      </c>
      <c r="B24" s="16" t="s">
        <v>5</v>
      </c>
      <c r="C24" s="17">
        <v>900</v>
      </c>
      <c r="D24" s="24">
        <f t="shared" si="3"/>
        <v>848</v>
      </c>
      <c r="E24" s="19">
        <f>SUM($C$6:C24)</f>
        <v>17100</v>
      </c>
      <c r="F24" s="19">
        <f t="shared" si="0"/>
        <v>171</v>
      </c>
      <c r="G24" s="20">
        <f t="shared" si="1"/>
        <v>1019</v>
      </c>
      <c r="H24" s="21">
        <f>H23+C24-D24</f>
        <v>9892</v>
      </c>
      <c r="I24" s="1">
        <v>16</v>
      </c>
    </row>
    <row r="25" spans="1:9" ht="20.25" customHeight="1">
      <c r="A25" s="15" t="s">
        <v>4</v>
      </c>
      <c r="B25" s="16" t="s">
        <v>3</v>
      </c>
      <c r="C25" s="17">
        <v>900</v>
      </c>
      <c r="D25" s="24">
        <v>900</v>
      </c>
      <c r="E25" s="19">
        <f>SUM($C$6:C25)</f>
        <v>18000</v>
      </c>
      <c r="F25" s="19">
        <f t="shared" si="0"/>
        <v>180</v>
      </c>
      <c r="G25" s="20">
        <f t="shared" si="1"/>
        <v>1080</v>
      </c>
      <c r="H25" s="21">
        <f>H24+C25-D25</f>
        <v>9892</v>
      </c>
      <c r="I25" s="1">
        <v>17</v>
      </c>
    </row>
    <row r="26" spans="1:9" ht="20.25" customHeight="1" thickBot="1">
      <c r="A26" s="15" t="s">
        <v>2</v>
      </c>
      <c r="B26" s="16" t="s">
        <v>1</v>
      </c>
      <c r="C26" s="17">
        <v>900</v>
      </c>
      <c r="D26" s="25">
        <f>D25</f>
        <v>900</v>
      </c>
      <c r="E26" s="23">
        <f>E25</f>
        <v>18000</v>
      </c>
      <c r="F26" s="23">
        <v>180</v>
      </c>
      <c r="G26" s="22">
        <f t="shared" si="1"/>
        <v>1080</v>
      </c>
      <c r="H26" s="21">
        <f t="shared" si="2"/>
        <v>9892</v>
      </c>
      <c r="I26" s="1">
        <v>18</v>
      </c>
    </row>
    <row r="27" ht="20.25" customHeight="1" thickTop="1">
      <c r="A27" s="2" t="s">
        <v>50</v>
      </c>
    </row>
    <row r="28" spans="1:8" ht="20.25" customHeight="1">
      <c r="A28" s="26" t="s">
        <v>0</v>
      </c>
      <c r="B28" s="26"/>
      <c r="C28" s="26"/>
      <c r="D28" s="26"/>
      <c r="E28" s="26"/>
      <c r="F28" s="26"/>
      <c r="G28" s="26"/>
      <c r="H28" s="26"/>
    </row>
    <row r="29" ht="45" customHeight="1"/>
  </sheetData>
  <sheetProtection/>
  <mergeCells count="1">
    <mergeCell ref="A28:H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adminpp</dc:creator>
  <cp:keywords/>
  <dc:description/>
  <cp:lastModifiedBy>adminpp</cp:lastModifiedBy>
  <cp:lastPrinted>2018-01-30T06:34:24Z</cp:lastPrinted>
  <dcterms:created xsi:type="dcterms:W3CDTF">2017-06-19T07:39:37Z</dcterms:created>
  <dcterms:modified xsi:type="dcterms:W3CDTF">2018-12-07T04:02:29Z</dcterms:modified>
  <cp:category/>
  <cp:version/>
  <cp:contentType/>
  <cp:contentStatus/>
</cp:coreProperties>
</file>