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activeTab="0"/>
  </bookViews>
  <sheets>
    <sheet name="P127" sheetId="1" r:id="rId1"/>
    <sheet name="P128 、P129" sheetId="2" r:id="rId2"/>
    <sheet name="P130、P131" sheetId="3" r:id="rId3"/>
    <sheet name="P132、P133" sheetId="4" r:id="rId4"/>
    <sheet name="P134" sheetId="5" r:id="rId5"/>
    <sheet name="P135" sheetId="6" r:id="rId6"/>
    <sheet name="P136、P137" sheetId="7" r:id="rId7"/>
    <sheet name="P138" sheetId="8" r:id="rId8"/>
  </sheets>
  <definedNames/>
  <calcPr calcMode="manual" fullCalcOnLoad="1"/>
</workbook>
</file>

<file path=xl/sharedStrings.xml><?xml version="1.0" encoding="utf-8"?>
<sst xmlns="http://schemas.openxmlformats.org/spreadsheetml/2006/main" count="475" uniqueCount="295">
  <si>
    <t xml:space="preserve"> </t>
  </si>
  <si>
    <t>運輸・通信</t>
  </si>
  <si>
    <t>年　　　次</t>
  </si>
  <si>
    <t>総　　　　数</t>
  </si>
  <si>
    <t>吹　　　　田</t>
  </si>
  <si>
    <t>豊　　　　津</t>
  </si>
  <si>
    <t>関　 大　 前</t>
  </si>
  <si>
    <t>千　 里　 山</t>
  </si>
  <si>
    <t>南　 千　 里</t>
  </si>
  <si>
    <t>山　　　　田</t>
  </si>
  <si>
    <t>北　 千　 里</t>
  </si>
  <si>
    <t>乗　　客</t>
  </si>
  <si>
    <t>降　　客</t>
  </si>
  <si>
    <t>千人</t>
  </si>
  <si>
    <t>　　20　(2008)</t>
  </si>
  <si>
    <t>資料：阪急電鉄株式会社</t>
  </si>
  <si>
    <t>62．北大阪急行電鉄乗降客数</t>
  </si>
  <si>
    <t>江　　　　坂</t>
  </si>
  <si>
    <t>桃　 山　 台</t>
  </si>
  <si>
    <t>　注：江坂駅は、北大阪急行線内乗降客のみで</t>
  </si>
  <si>
    <t>資料：北大阪急行電鉄株式会社</t>
  </si>
  <si>
    <t>　　  大阪市交通局１号線は含みません。</t>
  </si>
  <si>
    <t>各年度４月１日現在　</t>
  </si>
  <si>
    <t>二輪の小型</t>
  </si>
  <si>
    <t>年　　　　度</t>
  </si>
  <si>
    <t>総　　　　　数</t>
  </si>
  <si>
    <t>総　　　数</t>
  </si>
  <si>
    <t>二　　　輪</t>
  </si>
  <si>
    <t>乗　　　用</t>
  </si>
  <si>
    <t>貨　　　物</t>
  </si>
  <si>
    <t>自　動　車</t>
  </si>
  <si>
    <t>　平成20年度(2008)</t>
  </si>
  <si>
    <t>　　  21　  (2009)</t>
  </si>
  <si>
    <t>　　  22　  (2010)</t>
  </si>
  <si>
    <t>　　  23　  (2011)</t>
  </si>
  <si>
    <t>各年度末現在　</t>
  </si>
  <si>
    <t>貨　　　　　　物　　　　　　車</t>
  </si>
  <si>
    <t>乗 合 車</t>
  </si>
  <si>
    <t>　　乗 　　　　用　　　　車</t>
  </si>
  <si>
    <t>大型特殊車</t>
  </si>
  <si>
    <t>普　　　通</t>
  </si>
  <si>
    <t>小　　　型</t>
  </si>
  <si>
    <t>被けん引車</t>
  </si>
  <si>
    <t>　　　　台</t>
  </si>
  <si>
    <t>　　20　　(2008)</t>
  </si>
  <si>
    <t xml:space="preserve">資料：近畿運輸局大阪運輸支局 </t>
  </si>
  <si>
    <t>61．阪急電鉄乗降客数</t>
  </si>
  <si>
    <t>千人</t>
  </si>
  <si>
    <t>平成19年(2007)</t>
  </si>
  <si>
    <t>　　21　(2009)</t>
  </si>
  <si>
    <t>　　22　(2010)</t>
  </si>
  <si>
    <t>　　23　(2011)</t>
  </si>
  <si>
    <t>万博記念公園</t>
  </si>
  <si>
    <t>千人</t>
  </si>
  <si>
    <t>資料：大阪高速鉄道株式会社</t>
  </si>
  <si>
    <t>総　　　　数</t>
  </si>
  <si>
    <t>岸　　　　辺</t>
  </si>
  <si>
    <t>総　　数</t>
  </si>
  <si>
    <t>千人</t>
  </si>
  <si>
    <t>資料：西日本旅客鉄道株式会社京都支社</t>
  </si>
  <si>
    <t>65．バス利用状況</t>
  </si>
  <si>
    <t>　　平成23年(2011年)</t>
  </si>
  <si>
    <t>区　　　　　分</t>
  </si>
  <si>
    <t>年間乗車人員</t>
  </si>
  <si>
    <t>年間降車人員</t>
  </si>
  <si>
    <t>本</t>
  </si>
  <si>
    <t>　　　　       　㎞</t>
  </si>
  <si>
    <t>　　　　      千人</t>
  </si>
  <si>
    <t>阪　　急　 バ　 ス</t>
  </si>
  <si>
    <t>京　　阪　 バ　 ス</t>
  </si>
  <si>
    <t>近　　鉄　 バ　 ス</t>
  </si>
  <si>
    <t>資料：阪急バス株式会社・京阪バス株式会社・近鉄バス株式会社</t>
  </si>
  <si>
    <t>年　次</t>
  </si>
  <si>
    <t xml:space="preserve"> 平成19年(2007)</t>
  </si>
  <si>
    <t>　   20  (2008)</t>
  </si>
  <si>
    <t>　   21  (2009)</t>
  </si>
  <si>
    <t>　   22  (2010)</t>
  </si>
  <si>
    <t>63．ＪＲ西日本乗客数</t>
  </si>
  <si>
    <t>64．大阪高速鉄道（大阪モノレ－ル）乗降客数</t>
  </si>
  <si>
    <t>総　　　数</t>
  </si>
  <si>
    <t>特種用途車</t>
  </si>
  <si>
    <t>　注：軽自動車を除きます。</t>
  </si>
  <si>
    <t xml:space="preserve">資料：税制課 </t>
  </si>
  <si>
    <t>　　　の登録台数で非課税車両を含みます。</t>
  </si>
  <si>
    <r>
      <t>原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動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機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付</t>
    </r>
  </si>
  <si>
    <r>
      <t xml:space="preserve">  </t>
    </r>
    <r>
      <rPr>
        <sz val="10"/>
        <rFont val="ＭＳ 明朝"/>
        <family val="1"/>
      </rPr>
      <t>軽　　　　自　　　　動　　　　車</t>
    </r>
  </si>
  <si>
    <r>
      <t>小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型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特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殊</t>
    </r>
  </si>
  <si>
    <t>四　　　　輪</t>
  </si>
  <si>
    <r>
      <t>自　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転　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車</t>
    </r>
  </si>
  <si>
    <t>台</t>
  </si>
  <si>
    <t>　　20　 　(2008)</t>
  </si>
  <si>
    <t>平成19年度 (2007)</t>
  </si>
  <si>
    <t>　　21　　 (2009)</t>
  </si>
  <si>
    <t>　　22　　 (2010)</t>
  </si>
  <si>
    <t>66．自動車登録台数</t>
  </si>
  <si>
    <t>68．名神高速道路及び中国縦貫自動車吹田インターチェンジ利用状況</t>
  </si>
  <si>
    <t>年      度</t>
  </si>
  <si>
    <t>出入口合計</t>
  </si>
  <si>
    <t>月</t>
  </si>
  <si>
    <t>名神高速道路</t>
  </si>
  <si>
    <t>中国縦貫自動車道</t>
  </si>
  <si>
    <t>　  20　　(2008)</t>
  </si>
  <si>
    <t>　  21　　(2009)</t>
  </si>
  <si>
    <t>69．主要路線の車両交通量</t>
  </si>
  <si>
    <t>路　線　名</t>
  </si>
  <si>
    <t>観　測　地　点</t>
  </si>
  <si>
    <t>吹田市</t>
  </si>
  <si>
    <t>〃</t>
  </si>
  <si>
    <t>江坂町（本線）</t>
  </si>
  <si>
    <t>穂波町</t>
  </si>
  <si>
    <t>江の木町</t>
  </si>
  <si>
    <t>大阪中央環状線</t>
  </si>
  <si>
    <t>茨木摂津線</t>
  </si>
  <si>
    <t>万博公園日本庭園前</t>
  </si>
  <si>
    <t>南千里茨木停車場線</t>
  </si>
  <si>
    <t>相川停車場線</t>
  </si>
  <si>
    <t>吹田箕面線</t>
  </si>
  <si>
    <t>豊中吹田線</t>
  </si>
  <si>
    <t>熊野大阪線</t>
  </si>
  <si>
    <t>豊津町</t>
  </si>
  <si>
    <t>豊中摂津線</t>
  </si>
  <si>
    <t>箕面摂津線</t>
  </si>
  <si>
    <t>山田上小野原線</t>
  </si>
  <si>
    <t>資料：大阪府道路整備課（道路交通センサス）</t>
  </si>
  <si>
    <t>　　  24　  (2012)</t>
  </si>
  <si>
    <t>　　　</t>
  </si>
  <si>
    <t>　注：無料通行者・身体障がい者割引適用車を除外しています。</t>
  </si>
  <si>
    <t>郵　 便　 局　 数</t>
  </si>
  <si>
    <t>ポスト数</t>
  </si>
  <si>
    <t>　　21　(2009)</t>
  </si>
  <si>
    <t>　　22　(2010)</t>
  </si>
  <si>
    <t>　　23　(2011)</t>
  </si>
  <si>
    <t>資料：郵便事業株式会社吹田支店</t>
  </si>
  <si>
    <t>70．郵便局数及び郵便施設数</t>
  </si>
  <si>
    <t>所</t>
  </si>
  <si>
    <t>平成20年(2008)</t>
  </si>
  <si>
    <t>71．郵便引受数</t>
  </si>
  <si>
    <t>特　殊　通　常</t>
  </si>
  <si>
    <t>小　　　包</t>
  </si>
  <si>
    <t>外国郵便</t>
  </si>
  <si>
    <t>総　数</t>
  </si>
  <si>
    <t>速　達</t>
  </si>
  <si>
    <t>書留等</t>
  </si>
  <si>
    <t>普　通</t>
  </si>
  <si>
    <t>千通(個)</t>
  </si>
  <si>
    <t>平成20年(2008)</t>
  </si>
  <si>
    <t>資料：郵便事業株式会社吹田支店</t>
  </si>
  <si>
    <t>72．郵便配達数</t>
  </si>
  <si>
    <t>外国郵便</t>
  </si>
  <si>
    <t>普　通</t>
  </si>
  <si>
    <t>　  21　(2009)</t>
  </si>
  <si>
    <t>　  22　(2010)</t>
  </si>
  <si>
    <t>　  23　(2011)</t>
  </si>
  <si>
    <t>73．電話施設状況</t>
  </si>
  <si>
    <t>各年度末現在</t>
  </si>
  <si>
    <t>加　 入　 電　 話</t>
  </si>
  <si>
    <t>公　　衆　　電　　話</t>
  </si>
  <si>
    <t>事務用</t>
  </si>
  <si>
    <t>住宅用</t>
  </si>
  <si>
    <t>ﾋﾞﾙ電話</t>
  </si>
  <si>
    <t>ＩＳＤＮ</t>
  </si>
  <si>
    <t>ｱﾅﾛｸﾞ</t>
  </si>
  <si>
    <t>ﾃﾞｨｼﾞﾀﾙ</t>
  </si>
  <si>
    <t>ICｶｰﾄﾞ</t>
  </si>
  <si>
    <t>－</t>
  </si>
  <si>
    <t>　　21　　(2009)</t>
  </si>
  <si>
    <t>　　22　　(2010)</t>
  </si>
  <si>
    <t>橋　　　　　　　　　          梁</t>
  </si>
  <si>
    <t>区　　　　分</t>
  </si>
  <si>
    <t>舗装率</t>
  </si>
  <si>
    <t>鉄筋コンクリ－ト</t>
  </si>
  <si>
    <t>木 橋 ・ そ の 他</t>
  </si>
  <si>
    <t>橋梁数</t>
  </si>
  <si>
    <t>ｍ</t>
  </si>
  <si>
    <t>　　　　㎡</t>
  </si>
  <si>
    <t>％</t>
  </si>
  <si>
    <t>㎡</t>
  </si>
  <si>
    <t>総数</t>
  </si>
  <si>
    <t>一般国道</t>
  </si>
  <si>
    <t>高速自動車国道</t>
  </si>
  <si>
    <t>年　　　次</t>
  </si>
  <si>
    <t>年　　　　　度</t>
  </si>
  <si>
    <t>台</t>
  </si>
  <si>
    <t>延長</t>
  </si>
  <si>
    <t>面積</t>
  </si>
  <si>
    <t>面積</t>
  </si>
  <si>
    <t>延長</t>
  </si>
  <si>
    <t>　　24　(2012)</t>
  </si>
  <si>
    <t>千通(個)</t>
  </si>
  <si>
    <t>総　数</t>
  </si>
  <si>
    <t>普　通</t>
  </si>
  <si>
    <t>－</t>
  </si>
  <si>
    <t>　   23  (2011)</t>
  </si>
  <si>
    <t>総　　　数</t>
  </si>
  <si>
    <t>　  22　　(2010)</t>
  </si>
  <si>
    <t>　  23　　(2011)</t>
  </si>
  <si>
    <t>交　　　　通　　　　量</t>
  </si>
  <si>
    <t>平成9年</t>
  </si>
  <si>
    <t>平成11年</t>
  </si>
  <si>
    <t>平成17年</t>
  </si>
  <si>
    <t>平成22年</t>
  </si>
  <si>
    <t>(1997)</t>
  </si>
  <si>
    <t>(1999)</t>
  </si>
  <si>
    <t>(2005)</t>
  </si>
  <si>
    <t>(2010)</t>
  </si>
  <si>
    <t>〔平日〕</t>
  </si>
  <si>
    <t>国道423号</t>
  </si>
  <si>
    <t>　〃　（側道）</t>
  </si>
  <si>
    <t>国道479号</t>
  </si>
  <si>
    <t xml:space="preserve"> 注：観測時間は、午前7時～午後7時までの12時間です。</t>
  </si>
  <si>
    <t>　　 観測については、年間のうち交通量の変動が少ない秋季に行われています。</t>
  </si>
  <si>
    <t>平成19年度(2007)</t>
  </si>
  <si>
    <t>　　23　　 (2011)</t>
  </si>
  <si>
    <t>　  24　(2012)</t>
  </si>
  <si>
    <t>　　24　(2012)</t>
  </si>
  <si>
    <t>　　 23　　(2011)</t>
  </si>
  <si>
    <t>60．道路・橋梁の状況</t>
  </si>
  <si>
    <t>67．軽自動車登録台数</t>
  </si>
  <si>
    <t>資料：西日本高速道路株式会社関西支社</t>
  </si>
  <si>
    <t>南吹田5丁目（本線）</t>
  </si>
  <si>
    <t>広芝町（側道）</t>
  </si>
  <si>
    <t>万博公園進歩橋</t>
  </si>
  <si>
    <t>山田東3丁目</t>
  </si>
  <si>
    <t>山田東2丁目</t>
  </si>
  <si>
    <t>山田東4丁目</t>
  </si>
  <si>
    <t>藤白台1丁目</t>
  </si>
  <si>
    <t>舗　　装　　道</t>
  </si>
  <si>
    <t>砂　利　道</t>
  </si>
  <si>
    <t>(内）定期</t>
  </si>
  <si>
    <t>総　数</t>
  </si>
  <si>
    <t>平成19年度(2007)</t>
  </si>
  <si>
    <t>普通郵便局</t>
  </si>
  <si>
    <t>特定郵便局</t>
  </si>
  <si>
    <t>総　　数</t>
  </si>
  <si>
    <t>平成24年（2012年）4月1日現在</t>
  </si>
  <si>
    <t>山　  　田</t>
  </si>
  <si>
    <t>公  園  東  口</t>
  </si>
  <si>
    <t>　　　　　　4月</t>
  </si>
  <si>
    <t>　　　　　　5</t>
  </si>
  <si>
    <t>　　　　　　6</t>
  </si>
  <si>
    <t>　　　　　　7</t>
  </si>
  <si>
    <t>　　　　　　8</t>
  </si>
  <si>
    <t>　　　　　　9</t>
  </si>
  <si>
    <t>　24年(2012)1月</t>
  </si>
  <si>
    <t>　　　　　　2</t>
  </si>
  <si>
    <t>　　　　　　3</t>
  </si>
  <si>
    <t>　　　　　 10</t>
  </si>
  <si>
    <t>　　　　　 11</t>
  </si>
  <si>
    <t>　　　　 　12</t>
  </si>
  <si>
    <t>　注：1）四捨五入のため、合計が一致しないところもあります。</t>
  </si>
  <si>
    <t>　　　2）特殊通常の書留等には、配達記録郵便（平成21年3月1日より特定記録郵便）、</t>
  </si>
  <si>
    <t>　　　　　電子郵便、翌朝10時郵便を含みます。</t>
  </si>
  <si>
    <t>　　　3）小包の書留等には、速達小包、ＥＸＰＡＣＫ、簡易小包を含みます。</t>
  </si>
  <si>
    <t xml:space="preserve"> 注：1）ＩＳＤＮはＩＮＳネット64、ＩＮＳネット64・ライト、ＩＮＳネット1500の総数です。</t>
  </si>
  <si>
    <t xml:space="preserve"> 　　2）加入電話は、一般加入電話（事務用・住宅用）とビル電話の合計です。</t>
  </si>
  <si>
    <t>古江台4丁目</t>
  </si>
  <si>
    <t>山田西1丁目</t>
  </si>
  <si>
    <t>垂水町1丁目</t>
  </si>
  <si>
    <t>千里山西1丁目</t>
  </si>
  <si>
    <t>内本町3丁目</t>
  </si>
  <si>
    <t>津雲台5丁目</t>
  </si>
  <si>
    <t>資料：大阪府道路環境課・ＮＥＸＣＯ西日本（株）関西支社・吹田市道路公園管理室</t>
  </si>
  <si>
    <t>路線延長</t>
  </si>
  <si>
    <t>路線数</t>
  </si>
  <si>
    <t>停留所数</t>
  </si>
  <si>
    <t>　所</t>
  </si>
  <si>
    <t>　注：「市町村税課税状況等の調べ」による賦課期日現在（各年度4月1日現在）</t>
  </si>
  <si>
    <t>道　　　　　　　　　　　　　　　路</t>
  </si>
  <si>
    <t>　　　</t>
  </si>
  <si>
    <t>　　　2）特殊通常の書留等には、配達記録郵便（平成21年3月1日より特定記録郵便）、</t>
  </si>
  <si>
    <t>　 　　　電子郵便、翌朝10時郵便を含みます。</t>
  </si>
  <si>
    <t>資料：西日本電信電話株式会社大阪支店</t>
  </si>
  <si>
    <t>総　数</t>
  </si>
  <si>
    <t>普　通</t>
  </si>
  <si>
    <t>年　　 度</t>
  </si>
  <si>
    <t>　　　 　</t>
  </si>
  <si>
    <t>　　　3）小包の書留等には、速達小包、ＥＸＰＡＣＫ、簡易小包を含みます。</t>
  </si>
  <si>
    <t>白紙のページです。</t>
  </si>
  <si>
    <t>舗装道延長</t>
  </si>
  <si>
    <t xml:space="preserve">注：舗装率（％）＝  </t>
  </si>
  <si>
    <t xml:space="preserve">                         </t>
  </si>
  <si>
    <t>総　延　長</t>
  </si>
  <si>
    <t xml:space="preserve"> ×100</t>
  </si>
  <si>
    <t>府道</t>
  </si>
  <si>
    <t>市道</t>
  </si>
  <si>
    <t xml:space="preserve">　  </t>
  </si>
  <si>
    <t>　</t>
  </si>
  <si>
    <t>中国縦貫自動車道</t>
  </si>
  <si>
    <t xml:space="preserve">   </t>
  </si>
  <si>
    <t xml:space="preserve">    </t>
  </si>
  <si>
    <t>主要地方道</t>
  </si>
  <si>
    <t>名神高速道路</t>
  </si>
  <si>
    <t>一般府道</t>
  </si>
  <si>
    <t>近畿自動車道</t>
  </si>
  <si>
    <t>　　22　(2010)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</si>
</sst>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</numFmts>
  <fonts count="22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Century Gothic"/>
      <family val="2"/>
    </font>
    <font>
      <sz val="10"/>
      <name val="ＭＳ Ｐ明朝"/>
      <family val="1"/>
    </font>
    <font>
      <sz val="14"/>
      <color indexed="8"/>
      <name val="ＭＳ 明朝"/>
      <family val="1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7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>
      <alignment/>
    </xf>
    <xf numFmtId="37" fontId="8" fillId="0" borderId="15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0" fontId="4" fillId="0" borderId="0" xfId="21" applyFont="1" applyFill="1" applyAlignment="1">
      <alignment/>
      <protection/>
    </xf>
    <xf numFmtId="0" fontId="4" fillId="0" borderId="1" xfId="21" applyFont="1" applyFill="1" applyBorder="1" applyAlignment="1" applyProtection="1">
      <alignment horizontal="right"/>
      <protection/>
    </xf>
    <xf numFmtId="0" fontId="4" fillId="0" borderId="8" xfId="21" applyFont="1" applyFill="1" applyBorder="1" applyAlignment="1" applyProtection="1">
      <alignment horizontal="center"/>
      <protection/>
    </xf>
    <xf numFmtId="0" fontId="4" fillId="0" borderId="8" xfId="21" applyFont="1" applyFill="1" applyBorder="1" applyAlignment="1" applyProtection="1">
      <alignment horizontal="centerContinuous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10" xfId="21" applyFont="1" applyFill="1" applyBorder="1" applyAlignment="1" applyProtection="1">
      <alignment horizontal="centerContinuous" vertical="center"/>
      <protection/>
    </xf>
    <xf numFmtId="0" fontId="4" fillId="0" borderId="5" xfId="21" applyFont="1" applyFill="1" applyBorder="1" applyAlignment="1" applyProtection="1">
      <alignment horizontal="centerContinuous" vertical="center"/>
      <protection/>
    </xf>
    <xf numFmtId="0" fontId="4" fillId="0" borderId="6" xfId="21" applyFont="1" applyFill="1" applyBorder="1" applyAlignment="1" applyProtection="1">
      <alignment horizontal="center" vertical="top"/>
      <protection/>
    </xf>
    <xf numFmtId="0" fontId="4" fillId="0" borderId="8" xfId="21" applyFont="1" applyFill="1" applyBorder="1" applyAlignment="1" applyProtection="1">
      <alignment horizontal="center" vertical="top"/>
      <protection/>
    </xf>
    <xf numFmtId="0" fontId="4" fillId="0" borderId="8" xfId="21" applyFont="1" applyFill="1" applyBorder="1" applyAlignment="1" applyProtection="1">
      <alignment horizontal="centerContinuous" vertical="top"/>
      <protection/>
    </xf>
    <xf numFmtId="0" fontId="4" fillId="0" borderId="12" xfId="21" applyFont="1" applyFill="1" applyBorder="1" applyAlignment="1" applyProtection="1">
      <alignment horizontal="right"/>
      <protection/>
    </xf>
    <xf numFmtId="0" fontId="8" fillId="0" borderId="0" xfId="21" applyFont="1" applyFill="1" applyAlignment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17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8" xfId="0" applyFont="1" applyBorder="1" applyAlignment="1" applyProtection="1">
      <alignment horizontal="center" vertical="center" shrinkToFit="1"/>
      <protection/>
    </xf>
    <xf numFmtId="0" fontId="4" fillId="0" borderId="7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shrinkToFit="1"/>
    </xf>
    <xf numFmtId="0" fontId="11" fillId="0" borderId="0" xfId="21" applyFont="1" applyFill="1" applyAlignment="1">
      <alignment/>
      <protection/>
    </xf>
    <xf numFmtId="0" fontId="11" fillId="0" borderId="0" xfId="21" applyFont="1" applyFill="1" applyAlignment="1" applyProtection="1">
      <alignment/>
      <protection/>
    </xf>
    <xf numFmtId="0" fontId="11" fillId="0" borderId="1" xfId="21" applyFont="1" applyFill="1" applyBorder="1" applyAlignment="1">
      <alignment/>
      <protection/>
    </xf>
    <xf numFmtId="0" fontId="11" fillId="0" borderId="1" xfId="21" applyFont="1" applyFill="1" applyBorder="1" applyAlignment="1" applyProtection="1">
      <alignment/>
      <protection/>
    </xf>
    <xf numFmtId="0" fontId="11" fillId="0" borderId="1" xfId="21" applyFont="1" applyFill="1" applyBorder="1" applyAlignment="1" applyProtection="1">
      <alignment horizontal="centerContinuous"/>
      <protection/>
    </xf>
    <xf numFmtId="0" fontId="11" fillId="0" borderId="21" xfId="21" applyFont="1" applyFill="1" applyBorder="1" applyAlignment="1" applyProtection="1">
      <alignment/>
      <protection/>
    </xf>
    <xf numFmtId="0" fontId="11" fillId="0" borderId="8" xfId="21" applyFont="1" applyFill="1" applyBorder="1" applyAlignment="1" applyProtection="1">
      <alignment/>
      <protection/>
    </xf>
    <xf numFmtId="0" fontId="11" fillId="0" borderId="5" xfId="21" applyFont="1" applyFill="1" applyBorder="1" applyAlignment="1" applyProtection="1">
      <alignment horizontal="centerContinuous" vertical="center"/>
      <protection/>
    </xf>
    <xf numFmtId="0" fontId="11" fillId="0" borderId="8" xfId="21" applyFont="1" applyFill="1" applyBorder="1" applyAlignment="1" applyProtection="1">
      <alignment horizontal="center"/>
      <protection/>
    </xf>
    <xf numFmtId="0" fontId="11" fillId="0" borderId="5" xfId="21" applyFont="1" applyFill="1" applyBorder="1" applyAlignment="1">
      <alignment/>
      <protection/>
    </xf>
    <xf numFmtId="0" fontId="11" fillId="0" borderId="22" xfId="21" applyFont="1" applyFill="1" applyBorder="1" applyAlignment="1" applyProtection="1">
      <alignment/>
      <protection/>
    </xf>
    <xf numFmtId="0" fontId="11" fillId="0" borderId="11" xfId="2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37" fontId="8" fillId="0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184" fontId="4" fillId="0" borderId="8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Continuous" shrinkToFi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49" fontId="4" fillId="0" borderId="6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shrinkToFit="1"/>
    </xf>
    <xf numFmtId="0" fontId="4" fillId="0" borderId="8" xfId="0" applyFont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11" xfId="0" applyFont="1" applyBorder="1" applyAlignment="1">
      <alignment/>
    </xf>
    <xf numFmtId="0" fontId="4" fillId="0" borderId="11" xfId="0" applyFont="1" applyBorder="1" applyAlignment="1" applyProtection="1">
      <alignment horizontal="centerContinuous"/>
      <protection/>
    </xf>
    <xf numFmtId="0" fontId="1" fillId="0" borderId="0" xfId="20" applyFont="1" applyAlignment="1">
      <alignment horizontal="left"/>
      <protection/>
    </xf>
    <xf numFmtId="0" fontId="12" fillId="0" borderId="0" xfId="20" applyFont="1" applyAlignment="1" applyProtection="1">
      <alignment/>
      <protection/>
    </xf>
    <xf numFmtId="0" fontId="4" fillId="0" borderId="1" xfId="20" applyFont="1" applyBorder="1" applyAlignment="1">
      <alignment/>
      <protection/>
    </xf>
    <xf numFmtId="0" fontId="4" fillId="0" borderId="1" xfId="20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4" fillId="0" borderId="2" xfId="20" applyFont="1" applyBorder="1" applyAlignment="1" applyProtection="1">
      <alignment horizontal="centerContinuous" vertical="center"/>
      <protection/>
    </xf>
    <xf numFmtId="0" fontId="2" fillId="0" borderId="3" xfId="20" applyFont="1" applyBorder="1" applyAlignment="1">
      <alignment horizontal="centerContinuous" vertical="center"/>
      <protection/>
    </xf>
    <xf numFmtId="0" fontId="2" fillId="0" borderId="13" xfId="20" applyFont="1" applyBorder="1" applyAlignment="1">
      <alignment horizontal="centerContinuous" vertical="center"/>
      <protection/>
    </xf>
    <xf numFmtId="0" fontId="2" fillId="0" borderId="24" xfId="20" applyFont="1" applyBorder="1" applyAlignment="1">
      <alignment horizontal="centerContinuous" vertical="center"/>
      <protection/>
    </xf>
    <xf numFmtId="0" fontId="4" fillId="0" borderId="25" xfId="20" applyFont="1" applyBorder="1" applyAlignment="1" applyProtection="1">
      <alignment horizontal="center" vertical="center"/>
      <protection/>
    </xf>
    <xf numFmtId="0" fontId="4" fillId="0" borderId="12" xfId="20" applyFont="1" applyBorder="1" applyAlignment="1" applyProtection="1">
      <alignment horizontal="center" vertical="center"/>
      <protection/>
    </xf>
    <xf numFmtId="0" fontId="4" fillId="0" borderId="11" xfId="20" applyFont="1" applyBorder="1" applyAlignment="1">
      <alignment/>
      <protection/>
    </xf>
    <xf numFmtId="0" fontId="4" fillId="0" borderId="11" xfId="20" applyFont="1" applyBorder="1" applyAlignment="1" applyProtection="1">
      <alignment/>
      <protection/>
    </xf>
    <xf numFmtId="189" fontId="4" fillId="0" borderId="8" xfId="20" applyNumberFormat="1" applyFont="1" applyBorder="1" applyAlignment="1">
      <alignment horizontal="right"/>
      <protection/>
    </xf>
    <xf numFmtId="189" fontId="4" fillId="0" borderId="0" xfId="20" applyNumberFormat="1" applyFont="1" applyAlignment="1">
      <alignment horizontal="right"/>
      <protection/>
    </xf>
    <xf numFmtId="0" fontId="4" fillId="0" borderId="0" xfId="20" applyFont="1" applyFill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189" fontId="8" fillId="0" borderId="8" xfId="20" applyNumberFormat="1" applyFont="1" applyFill="1" applyBorder="1" applyAlignment="1" applyProtection="1">
      <alignment/>
      <protection/>
    </xf>
    <xf numFmtId="189" fontId="8" fillId="0" borderId="0" xfId="20" applyNumberFormat="1" applyFont="1" applyFill="1" applyBorder="1" applyAlignment="1" applyProtection="1">
      <alignment/>
      <protection locked="0"/>
    </xf>
    <xf numFmtId="189" fontId="8" fillId="0" borderId="0" xfId="20" applyNumberFormat="1" applyFont="1" applyAlignment="1">
      <alignment horizontal="right"/>
      <protection/>
    </xf>
    <xf numFmtId="189" fontId="8" fillId="0" borderId="0" xfId="20" applyNumberFormat="1" applyFont="1" applyFill="1" applyBorder="1" applyAlignment="1" applyProtection="1">
      <alignment/>
      <protection/>
    </xf>
    <xf numFmtId="0" fontId="4" fillId="0" borderId="0" xfId="20" applyFont="1" applyFill="1" applyAlignment="1">
      <alignment horizontal="left"/>
      <protection/>
    </xf>
    <xf numFmtId="0" fontId="4" fillId="0" borderId="0" xfId="20" applyFont="1" applyFill="1" applyAlignment="1" applyProtection="1">
      <alignment horizontal="right"/>
      <protection/>
    </xf>
    <xf numFmtId="0" fontId="2" fillId="0" borderId="0" xfId="2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Continuous" vertical="center"/>
      <protection/>
    </xf>
    <xf numFmtId="0" fontId="4" fillId="0" borderId="28" xfId="0" applyFont="1" applyFill="1" applyBorder="1" applyAlignment="1" applyProtection="1">
      <alignment horizontal="centerContinuous" vertical="center"/>
      <protection/>
    </xf>
    <xf numFmtId="0" fontId="4" fillId="0" borderId="29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18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5" fillId="0" borderId="0" xfId="0" applyNumberFormat="1" applyFont="1" applyFill="1" applyBorder="1" applyAlignment="1" applyProtection="1">
      <alignment/>
      <protection/>
    </xf>
    <xf numFmtId="182" fontId="1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top"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15" fillId="0" borderId="0" xfId="16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 applyProtection="1">
      <alignment horizontal="right" shrinkToFit="1"/>
      <protection/>
    </xf>
    <xf numFmtId="0" fontId="4" fillId="0" borderId="12" xfId="20" applyFont="1" applyBorder="1" applyAlignment="1" applyProtection="1">
      <alignment horizontal="right"/>
      <protection/>
    </xf>
    <xf numFmtId="38" fontId="16" fillId="0" borderId="0" xfId="16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 vertical="center"/>
    </xf>
    <xf numFmtId="181" fontId="8" fillId="0" borderId="0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82" fontId="4" fillId="0" borderId="32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Continuous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vertical="center"/>
    </xf>
    <xf numFmtId="37" fontId="4" fillId="0" borderId="32" xfId="0" applyNumberFormat="1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4" fillId="0" borderId="32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32" xfId="21" applyFont="1" applyFill="1" applyBorder="1" applyAlignment="1" applyProtection="1">
      <alignment horizontal="left"/>
      <protection/>
    </xf>
    <xf numFmtId="0" fontId="4" fillId="0" borderId="32" xfId="21" applyFont="1" applyFill="1" applyBorder="1" applyAlignment="1" applyProtection="1">
      <alignment horizontal="centerContinuous"/>
      <protection locked="0"/>
    </xf>
    <xf numFmtId="0" fontId="4" fillId="0" borderId="32" xfId="21" applyFont="1" applyFill="1" applyBorder="1" applyAlignment="1" applyProtection="1">
      <alignment/>
      <protection locked="0"/>
    </xf>
    <xf numFmtId="0" fontId="4" fillId="0" borderId="32" xfId="21" applyFont="1" applyFill="1" applyBorder="1" applyAlignment="1" applyProtection="1">
      <alignment/>
      <protection/>
    </xf>
    <xf numFmtId="0" fontId="4" fillId="0" borderId="32" xfId="21" applyFont="1" applyFill="1" applyBorder="1" applyAlignment="1" applyProtection="1">
      <alignment horizontal="right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/>
      <protection locked="0"/>
    </xf>
    <xf numFmtId="0" fontId="2" fillId="0" borderId="0" xfId="21" applyFont="1" applyFill="1" applyBorder="1" applyAlignment="1" applyProtection="1">
      <alignment/>
      <protection locked="0"/>
    </xf>
    <xf numFmtId="0" fontId="2" fillId="0" borderId="0" xfId="21" applyFont="1" applyFill="1" applyBorder="1" applyAlignment="1" applyProtection="1">
      <alignment/>
      <protection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Continuous" shrinkToFit="1"/>
      <protection/>
    </xf>
    <xf numFmtId="49" fontId="8" fillId="0" borderId="6" xfId="0" applyNumberFormat="1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/>
    </xf>
    <xf numFmtId="0" fontId="0" fillId="0" borderId="32" xfId="0" applyFill="1" applyBorder="1" applyAlignment="1">
      <alignment vertical="center"/>
    </xf>
    <xf numFmtId="0" fontId="2" fillId="0" borderId="32" xfId="0" applyFont="1" applyFill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32" xfId="20" applyFont="1" applyFill="1" applyBorder="1" applyAlignment="1">
      <alignment horizontal="left"/>
      <protection/>
    </xf>
    <xf numFmtId="0" fontId="4" fillId="0" borderId="32" xfId="20" applyFont="1" applyFill="1" applyBorder="1" applyAlignment="1" applyProtection="1">
      <alignment horizontal="centerContinuous"/>
      <protection/>
    </xf>
    <xf numFmtId="0" fontId="4" fillId="0" borderId="32" xfId="20" applyFont="1" applyFill="1" applyBorder="1" applyAlignment="1" applyProtection="1">
      <alignment/>
      <protection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0" xfId="21" applyFont="1" applyFill="1" applyAlignment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8" xfId="0" applyFont="1" applyBorder="1" applyAlignment="1">
      <alignment horizontal="left" vertical="center"/>
    </xf>
    <xf numFmtId="0" fontId="4" fillId="0" borderId="36" xfId="21" applyFont="1" applyFill="1" applyBorder="1" applyAlignment="1" applyProtection="1">
      <alignment horizontal="center" vertical="center"/>
      <protection/>
    </xf>
    <xf numFmtId="3" fontId="4" fillId="0" borderId="8" xfId="21" applyNumberFormat="1" applyFont="1" applyFill="1" applyBorder="1" applyAlignment="1" applyProtection="1">
      <alignment horizontal="right"/>
      <protection/>
    </xf>
    <xf numFmtId="3" fontId="4" fillId="0" borderId="0" xfId="21" applyNumberFormat="1" applyFont="1" applyFill="1" applyAlignment="1" applyProtection="1">
      <alignment horizontal="right"/>
      <protection/>
    </xf>
    <xf numFmtId="3" fontId="4" fillId="0" borderId="0" xfId="21" applyNumberFormat="1" applyFont="1" applyFill="1" applyAlignment="1" applyProtection="1">
      <alignment horizontal="right"/>
      <protection locked="0"/>
    </xf>
    <xf numFmtId="3" fontId="4" fillId="0" borderId="0" xfId="21" applyNumberFormat="1" applyFont="1" applyFill="1" applyBorder="1" applyAlignment="1" applyProtection="1">
      <alignment horizontal="right"/>
      <protection/>
    </xf>
    <xf numFmtId="3" fontId="4" fillId="0" borderId="0" xfId="21" applyNumberFormat="1" applyFont="1" applyFill="1" applyBorder="1" applyAlignment="1" applyProtection="1">
      <alignment horizontal="right"/>
      <protection locked="0"/>
    </xf>
    <xf numFmtId="3" fontId="8" fillId="0" borderId="8" xfId="21" applyNumberFormat="1" applyFont="1" applyFill="1" applyBorder="1" applyAlignment="1" applyProtection="1">
      <alignment horizontal="right"/>
      <protection/>
    </xf>
    <xf numFmtId="3" fontId="8" fillId="0" borderId="0" xfId="21" applyNumberFormat="1" applyFont="1" applyFill="1" applyBorder="1" applyAlignment="1" applyProtection="1">
      <alignment horizontal="right"/>
      <protection/>
    </xf>
    <xf numFmtId="3" fontId="8" fillId="0" borderId="0" xfId="21" applyNumberFormat="1" applyFont="1" applyFill="1" applyBorder="1" applyAlignment="1" applyProtection="1">
      <alignment horizontal="right"/>
      <protection locked="0"/>
    </xf>
    <xf numFmtId="0" fontId="4" fillId="0" borderId="0" xfId="20" applyFont="1" applyFill="1" applyBorder="1" applyAlignment="1" applyProtection="1">
      <alignment horizontal="centerContinuous"/>
      <protection/>
    </xf>
    <xf numFmtId="0" fontId="8" fillId="0" borderId="0" xfId="20" applyFont="1" applyFill="1" applyBorder="1" applyAlignment="1">
      <alignment horizontal="centerContinuous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37" fontId="8" fillId="0" borderId="8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188" fontId="4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applyProtection="1">
      <alignment/>
      <protection/>
    </xf>
    <xf numFmtId="188" fontId="4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Alignment="1" applyProtection="1">
      <alignment/>
      <protection/>
    </xf>
    <xf numFmtId="189" fontId="4" fillId="0" borderId="8" xfId="0" applyNumberFormat="1" applyFont="1" applyFill="1" applyBorder="1" applyAlignment="1" applyProtection="1">
      <alignment horizontal="right"/>
      <protection/>
    </xf>
    <xf numFmtId="189" fontId="4" fillId="0" borderId="8" xfId="0" applyNumberFormat="1" applyFont="1" applyFill="1" applyBorder="1" applyAlignment="1" applyProtection="1">
      <alignment/>
      <protection/>
    </xf>
    <xf numFmtId="189" fontId="4" fillId="0" borderId="8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37" xfId="2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Continuous" vertical="center"/>
      <protection/>
    </xf>
    <xf numFmtId="0" fontId="4" fillId="0" borderId="39" xfId="0" applyFont="1" applyFill="1" applyBorder="1" applyAlignment="1" applyProtection="1">
      <alignment horizontal="centerContinuous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4" fillId="0" borderId="4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distributed"/>
      <protection/>
    </xf>
    <xf numFmtId="37" fontId="4" fillId="0" borderId="0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4" fillId="0" borderId="43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4" xfId="0" applyFont="1" applyFill="1" applyBorder="1" applyAlignment="1" applyProtection="1">
      <alignment horizontal="distributed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3" xfId="0" applyFont="1" applyFill="1" applyBorder="1" applyAlignment="1" applyProtection="1">
      <alignment horizontal="distributed"/>
      <protection/>
    </xf>
    <xf numFmtId="0" fontId="4" fillId="0" borderId="44" xfId="0" applyFont="1" applyFill="1" applyBorder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0" fontId="8" fillId="0" borderId="14" xfId="0" applyFont="1" applyFill="1" applyBorder="1" applyAlignment="1" applyProtection="1">
      <alignment horizontal="distributed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vertical="center"/>
    </xf>
    <xf numFmtId="0" fontId="11" fillId="0" borderId="2" xfId="21" applyFont="1" applyFill="1" applyBorder="1" applyAlignment="1" applyProtection="1">
      <alignment horizontal="center" vertical="center"/>
      <protection/>
    </xf>
    <xf numFmtId="0" fontId="11" fillId="0" borderId="3" xfId="21" applyFont="1" applyFill="1" applyBorder="1" applyAlignment="1" applyProtection="1">
      <alignment horizontal="center" vertical="center"/>
      <protection/>
    </xf>
    <xf numFmtId="0" fontId="11" fillId="0" borderId="13" xfId="21" applyFont="1" applyFill="1" applyBorder="1" applyAlignment="1" applyProtection="1">
      <alignment horizontal="center" vertical="center"/>
      <protection/>
    </xf>
    <xf numFmtId="0" fontId="4" fillId="0" borderId="25" xfId="21" applyFont="1" applyFill="1" applyBorder="1" applyAlignment="1" applyProtection="1">
      <alignment horizontal="center" vertical="center"/>
      <protection/>
    </xf>
    <xf numFmtId="0" fontId="11" fillId="0" borderId="22" xfId="21" applyFont="1" applyFill="1" applyBorder="1" applyAlignment="1" applyProtection="1">
      <alignment horizontal="center" vertical="center"/>
      <protection/>
    </xf>
    <xf numFmtId="0" fontId="4" fillId="0" borderId="48" xfId="21" applyFont="1" applyFill="1" applyBorder="1" applyAlignment="1" applyProtection="1">
      <alignment horizontal="center" vertical="center"/>
      <protection/>
    </xf>
    <xf numFmtId="0" fontId="11" fillId="0" borderId="49" xfId="2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37" fontId="8" fillId="0" borderId="43" xfId="0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0" fillId="0" borderId="11" xfId="0" applyBorder="1" applyAlignment="1">
      <alignment horizontal="right"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37" fontId="4" fillId="0" borderId="8" xfId="0" applyNumberFormat="1" applyFont="1" applyFill="1" applyBorder="1" applyAlignment="1" applyProtection="1">
      <alignment/>
      <protection/>
    </xf>
    <xf numFmtId="37" fontId="8" fillId="0" borderId="50" xfId="0" applyNumberFormat="1" applyFont="1" applyFill="1" applyBorder="1" applyAlignment="1" applyProtection="1">
      <alignment/>
      <protection/>
    </xf>
    <xf numFmtId="0" fontId="4" fillId="0" borderId="24" xfId="20" applyFont="1" applyBorder="1" applyAlignment="1">
      <alignment horizontal="center" vertical="center"/>
      <protection/>
    </xf>
    <xf numFmtId="0" fontId="4" fillId="0" borderId="21" xfId="2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87（運）NTT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180975</xdr:rowOff>
    </xdr:from>
    <xdr:to>
      <xdr:col>4</xdr:col>
      <xdr:colOff>38100</xdr:colOff>
      <xdr:row>27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71575" y="93059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21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848225" y="521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315" t="s">
        <v>1</v>
      </c>
      <c r="C8" s="315"/>
      <c r="D8" s="315"/>
      <c r="E8" s="315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2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selection activeCell="M2" sqref="M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2.50390625" style="0" customWidth="1"/>
    <col min="4" max="4" width="7.125" style="0" customWidth="1"/>
    <col min="5" max="5" width="8.50390625" style="0" customWidth="1"/>
    <col min="6" max="6" width="10.75390625" style="0" customWidth="1"/>
    <col min="7" max="7" width="8.375" style="0" customWidth="1"/>
    <col min="8" max="8" width="10.50390625" style="0" customWidth="1"/>
    <col min="9" max="10" width="6.25390625" style="0" customWidth="1"/>
    <col min="11" max="11" width="5.625" style="0" customWidth="1"/>
    <col min="12" max="20" width="8.50390625" style="0" customWidth="1"/>
    <col min="21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00390625" style="0" customWidth="1"/>
    <col min="32" max="34" width="9.125" style="0" bestFit="1" customWidth="1"/>
  </cols>
  <sheetData>
    <row r="1" spans="1:34" s="288" customFormat="1" ht="14.25" customHeight="1">
      <c r="A1" s="287" t="s">
        <v>1</v>
      </c>
      <c r="B1" s="287"/>
      <c r="C1" s="287"/>
      <c r="P1" s="289"/>
      <c r="Q1" s="289"/>
      <c r="R1" s="287"/>
      <c r="T1" s="289" t="s">
        <v>1</v>
      </c>
      <c r="AH1" s="289"/>
    </row>
    <row r="2" ht="12" customHeight="1"/>
    <row r="3" spans="1:21" s="169" customFormat="1" ht="15" customHeight="1">
      <c r="A3" s="130" t="s">
        <v>216</v>
      </c>
      <c r="B3" s="130"/>
      <c r="C3" s="130"/>
      <c r="D3" s="165"/>
      <c r="E3" s="166"/>
      <c r="F3" s="166"/>
      <c r="G3" s="166"/>
      <c r="H3" s="166"/>
      <c r="I3" s="166"/>
      <c r="J3" s="166"/>
      <c r="K3" s="168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1" s="35" customFormat="1" ht="1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1"/>
      <c r="L4" s="170"/>
      <c r="M4" s="170"/>
      <c r="N4" s="170"/>
      <c r="O4" s="170"/>
      <c r="P4" s="170"/>
      <c r="Q4" s="172"/>
      <c r="R4" s="172"/>
      <c r="S4" s="172"/>
      <c r="T4" s="173" t="s">
        <v>234</v>
      </c>
      <c r="U4" s="135"/>
    </row>
    <row r="5" spans="1:21" s="35" customFormat="1" ht="19.5" customHeight="1">
      <c r="A5" s="30"/>
      <c r="B5" s="30"/>
      <c r="C5" s="30"/>
      <c r="D5" s="174"/>
      <c r="E5" s="333" t="s">
        <v>267</v>
      </c>
      <c r="F5" s="314"/>
      <c r="G5" s="314"/>
      <c r="H5" s="314"/>
      <c r="I5" s="314"/>
      <c r="J5" s="314"/>
      <c r="K5" s="334"/>
      <c r="L5" s="294" t="s">
        <v>167</v>
      </c>
      <c r="M5" s="175"/>
      <c r="N5" s="175"/>
      <c r="O5" s="175"/>
      <c r="P5" s="175"/>
      <c r="Q5" s="175"/>
      <c r="R5" s="175"/>
      <c r="S5" s="175"/>
      <c r="T5" s="175"/>
      <c r="U5" s="135"/>
    </row>
    <row r="6" spans="1:21" s="35" customFormat="1" ht="19.5" customHeight="1">
      <c r="A6" s="318" t="s">
        <v>168</v>
      </c>
      <c r="B6" s="318"/>
      <c r="C6" s="319"/>
      <c r="D6" s="176" t="s">
        <v>229</v>
      </c>
      <c r="E6" s="177" t="s">
        <v>3</v>
      </c>
      <c r="F6" s="132"/>
      <c r="G6" s="328" t="s">
        <v>226</v>
      </c>
      <c r="H6" s="329"/>
      <c r="I6" s="328" t="s">
        <v>227</v>
      </c>
      <c r="J6" s="330"/>
      <c r="K6" s="331" t="s">
        <v>169</v>
      </c>
      <c r="L6" s="295" t="s">
        <v>25</v>
      </c>
      <c r="M6" s="178"/>
      <c r="N6" s="178"/>
      <c r="O6" s="179" t="s">
        <v>170</v>
      </c>
      <c r="P6" s="180"/>
      <c r="Q6" s="180"/>
      <c r="R6" s="179" t="s">
        <v>171</v>
      </c>
      <c r="S6" s="180"/>
      <c r="T6" s="180"/>
      <c r="U6" s="135"/>
    </row>
    <row r="7" spans="1:21" s="35" customFormat="1" ht="19.5" customHeight="1">
      <c r="A7" s="30"/>
      <c r="B7" s="30"/>
      <c r="C7" s="30"/>
      <c r="D7" s="174"/>
      <c r="E7" s="181" t="s">
        <v>183</v>
      </c>
      <c r="F7" s="181" t="s">
        <v>184</v>
      </c>
      <c r="G7" s="181" t="s">
        <v>183</v>
      </c>
      <c r="H7" s="297" t="s">
        <v>184</v>
      </c>
      <c r="I7" s="298" t="s">
        <v>183</v>
      </c>
      <c r="J7" s="299" t="s">
        <v>185</v>
      </c>
      <c r="K7" s="332"/>
      <c r="L7" s="296" t="s">
        <v>172</v>
      </c>
      <c r="M7" s="176" t="s">
        <v>183</v>
      </c>
      <c r="N7" s="176" t="s">
        <v>184</v>
      </c>
      <c r="O7" s="176" t="s">
        <v>172</v>
      </c>
      <c r="P7" s="176" t="s">
        <v>186</v>
      </c>
      <c r="Q7" s="176" t="s">
        <v>184</v>
      </c>
      <c r="R7" s="176" t="s">
        <v>172</v>
      </c>
      <c r="S7" s="176" t="s">
        <v>183</v>
      </c>
      <c r="T7" s="176" t="s">
        <v>184</v>
      </c>
      <c r="U7" s="135"/>
    </row>
    <row r="8" spans="1:21" s="35" customFormat="1" ht="19.5" customHeight="1">
      <c r="A8" s="182"/>
      <c r="B8" s="303"/>
      <c r="C8" s="303"/>
      <c r="D8" s="251"/>
      <c r="E8" s="252" t="s">
        <v>173</v>
      </c>
      <c r="F8" s="252" t="s">
        <v>174</v>
      </c>
      <c r="G8" s="253"/>
      <c r="H8" s="253"/>
      <c r="I8" s="182"/>
      <c r="J8" s="182"/>
      <c r="K8" s="184" t="s">
        <v>175</v>
      </c>
      <c r="L8" s="183"/>
      <c r="M8" s="183" t="s">
        <v>173</v>
      </c>
      <c r="N8" s="183" t="s">
        <v>176</v>
      </c>
      <c r="O8" s="182"/>
      <c r="P8" s="182"/>
      <c r="Q8" s="182"/>
      <c r="R8" s="185"/>
      <c r="S8" s="185"/>
      <c r="T8" s="185"/>
      <c r="U8" s="135"/>
    </row>
    <row r="9" spans="1:22" s="203" customFormat="1" ht="30.75" customHeight="1">
      <c r="A9" s="326" t="s">
        <v>177</v>
      </c>
      <c r="B9" s="326"/>
      <c r="C9" s="327"/>
      <c r="D9" s="255">
        <f>D11+D13+D21+D27</f>
        <v>2858</v>
      </c>
      <c r="E9" s="256">
        <f>E11+E13+E21+E27</f>
        <v>590190</v>
      </c>
      <c r="F9" s="256">
        <f>F11+F13+F21+F27</f>
        <v>4931734</v>
      </c>
      <c r="G9" s="256">
        <f>G11+G13+G21+G27</f>
        <v>587430</v>
      </c>
      <c r="H9" s="256">
        <f>H11+H13+H21+H27</f>
        <v>4924514</v>
      </c>
      <c r="I9" s="200">
        <v>2760</v>
      </c>
      <c r="J9" s="200">
        <v>7220</v>
      </c>
      <c r="K9" s="204">
        <f>(K11+K13+K21+K27)/4</f>
        <v>99.86881555657376</v>
      </c>
      <c r="L9" s="27">
        <f aca="true" t="shared" si="0" ref="L9:Q9">L11+L13+L21+L27</f>
        <v>253</v>
      </c>
      <c r="M9" s="27">
        <f t="shared" si="0"/>
        <v>7496</v>
      </c>
      <c r="N9" s="27">
        <f t="shared" si="0"/>
        <v>117800</v>
      </c>
      <c r="O9" s="27">
        <f t="shared" si="0"/>
        <v>253</v>
      </c>
      <c r="P9" s="27">
        <f t="shared" si="0"/>
        <v>7496</v>
      </c>
      <c r="Q9" s="27">
        <f t="shared" si="0"/>
        <v>117800</v>
      </c>
      <c r="R9" s="202" t="s">
        <v>191</v>
      </c>
      <c r="S9" s="202" t="s">
        <v>191</v>
      </c>
      <c r="T9" s="202" t="s">
        <v>191</v>
      </c>
      <c r="U9" s="135"/>
      <c r="V9" s="35"/>
    </row>
    <row r="10" spans="1:21" s="35" customFormat="1" ht="30.75" customHeight="1">
      <c r="A10" s="30"/>
      <c r="B10" s="30"/>
      <c r="C10" s="30"/>
      <c r="D10" s="254"/>
      <c r="E10" s="126"/>
      <c r="F10" s="126"/>
      <c r="G10" s="126"/>
      <c r="H10" s="126"/>
      <c r="I10" s="30"/>
      <c r="J10" s="30"/>
      <c r="K10" s="186"/>
      <c r="L10" s="126"/>
      <c r="M10" s="126"/>
      <c r="N10" s="126"/>
      <c r="O10" s="126"/>
      <c r="P10" s="126"/>
      <c r="Q10" s="126"/>
      <c r="R10" s="187"/>
      <c r="S10" s="187"/>
      <c r="T10" s="187"/>
      <c r="U10" s="135"/>
    </row>
    <row r="11" spans="1:21" s="35" customFormat="1" ht="30.75" customHeight="1">
      <c r="A11" s="316" t="s">
        <v>178</v>
      </c>
      <c r="B11" s="316"/>
      <c r="C11" s="317"/>
      <c r="D11" s="65">
        <v>2</v>
      </c>
      <c r="E11" s="65">
        <v>8877</v>
      </c>
      <c r="F11" s="65">
        <v>284162</v>
      </c>
      <c r="G11" s="65">
        <v>8877</v>
      </c>
      <c r="H11" s="65">
        <v>284162</v>
      </c>
      <c r="I11" s="188" t="s">
        <v>191</v>
      </c>
      <c r="J11" s="188" t="s">
        <v>191</v>
      </c>
      <c r="K11" s="186">
        <v>100</v>
      </c>
      <c r="L11" s="65">
        <v>23</v>
      </c>
      <c r="M11" s="65">
        <v>2615</v>
      </c>
      <c r="N11" s="65">
        <v>46154</v>
      </c>
      <c r="O11" s="65">
        <v>23</v>
      </c>
      <c r="P11" s="65">
        <v>2615</v>
      </c>
      <c r="Q11" s="65">
        <v>46154</v>
      </c>
      <c r="R11" s="75" t="s">
        <v>191</v>
      </c>
      <c r="S11" s="75" t="s">
        <v>191</v>
      </c>
      <c r="T11" s="75" t="s">
        <v>191</v>
      </c>
      <c r="U11" s="135"/>
    </row>
    <row r="12" spans="1:21" s="35" customFormat="1" ht="30.75" customHeight="1">
      <c r="A12" s="308"/>
      <c r="B12" s="304"/>
      <c r="C12" s="307"/>
      <c r="D12" s="65"/>
      <c r="E12" s="126"/>
      <c r="F12" s="126"/>
      <c r="G12" s="126"/>
      <c r="H12" s="126"/>
      <c r="I12" s="187"/>
      <c r="J12" s="187"/>
      <c r="K12" s="186"/>
      <c r="L12" s="126"/>
      <c r="M12" s="126"/>
      <c r="N12" s="126"/>
      <c r="O12" s="126"/>
      <c r="P12" s="126"/>
      <c r="Q12" s="126"/>
      <c r="R12" s="75"/>
      <c r="S12" s="75"/>
      <c r="T12" s="75"/>
      <c r="U12" s="135"/>
    </row>
    <row r="13" spans="1:21" s="35" customFormat="1" ht="30.75" customHeight="1">
      <c r="A13" s="316" t="s">
        <v>179</v>
      </c>
      <c r="B13" s="316"/>
      <c r="C13" s="317"/>
      <c r="D13" s="65">
        <f>D15+D17+D19</f>
        <v>3</v>
      </c>
      <c r="E13" s="65">
        <f>E15+E17+E19</f>
        <v>12126</v>
      </c>
      <c r="F13" s="65">
        <f>F15+F17+F19</f>
        <v>306359</v>
      </c>
      <c r="G13" s="65">
        <f>G15+G17+G19</f>
        <v>12126</v>
      </c>
      <c r="H13" s="65">
        <f>H15+H17+H19</f>
        <v>306359</v>
      </c>
      <c r="I13" s="188" t="s">
        <v>191</v>
      </c>
      <c r="J13" s="188" t="s">
        <v>191</v>
      </c>
      <c r="K13" s="186">
        <v>100</v>
      </c>
      <c r="L13" s="126">
        <f aca="true" t="shared" si="1" ref="L13:Q13">L17+L19</f>
        <v>16</v>
      </c>
      <c r="M13" s="126">
        <f t="shared" si="1"/>
        <v>1590</v>
      </c>
      <c r="N13" s="126">
        <f t="shared" si="1"/>
        <v>39288</v>
      </c>
      <c r="O13" s="126">
        <f t="shared" si="1"/>
        <v>16</v>
      </c>
      <c r="P13" s="126">
        <f t="shared" si="1"/>
        <v>1590</v>
      </c>
      <c r="Q13" s="126">
        <f t="shared" si="1"/>
        <v>39288</v>
      </c>
      <c r="R13" s="189" t="s">
        <v>191</v>
      </c>
      <c r="S13" s="189" t="s">
        <v>191</v>
      </c>
      <c r="T13" s="189" t="s">
        <v>191</v>
      </c>
      <c r="U13" s="135"/>
    </row>
    <row r="14" spans="1:21" s="35" customFormat="1" ht="30.75" customHeight="1">
      <c r="A14" s="309"/>
      <c r="B14" s="220"/>
      <c r="C14" s="306"/>
      <c r="D14" s="65"/>
      <c r="E14" s="126"/>
      <c r="F14" s="126"/>
      <c r="G14" s="126"/>
      <c r="H14" s="126"/>
      <c r="I14" s="187"/>
      <c r="J14" s="187"/>
      <c r="K14" s="186"/>
      <c r="L14" s="30"/>
      <c r="M14" s="30"/>
      <c r="N14" s="30"/>
      <c r="O14" s="30"/>
      <c r="P14" s="30"/>
      <c r="Q14" s="30"/>
      <c r="R14" s="75"/>
      <c r="S14" s="75"/>
      <c r="T14" s="75"/>
      <c r="U14" s="135"/>
    </row>
    <row r="15" spans="1:21" s="35" customFormat="1" ht="30.75" customHeight="1">
      <c r="A15" s="309" t="s">
        <v>285</v>
      </c>
      <c r="B15" s="316" t="s">
        <v>293</v>
      </c>
      <c r="C15" s="317"/>
      <c r="D15" s="65">
        <v>1</v>
      </c>
      <c r="E15" s="126">
        <v>743</v>
      </c>
      <c r="F15" s="126">
        <v>17015</v>
      </c>
      <c r="G15" s="126">
        <v>743</v>
      </c>
      <c r="H15" s="126">
        <v>17015</v>
      </c>
      <c r="I15" s="188" t="s">
        <v>191</v>
      </c>
      <c r="J15" s="188" t="s">
        <v>191</v>
      </c>
      <c r="K15" s="186">
        <v>100</v>
      </c>
      <c r="L15" s="188" t="s">
        <v>191</v>
      </c>
      <c r="M15" s="188" t="s">
        <v>191</v>
      </c>
      <c r="N15" s="188" t="s">
        <v>191</v>
      </c>
      <c r="O15" s="188" t="s">
        <v>191</v>
      </c>
      <c r="P15" s="188" t="s">
        <v>191</v>
      </c>
      <c r="Q15" s="188" t="s">
        <v>191</v>
      </c>
      <c r="R15" s="189" t="s">
        <v>191</v>
      </c>
      <c r="S15" s="189" t="s">
        <v>191</v>
      </c>
      <c r="T15" s="189" t="s">
        <v>191</v>
      </c>
      <c r="U15" s="135"/>
    </row>
    <row r="16" spans="1:21" s="35" customFormat="1" ht="30.75" customHeight="1">
      <c r="A16" s="309"/>
      <c r="B16" s="220"/>
      <c r="C16" s="306"/>
      <c r="D16" s="65"/>
      <c r="E16" s="126"/>
      <c r="F16" s="126"/>
      <c r="G16" s="126"/>
      <c r="H16" s="126"/>
      <c r="I16" s="187"/>
      <c r="J16" s="187"/>
      <c r="K16" s="186"/>
      <c r="L16" s="30"/>
      <c r="M16" s="30"/>
      <c r="N16" s="30"/>
      <c r="O16" s="30"/>
      <c r="P16" s="30"/>
      <c r="Q16" s="30"/>
      <c r="R16" s="75"/>
      <c r="S16" s="75"/>
      <c r="T16" s="75"/>
      <c r="U16" s="135"/>
    </row>
    <row r="17" spans="1:21" s="35" customFormat="1" ht="30.75" customHeight="1">
      <c r="A17" s="309" t="s">
        <v>286</v>
      </c>
      <c r="B17" s="316" t="s">
        <v>287</v>
      </c>
      <c r="C17" s="317"/>
      <c r="D17" s="65">
        <v>1</v>
      </c>
      <c r="E17" s="126">
        <v>3645</v>
      </c>
      <c r="F17" s="126">
        <v>88191</v>
      </c>
      <c r="G17" s="126">
        <v>3645</v>
      </c>
      <c r="H17" s="126">
        <v>88191</v>
      </c>
      <c r="I17" s="188" t="s">
        <v>191</v>
      </c>
      <c r="J17" s="188" t="s">
        <v>191</v>
      </c>
      <c r="K17" s="186">
        <v>100</v>
      </c>
      <c r="L17" s="126">
        <v>2</v>
      </c>
      <c r="M17" s="126">
        <v>138</v>
      </c>
      <c r="N17" s="126">
        <v>3133</v>
      </c>
      <c r="O17" s="126">
        <v>2</v>
      </c>
      <c r="P17" s="126">
        <v>138</v>
      </c>
      <c r="Q17" s="126">
        <v>3133</v>
      </c>
      <c r="R17" s="189" t="s">
        <v>191</v>
      </c>
      <c r="S17" s="189" t="s">
        <v>191</v>
      </c>
      <c r="T17" s="189" t="s">
        <v>191</v>
      </c>
      <c r="U17" s="135"/>
    </row>
    <row r="18" spans="1:21" s="35" customFormat="1" ht="30.75" customHeight="1">
      <c r="A18" s="309"/>
      <c r="B18" s="220"/>
      <c r="C18" s="306"/>
      <c r="D18" s="65"/>
      <c r="E18" s="126"/>
      <c r="F18" s="126"/>
      <c r="G18" s="126"/>
      <c r="H18" s="126"/>
      <c r="I18" s="187"/>
      <c r="J18" s="187"/>
      <c r="K18" s="186"/>
      <c r="L18" s="126"/>
      <c r="M18" s="126"/>
      <c r="N18" s="126"/>
      <c r="O18" s="126"/>
      <c r="P18" s="126"/>
      <c r="Q18" s="126"/>
      <c r="R18" s="75"/>
      <c r="S18" s="75"/>
      <c r="T18" s="75"/>
      <c r="U18" s="135"/>
    </row>
    <row r="19" spans="1:21" s="35" customFormat="1" ht="30.75" customHeight="1">
      <c r="A19" s="309" t="s">
        <v>285</v>
      </c>
      <c r="B19" s="316" t="s">
        <v>291</v>
      </c>
      <c r="C19" s="317"/>
      <c r="D19" s="65">
        <v>1</v>
      </c>
      <c r="E19" s="126">
        <v>7738</v>
      </c>
      <c r="F19" s="126">
        <v>201153</v>
      </c>
      <c r="G19" s="126">
        <v>7738</v>
      </c>
      <c r="H19" s="126">
        <v>201153</v>
      </c>
      <c r="I19" s="188" t="s">
        <v>191</v>
      </c>
      <c r="J19" s="188" t="s">
        <v>191</v>
      </c>
      <c r="K19" s="186">
        <v>100</v>
      </c>
      <c r="L19" s="126">
        <v>14</v>
      </c>
      <c r="M19" s="126">
        <v>1452</v>
      </c>
      <c r="N19" s="126">
        <v>36155</v>
      </c>
      <c r="O19" s="126">
        <v>14</v>
      </c>
      <c r="P19" s="126">
        <v>1452</v>
      </c>
      <c r="Q19" s="126">
        <v>36155</v>
      </c>
      <c r="R19" s="189" t="s">
        <v>191</v>
      </c>
      <c r="S19" s="189" t="s">
        <v>191</v>
      </c>
      <c r="T19" s="189" t="s">
        <v>191</v>
      </c>
      <c r="U19" s="135"/>
    </row>
    <row r="20" spans="1:21" s="35" customFormat="1" ht="30.75" customHeight="1">
      <c r="A20" s="309"/>
      <c r="B20" s="220"/>
      <c r="C20" s="306"/>
      <c r="D20" s="65"/>
      <c r="E20" s="126"/>
      <c r="F20" s="126"/>
      <c r="G20" s="126"/>
      <c r="H20" s="126"/>
      <c r="I20" s="187"/>
      <c r="J20" s="187"/>
      <c r="K20" s="186"/>
      <c r="L20" s="126"/>
      <c r="M20" s="126"/>
      <c r="N20" s="126"/>
      <c r="O20" s="126"/>
      <c r="P20" s="126"/>
      <c r="Q20" s="126"/>
      <c r="R20" s="75"/>
      <c r="S20" s="75"/>
      <c r="T20" s="75"/>
      <c r="U20" s="135"/>
    </row>
    <row r="21" spans="1:21" s="35" customFormat="1" ht="30.75" customHeight="1">
      <c r="A21" s="316" t="s">
        <v>283</v>
      </c>
      <c r="B21" s="316"/>
      <c r="C21" s="317"/>
      <c r="D21" s="65">
        <v>13</v>
      </c>
      <c r="E21" s="65">
        <v>43210</v>
      </c>
      <c r="F21" s="65">
        <v>800191</v>
      </c>
      <c r="G21" s="65">
        <v>43210</v>
      </c>
      <c r="H21" s="65">
        <v>800191</v>
      </c>
      <c r="I21" s="188" t="s">
        <v>191</v>
      </c>
      <c r="J21" s="188" t="s">
        <v>191</v>
      </c>
      <c r="K21" s="186">
        <v>100</v>
      </c>
      <c r="L21" s="126">
        <v>39</v>
      </c>
      <c r="M21" s="126">
        <v>1036</v>
      </c>
      <c r="N21" s="126">
        <v>19208</v>
      </c>
      <c r="O21" s="126">
        <v>39</v>
      </c>
      <c r="P21" s="126">
        <v>1036</v>
      </c>
      <c r="Q21" s="126">
        <v>19208</v>
      </c>
      <c r="R21" s="189" t="s">
        <v>191</v>
      </c>
      <c r="S21" s="189" t="s">
        <v>191</v>
      </c>
      <c r="T21" s="189" t="s">
        <v>191</v>
      </c>
      <c r="U21" s="135"/>
    </row>
    <row r="22" spans="1:21" s="35" customFormat="1" ht="30.75" customHeight="1">
      <c r="A22" s="309"/>
      <c r="B22" s="220"/>
      <c r="C22" s="306"/>
      <c r="D22" s="65"/>
      <c r="E22" s="126"/>
      <c r="F22" s="126"/>
      <c r="G22" s="126"/>
      <c r="H22" s="126"/>
      <c r="I22" s="187"/>
      <c r="J22" s="187"/>
      <c r="K22" s="186"/>
      <c r="L22" s="65"/>
      <c r="M22" s="65"/>
      <c r="N22" s="65"/>
      <c r="O22" s="65"/>
      <c r="P22" s="65"/>
      <c r="Q22" s="65"/>
      <c r="R22" s="75"/>
      <c r="S22" s="75"/>
      <c r="T22" s="75"/>
      <c r="U22" s="135"/>
    </row>
    <row r="23" spans="1:21" s="35" customFormat="1" ht="30.75" customHeight="1">
      <c r="A23" s="309" t="s">
        <v>288</v>
      </c>
      <c r="B23" s="316" t="s">
        <v>290</v>
      </c>
      <c r="C23" s="317"/>
      <c r="D23" s="65">
        <v>5</v>
      </c>
      <c r="E23" s="65">
        <v>18656</v>
      </c>
      <c r="F23" s="65">
        <v>408606</v>
      </c>
      <c r="G23" s="65">
        <v>18656</v>
      </c>
      <c r="H23" s="65">
        <v>408606</v>
      </c>
      <c r="I23" s="188" t="s">
        <v>191</v>
      </c>
      <c r="J23" s="188" t="s">
        <v>191</v>
      </c>
      <c r="K23" s="186">
        <v>100</v>
      </c>
      <c r="L23" s="65">
        <v>21</v>
      </c>
      <c r="M23" s="65">
        <v>628</v>
      </c>
      <c r="N23" s="65">
        <v>13570</v>
      </c>
      <c r="O23" s="65">
        <v>21</v>
      </c>
      <c r="P23" s="65">
        <v>628</v>
      </c>
      <c r="Q23" s="65">
        <v>13570</v>
      </c>
      <c r="R23" s="189" t="s">
        <v>191</v>
      </c>
      <c r="S23" s="189" t="s">
        <v>191</v>
      </c>
      <c r="T23" s="189" t="s">
        <v>191</v>
      </c>
      <c r="U23" s="135"/>
    </row>
    <row r="24" spans="1:21" s="35" customFormat="1" ht="30.75" customHeight="1">
      <c r="A24" s="309"/>
      <c r="B24" s="220"/>
      <c r="C24" s="306"/>
      <c r="D24" s="65"/>
      <c r="E24" s="310"/>
      <c r="F24" s="65"/>
      <c r="G24" s="65"/>
      <c r="H24" s="65"/>
      <c r="I24" s="75"/>
      <c r="J24" s="75"/>
      <c r="K24" s="186"/>
      <c r="L24" s="65"/>
      <c r="M24" s="65"/>
      <c r="N24" s="65"/>
      <c r="O24" s="65"/>
      <c r="P24" s="65"/>
      <c r="Q24" s="65"/>
      <c r="R24" s="75"/>
      <c r="S24" s="75"/>
      <c r="T24" s="75"/>
      <c r="U24" s="135"/>
    </row>
    <row r="25" spans="1:21" s="35" customFormat="1" ht="30.75" customHeight="1">
      <c r="A25" s="309" t="s">
        <v>289</v>
      </c>
      <c r="B25" s="316" t="s">
        <v>292</v>
      </c>
      <c r="C25" s="317"/>
      <c r="D25" s="65">
        <v>8</v>
      </c>
      <c r="E25" s="65">
        <v>24554</v>
      </c>
      <c r="F25" s="65">
        <v>391585</v>
      </c>
      <c r="G25" s="65">
        <v>24554</v>
      </c>
      <c r="H25" s="65">
        <v>391585</v>
      </c>
      <c r="I25" s="188" t="s">
        <v>191</v>
      </c>
      <c r="J25" s="188" t="s">
        <v>191</v>
      </c>
      <c r="K25" s="186">
        <v>100</v>
      </c>
      <c r="L25" s="65">
        <v>18</v>
      </c>
      <c r="M25" s="65">
        <v>408</v>
      </c>
      <c r="N25" s="65">
        <v>5638</v>
      </c>
      <c r="O25" s="65">
        <v>18</v>
      </c>
      <c r="P25" s="65">
        <v>408</v>
      </c>
      <c r="Q25" s="65">
        <v>5638</v>
      </c>
      <c r="R25" s="189" t="s">
        <v>191</v>
      </c>
      <c r="S25" s="189" t="s">
        <v>191</v>
      </c>
      <c r="T25" s="189" t="s">
        <v>191</v>
      </c>
      <c r="U25" s="135"/>
    </row>
    <row r="26" spans="1:21" s="35" customFormat="1" ht="30.75" customHeight="1">
      <c r="A26" s="220"/>
      <c r="B26" s="220"/>
      <c r="C26" s="306"/>
      <c r="D26" s="305"/>
      <c r="E26" s="126"/>
      <c r="F26" s="126"/>
      <c r="G26" s="126"/>
      <c r="H26" s="126"/>
      <c r="I26" s="30"/>
      <c r="J26" s="30"/>
      <c r="K26" s="186"/>
      <c r="L26" s="126"/>
      <c r="M26" s="126"/>
      <c r="N26" s="126"/>
      <c r="O26" s="126"/>
      <c r="P26" s="126"/>
      <c r="Q26" s="126"/>
      <c r="R26" s="187"/>
      <c r="S26" s="187"/>
      <c r="T26" s="187"/>
      <c r="U26" s="135"/>
    </row>
    <row r="27" spans="1:21" s="35" customFormat="1" ht="30.75" customHeight="1" thickBot="1">
      <c r="A27" s="324" t="s">
        <v>284</v>
      </c>
      <c r="B27" s="324"/>
      <c r="C27" s="325"/>
      <c r="D27" s="194">
        <v>2840</v>
      </c>
      <c r="E27" s="190">
        <f>G27+I27</f>
        <v>525977</v>
      </c>
      <c r="F27" s="190">
        <f>H27+J27</f>
        <v>3541022</v>
      </c>
      <c r="G27" s="195">
        <v>523217</v>
      </c>
      <c r="H27" s="190">
        <v>3533802</v>
      </c>
      <c r="I27" s="196">
        <v>2760</v>
      </c>
      <c r="J27" s="196">
        <v>7220</v>
      </c>
      <c r="K27" s="191">
        <f>G27/E27*100</f>
        <v>99.47526222629507</v>
      </c>
      <c r="L27" s="65">
        <v>175</v>
      </c>
      <c r="M27" s="65">
        <v>2255</v>
      </c>
      <c r="N27" s="65">
        <v>13150</v>
      </c>
      <c r="O27" s="196">
        <v>175</v>
      </c>
      <c r="P27" s="196">
        <v>2255</v>
      </c>
      <c r="Q27" s="196">
        <v>13150</v>
      </c>
      <c r="R27" s="189" t="s">
        <v>191</v>
      </c>
      <c r="S27" s="189" t="s">
        <v>191</v>
      </c>
      <c r="T27" s="189" t="s">
        <v>191</v>
      </c>
      <c r="U27" s="135"/>
    </row>
    <row r="28" spans="1:21" s="35" customFormat="1" ht="15" customHeight="1">
      <c r="A28" s="321" t="s">
        <v>279</v>
      </c>
      <c r="B28" s="321"/>
      <c r="C28" s="320" t="s">
        <v>278</v>
      </c>
      <c r="D28" s="320"/>
      <c r="E28" s="321" t="s">
        <v>282</v>
      </c>
      <c r="F28" s="207"/>
      <c r="G28" s="207"/>
      <c r="H28" s="207"/>
      <c r="I28" s="207"/>
      <c r="J28" s="207"/>
      <c r="K28" s="208"/>
      <c r="L28" s="209"/>
      <c r="M28" s="209"/>
      <c r="N28" s="210"/>
      <c r="O28" s="211"/>
      <c r="P28" s="211"/>
      <c r="Q28" s="211"/>
      <c r="R28" s="211"/>
      <c r="S28" s="211"/>
      <c r="T28" s="212" t="s">
        <v>261</v>
      </c>
      <c r="U28" s="135"/>
    </row>
    <row r="29" spans="1:21" s="35" customFormat="1" ht="15" customHeight="1">
      <c r="A29" s="322"/>
      <c r="B29" s="322"/>
      <c r="C29" s="323" t="s">
        <v>281</v>
      </c>
      <c r="D29" s="323"/>
      <c r="E29" s="322"/>
      <c r="F29" s="192"/>
      <c r="H29" s="29"/>
      <c r="I29" s="29"/>
      <c r="J29" s="29"/>
      <c r="K29" s="186"/>
      <c r="L29" s="30"/>
      <c r="M29" s="30"/>
      <c r="N29" s="30"/>
      <c r="O29" s="30"/>
      <c r="P29" s="30"/>
      <c r="Q29" s="30"/>
      <c r="R29" s="30"/>
      <c r="S29" s="30"/>
      <c r="T29" s="30"/>
      <c r="U29" s="135"/>
    </row>
    <row r="30" spans="1:21" s="35" customFormat="1" ht="15" customHeight="1">
      <c r="A30" s="193" t="s">
        <v>280</v>
      </c>
      <c r="B30" s="193"/>
      <c r="C30" s="193"/>
      <c r="D30" s="31"/>
      <c r="E30" s="127"/>
      <c r="F30" s="29"/>
      <c r="G30" s="29"/>
      <c r="H30" s="29"/>
      <c r="I30" s="29"/>
      <c r="J30" s="29"/>
      <c r="K30" s="186"/>
      <c r="L30" s="30"/>
      <c r="M30" s="30"/>
      <c r="N30" s="30"/>
      <c r="O30" s="30"/>
      <c r="P30" s="30"/>
      <c r="Q30" s="30"/>
      <c r="R30" s="30"/>
      <c r="S30" s="30"/>
      <c r="T30" s="30"/>
      <c r="U30" s="135"/>
    </row>
  </sheetData>
  <mergeCells count="19">
    <mergeCell ref="G6:H6"/>
    <mergeCell ref="I6:J6"/>
    <mergeCell ref="K6:K7"/>
    <mergeCell ref="E5:K5"/>
    <mergeCell ref="A6:C6"/>
    <mergeCell ref="C28:D28"/>
    <mergeCell ref="E28:E29"/>
    <mergeCell ref="C29:D29"/>
    <mergeCell ref="A27:C27"/>
    <mergeCell ref="A21:C21"/>
    <mergeCell ref="A9:C9"/>
    <mergeCell ref="A28:B29"/>
    <mergeCell ref="B15:C15"/>
    <mergeCell ref="B17:C17"/>
    <mergeCell ref="A11:C11"/>
    <mergeCell ref="B19:C19"/>
    <mergeCell ref="B23:C23"/>
    <mergeCell ref="B25:C25"/>
    <mergeCell ref="A13:C13"/>
  </mergeCells>
  <dataValidations count="1">
    <dataValidation allowBlank="1" showInputMessage="1" showErrorMessage="1" promptTitle="注意！" prompt="数式が入っています" sqref="D18:E18 D14:E14 D12:E12"/>
  </dataValidations>
  <printOptions/>
  <pageMargins left="0.984251968503937" right="0.984251968503937" top="0.7874015748031497" bottom="0.7874015748031497" header="0.5118110236220472" footer="0.5118110236220472"/>
  <pageSetup firstPageNumber="128" useFirstPageNumber="1" horizontalDpi="600" verticalDpi="600" orientation="portrait" paperSize="9" scale="99" r:id="rId2"/>
  <headerFooter alignWithMargins="0">
    <oddFooter>&amp;C&amp;P</oddFooter>
  </headerFooter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F7" sqref="F7"/>
    </sheetView>
  </sheetViews>
  <sheetFormatPr defaultColWidth="9.00390625" defaultRowHeight="13.5"/>
  <cols>
    <col min="1" max="1" width="15.125" style="0" customWidth="1"/>
    <col min="2" max="3" width="11.625" style="0" customWidth="1"/>
    <col min="4" max="7" width="9.00390625" style="0" customWidth="1"/>
    <col min="8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31" s="288" customFormat="1" ht="15" customHeight="1">
      <c r="A1" s="287" t="s">
        <v>1</v>
      </c>
      <c r="M1" s="289"/>
      <c r="N1" s="289"/>
      <c r="O1" s="287"/>
      <c r="Q1" s="289" t="s">
        <v>1</v>
      </c>
      <c r="AE1" s="289"/>
    </row>
    <row r="2" ht="12" customHeight="1"/>
    <row r="3" spans="1:17" s="3" customFormat="1" ht="15" customHeight="1">
      <c r="A3" s="4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5" customHeight="1" thickBot="1">
      <c r="A4" s="7"/>
      <c r="B4" s="5"/>
      <c r="C4" s="5"/>
      <c r="D4" s="5"/>
      <c r="E4" s="5"/>
      <c r="F4" s="5"/>
      <c r="G4" s="5"/>
      <c r="H4" s="5"/>
      <c r="I4" s="5"/>
      <c r="J4" s="8"/>
      <c r="K4" s="8"/>
      <c r="L4" s="8"/>
      <c r="M4" s="8"/>
      <c r="N4" s="8"/>
      <c r="O4" s="8"/>
      <c r="P4" s="8"/>
      <c r="Q4" s="8"/>
    </row>
    <row r="5" spans="1:17" s="3" customFormat="1" ht="15" customHeight="1">
      <c r="A5" s="341" t="s">
        <v>2</v>
      </c>
      <c r="B5" s="9" t="s">
        <v>3</v>
      </c>
      <c r="C5" s="10"/>
      <c r="D5" s="9" t="s">
        <v>4</v>
      </c>
      <c r="E5" s="10"/>
      <c r="F5" s="9" t="s">
        <v>5</v>
      </c>
      <c r="G5" s="39"/>
      <c r="H5" s="10" t="s">
        <v>6</v>
      </c>
      <c r="I5" s="11"/>
      <c r="J5" s="14" t="s">
        <v>7</v>
      </c>
      <c r="K5" s="13"/>
      <c r="L5" s="14" t="s">
        <v>8</v>
      </c>
      <c r="M5" s="13"/>
      <c r="N5" s="14" t="s">
        <v>9</v>
      </c>
      <c r="O5" s="13"/>
      <c r="P5" s="9" t="s">
        <v>10</v>
      </c>
      <c r="Q5" s="12"/>
    </row>
    <row r="6" spans="1:17" s="3" customFormat="1" ht="15" customHeight="1">
      <c r="A6" s="342"/>
      <c r="B6" s="15" t="s">
        <v>11</v>
      </c>
      <c r="C6" s="15" t="s">
        <v>12</v>
      </c>
      <c r="D6" s="15" t="s">
        <v>11</v>
      </c>
      <c r="E6" s="15" t="s">
        <v>12</v>
      </c>
      <c r="F6" s="58" t="s">
        <v>11</v>
      </c>
      <c r="G6" s="100" t="s">
        <v>12</v>
      </c>
      <c r="H6" s="293" t="s">
        <v>11</v>
      </c>
      <c r="I6" s="16" t="s">
        <v>12</v>
      </c>
      <c r="J6" s="17" t="s">
        <v>11</v>
      </c>
      <c r="K6" s="18" t="s">
        <v>12</v>
      </c>
      <c r="L6" s="15" t="s">
        <v>11</v>
      </c>
      <c r="M6" s="18" t="s">
        <v>12</v>
      </c>
      <c r="N6" s="15" t="s">
        <v>11</v>
      </c>
      <c r="O6" s="18" t="s">
        <v>12</v>
      </c>
      <c r="P6" s="15" t="s">
        <v>11</v>
      </c>
      <c r="Q6" s="15" t="s">
        <v>12</v>
      </c>
    </row>
    <row r="7" spans="1:17" s="3" customFormat="1" ht="18.75" customHeight="1">
      <c r="A7" s="19"/>
      <c r="B7" s="20" t="s">
        <v>47</v>
      </c>
      <c r="C7" s="21"/>
      <c r="D7" s="21"/>
      <c r="E7" s="21"/>
      <c r="F7" s="21"/>
      <c r="G7" s="21"/>
      <c r="H7" s="21"/>
      <c r="I7" s="6"/>
      <c r="J7" s="19"/>
      <c r="K7" s="21"/>
      <c r="L7" s="21"/>
      <c r="M7" s="21"/>
      <c r="N7" s="21"/>
      <c r="O7" s="21"/>
      <c r="P7" s="21"/>
      <c r="Q7" s="21"/>
    </row>
    <row r="8" spans="1:17" s="3" customFormat="1" ht="22.5" customHeight="1">
      <c r="A8" s="7" t="s">
        <v>48</v>
      </c>
      <c r="B8" s="22">
        <v>30272</v>
      </c>
      <c r="C8" s="23">
        <v>31309</v>
      </c>
      <c r="D8" s="23">
        <v>3292</v>
      </c>
      <c r="E8" s="23">
        <v>3383</v>
      </c>
      <c r="F8" s="23">
        <v>2621</v>
      </c>
      <c r="G8" s="23">
        <v>2705</v>
      </c>
      <c r="H8" s="23">
        <v>7663</v>
      </c>
      <c r="I8" s="23">
        <v>7569</v>
      </c>
      <c r="J8" s="23">
        <v>3036</v>
      </c>
      <c r="K8" s="23">
        <v>3162</v>
      </c>
      <c r="L8" s="23">
        <v>4003</v>
      </c>
      <c r="M8" s="23">
        <v>4278</v>
      </c>
      <c r="N8" s="23">
        <v>3941</v>
      </c>
      <c r="O8" s="23">
        <v>4246</v>
      </c>
      <c r="P8" s="23">
        <v>5716</v>
      </c>
      <c r="Q8" s="23">
        <v>5966</v>
      </c>
    </row>
    <row r="9" spans="1:17" s="3" customFormat="1" ht="22.5" customHeight="1">
      <c r="A9" s="7" t="s">
        <v>14</v>
      </c>
      <c r="B9" s="22">
        <v>30912</v>
      </c>
      <c r="C9" s="23">
        <v>31861</v>
      </c>
      <c r="D9" s="23">
        <v>3349</v>
      </c>
      <c r="E9" s="23">
        <v>3502</v>
      </c>
      <c r="F9" s="23">
        <v>2632</v>
      </c>
      <c r="G9" s="23">
        <v>2651</v>
      </c>
      <c r="H9" s="23">
        <v>8080</v>
      </c>
      <c r="I9" s="23">
        <v>7947</v>
      </c>
      <c r="J9" s="23">
        <v>3040</v>
      </c>
      <c r="K9" s="23">
        <v>3150</v>
      </c>
      <c r="L9" s="23">
        <v>4020</v>
      </c>
      <c r="M9" s="23">
        <v>4296</v>
      </c>
      <c r="N9" s="23">
        <v>4003</v>
      </c>
      <c r="O9" s="23">
        <v>4274</v>
      </c>
      <c r="P9" s="23">
        <v>5788</v>
      </c>
      <c r="Q9" s="23">
        <v>6041</v>
      </c>
    </row>
    <row r="10" spans="1:17" s="3" customFormat="1" ht="22.5" customHeight="1">
      <c r="A10" s="24" t="s">
        <v>49</v>
      </c>
      <c r="B10" s="22">
        <v>30098</v>
      </c>
      <c r="C10" s="23">
        <v>31457</v>
      </c>
      <c r="D10" s="23">
        <v>3316</v>
      </c>
      <c r="E10" s="23">
        <v>3496</v>
      </c>
      <c r="F10" s="23">
        <v>2568</v>
      </c>
      <c r="G10" s="23">
        <v>2651</v>
      </c>
      <c r="H10" s="23">
        <v>7906</v>
      </c>
      <c r="I10" s="23">
        <v>7900</v>
      </c>
      <c r="J10" s="23">
        <v>2955</v>
      </c>
      <c r="K10" s="23">
        <v>3125</v>
      </c>
      <c r="L10" s="23">
        <v>3824</v>
      </c>
      <c r="M10" s="23">
        <v>4105</v>
      </c>
      <c r="N10" s="23">
        <v>4021</v>
      </c>
      <c r="O10" s="23">
        <v>4397</v>
      </c>
      <c r="P10" s="23">
        <v>5508</v>
      </c>
      <c r="Q10" s="23">
        <v>5783</v>
      </c>
    </row>
    <row r="11" spans="1:17" s="3" customFormat="1" ht="22.5" customHeight="1">
      <c r="A11" s="24" t="s">
        <v>294</v>
      </c>
      <c r="B11" s="22">
        <v>29145</v>
      </c>
      <c r="C11" s="63">
        <v>31304</v>
      </c>
      <c r="D11" s="273">
        <v>3207</v>
      </c>
      <c r="E11" s="273">
        <v>3462</v>
      </c>
      <c r="F11" s="273">
        <v>2545</v>
      </c>
      <c r="G11" s="273">
        <v>2783</v>
      </c>
      <c r="H11" s="273">
        <v>7528</v>
      </c>
      <c r="I11" s="273">
        <v>7739</v>
      </c>
      <c r="J11" s="273">
        <v>2822</v>
      </c>
      <c r="K11" s="273">
        <v>3066</v>
      </c>
      <c r="L11" s="273">
        <v>3721</v>
      </c>
      <c r="M11" s="273">
        <v>4153</v>
      </c>
      <c r="N11" s="273">
        <v>3969</v>
      </c>
      <c r="O11" s="273">
        <v>4433</v>
      </c>
      <c r="P11" s="273">
        <v>5353</v>
      </c>
      <c r="Q11" s="273">
        <v>5668</v>
      </c>
    </row>
    <row r="12" spans="1:17" s="3" customFormat="1" ht="22.5" customHeight="1" thickBot="1">
      <c r="A12" s="25" t="s">
        <v>51</v>
      </c>
      <c r="B12" s="26">
        <v>29200</v>
      </c>
      <c r="C12" s="27">
        <v>31736</v>
      </c>
      <c r="D12" s="28">
        <v>3190</v>
      </c>
      <c r="E12" s="28">
        <v>3449</v>
      </c>
      <c r="F12" s="28">
        <v>2564</v>
      </c>
      <c r="G12" s="28">
        <v>2779</v>
      </c>
      <c r="H12" s="28">
        <v>7472</v>
      </c>
      <c r="I12" s="28">
        <v>7906</v>
      </c>
      <c r="J12" s="28">
        <v>2789</v>
      </c>
      <c r="K12" s="28">
        <v>3063</v>
      </c>
      <c r="L12" s="28">
        <v>3870</v>
      </c>
      <c r="M12" s="28">
        <v>4302</v>
      </c>
      <c r="N12" s="28">
        <v>4016</v>
      </c>
      <c r="O12" s="28">
        <v>4502</v>
      </c>
      <c r="P12" s="28">
        <v>5299</v>
      </c>
      <c r="Q12" s="28">
        <v>5735</v>
      </c>
    </row>
    <row r="13" spans="1:17" s="3" customFormat="1" ht="15.75" customHeight="1">
      <c r="A13" s="207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6"/>
      <c r="P13" s="212"/>
      <c r="Q13" s="212" t="s">
        <v>15</v>
      </c>
    </row>
    <row r="14" spans="1:17" s="3" customFormat="1" ht="12" customHeight="1">
      <c r="A14" s="104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90"/>
      <c r="P14" s="260"/>
      <c r="Q14" s="260"/>
    </row>
    <row r="15" ht="12" customHeight="1"/>
    <row r="16" spans="1:17" ht="15" customHeight="1">
      <c r="A16" s="4" t="s">
        <v>16</v>
      </c>
      <c r="B16" s="36"/>
      <c r="C16" s="5"/>
      <c r="D16" s="5"/>
      <c r="E16" s="5"/>
      <c r="F16" s="5"/>
      <c r="G16" s="5"/>
      <c r="H16" s="4" t="s">
        <v>78</v>
      </c>
      <c r="I16" s="4"/>
      <c r="J16" s="36"/>
      <c r="K16" s="36"/>
      <c r="L16" s="36"/>
      <c r="M16" s="66"/>
      <c r="N16" s="66"/>
      <c r="O16" s="66"/>
      <c r="P16" s="66"/>
      <c r="Q16" s="66"/>
    </row>
    <row r="17" spans="1:17" ht="15" customHeight="1" thickBot="1">
      <c r="A17" s="37"/>
      <c r="B17" s="8"/>
      <c r="C17" s="38"/>
      <c r="D17" s="8"/>
      <c r="E17" s="8"/>
      <c r="F17" s="8"/>
      <c r="G17" s="8"/>
      <c r="H17" s="67"/>
      <c r="I17" s="67"/>
      <c r="J17" s="68"/>
      <c r="K17" s="68"/>
      <c r="L17" s="68"/>
      <c r="M17" s="68"/>
      <c r="N17" s="68"/>
      <c r="O17" s="68"/>
      <c r="P17" s="68"/>
      <c r="Q17" s="66"/>
    </row>
    <row r="18" spans="1:17" ht="15" customHeight="1">
      <c r="A18" s="341" t="s">
        <v>180</v>
      </c>
      <c r="B18" s="9" t="s">
        <v>3</v>
      </c>
      <c r="C18" s="39"/>
      <c r="D18" s="13" t="s">
        <v>17</v>
      </c>
      <c r="E18" s="12"/>
      <c r="F18" s="13" t="s">
        <v>18</v>
      </c>
      <c r="G18" s="12"/>
      <c r="H18" s="337" t="s">
        <v>72</v>
      </c>
      <c r="I18" s="338"/>
      <c r="J18" s="69" t="s">
        <v>3</v>
      </c>
      <c r="K18" s="70"/>
      <c r="L18" s="69" t="s">
        <v>235</v>
      </c>
      <c r="M18" s="70"/>
      <c r="N18" s="69" t="s">
        <v>52</v>
      </c>
      <c r="O18" s="70"/>
      <c r="P18" s="343" t="s">
        <v>236</v>
      </c>
      <c r="Q18" s="344"/>
    </row>
    <row r="19" spans="1:17" ht="15" customHeight="1">
      <c r="A19" s="340"/>
      <c r="B19" s="15" t="s">
        <v>11</v>
      </c>
      <c r="C19" s="15" t="s">
        <v>12</v>
      </c>
      <c r="D19" s="15" t="s">
        <v>11</v>
      </c>
      <c r="E19" s="15" t="s">
        <v>12</v>
      </c>
      <c r="F19" s="15" t="s">
        <v>11</v>
      </c>
      <c r="G19" s="15" t="s">
        <v>12</v>
      </c>
      <c r="H19" s="339"/>
      <c r="I19" s="340"/>
      <c r="J19" s="15" t="s">
        <v>11</v>
      </c>
      <c r="K19" s="15" t="s">
        <v>12</v>
      </c>
      <c r="L19" s="15" t="s">
        <v>11</v>
      </c>
      <c r="M19" s="15" t="s">
        <v>12</v>
      </c>
      <c r="N19" s="15" t="s">
        <v>11</v>
      </c>
      <c r="O19" s="15" t="s">
        <v>12</v>
      </c>
      <c r="P19" s="71" t="s">
        <v>11</v>
      </c>
      <c r="Q19" s="58" t="s">
        <v>12</v>
      </c>
    </row>
    <row r="20" spans="1:17" ht="18.75" customHeight="1">
      <c r="A20" s="19"/>
      <c r="B20" s="20" t="s">
        <v>13</v>
      </c>
      <c r="C20" s="21"/>
      <c r="D20" s="21"/>
      <c r="E20" s="21"/>
      <c r="F20" s="21"/>
      <c r="G20" s="21"/>
      <c r="H20" s="72"/>
      <c r="I20" s="72"/>
      <c r="J20" s="20" t="s">
        <v>53</v>
      </c>
      <c r="K20" s="73"/>
      <c r="L20" s="73"/>
      <c r="M20" s="73"/>
      <c r="N20" s="73"/>
      <c r="O20" s="73"/>
      <c r="P20" s="74"/>
      <c r="Q20" s="68"/>
    </row>
    <row r="21" spans="1:17" ht="22.5" customHeight="1">
      <c r="A21" s="7" t="s">
        <v>48</v>
      </c>
      <c r="B21" s="22">
        <v>10919</v>
      </c>
      <c r="C21" s="23">
        <v>11123</v>
      </c>
      <c r="D21" s="23">
        <v>3759</v>
      </c>
      <c r="E21" s="23">
        <v>4012</v>
      </c>
      <c r="F21" s="23">
        <v>7161</v>
      </c>
      <c r="G21" s="23">
        <v>7111</v>
      </c>
      <c r="H21" s="40" t="s">
        <v>73</v>
      </c>
      <c r="I21" s="24"/>
      <c r="J21" s="78">
        <v>3811</v>
      </c>
      <c r="K21" s="65">
        <v>3808</v>
      </c>
      <c r="L21" s="65">
        <v>2248</v>
      </c>
      <c r="M21" s="65">
        <v>2247</v>
      </c>
      <c r="N21" s="65">
        <v>1317</v>
      </c>
      <c r="O21" s="65">
        <v>1436</v>
      </c>
      <c r="P21" s="75">
        <v>246</v>
      </c>
      <c r="Q21" s="75">
        <v>125</v>
      </c>
    </row>
    <row r="22" spans="1:17" ht="22.5" customHeight="1">
      <c r="A22" s="7" t="s">
        <v>14</v>
      </c>
      <c r="B22" s="22">
        <v>11428</v>
      </c>
      <c r="C22" s="23">
        <v>11607</v>
      </c>
      <c r="D22" s="23">
        <v>4259</v>
      </c>
      <c r="E22" s="23">
        <v>4455</v>
      </c>
      <c r="F22" s="23">
        <v>7169</v>
      </c>
      <c r="G22" s="23">
        <v>7152</v>
      </c>
      <c r="H22" s="40" t="s">
        <v>74</v>
      </c>
      <c r="I22" s="24"/>
      <c r="J22" s="78">
        <v>3824</v>
      </c>
      <c r="K22" s="65">
        <v>3858</v>
      </c>
      <c r="L22" s="65">
        <v>2386</v>
      </c>
      <c r="M22" s="65">
        <v>2372</v>
      </c>
      <c r="N22" s="65">
        <v>1158</v>
      </c>
      <c r="O22" s="65">
        <v>1331</v>
      </c>
      <c r="P22" s="75">
        <v>280</v>
      </c>
      <c r="Q22" s="75">
        <v>155</v>
      </c>
    </row>
    <row r="23" spans="1:17" ht="22.5" customHeight="1">
      <c r="A23" s="24" t="s">
        <v>49</v>
      </c>
      <c r="B23" s="22">
        <v>11759</v>
      </c>
      <c r="C23" s="23">
        <v>11944</v>
      </c>
      <c r="D23" s="23">
        <v>4736</v>
      </c>
      <c r="E23" s="23">
        <v>4902</v>
      </c>
      <c r="F23" s="23">
        <v>7023</v>
      </c>
      <c r="G23" s="23">
        <v>7042</v>
      </c>
      <c r="H23" s="40" t="s">
        <v>75</v>
      </c>
      <c r="I23" s="24"/>
      <c r="J23" s="78">
        <v>3819</v>
      </c>
      <c r="K23" s="65">
        <v>3861</v>
      </c>
      <c r="L23" s="65">
        <v>2404</v>
      </c>
      <c r="M23" s="65">
        <v>2395</v>
      </c>
      <c r="N23" s="65">
        <v>1139</v>
      </c>
      <c r="O23" s="65">
        <v>1302</v>
      </c>
      <c r="P23" s="65">
        <v>276</v>
      </c>
      <c r="Q23" s="220">
        <v>164</v>
      </c>
    </row>
    <row r="24" spans="1:17" ht="22.5" customHeight="1">
      <c r="A24" s="24" t="s">
        <v>50</v>
      </c>
      <c r="B24" s="22">
        <v>12197</v>
      </c>
      <c r="C24" s="23">
        <v>12386</v>
      </c>
      <c r="D24" s="23">
        <v>5230</v>
      </c>
      <c r="E24" s="23">
        <v>5389</v>
      </c>
      <c r="F24" s="23">
        <v>6967</v>
      </c>
      <c r="G24" s="23">
        <v>6997</v>
      </c>
      <c r="H24" s="40" t="s">
        <v>76</v>
      </c>
      <c r="I24" s="24"/>
      <c r="J24" s="78">
        <v>3942</v>
      </c>
      <c r="K24" s="65">
        <v>3958</v>
      </c>
      <c r="L24" s="273">
        <v>2472</v>
      </c>
      <c r="M24" s="273">
        <v>2467</v>
      </c>
      <c r="N24" s="273">
        <v>1196</v>
      </c>
      <c r="O24" s="273">
        <v>1321</v>
      </c>
      <c r="P24" s="273">
        <v>274</v>
      </c>
      <c r="Q24" s="274">
        <v>170</v>
      </c>
    </row>
    <row r="25" spans="1:19" ht="22.5" customHeight="1" thickBot="1">
      <c r="A25" s="25" t="s">
        <v>51</v>
      </c>
      <c r="B25" s="41">
        <f>D25+F25</f>
        <v>12755</v>
      </c>
      <c r="C25" s="27">
        <f>E25+G25</f>
        <v>12966</v>
      </c>
      <c r="D25" s="28">
        <v>5684</v>
      </c>
      <c r="E25" s="28">
        <v>5845</v>
      </c>
      <c r="F25" s="28">
        <v>7071</v>
      </c>
      <c r="G25" s="28">
        <v>7121</v>
      </c>
      <c r="H25" s="129" t="s">
        <v>192</v>
      </c>
      <c r="I25" s="25"/>
      <c r="J25" s="275">
        <v>3990</v>
      </c>
      <c r="K25" s="276">
        <v>3988</v>
      </c>
      <c r="L25" s="28">
        <v>2510</v>
      </c>
      <c r="M25" s="28">
        <v>2502</v>
      </c>
      <c r="N25" s="28">
        <v>1184</v>
      </c>
      <c r="O25" s="28">
        <v>1293</v>
      </c>
      <c r="P25" s="28">
        <v>296</v>
      </c>
      <c r="Q25" s="277">
        <v>192</v>
      </c>
      <c r="R25" s="3"/>
      <c r="S25" s="3"/>
    </row>
    <row r="26" spans="1:17" ht="15" customHeight="1">
      <c r="A26" s="213" t="s">
        <v>19</v>
      </c>
      <c r="B26" s="213"/>
      <c r="C26" s="213"/>
      <c r="D26" s="211"/>
      <c r="E26" s="211"/>
      <c r="F26" s="206"/>
      <c r="G26" s="212" t="s">
        <v>20</v>
      </c>
      <c r="H26" s="214"/>
      <c r="I26" s="214"/>
      <c r="J26" s="215"/>
      <c r="K26" s="215"/>
      <c r="L26" s="215"/>
      <c r="M26" s="215"/>
      <c r="N26" s="215"/>
      <c r="O26" s="215"/>
      <c r="P26" s="216"/>
      <c r="Q26" s="217" t="s">
        <v>54</v>
      </c>
    </row>
    <row r="27" spans="1:17" ht="15" customHeight="1">
      <c r="A27" s="218" t="s">
        <v>21</v>
      </c>
      <c r="B27" s="219"/>
      <c r="C27" s="220"/>
      <c r="D27" s="220"/>
      <c r="E27" s="220"/>
      <c r="F27" s="220"/>
      <c r="G27" s="220"/>
      <c r="H27" s="221"/>
      <c r="I27" s="221"/>
      <c r="J27" s="221"/>
      <c r="K27" s="221"/>
      <c r="L27" s="221"/>
      <c r="M27" s="221"/>
      <c r="N27" s="221"/>
      <c r="O27" s="221"/>
      <c r="P27" s="221"/>
      <c r="Q27" s="221"/>
    </row>
    <row r="28" ht="12" customHeight="1"/>
    <row r="29" ht="12" customHeight="1"/>
    <row r="30" spans="1:14" ht="15" customHeight="1">
      <c r="A30" s="4" t="s">
        <v>77</v>
      </c>
      <c r="B30" s="5"/>
      <c r="C30" s="5"/>
      <c r="D30" s="5"/>
      <c r="E30" s="5"/>
      <c r="F30" s="5"/>
      <c r="H30" s="4" t="s">
        <v>60</v>
      </c>
      <c r="I30" s="4"/>
      <c r="J30" s="66"/>
      <c r="K30" s="66"/>
      <c r="L30" s="66"/>
      <c r="M30" s="66"/>
      <c r="N30" s="66"/>
    </row>
    <row r="31" spans="1:14" ht="15" customHeight="1" thickBot="1">
      <c r="A31" s="37"/>
      <c r="B31" s="8"/>
      <c r="C31" s="8"/>
      <c r="D31" s="8"/>
      <c r="E31" s="8"/>
      <c r="F31" s="8"/>
      <c r="H31" s="79"/>
      <c r="I31" s="79"/>
      <c r="J31" s="80"/>
      <c r="K31" s="80"/>
      <c r="L31" s="80"/>
      <c r="M31" s="81"/>
      <c r="N31" s="55" t="s">
        <v>61</v>
      </c>
    </row>
    <row r="32" spans="1:14" ht="18.75" customHeight="1">
      <c r="A32" s="335" t="s">
        <v>181</v>
      </c>
      <c r="B32" s="345" t="s">
        <v>55</v>
      </c>
      <c r="C32" s="13" t="s">
        <v>4</v>
      </c>
      <c r="D32" s="12"/>
      <c r="E32" s="13" t="s">
        <v>56</v>
      </c>
      <c r="F32" s="12"/>
      <c r="H32" s="87" t="s">
        <v>62</v>
      </c>
      <c r="I32" s="87"/>
      <c r="J32" s="83" t="s">
        <v>263</v>
      </c>
      <c r="K32" s="83" t="s">
        <v>262</v>
      </c>
      <c r="L32" s="83" t="s">
        <v>63</v>
      </c>
      <c r="M32" s="84" t="s">
        <v>64</v>
      </c>
      <c r="N32" s="83" t="s">
        <v>264</v>
      </c>
    </row>
    <row r="33" spans="1:14" ht="18.75" customHeight="1">
      <c r="A33" s="336"/>
      <c r="B33" s="332"/>
      <c r="C33" s="15" t="s">
        <v>57</v>
      </c>
      <c r="D33" s="261" t="s">
        <v>228</v>
      </c>
      <c r="E33" s="15" t="s">
        <v>57</v>
      </c>
      <c r="F33" s="76" t="s">
        <v>228</v>
      </c>
      <c r="H33" s="72"/>
      <c r="I33" s="72"/>
      <c r="J33" s="20" t="s">
        <v>65</v>
      </c>
      <c r="K33" s="61" t="s">
        <v>66</v>
      </c>
      <c r="L33" s="61" t="s">
        <v>67</v>
      </c>
      <c r="M33" s="291"/>
      <c r="N33" s="291" t="s">
        <v>265</v>
      </c>
    </row>
    <row r="34" spans="1:14" ht="22.5" customHeight="1">
      <c r="A34" s="77"/>
      <c r="B34" s="20" t="s">
        <v>58</v>
      </c>
      <c r="C34" s="21"/>
      <c r="D34" s="21"/>
      <c r="E34" s="21"/>
      <c r="F34" s="21"/>
      <c r="H34" s="85" t="s">
        <v>68</v>
      </c>
      <c r="I34" s="85"/>
      <c r="J34" s="284">
        <v>12</v>
      </c>
      <c r="K34" s="278">
        <v>81.2</v>
      </c>
      <c r="L34" s="281">
        <v>9367</v>
      </c>
      <c r="M34" s="281">
        <v>9604</v>
      </c>
      <c r="N34" s="281">
        <v>134</v>
      </c>
    </row>
    <row r="35" spans="1:14" ht="22.5" customHeight="1">
      <c r="A35" s="7" t="s">
        <v>48</v>
      </c>
      <c r="B35" s="22">
        <v>13432</v>
      </c>
      <c r="C35" s="63">
        <v>8105</v>
      </c>
      <c r="D35" s="63">
        <v>5090</v>
      </c>
      <c r="E35" s="63">
        <v>5327</v>
      </c>
      <c r="F35" s="63">
        <v>3606</v>
      </c>
      <c r="H35" s="85" t="s">
        <v>69</v>
      </c>
      <c r="I35" s="85"/>
      <c r="J35" s="285">
        <v>1</v>
      </c>
      <c r="K35" s="279">
        <v>2.2</v>
      </c>
      <c r="L35" s="282">
        <v>89</v>
      </c>
      <c r="M35" s="282">
        <v>89</v>
      </c>
      <c r="N35" s="282">
        <v>5</v>
      </c>
    </row>
    <row r="36" spans="1:14" ht="22.5" customHeight="1" thickBot="1">
      <c r="A36" s="7" t="s">
        <v>14</v>
      </c>
      <c r="B36" s="22">
        <v>13460</v>
      </c>
      <c r="C36" s="63">
        <v>8090</v>
      </c>
      <c r="D36" s="63">
        <v>5088</v>
      </c>
      <c r="E36" s="63">
        <v>5370</v>
      </c>
      <c r="F36" s="63">
        <v>3687</v>
      </c>
      <c r="H36" s="85" t="s">
        <v>70</v>
      </c>
      <c r="I36" s="85"/>
      <c r="J36" s="286">
        <v>1</v>
      </c>
      <c r="K36" s="280">
        <v>6.5</v>
      </c>
      <c r="L36" s="283">
        <v>366</v>
      </c>
      <c r="M36" s="283">
        <v>311</v>
      </c>
      <c r="N36" s="283">
        <v>8</v>
      </c>
    </row>
    <row r="37" spans="1:14" ht="22.5" customHeight="1">
      <c r="A37" s="24" t="s">
        <v>49</v>
      </c>
      <c r="B37" s="78">
        <v>13230</v>
      </c>
      <c r="C37" s="65">
        <v>7914</v>
      </c>
      <c r="D37" s="65">
        <v>5043</v>
      </c>
      <c r="E37" s="65">
        <v>5316</v>
      </c>
      <c r="F37" s="65">
        <v>3701</v>
      </c>
      <c r="H37" s="222"/>
      <c r="I37" s="222"/>
      <c r="J37" s="223"/>
      <c r="K37" s="224"/>
      <c r="L37" s="225"/>
      <c r="M37" s="225"/>
      <c r="N37" s="226" t="s">
        <v>71</v>
      </c>
    </row>
    <row r="38" spans="1:14" ht="22.5" customHeight="1">
      <c r="A38" s="24" t="s">
        <v>50</v>
      </c>
      <c r="B38" s="78">
        <v>13131</v>
      </c>
      <c r="C38" s="65">
        <v>7846</v>
      </c>
      <c r="D38" s="65">
        <v>5026</v>
      </c>
      <c r="E38" s="65">
        <v>5284</v>
      </c>
      <c r="F38" s="65">
        <v>3719</v>
      </c>
      <c r="H38" s="3"/>
      <c r="I38" s="3"/>
      <c r="J38" s="3"/>
      <c r="K38" s="3"/>
      <c r="L38" s="3"/>
      <c r="M38" s="3"/>
      <c r="N38" s="3"/>
    </row>
    <row r="39" spans="1:14" s="3" customFormat="1" ht="22.5" customHeight="1" thickBot="1">
      <c r="A39" s="25" t="s">
        <v>51</v>
      </c>
      <c r="B39" s="26">
        <f>C39+E39</f>
        <v>13164</v>
      </c>
      <c r="C39" s="28">
        <v>7834</v>
      </c>
      <c r="D39" s="28">
        <v>5014</v>
      </c>
      <c r="E39" s="28">
        <v>5330</v>
      </c>
      <c r="F39" s="28">
        <v>3752</v>
      </c>
      <c r="H39"/>
      <c r="I39"/>
      <c r="J39"/>
      <c r="K39"/>
      <c r="L39"/>
      <c r="M39"/>
      <c r="N39"/>
    </row>
    <row r="40" spans="1:6" ht="15" customHeight="1">
      <c r="A40" s="207"/>
      <c r="B40" s="209"/>
      <c r="C40" s="209"/>
      <c r="D40" s="209"/>
      <c r="E40" s="206"/>
      <c r="F40" s="212" t="s">
        <v>59</v>
      </c>
    </row>
    <row r="41" spans="1:6" ht="13.5">
      <c r="A41" s="221"/>
      <c r="B41" s="221"/>
      <c r="C41" s="221"/>
      <c r="D41" s="221"/>
      <c r="E41" s="221"/>
      <c r="F41" s="221"/>
    </row>
  </sheetData>
  <mergeCells count="6">
    <mergeCell ref="A32:A33"/>
    <mergeCell ref="H18:I19"/>
    <mergeCell ref="A5:A6"/>
    <mergeCell ref="P18:Q18"/>
    <mergeCell ref="A18:A19"/>
    <mergeCell ref="B32:B33"/>
  </mergeCells>
  <printOptions/>
  <pageMargins left="0.984251968503937" right="0.984251968503937" top="0.7874015748031497" bottom="0.7874015748031497" header="0.5118110236220472" footer="0.5118110236220472"/>
  <pageSetup firstPageNumber="13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D10" sqref="D10"/>
    </sheetView>
  </sheetViews>
  <sheetFormatPr defaultColWidth="9.00390625" defaultRowHeight="13.5"/>
  <cols>
    <col min="1" max="1" width="20.625" style="0" customWidth="1"/>
    <col min="2" max="5" width="12.50390625" style="0" customWidth="1"/>
    <col min="6" max="12" width="11.00390625" style="0" customWidth="1"/>
    <col min="13" max="14" width="9.125" style="0" bestFit="1" customWidth="1"/>
    <col min="15" max="15" width="12.375" style="0" customWidth="1"/>
    <col min="16" max="16" width="9.125" style="0" bestFit="1" customWidth="1"/>
    <col min="17" max="17" width="11.00390625" style="0" customWidth="1"/>
    <col min="18" max="20" width="9.125" style="0" bestFit="1" customWidth="1"/>
  </cols>
  <sheetData>
    <row r="1" spans="1:20" s="288" customFormat="1" ht="15" customHeight="1">
      <c r="A1" s="287" t="s">
        <v>1</v>
      </c>
      <c r="E1" s="287"/>
      <c r="L1" s="289" t="s">
        <v>1</v>
      </c>
      <c r="T1" s="289"/>
    </row>
    <row r="2" ht="12" customHeight="1"/>
    <row r="3" spans="1:12" s="3" customFormat="1" ht="15" customHeight="1">
      <c r="A3" s="4" t="s">
        <v>94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5" customHeight="1" thickBot="1">
      <c r="A4" s="37"/>
      <c r="B4" s="8"/>
      <c r="C4" s="8"/>
      <c r="D4" s="8"/>
      <c r="E4" s="8"/>
      <c r="F4" s="8"/>
      <c r="G4" s="8"/>
      <c r="H4" s="8"/>
      <c r="I4" s="8"/>
      <c r="J4" s="8"/>
      <c r="K4" s="8"/>
      <c r="L4" s="55" t="s">
        <v>35</v>
      </c>
    </row>
    <row r="5" spans="1:12" s="3" customFormat="1" ht="20.25" customHeight="1">
      <c r="A5" s="341" t="s">
        <v>24</v>
      </c>
      <c r="B5" s="345" t="s">
        <v>79</v>
      </c>
      <c r="C5" s="13" t="s">
        <v>36</v>
      </c>
      <c r="D5" s="12"/>
      <c r="E5" s="12"/>
      <c r="F5" s="39"/>
      <c r="G5" s="346" t="s">
        <v>37</v>
      </c>
      <c r="H5" s="56" t="s">
        <v>38</v>
      </c>
      <c r="I5" s="57"/>
      <c r="J5" s="57"/>
      <c r="K5" s="345" t="s">
        <v>80</v>
      </c>
      <c r="L5" s="347" t="s">
        <v>39</v>
      </c>
    </row>
    <row r="6" spans="1:12" s="3" customFormat="1" ht="20.25" customHeight="1">
      <c r="A6" s="336"/>
      <c r="B6" s="332"/>
      <c r="C6" s="15" t="s">
        <v>26</v>
      </c>
      <c r="D6" s="15" t="s">
        <v>40</v>
      </c>
      <c r="E6" s="15" t="s">
        <v>41</v>
      </c>
      <c r="F6" s="71" t="s">
        <v>42</v>
      </c>
      <c r="G6" s="340"/>
      <c r="H6" s="17" t="s">
        <v>26</v>
      </c>
      <c r="I6" s="59" t="s">
        <v>40</v>
      </c>
      <c r="J6" s="59" t="s">
        <v>41</v>
      </c>
      <c r="K6" s="332"/>
      <c r="L6" s="348"/>
    </row>
    <row r="7" spans="1:12" s="3" customFormat="1" ht="24.75" customHeight="1">
      <c r="A7" s="60"/>
      <c r="B7" s="61" t="s">
        <v>43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" customFormat="1" ht="32.25" customHeight="1">
      <c r="A8" s="62" t="s">
        <v>91</v>
      </c>
      <c r="B8" s="23">
        <v>100487</v>
      </c>
      <c r="C8" s="23">
        <v>9555</v>
      </c>
      <c r="D8" s="23">
        <v>1568</v>
      </c>
      <c r="E8" s="23">
        <v>7955</v>
      </c>
      <c r="F8" s="23">
        <v>32</v>
      </c>
      <c r="G8" s="23">
        <v>297</v>
      </c>
      <c r="H8" s="23">
        <v>88994</v>
      </c>
      <c r="I8" s="23">
        <v>40870</v>
      </c>
      <c r="J8" s="23">
        <v>48124</v>
      </c>
      <c r="K8" s="23">
        <v>1507</v>
      </c>
      <c r="L8" s="23">
        <v>134</v>
      </c>
    </row>
    <row r="9" spans="1:12" s="3" customFormat="1" ht="32.25" customHeight="1">
      <c r="A9" s="62" t="s">
        <v>90</v>
      </c>
      <c r="B9" s="23">
        <v>98997</v>
      </c>
      <c r="C9" s="23">
        <v>9087</v>
      </c>
      <c r="D9" s="23">
        <v>1613</v>
      </c>
      <c r="E9" s="23">
        <v>7461</v>
      </c>
      <c r="F9" s="23">
        <v>13</v>
      </c>
      <c r="G9" s="23">
        <v>338</v>
      </c>
      <c r="H9" s="23">
        <v>87995</v>
      </c>
      <c r="I9" s="23">
        <v>40889</v>
      </c>
      <c r="J9" s="23">
        <v>47106</v>
      </c>
      <c r="K9" s="23">
        <v>1192</v>
      </c>
      <c r="L9" s="23">
        <v>385</v>
      </c>
    </row>
    <row r="10" spans="1:12" s="3" customFormat="1" ht="32.25" customHeight="1">
      <c r="A10" s="62" t="s">
        <v>92</v>
      </c>
      <c r="B10" s="23">
        <v>97916</v>
      </c>
      <c r="C10" s="23">
        <v>8797</v>
      </c>
      <c r="D10" s="23">
        <v>1577</v>
      </c>
      <c r="E10" s="23">
        <v>7207</v>
      </c>
      <c r="F10" s="23">
        <v>13</v>
      </c>
      <c r="G10" s="23">
        <v>335</v>
      </c>
      <c r="H10" s="23">
        <v>87237</v>
      </c>
      <c r="I10" s="23">
        <v>40994</v>
      </c>
      <c r="J10" s="23">
        <v>46243</v>
      </c>
      <c r="K10" s="23">
        <v>1174</v>
      </c>
      <c r="L10" s="23">
        <v>373</v>
      </c>
    </row>
    <row r="11" spans="1:12" s="3" customFormat="1" ht="32.25" customHeight="1">
      <c r="A11" s="40" t="s">
        <v>93</v>
      </c>
      <c r="B11" s="23">
        <v>97013</v>
      </c>
      <c r="C11" s="23">
        <v>8564</v>
      </c>
      <c r="D11" s="23">
        <v>1597</v>
      </c>
      <c r="E11" s="23">
        <v>6955</v>
      </c>
      <c r="F11" s="23">
        <v>12</v>
      </c>
      <c r="G11" s="23">
        <v>342</v>
      </c>
      <c r="H11" s="23">
        <v>86604</v>
      </c>
      <c r="I11" s="23">
        <v>41180</v>
      </c>
      <c r="J11" s="23">
        <v>45424</v>
      </c>
      <c r="K11" s="23">
        <v>1145</v>
      </c>
      <c r="L11" s="23">
        <v>358</v>
      </c>
    </row>
    <row r="12" spans="1:12" s="248" customFormat="1" ht="32.25" customHeight="1" thickBot="1">
      <c r="A12" s="129" t="s">
        <v>212</v>
      </c>
      <c r="B12" s="27">
        <f>C12+G12+H12+K12+L12</f>
        <v>96846</v>
      </c>
      <c r="C12" s="27">
        <f>D12+E12+F12</f>
        <v>8398</v>
      </c>
      <c r="D12" s="28">
        <v>1591</v>
      </c>
      <c r="E12" s="28">
        <v>6795</v>
      </c>
      <c r="F12" s="28">
        <v>12</v>
      </c>
      <c r="G12" s="28">
        <v>345</v>
      </c>
      <c r="H12" s="27">
        <f>I12+J11:J12</f>
        <v>86595</v>
      </c>
      <c r="I12" s="28">
        <v>42017</v>
      </c>
      <c r="J12" s="28">
        <v>44578</v>
      </c>
      <c r="K12" s="28">
        <v>1150</v>
      </c>
      <c r="L12" s="28">
        <v>358</v>
      </c>
    </row>
    <row r="13" spans="1:12" s="3" customFormat="1" ht="15" customHeight="1">
      <c r="A13" s="227" t="s">
        <v>81</v>
      </c>
      <c r="B13" s="211"/>
      <c r="C13" s="209"/>
      <c r="D13" s="209"/>
      <c r="E13" s="209"/>
      <c r="F13" s="209"/>
      <c r="G13" s="209"/>
      <c r="H13" s="209"/>
      <c r="I13" s="209"/>
      <c r="J13" s="209"/>
      <c r="K13" s="209"/>
      <c r="L13" s="212" t="s">
        <v>45</v>
      </c>
    </row>
    <row r="14" spans="1:12" s="3" customFormat="1" ht="12" customHeight="1">
      <c r="A14" s="259"/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60"/>
    </row>
    <row r="15" ht="12" customHeight="1"/>
    <row r="16" spans="1:9" ht="15" customHeight="1">
      <c r="A16" s="250" t="s">
        <v>217</v>
      </c>
      <c r="B16" s="88"/>
      <c r="C16" s="89"/>
      <c r="D16" s="89"/>
      <c r="E16" s="89"/>
      <c r="F16" s="89"/>
      <c r="G16" s="89"/>
      <c r="H16" s="89"/>
      <c r="I16" s="89"/>
    </row>
    <row r="17" spans="1:9" ht="15" customHeight="1" thickBot="1">
      <c r="A17" s="90"/>
      <c r="B17" s="91"/>
      <c r="C17" s="91"/>
      <c r="D17" s="91"/>
      <c r="E17" s="91"/>
      <c r="F17" s="91"/>
      <c r="G17" s="91"/>
      <c r="H17" s="92"/>
      <c r="I17" s="44" t="s">
        <v>22</v>
      </c>
    </row>
    <row r="18" spans="1:9" ht="19.5" customHeight="1">
      <c r="A18" s="88"/>
      <c r="B18" s="93"/>
      <c r="C18" s="45" t="s">
        <v>84</v>
      </c>
      <c r="D18" s="349" t="s">
        <v>85</v>
      </c>
      <c r="E18" s="350"/>
      <c r="F18" s="350"/>
      <c r="G18" s="351"/>
      <c r="H18" s="45" t="s">
        <v>86</v>
      </c>
      <c r="I18" s="46" t="s">
        <v>23</v>
      </c>
    </row>
    <row r="19" spans="1:9" ht="19.5" customHeight="1">
      <c r="A19" s="47" t="s">
        <v>24</v>
      </c>
      <c r="B19" s="48" t="s">
        <v>193</v>
      </c>
      <c r="C19" s="94"/>
      <c r="D19" s="352" t="s">
        <v>26</v>
      </c>
      <c r="E19" s="354" t="s">
        <v>27</v>
      </c>
      <c r="F19" s="49" t="s">
        <v>87</v>
      </c>
      <c r="G19" s="95"/>
      <c r="H19" s="96"/>
      <c r="I19" s="94"/>
    </row>
    <row r="20" spans="1:9" ht="19.5" customHeight="1">
      <c r="A20" s="97"/>
      <c r="B20" s="98"/>
      <c r="C20" s="50" t="s">
        <v>88</v>
      </c>
      <c r="D20" s="353"/>
      <c r="E20" s="355"/>
      <c r="F20" s="262" t="s">
        <v>28</v>
      </c>
      <c r="G20" s="292" t="s">
        <v>29</v>
      </c>
      <c r="H20" s="51" t="s">
        <v>30</v>
      </c>
      <c r="I20" s="52" t="s">
        <v>30</v>
      </c>
    </row>
    <row r="21" spans="1:9" ht="21.75" customHeight="1">
      <c r="A21" s="88"/>
      <c r="B21" s="53" t="s">
        <v>89</v>
      </c>
      <c r="C21" s="89"/>
      <c r="D21" s="89"/>
      <c r="E21" s="89"/>
      <c r="F21" s="99"/>
      <c r="G21" s="99"/>
      <c r="H21" s="99"/>
      <c r="I21" s="99"/>
    </row>
    <row r="22" spans="1:9" ht="32.25" customHeight="1">
      <c r="A22" s="43" t="s">
        <v>31</v>
      </c>
      <c r="B22" s="263">
        <v>64750</v>
      </c>
      <c r="C22" s="264">
        <v>36774</v>
      </c>
      <c r="D22" s="264">
        <v>24526</v>
      </c>
      <c r="E22" s="264">
        <v>5004</v>
      </c>
      <c r="F22" s="264">
        <v>12127</v>
      </c>
      <c r="G22" s="264">
        <v>7395</v>
      </c>
      <c r="H22" s="264">
        <v>121</v>
      </c>
      <c r="I22" s="264">
        <v>3329</v>
      </c>
    </row>
    <row r="23" spans="1:9" ht="32.25" customHeight="1">
      <c r="A23" s="43" t="s">
        <v>32</v>
      </c>
      <c r="B23" s="263">
        <v>64549</v>
      </c>
      <c r="C23" s="264">
        <v>36084</v>
      </c>
      <c r="D23" s="264">
        <v>25066</v>
      </c>
      <c r="E23" s="264">
        <v>5000</v>
      </c>
      <c r="F23" s="264">
        <v>12739</v>
      </c>
      <c r="G23" s="264">
        <v>7327</v>
      </c>
      <c r="H23" s="264">
        <v>127</v>
      </c>
      <c r="I23" s="264">
        <v>3272</v>
      </c>
    </row>
    <row r="24" spans="1:9" ht="32.25" customHeight="1">
      <c r="A24" s="43" t="s">
        <v>33</v>
      </c>
      <c r="B24" s="263">
        <v>63634</v>
      </c>
      <c r="C24" s="265">
        <v>35261</v>
      </c>
      <c r="D24" s="264">
        <v>24983</v>
      </c>
      <c r="E24" s="265">
        <v>4846</v>
      </c>
      <c r="F24" s="265">
        <v>13038</v>
      </c>
      <c r="G24" s="265">
        <v>7099</v>
      </c>
      <c r="H24" s="265">
        <v>131</v>
      </c>
      <c r="I24" s="265">
        <v>3259</v>
      </c>
    </row>
    <row r="25" spans="1:9" ht="32.25" customHeight="1">
      <c r="A25" s="43" t="s">
        <v>34</v>
      </c>
      <c r="B25" s="263">
        <v>62424</v>
      </c>
      <c r="C25" s="266">
        <v>34295</v>
      </c>
      <c r="D25" s="266">
        <v>24743</v>
      </c>
      <c r="E25" s="267">
        <v>4574</v>
      </c>
      <c r="F25" s="267">
        <v>13296</v>
      </c>
      <c r="G25" s="267">
        <v>6873</v>
      </c>
      <c r="H25" s="267">
        <v>137</v>
      </c>
      <c r="I25" s="267">
        <v>3249</v>
      </c>
    </row>
    <row r="26" spans="1:9" s="3" customFormat="1" ht="32.25" customHeight="1" thickBot="1">
      <c r="A26" s="54" t="s">
        <v>124</v>
      </c>
      <c r="B26" s="268">
        <v>61511</v>
      </c>
      <c r="C26" s="269">
        <v>33523</v>
      </c>
      <c r="D26" s="269">
        <v>24702</v>
      </c>
      <c r="E26" s="270">
        <v>4334</v>
      </c>
      <c r="F26" s="270">
        <v>13651</v>
      </c>
      <c r="G26" s="270">
        <v>6717</v>
      </c>
      <c r="H26" s="270">
        <v>135</v>
      </c>
      <c r="I26" s="270">
        <v>3151</v>
      </c>
    </row>
    <row r="27" spans="1:9" ht="15" customHeight="1">
      <c r="A27" s="228" t="s">
        <v>266</v>
      </c>
      <c r="B27" s="229"/>
      <c r="C27" s="229"/>
      <c r="D27" s="229"/>
      <c r="E27" s="229"/>
      <c r="F27" s="230"/>
      <c r="G27" s="230"/>
      <c r="H27" s="231"/>
      <c r="I27" s="232" t="s">
        <v>82</v>
      </c>
    </row>
    <row r="28" spans="1:9" ht="15" customHeight="1">
      <c r="A28" s="233" t="s">
        <v>83</v>
      </c>
      <c r="B28" s="234"/>
      <c r="C28" s="234"/>
      <c r="D28" s="234"/>
      <c r="E28" s="234"/>
      <c r="F28" s="235"/>
      <c r="G28" s="235"/>
      <c r="H28" s="236"/>
      <c r="I28" s="236"/>
    </row>
  </sheetData>
  <mergeCells count="8">
    <mergeCell ref="L5:L6"/>
    <mergeCell ref="D18:G18"/>
    <mergeCell ref="D19:D20"/>
    <mergeCell ref="E19:E20"/>
    <mergeCell ref="A5:A6"/>
    <mergeCell ref="B5:B6"/>
    <mergeCell ref="G5:G6"/>
    <mergeCell ref="K5:K6"/>
  </mergeCells>
  <printOptions/>
  <pageMargins left="0.984251968503937" right="0.984251968503937" top="0.7874015748031497" bottom="0.7874015748031497" header="0.5118110236220472" footer="0.5118110236220472"/>
  <pageSetup firstPageNumber="13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11" sqref="E11"/>
    </sheetView>
  </sheetViews>
  <sheetFormatPr defaultColWidth="9.00390625" defaultRowHeight="13.5"/>
  <cols>
    <col min="1" max="3" width="23.25390625" style="0" customWidth="1"/>
    <col min="4" max="4" width="9.125" style="0" bestFit="1" customWidth="1"/>
    <col min="5" max="5" width="12.375" style="0" customWidth="1"/>
    <col min="6" max="6" width="9.125" style="0" bestFit="1" customWidth="1"/>
    <col min="7" max="7" width="11.00390625" style="0" customWidth="1"/>
    <col min="8" max="10" width="9.125" style="0" bestFit="1" customWidth="1"/>
  </cols>
  <sheetData>
    <row r="1" spans="1:10" s="288" customFormat="1" ht="15" customHeight="1">
      <c r="A1" s="287" t="s">
        <v>1</v>
      </c>
      <c r="J1" s="289"/>
    </row>
    <row r="2" ht="12" customHeight="1"/>
    <row r="3" spans="1:3" ht="15" customHeight="1">
      <c r="A3" s="4" t="s">
        <v>95</v>
      </c>
      <c r="B3" s="4"/>
      <c r="C3" s="36"/>
    </row>
    <row r="4" spans="1:3" ht="15" customHeight="1" thickBot="1">
      <c r="A4" s="37"/>
      <c r="B4" s="37"/>
      <c r="C4" s="8"/>
    </row>
    <row r="5" spans="1:3" ht="22.5" customHeight="1">
      <c r="A5" s="82" t="s">
        <v>96</v>
      </c>
      <c r="B5" s="101" t="s">
        <v>97</v>
      </c>
      <c r="C5" s="9"/>
    </row>
    <row r="6" spans="1:3" ht="22.5" customHeight="1">
      <c r="A6" s="82" t="s">
        <v>98</v>
      </c>
      <c r="B6" s="109" t="s">
        <v>99</v>
      </c>
      <c r="C6" s="58" t="s">
        <v>100</v>
      </c>
    </row>
    <row r="7" spans="1:3" ht="21" customHeight="1">
      <c r="A7" s="102"/>
      <c r="B7" s="197" t="s">
        <v>182</v>
      </c>
      <c r="C7" s="61"/>
    </row>
    <row r="8" spans="1:3" s="3" customFormat="1" ht="32.25" customHeight="1">
      <c r="A8" s="62" t="s">
        <v>230</v>
      </c>
      <c r="B8" s="301">
        <v>23855580</v>
      </c>
      <c r="C8" s="311">
        <v>3693304</v>
      </c>
    </row>
    <row r="9" spans="1:3" s="3" customFormat="1" ht="32.25" customHeight="1">
      <c r="A9" s="62" t="s">
        <v>101</v>
      </c>
      <c r="B9" s="301">
        <v>23106515</v>
      </c>
      <c r="C9" s="311">
        <v>3498113</v>
      </c>
    </row>
    <row r="10" spans="1:3" s="3" customFormat="1" ht="32.25" customHeight="1">
      <c r="A10" s="62" t="s">
        <v>102</v>
      </c>
      <c r="B10" s="301">
        <v>23078056</v>
      </c>
      <c r="C10" s="311">
        <v>3591061</v>
      </c>
    </row>
    <row r="11" spans="1:3" s="3" customFormat="1" ht="32.25" customHeight="1">
      <c r="A11" s="62" t="s">
        <v>194</v>
      </c>
      <c r="B11" s="301">
        <v>17988046</v>
      </c>
      <c r="C11" s="311">
        <v>3625146</v>
      </c>
    </row>
    <row r="12" spans="1:3" s="3" customFormat="1" ht="32.25" customHeight="1">
      <c r="A12" s="25" t="s">
        <v>195</v>
      </c>
      <c r="B12" s="103">
        <f>SUM(B14:B25)</f>
        <v>17496315</v>
      </c>
      <c r="C12" s="312">
        <f>SUM(C14:C25)</f>
        <v>3488584</v>
      </c>
    </row>
    <row r="13" spans="1:3" s="3" customFormat="1" ht="25.5" customHeight="1">
      <c r="A13" s="104"/>
      <c r="B13" s="105"/>
      <c r="C13" s="65"/>
    </row>
    <row r="14" spans="1:3" s="3" customFormat="1" ht="30.75" customHeight="1">
      <c r="A14" s="106" t="s">
        <v>237</v>
      </c>
      <c r="B14" s="107">
        <v>1449225</v>
      </c>
      <c r="C14" s="65">
        <v>293446</v>
      </c>
    </row>
    <row r="15" spans="1:3" s="3" customFormat="1" ht="30.75" customHeight="1">
      <c r="A15" s="106" t="s">
        <v>238</v>
      </c>
      <c r="B15" s="107">
        <v>1394432</v>
      </c>
      <c r="C15" s="65">
        <v>296422</v>
      </c>
    </row>
    <row r="16" spans="1:3" s="3" customFormat="1" ht="30.75" customHeight="1">
      <c r="A16" s="106" t="s">
        <v>239</v>
      </c>
      <c r="B16" s="107">
        <v>1298290</v>
      </c>
      <c r="C16" s="65">
        <v>293597</v>
      </c>
    </row>
    <row r="17" spans="1:3" s="3" customFormat="1" ht="30.75" customHeight="1">
      <c r="A17" s="106" t="s">
        <v>240</v>
      </c>
      <c r="B17" s="107">
        <v>1505404</v>
      </c>
      <c r="C17" s="65">
        <v>304986</v>
      </c>
    </row>
    <row r="18" spans="1:3" s="3" customFormat="1" ht="30.75" customHeight="1">
      <c r="A18" s="106" t="s">
        <v>241</v>
      </c>
      <c r="B18" s="107">
        <v>1583289</v>
      </c>
      <c r="C18" s="65">
        <v>316441</v>
      </c>
    </row>
    <row r="19" spans="1:3" s="3" customFormat="1" ht="30.75" customHeight="1">
      <c r="A19" s="106" t="s">
        <v>242</v>
      </c>
      <c r="B19" s="107">
        <v>1459842</v>
      </c>
      <c r="C19" s="65">
        <v>291027</v>
      </c>
    </row>
    <row r="20" spans="1:3" s="3" customFormat="1" ht="30.75" customHeight="1">
      <c r="A20" s="108" t="s">
        <v>246</v>
      </c>
      <c r="B20" s="107">
        <v>1540082</v>
      </c>
      <c r="C20" s="65">
        <v>255380</v>
      </c>
    </row>
    <row r="21" spans="1:3" s="3" customFormat="1" ht="30.75" customHeight="1">
      <c r="A21" s="108" t="s">
        <v>247</v>
      </c>
      <c r="B21" s="107">
        <v>1487369</v>
      </c>
      <c r="C21" s="65">
        <v>298685</v>
      </c>
    </row>
    <row r="22" spans="1:3" s="3" customFormat="1" ht="30.75" customHeight="1">
      <c r="A22" s="108" t="s">
        <v>248</v>
      </c>
      <c r="B22" s="107">
        <v>1508961</v>
      </c>
      <c r="C22" s="65">
        <v>305326</v>
      </c>
    </row>
    <row r="23" spans="1:3" s="3" customFormat="1" ht="30.75" customHeight="1">
      <c r="A23" s="6" t="s">
        <v>243</v>
      </c>
      <c r="B23" s="107">
        <v>1378755</v>
      </c>
      <c r="C23" s="65">
        <v>268893</v>
      </c>
    </row>
    <row r="24" spans="1:3" s="3" customFormat="1" ht="30.75" customHeight="1">
      <c r="A24" s="108" t="s">
        <v>244</v>
      </c>
      <c r="B24" s="107">
        <v>1347932</v>
      </c>
      <c r="C24" s="65">
        <v>256166</v>
      </c>
    </row>
    <row r="25" spans="1:3" s="3" customFormat="1" ht="30.75" customHeight="1" thickBot="1">
      <c r="A25" s="108" t="s">
        <v>245</v>
      </c>
      <c r="B25" s="107">
        <v>1542734</v>
      </c>
      <c r="C25" s="313">
        <v>308215</v>
      </c>
    </row>
    <row r="26" spans="1:3" s="86" customFormat="1" ht="15" customHeight="1">
      <c r="A26" s="237" t="s">
        <v>126</v>
      </c>
      <c r="B26" s="237"/>
      <c r="C26" s="222"/>
    </row>
    <row r="27" spans="1:3" s="86" customFormat="1" ht="15" customHeight="1">
      <c r="A27" s="68" t="s">
        <v>125</v>
      </c>
      <c r="B27" s="68"/>
      <c r="C27" s="238" t="s">
        <v>218</v>
      </c>
    </row>
  </sheetData>
  <printOptions/>
  <pageMargins left="0.984251968503937" right="0.984251968503937" top="0.7874015748031497" bottom="0.7874015748031497" header="0.5118110236220472" footer="0.5118110236220472"/>
  <pageSetup firstPageNumber="134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J28" sqref="J28"/>
    </sheetView>
  </sheetViews>
  <sheetFormatPr defaultColWidth="9.00390625" defaultRowHeight="13.5"/>
  <cols>
    <col min="1" max="1" width="17.375" style="0" customWidth="1"/>
    <col min="2" max="2" width="5.75390625" style="0" customWidth="1"/>
    <col min="3" max="3" width="16.50390625" style="0" customWidth="1"/>
    <col min="4" max="7" width="9.50390625" style="0" customWidth="1"/>
    <col min="8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288" customFormat="1" ht="15" customHeight="1">
      <c r="A1" s="287" t="s">
        <v>0</v>
      </c>
      <c r="D1" s="289"/>
      <c r="E1" s="287"/>
      <c r="G1" s="289" t="s">
        <v>1</v>
      </c>
      <c r="U1" s="289"/>
    </row>
    <row r="2" ht="12" customHeight="1"/>
    <row r="3" spans="1:7" ht="15" customHeight="1">
      <c r="A3" s="110" t="s">
        <v>103</v>
      </c>
      <c r="B3" s="85"/>
      <c r="C3" s="36"/>
      <c r="D3" s="5"/>
      <c r="E3" s="5"/>
      <c r="F3" s="5"/>
      <c r="G3" s="5"/>
    </row>
    <row r="4" spans="1:7" ht="15" customHeight="1" thickBot="1">
      <c r="A4" s="37"/>
      <c r="B4" s="37"/>
      <c r="C4" s="8"/>
      <c r="D4" s="8"/>
      <c r="E4" s="8"/>
      <c r="F4" s="8"/>
      <c r="G4" s="8"/>
    </row>
    <row r="5" spans="1:7" s="3" customFormat="1" ht="20.25" customHeight="1">
      <c r="A5" s="7"/>
      <c r="B5" s="111"/>
      <c r="C5" s="112"/>
      <c r="D5" s="9" t="s">
        <v>196</v>
      </c>
      <c r="E5" s="10"/>
      <c r="F5" s="10"/>
      <c r="G5" s="10"/>
    </row>
    <row r="6" spans="1:7" s="3" customFormat="1" ht="20.25" customHeight="1">
      <c r="A6" s="113" t="s">
        <v>104</v>
      </c>
      <c r="B6" s="59" t="s">
        <v>105</v>
      </c>
      <c r="C6" s="114"/>
      <c r="D6" s="115" t="s">
        <v>197</v>
      </c>
      <c r="E6" s="115" t="s">
        <v>198</v>
      </c>
      <c r="F6" s="115" t="s">
        <v>199</v>
      </c>
      <c r="G6" s="239" t="s">
        <v>200</v>
      </c>
    </row>
    <row r="7" spans="1:7" s="3" customFormat="1" ht="20.25" customHeight="1">
      <c r="A7" s="116"/>
      <c r="B7" s="117"/>
      <c r="C7" s="118"/>
      <c r="D7" s="119" t="s">
        <v>201</v>
      </c>
      <c r="E7" s="119" t="s">
        <v>202</v>
      </c>
      <c r="F7" s="119" t="s">
        <v>203</v>
      </c>
      <c r="G7" s="240" t="s">
        <v>204</v>
      </c>
    </row>
    <row r="8" spans="1:7" s="3" customFormat="1" ht="20.25" customHeight="1">
      <c r="A8" s="7"/>
      <c r="B8" s="120"/>
      <c r="C8" s="5"/>
      <c r="D8" s="258" t="s">
        <v>205</v>
      </c>
      <c r="E8" s="258" t="s">
        <v>205</v>
      </c>
      <c r="F8" s="258" t="s">
        <v>205</v>
      </c>
      <c r="G8" s="258" t="s">
        <v>205</v>
      </c>
    </row>
    <row r="9" spans="1:7" s="3" customFormat="1" ht="29.25" customHeight="1">
      <c r="A9" s="121" t="s">
        <v>206</v>
      </c>
      <c r="B9" s="122" t="s">
        <v>106</v>
      </c>
      <c r="C9" s="300" t="s">
        <v>219</v>
      </c>
      <c r="D9" s="23">
        <v>88978</v>
      </c>
      <c r="E9" s="23">
        <v>89185</v>
      </c>
      <c r="F9" s="126">
        <v>98977</v>
      </c>
      <c r="G9" s="201">
        <v>90191</v>
      </c>
    </row>
    <row r="10" spans="1:7" s="3" customFormat="1" ht="29.25" customHeight="1">
      <c r="A10" s="121" t="s">
        <v>107</v>
      </c>
      <c r="B10" s="123" t="s">
        <v>107</v>
      </c>
      <c r="C10" s="7" t="s">
        <v>220</v>
      </c>
      <c r="D10" s="23">
        <v>24206</v>
      </c>
      <c r="E10" s="23">
        <v>22886</v>
      </c>
      <c r="F10" s="126">
        <v>22313</v>
      </c>
      <c r="G10" s="201">
        <v>21500</v>
      </c>
    </row>
    <row r="11" spans="1:7" s="3" customFormat="1" ht="29.25" customHeight="1">
      <c r="A11" s="121" t="s">
        <v>107</v>
      </c>
      <c r="B11" s="123" t="s">
        <v>107</v>
      </c>
      <c r="C11" s="5" t="s">
        <v>108</v>
      </c>
      <c r="D11" s="23">
        <v>67856</v>
      </c>
      <c r="E11" s="23">
        <v>59319</v>
      </c>
      <c r="F11" s="126">
        <v>65200</v>
      </c>
      <c r="G11" s="201">
        <v>62465</v>
      </c>
    </row>
    <row r="12" spans="1:7" s="3" customFormat="1" ht="29.25" customHeight="1">
      <c r="A12" s="121" t="s">
        <v>107</v>
      </c>
      <c r="B12" s="123" t="s">
        <v>107</v>
      </c>
      <c r="C12" s="7" t="s">
        <v>207</v>
      </c>
      <c r="D12" s="23">
        <v>24423</v>
      </c>
      <c r="E12" s="23">
        <v>24892</v>
      </c>
      <c r="F12" s="126">
        <v>22488</v>
      </c>
      <c r="G12" s="201">
        <v>20435</v>
      </c>
    </row>
    <row r="13" spans="1:7" s="3" customFormat="1" ht="29.25" customHeight="1">
      <c r="A13" s="124" t="s">
        <v>208</v>
      </c>
      <c r="B13" s="125" t="s">
        <v>107</v>
      </c>
      <c r="C13" s="30" t="s">
        <v>109</v>
      </c>
      <c r="D13" s="126">
        <v>23266</v>
      </c>
      <c r="E13" s="126">
        <v>21684</v>
      </c>
      <c r="F13" s="126">
        <v>20639</v>
      </c>
      <c r="G13" s="201">
        <v>19526</v>
      </c>
    </row>
    <row r="14" spans="1:7" s="3" customFormat="1" ht="29.25" customHeight="1">
      <c r="A14" s="124" t="s">
        <v>107</v>
      </c>
      <c r="B14" s="125" t="s">
        <v>107</v>
      </c>
      <c r="C14" s="30" t="s">
        <v>110</v>
      </c>
      <c r="D14" s="126">
        <v>22793</v>
      </c>
      <c r="E14" s="126">
        <v>22491</v>
      </c>
      <c r="F14" s="126">
        <v>22005</v>
      </c>
      <c r="G14" s="201">
        <v>20626</v>
      </c>
    </row>
    <row r="15" spans="1:7" s="3" customFormat="1" ht="29.25" customHeight="1">
      <c r="A15" s="124" t="s">
        <v>111</v>
      </c>
      <c r="B15" s="125" t="s">
        <v>107</v>
      </c>
      <c r="C15" s="30" t="s">
        <v>223</v>
      </c>
      <c r="D15" s="126">
        <v>11721</v>
      </c>
      <c r="E15" s="126">
        <v>10219</v>
      </c>
      <c r="F15" s="126">
        <v>11534</v>
      </c>
      <c r="G15" s="201">
        <v>10995</v>
      </c>
    </row>
    <row r="16" spans="1:7" s="3" customFormat="1" ht="29.25" customHeight="1">
      <c r="A16" s="124" t="s">
        <v>107</v>
      </c>
      <c r="B16" s="125" t="s">
        <v>107</v>
      </c>
      <c r="C16" s="30" t="s">
        <v>221</v>
      </c>
      <c r="D16" s="126">
        <v>75410</v>
      </c>
      <c r="E16" s="126">
        <v>71354</v>
      </c>
      <c r="F16" s="126">
        <v>73444</v>
      </c>
      <c r="G16" s="201">
        <v>64982</v>
      </c>
    </row>
    <row r="17" spans="1:7" s="3" customFormat="1" ht="29.25" customHeight="1">
      <c r="A17" s="124" t="s">
        <v>112</v>
      </c>
      <c r="B17" s="125" t="s">
        <v>107</v>
      </c>
      <c r="C17" s="30" t="s">
        <v>222</v>
      </c>
      <c r="D17" s="126">
        <v>17956</v>
      </c>
      <c r="E17" s="126">
        <v>18494</v>
      </c>
      <c r="F17" s="126">
        <v>17054</v>
      </c>
      <c r="G17" s="201">
        <v>15276</v>
      </c>
    </row>
    <row r="18" spans="1:7" s="3" customFormat="1" ht="29.25" customHeight="1">
      <c r="A18" s="124" t="s">
        <v>107</v>
      </c>
      <c r="B18" s="125" t="s">
        <v>107</v>
      </c>
      <c r="C18" s="30" t="s">
        <v>224</v>
      </c>
      <c r="D18" s="126">
        <v>15247</v>
      </c>
      <c r="E18" s="126">
        <v>14407</v>
      </c>
      <c r="F18" s="126">
        <v>13164</v>
      </c>
      <c r="G18" s="201">
        <v>11883</v>
      </c>
    </row>
    <row r="19" spans="1:7" s="3" customFormat="1" ht="29.25" customHeight="1">
      <c r="A19" s="124" t="s">
        <v>107</v>
      </c>
      <c r="B19" s="125" t="s">
        <v>107</v>
      </c>
      <c r="C19" s="257" t="s">
        <v>113</v>
      </c>
      <c r="D19" s="126">
        <v>23439</v>
      </c>
      <c r="E19" s="126">
        <v>20642</v>
      </c>
      <c r="F19" s="126">
        <v>19559</v>
      </c>
      <c r="G19" s="201">
        <v>19298</v>
      </c>
    </row>
    <row r="20" spans="1:7" s="3" customFormat="1" ht="29.25" customHeight="1">
      <c r="A20" s="121" t="s">
        <v>114</v>
      </c>
      <c r="B20" s="123" t="s">
        <v>107</v>
      </c>
      <c r="C20" s="5" t="s">
        <v>260</v>
      </c>
      <c r="D20" s="23">
        <v>8543</v>
      </c>
      <c r="E20" s="23">
        <v>9523</v>
      </c>
      <c r="F20" s="126">
        <v>9142</v>
      </c>
      <c r="G20" s="201">
        <v>8168</v>
      </c>
    </row>
    <row r="21" spans="1:7" s="3" customFormat="1" ht="29.25" customHeight="1">
      <c r="A21" s="121" t="s">
        <v>115</v>
      </c>
      <c r="B21" s="123" t="s">
        <v>107</v>
      </c>
      <c r="C21" s="5" t="s">
        <v>259</v>
      </c>
      <c r="D21" s="23">
        <v>8710</v>
      </c>
      <c r="E21" s="23">
        <v>8524</v>
      </c>
      <c r="F21" s="126">
        <v>7552</v>
      </c>
      <c r="G21" s="201">
        <v>7901</v>
      </c>
    </row>
    <row r="22" spans="1:7" s="3" customFormat="1" ht="29.25" customHeight="1">
      <c r="A22" s="121" t="s">
        <v>116</v>
      </c>
      <c r="B22" s="123" t="s">
        <v>107</v>
      </c>
      <c r="C22" s="5" t="s">
        <v>258</v>
      </c>
      <c r="D22" s="23">
        <v>5637</v>
      </c>
      <c r="E22" s="23">
        <v>6372</v>
      </c>
      <c r="F22" s="126">
        <v>4512</v>
      </c>
      <c r="G22" s="201">
        <v>4516</v>
      </c>
    </row>
    <row r="23" spans="1:7" s="3" customFormat="1" ht="29.25" customHeight="1">
      <c r="A23" s="121" t="s">
        <v>117</v>
      </c>
      <c r="B23" s="123" t="s">
        <v>107</v>
      </c>
      <c r="C23" s="5" t="s">
        <v>257</v>
      </c>
      <c r="D23" s="23">
        <v>4043</v>
      </c>
      <c r="E23" s="23">
        <v>3931</v>
      </c>
      <c r="F23" s="126">
        <v>4020</v>
      </c>
      <c r="G23" s="201">
        <v>6607</v>
      </c>
    </row>
    <row r="24" spans="1:7" s="3" customFormat="1" ht="29.25" customHeight="1">
      <c r="A24" s="121" t="s">
        <v>118</v>
      </c>
      <c r="B24" s="123" t="s">
        <v>107</v>
      </c>
      <c r="C24" s="5" t="s">
        <v>119</v>
      </c>
      <c r="D24" s="23">
        <v>4795</v>
      </c>
      <c r="E24" s="23">
        <v>4323</v>
      </c>
      <c r="F24" s="126">
        <v>3696</v>
      </c>
      <c r="G24" s="201">
        <v>3701</v>
      </c>
    </row>
    <row r="25" spans="1:7" s="3" customFormat="1" ht="29.25" customHeight="1">
      <c r="A25" s="121" t="s">
        <v>120</v>
      </c>
      <c r="B25" s="123" t="s">
        <v>107</v>
      </c>
      <c r="C25" s="5" t="s">
        <v>256</v>
      </c>
      <c r="D25" s="23">
        <v>13767</v>
      </c>
      <c r="E25" s="23">
        <v>14621</v>
      </c>
      <c r="F25" s="126">
        <v>12377</v>
      </c>
      <c r="G25" s="201">
        <v>13820</v>
      </c>
    </row>
    <row r="26" spans="1:7" s="3" customFormat="1" ht="29.25" customHeight="1">
      <c r="A26" s="121" t="s">
        <v>121</v>
      </c>
      <c r="B26" s="123" t="s">
        <v>107</v>
      </c>
      <c r="C26" s="5" t="s">
        <v>255</v>
      </c>
      <c r="D26" s="23">
        <v>6771</v>
      </c>
      <c r="E26" s="23">
        <v>7815</v>
      </c>
      <c r="F26" s="126">
        <v>7725</v>
      </c>
      <c r="G26" s="201">
        <v>7871</v>
      </c>
    </row>
    <row r="27" spans="1:7" s="3" customFormat="1" ht="29.25" customHeight="1" thickBot="1">
      <c r="A27" s="121" t="s">
        <v>122</v>
      </c>
      <c r="B27" s="123" t="s">
        <v>107</v>
      </c>
      <c r="C27" s="5" t="s">
        <v>225</v>
      </c>
      <c r="D27" s="23">
        <v>7554</v>
      </c>
      <c r="E27" s="23">
        <v>6479</v>
      </c>
      <c r="F27" s="126">
        <v>6803</v>
      </c>
      <c r="G27" s="201">
        <v>8533</v>
      </c>
    </row>
    <row r="28" spans="1:7" s="3" customFormat="1" ht="15.75" customHeight="1">
      <c r="A28" s="207" t="s">
        <v>209</v>
      </c>
      <c r="B28" s="205"/>
      <c r="C28" s="205"/>
      <c r="D28" s="205"/>
      <c r="E28" s="241"/>
      <c r="F28" s="241"/>
      <c r="G28" s="241"/>
    </row>
    <row r="29" spans="1:7" s="3" customFormat="1" ht="15.75" customHeight="1">
      <c r="A29" s="29" t="s">
        <v>210</v>
      </c>
      <c r="B29" s="127"/>
      <c r="C29" s="127"/>
      <c r="D29" s="127"/>
      <c r="E29" s="85"/>
      <c r="F29" s="85"/>
      <c r="G29" s="85"/>
    </row>
    <row r="30" spans="1:7" s="3" customFormat="1" ht="15.75" customHeight="1">
      <c r="A30" s="29"/>
      <c r="B30" s="127"/>
      <c r="C30" s="127"/>
      <c r="D30" s="127"/>
      <c r="E30" s="85"/>
      <c r="F30" s="85"/>
      <c r="G30" s="128" t="s">
        <v>123</v>
      </c>
    </row>
    <row r="31" s="3" customFormat="1" ht="13.5"/>
    <row r="32" s="3" customFormat="1" ht="13.5"/>
    <row r="33" s="3" customFormat="1" ht="13.5"/>
    <row r="34" s="3" customFormat="1" ht="13.5"/>
  </sheetData>
  <printOptions/>
  <pageMargins left="0.984251968503937" right="0.984251968503937" top="0.7874015748031497" bottom="0.7874015748031497" header="0.5118110236220472" footer="0.5118110236220472"/>
  <pageSetup firstPageNumber="135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F9" sqref="F9:G9"/>
    </sheetView>
  </sheetViews>
  <sheetFormatPr defaultColWidth="9.00390625" defaultRowHeight="13.5"/>
  <cols>
    <col min="1" max="1" width="15.00390625" style="0" customWidth="1"/>
    <col min="2" max="8" width="7.125" style="0" customWidth="1"/>
    <col min="9" max="9" width="6.75390625" style="0" customWidth="1"/>
    <col min="10" max="10" width="7.125" style="0" customWidth="1"/>
    <col min="11" max="11" width="15.875" style="0" customWidth="1"/>
    <col min="12" max="20" width="7.25390625" style="0" customWidth="1"/>
    <col min="21" max="21" width="9.125" style="0" bestFit="1" customWidth="1"/>
  </cols>
  <sheetData>
    <row r="1" spans="1:21" s="288" customFormat="1" ht="15" customHeight="1">
      <c r="A1" s="287" t="s">
        <v>1</v>
      </c>
      <c r="D1" s="289"/>
      <c r="E1" s="287"/>
      <c r="T1" s="289" t="s">
        <v>1</v>
      </c>
      <c r="U1" s="289"/>
    </row>
    <row r="2" spans="1:21" ht="12" customHeight="1">
      <c r="A2" s="1"/>
      <c r="D2" s="2"/>
      <c r="E2" s="1"/>
      <c r="G2" s="2"/>
      <c r="U2" s="2"/>
    </row>
    <row r="3" spans="1:20" s="131" customFormat="1" ht="15" customHeight="1">
      <c r="A3" s="130" t="s">
        <v>133</v>
      </c>
      <c r="B3" s="33"/>
      <c r="C3" s="30"/>
      <c r="D3" s="30"/>
      <c r="E3" s="30"/>
      <c r="K3" s="4" t="s">
        <v>147</v>
      </c>
      <c r="L3" s="36"/>
      <c r="M3" s="5"/>
      <c r="N3" s="5"/>
      <c r="O3" s="5"/>
      <c r="P3" s="5"/>
      <c r="Q3" s="5"/>
      <c r="R3" s="5"/>
      <c r="S3" s="5"/>
      <c r="T3" s="5"/>
    </row>
    <row r="4" spans="1:20" s="131" customFormat="1" ht="15" customHeight="1" thickBot="1">
      <c r="A4" s="42"/>
      <c r="B4" s="220"/>
      <c r="C4" s="220"/>
      <c r="D4" s="220"/>
      <c r="E4" s="220"/>
      <c r="K4" s="37"/>
      <c r="L4" s="8"/>
      <c r="M4" s="8"/>
      <c r="N4" s="8"/>
      <c r="O4" s="8"/>
      <c r="P4" s="8"/>
      <c r="Q4" s="8"/>
      <c r="R4" s="8"/>
      <c r="S4" s="8"/>
      <c r="T4" s="8"/>
    </row>
    <row r="5" spans="1:20" s="131" customFormat="1" ht="27.75" customHeight="1">
      <c r="A5" s="371" t="s">
        <v>2</v>
      </c>
      <c r="B5" s="363" t="s">
        <v>127</v>
      </c>
      <c r="C5" s="364"/>
      <c r="D5" s="364"/>
      <c r="E5" s="364"/>
      <c r="F5" s="364"/>
      <c r="G5" s="365"/>
      <c r="H5" s="366" t="s">
        <v>128</v>
      </c>
      <c r="I5" s="367"/>
      <c r="K5" s="341" t="s">
        <v>2</v>
      </c>
      <c r="L5" s="345" t="s">
        <v>272</v>
      </c>
      <c r="M5" s="345" t="s">
        <v>273</v>
      </c>
      <c r="N5" s="13" t="s">
        <v>137</v>
      </c>
      <c r="O5" s="12"/>
      <c r="P5" s="12"/>
      <c r="Q5" s="13" t="s">
        <v>138</v>
      </c>
      <c r="R5" s="12"/>
      <c r="S5" s="12"/>
      <c r="T5" s="347" t="s">
        <v>148</v>
      </c>
    </row>
    <row r="6" spans="1:20" s="131" customFormat="1" ht="27.75" customHeight="1">
      <c r="A6" s="336"/>
      <c r="B6" s="369" t="s">
        <v>233</v>
      </c>
      <c r="C6" s="370"/>
      <c r="D6" s="369" t="s">
        <v>231</v>
      </c>
      <c r="E6" s="370"/>
      <c r="F6" s="369" t="s">
        <v>232</v>
      </c>
      <c r="G6" s="370"/>
      <c r="H6" s="368"/>
      <c r="I6" s="339"/>
      <c r="K6" s="336"/>
      <c r="L6" s="332"/>
      <c r="M6" s="332"/>
      <c r="N6" s="15" t="s">
        <v>140</v>
      </c>
      <c r="O6" s="18" t="s">
        <v>141</v>
      </c>
      <c r="P6" s="17" t="s">
        <v>142</v>
      </c>
      <c r="Q6" s="15" t="s">
        <v>140</v>
      </c>
      <c r="R6" s="18" t="s">
        <v>149</v>
      </c>
      <c r="S6" s="17" t="s">
        <v>142</v>
      </c>
      <c r="T6" s="348"/>
    </row>
    <row r="7" spans="1:20" s="131" customFormat="1" ht="18.75" customHeight="1">
      <c r="A7" s="133"/>
      <c r="B7" s="376" t="s">
        <v>134</v>
      </c>
      <c r="C7" s="362"/>
      <c r="D7" s="361"/>
      <c r="E7" s="362"/>
      <c r="F7" s="361"/>
      <c r="G7" s="362"/>
      <c r="H7" s="361"/>
      <c r="I7" s="362"/>
      <c r="K7" s="139"/>
      <c r="L7" s="198" t="s">
        <v>144</v>
      </c>
      <c r="M7" s="140"/>
      <c r="N7" s="21"/>
      <c r="O7" s="21"/>
      <c r="P7" s="21"/>
      <c r="Q7" s="21"/>
      <c r="R7" s="21"/>
      <c r="S7" s="21"/>
      <c r="T7" s="21"/>
    </row>
    <row r="8" spans="1:20" s="131" customFormat="1" ht="26.25" customHeight="1">
      <c r="A8" s="29" t="s">
        <v>135</v>
      </c>
      <c r="B8" s="372">
        <v>38</v>
      </c>
      <c r="C8" s="360"/>
      <c r="D8" s="356">
        <v>2</v>
      </c>
      <c r="E8" s="360"/>
      <c r="F8" s="356">
        <v>36</v>
      </c>
      <c r="G8" s="360"/>
      <c r="H8" s="356">
        <v>261</v>
      </c>
      <c r="I8" s="357"/>
      <c r="K8" s="7" t="s">
        <v>145</v>
      </c>
      <c r="L8" s="22">
        <v>56563</v>
      </c>
      <c r="M8" s="23">
        <v>53545</v>
      </c>
      <c r="N8" s="23">
        <v>2092</v>
      </c>
      <c r="O8" s="23">
        <v>866</v>
      </c>
      <c r="P8" s="23">
        <v>1226</v>
      </c>
      <c r="Q8" s="23">
        <v>833</v>
      </c>
      <c r="R8" s="23">
        <v>625</v>
      </c>
      <c r="S8" s="23">
        <v>208</v>
      </c>
      <c r="T8" s="23">
        <v>93</v>
      </c>
    </row>
    <row r="9" spans="1:20" s="131" customFormat="1" ht="26.25" customHeight="1">
      <c r="A9" s="29" t="s">
        <v>129</v>
      </c>
      <c r="B9" s="372">
        <v>38</v>
      </c>
      <c r="C9" s="360"/>
      <c r="D9" s="356">
        <v>2</v>
      </c>
      <c r="E9" s="360"/>
      <c r="F9" s="356">
        <v>36</v>
      </c>
      <c r="G9" s="360"/>
      <c r="H9" s="356">
        <v>266</v>
      </c>
      <c r="I9" s="357"/>
      <c r="K9" s="7" t="s">
        <v>150</v>
      </c>
      <c r="L9" s="22">
        <v>72135</v>
      </c>
      <c r="M9" s="23">
        <v>69983</v>
      </c>
      <c r="N9" s="23">
        <v>1337</v>
      </c>
      <c r="O9" s="23">
        <v>847</v>
      </c>
      <c r="P9" s="23">
        <v>1177</v>
      </c>
      <c r="Q9" s="23">
        <v>780</v>
      </c>
      <c r="R9" s="23">
        <v>628</v>
      </c>
      <c r="S9" s="23">
        <v>152</v>
      </c>
      <c r="T9" s="23">
        <v>35</v>
      </c>
    </row>
    <row r="10" spans="1:20" s="131" customFormat="1" ht="26.25" customHeight="1">
      <c r="A10" s="29" t="s">
        <v>130</v>
      </c>
      <c r="B10" s="372">
        <v>38</v>
      </c>
      <c r="C10" s="360"/>
      <c r="D10" s="356">
        <v>2</v>
      </c>
      <c r="E10" s="360"/>
      <c r="F10" s="356">
        <v>36</v>
      </c>
      <c r="G10" s="360"/>
      <c r="H10" s="356">
        <v>247</v>
      </c>
      <c r="I10" s="357"/>
      <c r="K10" s="7" t="s">
        <v>151</v>
      </c>
      <c r="L10" s="22">
        <v>67740</v>
      </c>
      <c r="M10" s="23">
        <v>64469</v>
      </c>
      <c r="N10" s="23">
        <v>2235</v>
      </c>
      <c r="O10" s="23">
        <v>1006</v>
      </c>
      <c r="P10" s="23">
        <v>1229</v>
      </c>
      <c r="Q10" s="23">
        <v>997</v>
      </c>
      <c r="R10" s="23">
        <v>876</v>
      </c>
      <c r="S10" s="23">
        <v>121</v>
      </c>
      <c r="T10" s="23">
        <v>40</v>
      </c>
    </row>
    <row r="11" spans="1:20" s="131" customFormat="1" ht="26.25" customHeight="1">
      <c r="A11" s="29" t="s">
        <v>131</v>
      </c>
      <c r="B11" s="372">
        <v>38</v>
      </c>
      <c r="C11" s="360"/>
      <c r="D11" s="356">
        <v>2</v>
      </c>
      <c r="E11" s="360"/>
      <c r="F11" s="356">
        <v>36</v>
      </c>
      <c r="G11" s="360"/>
      <c r="H11" s="356">
        <v>257</v>
      </c>
      <c r="I11" s="357"/>
      <c r="K11" s="7" t="s">
        <v>152</v>
      </c>
      <c r="L11" s="22">
        <v>67535</v>
      </c>
      <c r="M11" s="23">
        <v>60515</v>
      </c>
      <c r="N11" s="23">
        <v>2292</v>
      </c>
      <c r="O11" s="23">
        <v>986</v>
      </c>
      <c r="P11" s="23">
        <v>1306</v>
      </c>
      <c r="Q11" s="23">
        <v>1195</v>
      </c>
      <c r="R11" s="23">
        <v>1159</v>
      </c>
      <c r="S11" s="23">
        <v>35</v>
      </c>
      <c r="T11" s="23">
        <v>47</v>
      </c>
    </row>
    <row r="12" spans="1:22" s="64" customFormat="1" ht="26.25" customHeight="1" thickBot="1">
      <c r="A12" s="249" t="s">
        <v>187</v>
      </c>
      <c r="B12" s="373">
        <v>38</v>
      </c>
      <c r="C12" s="359"/>
      <c r="D12" s="358">
        <v>2</v>
      </c>
      <c r="E12" s="359"/>
      <c r="F12" s="358">
        <v>36</v>
      </c>
      <c r="G12" s="359"/>
      <c r="H12" s="358">
        <v>242</v>
      </c>
      <c r="I12" s="359"/>
      <c r="K12" s="129" t="s">
        <v>213</v>
      </c>
      <c r="L12" s="41">
        <v>67524</v>
      </c>
      <c r="M12" s="28">
        <v>64240</v>
      </c>
      <c r="N12" s="27">
        <v>2066</v>
      </c>
      <c r="O12" s="28">
        <v>879</v>
      </c>
      <c r="P12" s="28">
        <v>1187</v>
      </c>
      <c r="Q12" s="27">
        <v>1168</v>
      </c>
      <c r="R12" s="28">
        <v>1138</v>
      </c>
      <c r="S12" s="28">
        <v>30</v>
      </c>
      <c r="T12" s="28">
        <v>50</v>
      </c>
      <c r="U12" s="248"/>
      <c r="V12" s="248"/>
    </row>
    <row r="13" spans="1:20" s="131" customFormat="1" ht="15" customHeight="1">
      <c r="A13" s="213"/>
      <c r="B13" s="211"/>
      <c r="C13" s="211"/>
      <c r="D13" s="211"/>
      <c r="E13" s="242"/>
      <c r="I13" s="32" t="s">
        <v>132</v>
      </c>
      <c r="K13" s="213" t="s">
        <v>249</v>
      </c>
      <c r="L13" s="211"/>
      <c r="M13" s="211"/>
      <c r="N13" s="211"/>
      <c r="O13" s="209"/>
      <c r="P13" s="209"/>
      <c r="Q13" s="211"/>
      <c r="R13" s="243"/>
      <c r="S13" s="211"/>
      <c r="T13" s="242"/>
    </row>
    <row r="14" spans="1:20" s="131" customFormat="1" ht="15" customHeight="1">
      <c r="A14" s="34" t="s">
        <v>268</v>
      </c>
      <c r="B14" s="30"/>
      <c r="C14" s="30"/>
      <c r="D14" s="30"/>
      <c r="E14" s="32"/>
      <c r="K14" s="34" t="s">
        <v>250</v>
      </c>
      <c r="L14" s="137"/>
      <c r="M14" s="137"/>
      <c r="N14" s="137"/>
      <c r="O14" s="35"/>
      <c r="P14" s="35"/>
      <c r="Q14" s="35"/>
      <c r="R14" s="35"/>
      <c r="S14" s="35"/>
      <c r="T14" s="35"/>
    </row>
    <row r="15" spans="1:20" s="131" customFormat="1" ht="15" customHeight="1">
      <c r="A15" s="134"/>
      <c r="B15" s="35"/>
      <c r="C15" s="35"/>
      <c r="D15" s="135"/>
      <c r="K15" s="34" t="s">
        <v>251</v>
      </c>
      <c r="L15" s="137"/>
      <c r="M15" s="137"/>
      <c r="N15" s="137"/>
      <c r="O15" s="35"/>
      <c r="P15" s="35"/>
      <c r="Q15" s="35"/>
      <c r="R15" s="35"/>
      <c r="S15" s="35"/>
      <c r="T15" s="35"/>
    </row>
    <row r="16" spans="2:20" s="134" customFormat="1" ht="15" customHeight="1">
      <c r="B16" s="35"/>
      <c r="C16" s="35"/>
      <c r="D16" s="135"/>
      <c r="E16" s="32"/>
      <c r="K16" s="34" t="s">
        <v>252</v>
      </c>
      <c r="L16" s="137"/>
      <c r="M16" s="137"/>
      <c r="N16" s="137"/>
      <c r="O16" s="35"/>
      <c r="P16" s="35"/>
      <c r="Q16" s="35"/>
      <c r="R16" s="35"/>
      <c r="S16" s="35"/>
      <c r="T16" s="35"/>
    </row>
    <row r="17" spans="1:20" ht="12" customHeight="1">
      <c r="A17" s="134"/>
      <c r="B17" s="35"/>
      <c r="C17" s="35"/>
      <c r="D17" s="135"/>
      <c r="E17" s="32"/>
      <c r="F17" s="134"/>
      <c r="G17" s="134"/>
      <c r="H17" s="134"/>
      <c r="I17" s="134"/>
      <c r="J17" s="134"/>
      <c r="K17" s="34"/>
      <c r="L17" s="137"/>
      <c r="M17" s="137"/>
      <c r="N17" s="137"/>
      <c r="O17" s="35"/>
      <c r="P17" s="35"/>
      <c r="Q17" s="35"/>
      <c r="R17" s="35"/>
      <c r="S17" s="35"/>
      <c r="T17" s="32" t="s">
        <v>146</v>
      </c>
    </row>
    <row r="18" spans="1:10" ht="12" customHeight="1">
      <c r="A18" s="134"/>
      <c r="B18" s="35"/>
      <c r="C18" s="35"/>
      <c r="D18" s="135"/>
      <c r="E18" s="32"/>
      <c r="F18" s="134"/>
      <c r="G18" s="134"/>
      <c r="H18" s="134"/>
      <c r="I18" s="134"/>
      <c r="J18" s="134"/>
    </row>
    <row r="19" spans="1:20" ht="16.5" customHeight="1">
      <c r="A19" s="4" t="s">
        <v>136</v>
      </c>
      <c r="B19" s="36"/>
      <c r="C19" s="5"/>
      <c r="D19" s="5"/>
      <c r="E19" s="5"/>
      <c r="F19" s="134"/>
      <c r="G19" s="134"/>
      <c r="H19" s="134"/>
      <c r="I19" s="134"/>
      <c r="J19" s="134"/>
      <c r="K19" s="141" t="s">
        <v>153</v>
      </c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16.5" customHeight="1" thickBot="1">
      <c r="A20" s="24"/>
      <c r="B20" s="6"/>
      <c r="C20" s="6"/>
      <c r="D20" s="6"/>
      <c r="E20" s="6"/>
      <c r="F20" s="5"/>
      <c r="G20" s="5"/>
      <c r="H20" s="5"/>
      <c r="I20" s="5"/>
      <c r="J20" s="5"/>
      <c r="K20" s="143"/>
      <c r="L20" s="144"/>
      <c r="M20" s="144"/>
      <c r="N20" s="144"/>
      <c r="O20" s="144"/>
      <c r="P20" s="144"/>
      <c r="Q20" s="144"/>
      <c r="R20" s="144"/>
      <c r="S20" s="144"/>
      <c r="T20" s="145" t="s">
        <v>154</v>
      </c>
    </row>
    <row r="21" spans="1:20" ht="27" customHeight="1">
      <c r="A21" s="341" t="s">
        <v>2</v>
      </c>
      <c r="B21" s="345" t="s">
        <v>189</v>
      </c>
      <c r="C21" s="345" t="s">
        <v>190</v>
      </c>
      <c r="D21" s="9" t="s">
        <v>137</v>
      </c>
      <c r="E21" s="10"/>
      <c r="F21" s="10"/>
      <c r="G21" s="9" t="s">
        <v>138</v>
      </c>
      <c r="H21" s="10"/>
      <c r="I21" s="10"/>
      <c r="J21" s="377" t="s">
        <v>139</v>
      </c>
      <c r="K21" s="374" t="s">
        <v>274</v>
      </c>
      <c r="L21" s="146" t="s">
        <v>155</v>
      </c>
      <c r="M21" s="147"/>
      <c r="N21" s="148"/>
      <c r="O21" s="149"/>
      <c r="P21" s="375" t="s">
        <v>160</v>
      </c>
      <c r="Q21" s="146" t="s">
        <v>156</v>
      </c>
      <c r="R21" s="147"/>
      <c r="S21" s="147"/>
      <c r="T21" s="147"/>
    </row>
    <row r="22" spans="1:20" ht="27" customHeight="1">
      <c r="A22" s="336"/>
      <c r="B22" s="332"/>
      <c r="C22" s="332"/>
      <c r="D22" s="58" t="s">
        <v>140</v>
      </c>
      <c r="E22" s="100" t="s">
        <v>141</v>
      </c>
      <c r="F22" s="244" t="s">
        <v>142</v>
      </c>
      <c r="G22" s="58" t="s">
        <v>140</v>
      </c>
      <c r="H22" s="100" t="s">
        <v>143</v>
      </c>
      <c r="I22" s="244" t="s">
        <v>142</v>
      </c>
      <c r="J22" s="348"/>
      <c r="K22" s="340"/>
      <c r="L22" s="150" t="s">
        <v>140</v>
      </c>
      <c r="M22" s="150" t="s">
        <v>157</v>
      </c>
      <c r="N22" s="150" t="s">
        <v>158</v>
      </c>
      <c r="O22" s="150" t="s">
        <v>159</v>
      </c>
      <c r="P22" s="332"/>
      <c r="Q22" s="150" t="s">
        <v>140</v>
      </c>
      <c r="R22" s="150" t="s">
        <v>161</v>
      </c>
      <c r="S22" s="150" t="s">
        <v>162</v>
      </c>
      <c r="T22" s="151" t="s">
        <v>163</v>
      </c>
    </row>
    <row r="23" spans="1:20" ht="19.5" customHeight="1">
      <c r="A23" s="102"/>
      <c r="B23" s="198" t="s">
        <v>188</v>
      </c>
      <c r="C23" s="21"/>
      <c r="D23" s="21"/>
      <c r="E23" s="21"/>
      <c r="F23" s="21"/>
      <c r="G23" s="21"/>
      <c r="H23" s="21"/>
      <c r="I23" s="21"/>
      <c r="J23" s="21"/>
      <c r="K23" s="152"/>
      <c r="L23" s="199" t="s">
        <v>182</v>
      </c>
      <c r="M23" s="153"/>
      <c r="N23" s="153"/>
      <c r="O23" s="153"/>
      <c r="P23" s="153"/>
      <c r="Q23" s="153"/>
      <c r="R23" s="153"/>
      <c r="S23" s="153"/>
      <c r="T23" s="153"/>
    </row>
    <row r="24" spans="1:20" s="136" customFormat="1" ht="33.75" customHeight="1">
      <c r="A24" s="24" t="s">
        <v>145</v>
      </c>
      <c r="B24" s="22">
        <v>33587</v>
      </c>
      <c r="C24" s="23">
        <v>31235</v>
      </c>
      <c r="D24" s="23">
        <v>1113</v>
      </c>
      <c r="E24" s="23">
        <v>397</v>
      </c>
      <c r="F24" s="23">
        <v>716</v>
      </c>
      <c r="G24" s="23">
        <v>1143</v>
      </c>
      <c r="H24" s="23">
        <v>1108</v>
      </c>
      <c r="I24" s="23">
        <v>35</v>
      </c>
      <c r="J24" s="23">
        <v>96</v>
      </c>
      <c r="K24" s="271" t="s">
        <v>211</v>
      </c>
      <c r="L24" s="154">
        <v>99620</v>
      </c>
      <c r="M24" s="155">
        <v>20125</v>
      </c>
      <c r="N24" s="155">
        <v>79495</v>
      </c>
      <c r="O24" s="155" t="s">
        <v>164</v>
      </c>
      <c r="P24" s="155">
        <v>15551</v>
      </c>
      <c r="Q24" s="155">
        <v>899</v>
      </c>
      <c r="R24" s="155">
        <v>617</v>
      </c>
      <c r="S24" s="155">
        <v>282</v>
      </c>
      <c r="T24" s="155" t="s">
        <v>164</v>
      </c>
    </row>
    <row r="25" spans="1:20" ht="33.75" customHeight="1">
      <c r="A25" s="24" t="s">
        <v>129</v>
      </c>
      <c r="B25" s="22">
        <v>31335</v>
      </c>
      <c r="C25" s="23">
        <v>29335</v>
      </c>
      <c r="D25" s="23">
        <v>1105</v>
      </c>
      <c r="E25" s="23">
        <v>355</v>
      </c>
      <c r="F25" s="23">
        <v>751</v>
      </c>
      <c r="G25" s="23">
        <v>838</v>
      </c>
      <c r="H25" s="23">
        <v>642</v>
      </c>
      <c r="I25" s="23">
        <v>196</v>
      </c>
      <c r="J25" s="23">
        <v>56</v>
      </c>
      <c r="K25" s="156" t="s">
        <v>44</v>
      </c>
      <c r="L25" s="154">
        <v>87063</v>
      </c>
      <c r="M25" s="155">
        <v>18323</v>
      </c>
      <c r="N25" s="155">
        <v>68740</v>
      </c>
      <c r="O25" s="155" t="s">
        <v>164</v>
      </c>
      <c r="P25" s="155">
        <v>13625</v>
      </c>
      <c r="Q25" s="155">
        <v>831</v>
      </c>
      <c r="R25" s="155">
        <v>561</v>
      </c>
      <c r="S25" s="155">
        <v>270</v>
      </c>
      <c r="T25" s="155" t="s">
        <v>164</v>
      </c>
    </row>
    <row r="26" spans="1:20" ht="33.75" customHeight="1">
      <c r="A26" s="24" t="s">
        <v>130</v>
      </c>
      <c r="B26" s="22">
        <v>33157</v>
      </c>
      <c r="C26" s="23">
        <v>31686</v>
      </c>
      <c r="D26" s="23">
        <v>1052</v>
      </c>
      <c r="E26" s="23">
        <v>368</v>
      </c>
      <c r="F26" s="23">
        <v>684</v>
      </c>
      <c r="G26" s="23">
        <v>337</v>
      </c>
      <c r="H26" s="23">
        <v>262</v>
      </c>
      <c r="I26" s="23">
        <v>75</v>
      </c>
      <c r="J26" s="23">
        <v>82</v>
      </c>
      <c r="K26" s="157" t="s">
        <v>165</v>
      </c>
      <c r="L26" s="154">
        <v>75916</v>
      </c>
      <c r="M26" s="155">
        <v>16743</v>
      </c>
      <c r="N26" s="155">
        <v>59173</v>
      </c>
      <c r="O26" s="155" t="s">
        <v>164</v>
      </c>
      <c r="P26" s="155">
        <v>11176</v>
      </c>
      <c r="Q26" s="155">
        <v>738</v>
      </c>
      <c r="R26" s="155">
        <v>492</v>
      </c>
      <c r="S26" s="155">
        <v>246</v>
      </c>
      <c r="T26" s="155" t="s">
        <v>164</v>
      </c>
    </row>
    <row r="27" spans="1:20" s="138" customFormat="1" ht="33.75" customHeight="1">
      <c r="A27" s="24" t="s">
        <v>131</v>
      </c>
      <c r="B27" s="22">
        <v>44572</v>
      </c>
      <c r="C27" s="23">
        <v>37869</v>
      </c>
      <c r="D27" s="23">
        <v>1180</v>
      </c>
      <c r="E27" s="23">
        <v>403</v>
      </c>
      <c r="F27" s="23">
        <v>776</v>
      </c>
      <c r="G27" s="23">
        <v>251</v>
      </c>
      <c r="H27" s="23">
        <v>224</v>
      </c>
      <c r="I27" s="23">
        <v>27</v>
      </c>
      <c r="J27" s="23">
        <v>74</v>
      </c>
      <c r="K27" s="157" t="s">
        <v>166</v>
      </c>
      <c r="L27" s="154">
        <v>65985</v>
      </c>
      <c r="M27" s="155">
        <v>15549</v>
      </c>
      <c r="N27" s="155">
        <v>50436</v>
      </c>
      <c r="O27" s="155" t="s">
        <v>164</v>
      </c>
      <c r="P27" s="155">
        <v>10563</v>
      </c>
      <c r="Q27" s="155">
        <v>651</v>
      </c>
      <c r="R27" s="155">
        <v>416</v>
      </c>
      <c r="S27" s="155">
        <v>235</v>
      </c>
      <c r="T27" s="155" t="s">
        <v>164</v>
      </c>
    </row>
    <row r="28" spans="1:20" s="3" customFormat="1" ht="33.75" customHeight="1" thickBot="1">
      <c r="A28" s="249" t="s">
        <v>214</v>
      </c>
      <c r="B28" s="41">
        <v>39748</v>
      </c>
      <c r="C28" s="28">
        <v>37935</v>
      </c>
      <c r="D28" s="27">
        <v>1056</v>
      </c>
      <c r="E28" s="28">
        <v>383</v>
      </c>
      <c r="F28" s="28">
        <v>673</v>
      </c>
      <c r="G28" s="27">
        <v>683</v>
      </c>
      <c r="H28" s="28">
        <v>639</v>
      </c>
      <c r="I28" s="28">
        <v>44</v>
      </c>
      <c r="J28" s="28">
        <v>74</v>
      </c>
      <c r="K28" s="272" t="s">
        <v>215</v>
      </c>
      <c r="L28" s="158">
        <f>M28+N28</f>
        <v>57692</v>
      </c>
      <c r="M28" s="159">
        <v>14373</v>
      </c>
      <c r="N28" s="159">
        <v>43319</v>
      </c>
      <c r="O28" s="160" t="s">
        <v>164</v>
      </c>
      <c r="P28" s="159">
        <v>9500</v>
      </c>
      <c r="Q28" s="161">
        <f>R28+S28</f>
        <v>612</v>
      </c>
      <c r="R28" s="159">
        <v>386</v>
      </c>
      <c r="S28" s="159">
        <v>226</v>
      </c>
      <c r="T28" s="160" t="s">
        <v>164</v>
      </c>
    </row>
    <row r="29" spans="1:20" s="138" customFormat="1" ht="15" customHeight="1">
      <c r="A29" s="213" t="s">
        <v>249</v>
      </c>
      <c r="B29" s="211"/>
      <c r="C29" s="211"/>
      <c r="D29" s="211"/>
      <c r="E29" s="209"/>
      <c r="F29" s="209"/>
      <c r="G29" s="211"/>
      <c r="H29" s="243"/>
      <c r="I29" s="211"/>
      <c r="J29" s="224"/>
      <c r="K29" s="245" t="s">
        <v>253</v>
      </c>
      <c r="L29" s="246"/>
      <c r="M29" s="247"/>
      <c r="N29" s="247"/>
      <c r="O29" s="247"/>
      <c r="P29" s="247"/>
      <c r="Q29" s="247"/>
      <c r="R29" s="246"/>
      <c r="S29" s="247"/>
      <c r="T29" s="224"/>
    </row>
    <row r="30" spans="1:20" ht="15" customHeight="1">
      <c r="A30" s="34" t="s">
        <v>269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62" t="s">
        <v>254</v>
      </c>
      <c r="L30" s="164"/>
      <c r="M30" s="164"/>
      <c r="N30" s="164"/>
      <c r="O30" s="164"/>
      <c r="P30" s="164"/>
      <c r="Q30" s="164"/>
      <c r="R30" s="164"/>
      <c r="S30" s="164"/>
      <c r="T30" s="163"/>
    </row>
    <row r="31" spans="1:20" ht="15" customHeight="1">
      <c r="A31" s="34" t="s">
        <v>270</v>
      </c>
      <c r="B31" s="137"/>
      <c r="C31" s="137"/>
      <c r="D31" s="137"/>
      <c r="E31" s="137"/>
      <c r="F31" s="137"/>
      <c r="G31" s="137"/>
      <c r="H31" s="137"/>
      <c r="I31" s="137"/>
      <c r="J31" s="137"/>
      <c r="T31" s="163" t="s">
        <v>271</v>
      </c>
    </row>
    <row r="32" spans="1:10" ht="15" customHeight="1">
      <c r="A32" s="34" t="s">
        <v>276</v>
      </c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15" customHeight="1">
      <c r="A33" s="34" t="s">
        <v>275</v>
      </c>
      <c r="J33" s="32" t="s">
        <v>146</v>
      </c>
    </row>
    <row r="34" ht="15" customHeight="1"/>
    <row r="35" ht="16.5" customHeight="1"/>
    <row r="36" ht="16.5" customHeight="1"/>
  </sheetData>
  <mergeCells count="40">
    <mergeCell ref="B10:C10"/>
    <mergeCell ref="B9:C9"/>
    <mergeCell ref="D6:E6"/>
    <mergeCell ref="P21:P22"/>
    <mergeCell ref="B6:C6"/>
    <mergeCell ref="B7:C7"/>
    <mergeCell ref="J21:J22"/>
    <mergeCell ref="D9:E9"/>
    <mergeCell ref="D10:E10"/>
    <mergeCell ref="M5:M6"/>
    <mergeCell ref="A21:A22"/>
    <mergeCell ref="K5:K6"/>
    <mergeCell ref="A5:A6"/>
    <mergeCell ref="L5:L6"/>
    <mergeCell ref="B8:C8"/>
    <mergeCell ref="B12:C12"/>
    <mergeCell ref="B11:C11"/>
    <mergeCell ref="K21:K22"/>
    <mergeCell ref="B21:B22"/>
    <mergeCell ref="C21:C22"/>
    <mergeCell ref="T5:T6"/>
    <mergeCell ref="D11:E11"/>
    <mergeCell ref="D12:E12"/>
    <mergeCell ref="F6:G6"/>
    <mergeCell ref="F7:G7"/>
    <mergeCell ref="F8:G8"/>
    <mergeCell ref="F9:G9"/>
    <mergeCell ref="F10:G10"/>
    <mergeCell ref="F11:G11"/>
    <mergeCell ref="F12:G12"/>
    <mergeCell ref="D7:E7"/>
    <mergeCell ref="B5:G5"/>
    <mergeCell ref="H5:I6"/>
    <mergeCell ref="H7:I7"/>
    <mergeCell ref="H11:I11"/>
    <mergeCell ref="H12:I12"/>
    <mergeCell ref="H8:I8"/>
    <mergeCell ref="D8:E8"/>
    <mergeCell ref="H9:I9"/>
    <mergeCell ref="H10:I10"/>
  </mergeCells>
  <printOptions/>
  <pageMargins left="0.984251968503937" right="0.984251968503937" top="0.7874015748031497" bottom="0.7874015748031497" header="0.5118110236220472" footer="0.5118110236220472"/>
  <pageSetup firstPageNumber="13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I1" sqref="H1:J4"/>
    </sheetView>
  </sheetViews>
  <sheetFormatPr defaultColWidth="9.00390625" defaultRowHeight="13.5"/>
  <sheetData>
    <row r="1" spans="1:8" ht="14.25">
      <c r="A1" s="287" t="s">
        <v>1</v>
      </c>
      <c r="H1" s="287"/>
    </row>
    <row r="3" s="302" customFormat="1" ht="13.5">
      <c r="A3" s="302" t="s">
        <v>277</v>
      </c>
    </row>
  </sheetData>
  <printOptions/>
  <pageMargins left="0.984251968503937" right="0.984251968503937" top="0.7874015748031497" bottom="0.7874015748031497" header="0.5118110236220472" footer="0.5118110236220472"/>
  <pageSetup firstPageNumber="13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2013-04-05T08:11:17Z</cp:lastPrinted>
  <dcterms:created xsi:type="dcterms:W3CDTF">2013-01-09T00:19:40Z</dcterms:created>
  <dcterms:modified xsi:type="dcterms:W3CDTF">2013-04-08T06:02:57Z</dcterms:modified>
  <cp:category/>
  <cp:version/>
  <cp:contentType/>
  <cp:contentStatus/>
</cp:coreProperties>
</file>