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060" windowHeight="8970" tabRatio="786" activeTab="0"/>
  </bookViews>
  <sheets>
    <sheet name="P285" sheetId="1" r:id="rId1"/>
    <sheet name="P286、P287" sheetId="2" r:id="rId2"/>
    <sheet name="P288、P289" sheetId="3" r:id="rId3"/>
    <sheet name="P290、P291 " sheetId="4" r:id="rId4"/>
    <sheet name="P292、P293 " sheetId="5" r:id="rId5"/>
    <sheet name="P294、P295" sheetId="6" r:id="rId6"/>
    <sheet name="P296、P297 " sheetId="7" r:id="rId7"/>
    <sheet name="P298、P299" sheetId="8" r:id="rId8"/>
    <sheet name="P300、P301、P302、P303" sheetId="9" r:id="rId9"/>
  </sheets>
  <definedNames/>
  <calcPr calcMode="manual" fullCalcOnLoad="1"/>
</workbook>
</file>

<file path=xl/sharedStrings.xml><?xml version="1.0" encoding="utf-8"?>
<sst xmlns="http://schemas.openxmlformats.org/spreadsheetml/2006/main" count="930" uniqueCount="511">
  <si>
    <t>選挙・市財政・その他</t>
  </si>
  <si>
    <t>年　　　　次</t>
  </si>
  <si>
    <t>選 挙 人 名 簿 登 録 者 数</t>
  </si>
  <si>
    <t>所　　　属　　　区　　　域</t>
  </si>
  <si>
    <t>投　 票　 区</t>
  </si>
  <si>
    <t>男</t>
  </si>
  <si>
    <t>女</t>
  </si>
  <si>
    <t>人</t>
  </si>
  <si>
    <t>平成20年(2008)</t>
  </si>
  <si>
    <t xml:space="preserve"> 江坂町3・4丁目</t>
  </si>
  <si>
    <t xml:space="preserve"> 江坂町2丁目</t>
  </si>
  <si>
    <t xml:space="preserve"> 山手町3丁目Ｂ(3番2号～11番)､千里山東1丁目、</t>
  </si>
  <si>
    <t xml:space="preserve"> 千里山東3丁目Ａ(11番を除く区域)、円山町　</t>
  </si>
  <si>
    <t xml:space="preserve"> 千里山西1丁目Ａ(1～32番)､千里山西2・3丁目、</t>
  </si>
  <si>
    <t xml:space="preserve"> 千里山西4丁目Ａ(37番)、 江坂町5丁目</t>
  </si>
  <si>
    <t xml:space="preserve"> 泉町1丁目､泉町2丁目Ａ(1～34番)､泉町</t>
  </si>
  <si>
    <t xml:space="preserve"> 千里山西1丁目Ｂ(33番以降)､千里山西4丁目Ｂ</t>
  </si>
  <si>
    <t xml:space="preserve"> 5丁目、西の庄町、出口町Ａ(1～20番)</t>
  </si>
  <si>
    <t xml:space="preserve"> (37番を除く区域)、千里山西5丁目、千里山竹園</t>
  </si>
  <si>
    <t xml:space="preserve"> 泉町2丁目Ｂ(35番以降)、泉町3・4丁目、</t>
  </si>
  <si>
    <t xml:space="preserve"> 1丁目Ａ(8～23番(11番を除く区域))</t>
  </si>
  <si>
    <t xml:space="preserve"> 金田町、穂波町</t>
  </si>
  <si>
    <t xml:space="preserve"> 春日1～3丁目</t>
  </si>
  <si>
    <t xml:space="preserve"> 南金田1・2丁目、南吹田1～5丁目</t>
  </si>
  <si>
    <t xml:space="preserve"> 千里山西6丁目、春日4丁目､千里山竹園1丁目Ｂ(1</t>
  </si>
  <si>
    <t xml:space="preserve"> 清和園町、南清和園町、川岸町</t>
  </si>
  <si>
    <t xml:space="preserve"> ～7番、11番、24番以降)、千里山竹園2丁目</t>
  </si>
  <si>
    <t xml:space="preserve"> 寿町1・2丁目、中の島町</t>
  </si>
  <si>
    <t xml:space="preserve"> 千里山霧が丘・星が丘・虹が丘・月が丘、</t>
  </si>
  <si>
    <t xml:space="preserve"> 内本町2・3丁目、高浜町Ａ(3番3～9号、</t>
  </si>
  <si>
    <t>　　</t>
  </si>
  <si>
    <t xml:space="preserve"> 千里山東2丁目、千里山東3丁目Ｂ(11番)、</t>
  </si>
  <si>
    <t xml:space="preserve"> 5～7番、9～17番を除く区域)</t>
  </si>
  <si>
    <t xml:space="preserve"> 千里山東4丁目、千里山松が丘、千里山高塚Ａ</t>
  </si>
  <si>
    <t xml:space="preserve"> 内本町1丁目、元町、朝日町</t>
  </si>
  <si>
    <t xml:space="preserve"> (31番を除く区域)</t>
  </si>
  <si>
    <t xml:space="preserve"> 高浜町Ｂ(3番3～9号、5～7番、9～17番)、</t>
  </si>
  <si>
    <t xml:space="preserve"> 竹谷町、佐井寺南が丘、佐井寺1・2丁目、</t>
  </si>
  <si>
    <t xml:space="preserve"> 南高浜町</t>
  </si>
  <si>
    <t xml:space="preserve"> 千里山高塚Ｂ(31番)</t>
  </si>
  <si>
    <t xml:space="preserve"> 高城町、日の出町</t>
  </si>
  <si>
    <t xml:space="preserve"> 五月が丘西、五月が丘南、五月が丘東、</t>
  </si>
  <si>
    <t xml:space="preserve"> 昭和町、末広町、目俵町</t>
  </si>
  <si>
    <t xml:space="preserve"> 五月が丘北</t>
  </si>
  <si>
    <t xml:space="preserve"> 吹東町、幸町、平松町</t>
  </si>
  <si>
    <t xml:space="preserve"> 佐井寺3・4丁目</t>
  </si>
  <si>
    <t xml:space="preserve"> 川園町、南正雀4丁目Ａ(8・9・12・13番)</t>
  </si>
  <si>
    <t xml:space="preserve"> 佐竹台1～6丁目</t>
  </si>
  <si>
    <t xml:space="preserve"> 西御旅町、東御旅町</t>
  </si>
  <si>
    <t xml:space="preserve"> 高野台1～5丁目、津雲台1丁目</t>
  </si>
  <si>
    <t xml:space="preserve"> 南正雀1～3丁目、南正雀4丁目Ｂ(8・9・12・13番を</t>
  </si>
  <si>
    <t xml:space="preserve"> 津雲台2～7丁目</t>
  </si>
  <si>
    <t xml:space="preserve"> 除く区域)、南正雀5丁目</t>
  </si>
  <si>
    <t xml:space="preserve"> 桃山台1～5丁目</t>
  </si>
  <si>
    <t xml:space="preserve"> 岸部南1～3丁目、芝田町</t>
  </si>
  <si>
    <t xml:space="preserve"> 竹見台1～4丁目</t>
  </si>
  <si>
    <t xml:space="preserve"> 岸部中1丁目Ａ(1・2・4・5・13番、6番</t>
  </si>
  <si>
    <t xml:space="preserve"> 古江台6丁目2番</t>
  </si>
  <si>
    <t xml:space="preserve"> 8～12号、7番12号を除く区域)、岸部中2丁目</t>
  </si>
  <si>
    <t xml:space="preserve"> 古江台1～6丁目(6丁目2番を除く区域)</t>
  </si>
  <si>
    <t xml:space="preserve"> Ａ(1番8号を除く区域)、岸部中3～5丁目</t>
  </si>
  <si>
    <t xml:space="preserve"> 青山台1～4丁目、藤白台5丁目Ｂ(2～20番)</t>
  </si>
  <si>
    <t xml:space="preserve"> 岸部北1～5丁目</t>
  </si>
  <si>
    <t xml:space="preserve"> 藤白台1～4丁目、藤白台5丁目Ａ(1番､21番</t>
  </si>
  <si>
    <t xml:space="preserve"> 原町1丁目Ａ(1～21番､32番)、原町2丁目、</t>
  </si>
  <si>
    <t xml:space="preserve"> 以降)､上山田､千里万博公園Ａ(6番以降)､</t>
  </si>
  <si>
    <t xml:space="preserve"> 原町3丁目Ａ(1番、6～15番、28番、30～35番)、</t>
  </si>
  <si>
    <t xml:space="preserve"> 山田丘</t>
  </si>
  <si>
    <t xml:space="preserve"> 原町4丁目Ａ(1番2・3号)、岸部中1丁目Ｂ(1・</t>
  </si>
  <si>
    <t xml:space="preserve"> 山田西3丁目A(1～11番、13番、14番(11～21号を</t>
  </si>
  <si>
    <t xml:space="preserve"> 2・4・5番、6番8～12号、7番12号)</t>
  </si>
  <si>
    <t xml:space="preserve"> 除く区域)、23～46番)、山田西4丁目、山田北</t>
  </si>
  <si>
    <t xml:space="preserve"> 片山町4丁目、藤が丘町、天道町</t>
  </si>
  <si>
    <t xml:space="preserve"> 山田西2丁目</t>
  </si>
  <si>
    <t xml:space="preserve"> 片山町1・3丁目</t>
  </si>
  <si>
    <t xml:space="preserve"> 山田西1丁目</t>
  </si>
  <si>
    <t xml:space="preserve"> 片山町2丁目、朝日が丘町、山手町4丁目</t>
  </si>
  <si>
    <t xml:space="preserve"> 山田東2丁目Ａ(27・29番)、山田東4丁目</t>
  </si>
  <si>
    <t xml:space="preserve"> 出口町Ｂ(21番以降)、山手町1・2丁目、</t>
  </si>
  <si>
    <t xml:space="preserve"> 山田東1丁目､山田東2丁目Ｂ(27・29番を除く</t>
  </si>
  <si>
    <t xml:space="preserve"> 山手町3丁目Ａ(1・2番、3番1号、12番以降)</t>
  </si>
  <si>
    <t xml:space="preserve"> 区域)､山田東3丁目､千里万博公園Ｂ(1～5番)</t>
  </si>
  <si>
    <t xml:space="preserve"> 上山手町</t>
  </si>
  <si>
    <t xml:space="preserve"> 樫切山、山田市場、尺谷</t>
  </si>
  <si>
    <t xml:space="preserve"> 原町1丁目Ｂ(1～21番､32番を除く区域)､原町</t>
  </si>
  <si>
    <t xml:space="preserve"> 山田南</t>
  </si>
  <si>
    <t xml:space="preserve"> 3丁目Ｂ(1番､6～15番､28番､30～35番を除く</t>
  </si>
  <si>
    <t xml:space="preserve"> 山田西3丁目B(12番、14番(11～21号)、15～22番、</t>
  </si>
  <si>
    <t xml:space="preserve"> 区域)､原町4丁目Ｂ(1番2・3号を除く区域)､</t>
  </si>
  <si>
    <t xml:space="preserve"> 47番以降)</t>
  </si>
  <si>
    <t xml:space="preserve"> 岸部中1丁目Ｃ(13番)､岸部中2丁目Ｂ(1番8号)</t>
  </si>
  <si>
    <t xml:space="preserve"> 長野東、長野西</t>
  </si>
  <si>
    <t xml:space="preserve"> 垂水町1丁目Ａ(1～39番)､垂水町2丁目､垂水町</t>
  </si>
  <si>
    <t xml:space="preserve"> 千里丘上、千里丘中、千里丘下、千里丘西</t>
  </si>
  <si>
    <t xml:space="preserve"> 3丁目Ａ(1･2番､11～15番､20･21･26･27･32番)</t>
  </si>
  <si>
    <t xml:space="preserve"> 千里丘北、新芦屋上Ａ(13番8-101～607号、</t>
  </si>
  <si>
    <t xml:space="preserve"> 垂水町1丁目Ｂ(40番以降)、垂水町3丁目Ｂ</t>
  </si>
  <si>
    <t xml:space="preserve"> 13番13-101～304号､17番､22番以降)、清水、</t>
  </si>
  <si>
    <t xml:space="preserve"> (3～10番､16～19番､22～25番､28～31番､</t>
  </si>
  <si>
    <t xml:space="preserve"> 青葉丘南、青葉丘北</t>
  </si>
  <si>
    <t xml:space="preserve"> 33番以降)､江坂町1丁目､広芝町</t>
  </si>
  <si>
    <t xml:space="preserve"> 新芦屋上Ｂ(1～21番 ただし、13番8-101～607</t>
  </si>
  <si>
    <t xml:space="preserve"> 豊津町、江の木町、芳野町</t>
  </si>
  <si>
    <t xml:space="preserve"> 号､13番13-101～304号､17番を除く区域)､</t>
  </si>
  <si>
    <t xml:space="preserve"> 新芦屋下</t>
  </si>
  <si>
    <t xml:space="preserve">資料：選挙管理委員会 </t>
  </si>
  <si>
    <t>執　行　期　日</t>
  </si>
  <si>
    <t>当　　日　　有　　権　　者　　数</t>
  </si>
  <si>
    <t>投　　　票　　　者　　　数</t>
  </si>
  <si>
    <t>投　　　　　票　　　　　率</t>
  </si>
  <si>
    <t>参議院議員</t>
  </si>
  <si>
    <t>衆議院議員</t>
  </si>
  <si>
    <t>吹田市選挙区においては、候補者の数（４人）が議員の定数（４人）を超えなかったため、無投票となりました。</t>
  </si>
  <si>
    <t>区　　　分</t>
  </si>
  <si>
    <t>平成19年度　　　　　　</t>
  </si>
  <si>
    <t>平成20年度　　　　　　</t>
  </si>
  <si>
    <t>平成21年度　　　　　　</t>
  </si>
  <si>
    <t>平成22年度　　　　　　</t>
  </si>
  <si>
    <t>平成23年度　　　　　　</t>
  </si>
  <si>
    <t>千円</t>
  </si>
  <si>
    <t>歳入総額</t>
  </si>
  <si>
    <t>歳出総額</t>
  </si>
  <si>
    <t>差引決算収支(ａ)</t>
  </si>
  <si>
    <t>繰 越 財 源 (ｂ)</t>
  </si>
  <si>
    <t>実質収支(ａ)-(ｂ)</t>
  </si>
  <si>
    <t>区　　　　　　分</t>
  </si>
  <si>
    <t>平成19年度 (2007)</t>
  </si>
  <si>
    <t>平成20年度 (2008)</t>
  </si>
  <si>
    <t>平成21年度 (2009)</t>
  </si>
  <si>
    <t>平成22年度 (2010)</t>
  </si>
  <si>
    <t>決　算　額</t>
  </si>
  <si>
    <t>構　成　比</t>
  </si>
  <si>
    <t>％</t>
  </si>
  <si>
    <t>市税</t>
  </si>
  <si>
    <t>地方譲与税</t>
  </si>
  <si>
    <t>利子割交付金</t>
  </si>
  <si>
    <t>配当割交付金</t>
  </si>
  <si>
    <t>株式等譲渡所得割交付金</t>
  </si>
  <si>
    <t>地方消費税交付金</t>
  </si>
  <si>
    <t>特別地方消費税交付金</t>
  </si>
  <si>
    <t>自動車取得税交付金</t>
  </si>
  <si>
    <t>地方特例交付金</t>
  </si>
  <si>
    <t>地方交付税</t>
  </si>
  <si>
    <t>交通安全対策特別交付金</t>
  </si>
  <si>
    <t>分担金及び負担金</t>
  </si>
  <si>
    <t>使用料及び手数料</t>
  </si>
  <si>
    <t>国庫支出金</t>
  </si>
  <si>
    <t>府支出金</t>
  </si>
  <si>
    <t>財産収入</t>
  </si>
  <si>
    <t>寄付金</t>
  </si>
  <si>
    <t>諸収入</t>
  </si>
  <si>
    <t>市債</t>
  </si>
  <si>
    <t>繰入金</t>
  </si>
  <si>
    <t>繰越金</t>
  </si>
  <si>
    <t>平成20年度 (2008)</t>
  </si>
  <si>
    <t>％</t>
  </si>
  <si>
    <t>議会費</t>
  </si>
  <si>
    <t>総務費</t>
  </si>
  <si>
    <t>民生費</t>
  </si>
  <si>
    <t>衛生費</t>
  </si>
  <si>
    <t>労働費</t>
  </si>
  <si>
    <t>農業費</t>
  </si>
  <si>
    <t>商工費</t>
  </si>
  <si>
    <t>土木費</t>
  </si>
  <si>
    <t>消防費</t>
  </si>
  <si>
    <t>教育費</t>
  </si>
  <si>
    <t>公債費</t>
  </si>
  <si>
    <t>諸支出金</t>
  </si>
  <si>
    <t>災害復旧費</t>
  </si>
  <si>
    <t>平成23年度 (2011)</t>
  </si>
  <si>
    <t>％</t>
  </si>
  <si>
    <t>消費的経費</t>
  </si>
  <si>
    <t>人         件         費</t>
  </si>
  <si>
    <t>物         件         費</t>
  </si>
  <si>
    <t>維    持    補   修   費</t>
  </si>
  <si>
    <t>扶         助         費</t>
  </si>
  <si>
    <t>補     助      費     等</t>
  </si>
  <si>
    <t>投資的経費</t>
  </si>
  <si>
    <t>普  通  建  設  事  業 費</t>
  </si>
  <si>
    <t>失  業  対  策  事  業 費</t>
  </si>
  <si>
    <t>－</t>
  </si>
  <si>
    <t>災  害  復  旧  事  業 費</t>
  </si>
  <si>
    <t>公         債         費</t>
  </si>
  <si>
    <t>積         立         金</t>
  </si>
  <si>
    <t>貸 付 金、投資及び出資金</t>
  </si>
  <si>
    <t>繰         出         金</t>
  </si>
  <si>
    <t>充         用         金</t>
  </si>
  <si>
    <t>平成23年度 (2011)</t>
  </si>
  <si>
    <t>歳　　　入</t>
  </si>
  <si>
    <t>歳　　　出</t>
  </si>
  <si>
    <t>国民健康保険</t>
  </si>
  <si>
    <t>下水道</t>
  </si>
  <si>
    <t>部落有財産</t>
  </si>
  <si>
    <t>交通災害･火災等共済</t>
  </si>
  <si>
    <t>勤労者福祉共済</t>
  </si>
  <si>
    <t>老人保健医療</t>
  </si>
  <si>
    <t>－</t>
  </si>
  <si>
    <t>自動車駐車場</t>
  </si>
  <si>
    <t>介護保険</t>
  </si>
  <si>
    <t>後期高齢者医療</t>
  </si>
  <si>
    <t>注：平成20年度（2008年度）より後期高齢者医療特別会計が新設されました。</t>
  </si>
  <si>
    <t>平成23年度 (2011)</t>
  </si>
  <si>
    <t>収　　　入</t>
  </si>
  <si>
    <t>支　　　出</t>
  </si>
  <si>
    <t>収　　　入</t>
  </si>
  <si>
    <t>支　　　出</t>
  </si>
  <si>
    <t>収　益　的</t>
  </si>
  <si>
    <t>水道事業</t>
  </si>
  <si>
    <t>資　本　的</t>
  </si>
  <si>
    <t>病院事業</t>
  </si>
  <si>
    <t>平成19年度</t>
  </si>
  <si>
    <t>平成20年度</t>
  </si>
  <si>
    <t>平成21年度</t>
  </si>
  <si>
    <t>平成22年度</t>
  </si>
  <si>
    <t>総額</t>
  </si>
  <si>
    <t>市民税</t>
  </si>
  <si>
    <t>固定資産税</t>
  </si>
  <si>
    <t>軽自動車税</t>
  </si>
  <si>
    <t>市たばこ税</t>
  </si>
  <si>
    <t>都市計画税</t>
  </si>
  <si>
    <t>事業所税</t>
  </si>
  <si>
    <t>入湯税</t>
  </si>
  <si>
    <t>１人当り</t>
  </si>
  <si>
    <t>１世帯当り</t>
  </si>
  <si>
    <t>区　　　　　　　　　分</t>
  </si>
  <si>
    <t>現 在 借 入 額</t>
  </si>
  <si>
    <t>構 成 比</t>
  </si>
  <si>
    <t>借　　　入　　　額</t>
  </si>
  <si>
    <t>１ 人 当 り</t>
  </si>
  <si>
    <t>１ 世 帯 当 り</t>
  </si>
  <si>
    <t>千円</t>
  </si>
  <si>
    <t>円</t>
  </si>
  <si>
    <t>民生債</t>
  </si>
  <si>
    <t>衛生債</t>
  </si>
  <si>
    <t>一 般 会 計</t>
  </si>
  <si>
    <t>土木債</t>
  </si>
  <si>
    <t>消防債</t>
  </si>
  <si>
    <t>教育債</t>
  </si>
  <si>
    <t>減税補填債</t>
  </si>
  <si>
    <t>特 別 会 計</t>
  </si>
  <si>
    <t>下水道事業債</t>
  </si>
  <si>
    <t>公営企業会計</t>
  </si>
  <si>
    <t>病院事業債</t>
  </si>
  <si>
    <t>水道事業債</t>
  </si>
  <si>
    <t>総　　　　　　　　　　　額</t>
  </si>
  <si>
    <t>総務債</t>
  </si>
  <si>
    <t>臨時財政対策債</t>
  </si>
  <si>
    <t>総           数</t>
  </si>
  <si>
    <t>行     政     職</t>
  </si>
  <si>
    <t>教     育     職</t>
  </si>
  <si>
    <t>医    療    職</t>
  </si>
  <si>
    <t>消    防    職</t>
  </si>
  <si>
    <t>企　　業　　職</t>
  </si>
  <si>
    <t>技  能・労  務  職</t>
  </si>
  <si>
    <t>区　　　　分</t>
  </si>
  <si>
    <t>　　人</t>
  </si>
  <si>
    <t>平成21年度(2009)</t>
  </si>
  <si>
    <t>　　22　　(2010)</t>
  </si>
  <si>
    <t>　　23　　(2011)</t>
  </si>
  <si>
    <t>　　24　　(2012)</t>
  </si>
  <si>
    <t>市長部局</t>
  </si>
  <si>
    <t>議会事務局</t>
  </si>
  <si>
    <t>選管事務局</t>
  </si>
  <si>
    <t>公平委事務局</t>
  </si>
  <si>
    <t>監査事務局</t>
  </si>
  <si>
    <t>農業委事務局</t>
  </si>
  <si>
    <t>教育委員会</t>
  </si>
  <si>
    <t>水道部</t>
  </si>
  <si>
    <t>市民病院</t>
  </si>
  <si>
    <t>消防本部</t>
  </si>
  <si>
    <t>注：吹田市職員定数条例及び吹田市議会事務局条例に定める職員の実数です。</t>
  </si>
  <si>
    <t>資料：人事室</t>
  </si>
  <si>
    <t>平成24年(2012年)4月1日現在</t>
  </si>
  <si>
    <t>総　　　　　数</t>
  </si>
  <si>
    <t>一　　　般　　　職</t>
  </si>
  <si>
    <t>技　能・労　務　職</t>
  </si>
  <si>
    <t>年　　　　齢</t>
  </si>
  <si>
    <t>実　　　数</t>
  </si>
  <si>
    <t>19歳以下</t>
  </si>
  <si>
    <t>20 ～ 29</t>
  </si>
  <si>
    <t>30 ～ 39</t>
  </si>
  <si>
    <t>40 ～ 49</t>
  </si>
  <si>
    <t>50 ～ 59</t>
  </si>
  <si>
    <t>60歳以上</t>
  </si>
  <si>
    <t>資料：人事室</t>
  </si>
  <si>
    <t>経済センサス-基礎調査</t>
  </si>
  <si>
    <t>商　業&lt;平19(2007).6.1&gt;</t>
  </si>
  <si>
    <t>教　育&lt;平24(2012).5.1&gt;</t>
  </si>
  <si>
    <t>世　帯　数</t>
  </si>
  <si>
    <t>人　　 口</t>
  </si>
  <si>
    <t>&lt;平21(2009).7.1&gt;</t>
  </si>
  <si>
    <t>農家数</t>
  </si>
  <si>
    <t>普 通 会 計</t>
  </si>
  <si>
    <t>市 町 村</t>
  </si>
  <si>
    <t>(平24.10.1)</t>
  </si>
  <si>
    <t>製 造 品</t>
  </si>
  <si>
    <t>年　　　間</t>
  </si>
  <si>
    <t>(平22.2.1)</t>
  </si>
  <si>
    <t>小　　　学　　　校</t>
  </si>
  <si>
    <t>中　　　学　　　校</t>
  </si>
  <si>
    <t>歳出決算額</t>
  </si>
  <si>
    <t>(平24.10.1)</t>
  </si>
  <si>
    <t>(2012)</t>
  </si>
  <si>
    <t>事業所数</t>
  </si>
  <si>
    <t>従業者数</t>
  </si>
  <si>
    <t>事業所数</t>
  </si>
  <si>
    <t>(2012)</t>
  </si>
  <si>
    <t>出荷額等</t>
  </si>
  <si>
    <t>販　売　額</t>
  </si>
  <si>
    <t>児　童　数</t>
  </si>
  <si>
    <t>生　徒　数</t>
  </si>
  <si>
    <t>所</t>
  </si>
  <si>
    <t>百万円</t>
  </si>
  <si>
    <t>所</t>
  </si>
  <si>
    <t>校</t>
  </si>
  <si>
    <t>柏原市</t>
  </si>
  <si>
    <t>大阪市</t>
  </si>
  <si>
    <t>羽曳野市</t>
  </si>
  <si>
    <t>堺市</t>
  </si>
  <si>
    <t>門真市</t>
  </si>
  <si>
    <t>岸和田市</t>
  </si>
  <si>
    <t>摂津市</t>
  </si>
  <si>
    <t>豊中市</t>
  </si>
  <si>
    <t>未確定</t>
  </si>
  <si>
    <t>高石市</t>
  </si>
  <si>
    <t>池田市</t>
  </si>
  <si>
    <t>藤井寺市</t>
  </si>
  <si>
    <t>吹田市</t>
  </si>
  <si>
    <t>東大阪市</t>
  </si>
  <si>
    <t>泉大津市</t>
  </si>
  <si>
    <t>泉南市</t>
  </si>
  <si>
    <t>高槻市</t>
  </si>
  <si>
    <t>四條畷市</t>
  </si>
  <si>
    <t>貝塚市</t>
  </si>
  <si>
    <t>交野市</t>
  </si>
  <si>
    <t>守口市</t>
  </si>
  <si>
    <t>大阪狭山市</t>
  </si>
  <si>
    <t>枚方市</t>
  </si>
  <si>
    <t>阪南市</t>
  </si>
  <si>
    <t>茨木市</t>
  </si>
  <si>
    <t>島本町</t>
  </si>
  <si>
    <t>八尾市</t>
  </si>
  <si>
    <t>豊能町</t>
  </si>
  <si>
    <t>泉佐野市</t>
  </si>
  <si>
    <t>能勢町</t>
  </si>
  <si>
    <t>富田林市</t>
  </si>
  <si>
    <t>忠岡町</t>
  </si>
  <si>
    <t>寝屋川市</t>
  </si>
  <si>
    <t>熊取町</t>
  </si>
  <si>
    <t>河内長野市</t>
  </si>
  <si>
    <t>田尻町</t>
  </si>
  <si>
    <t>松原市</t>
  </si>
  <si>
    <t>岬町</t>
  </si>
  <si>
    <t>大東市</t>
  </si>
  <si>
    <t>太子町</t>
  </si>
  <si>
    <t>和泉市</t>
  </si>
  <si>
    <t>河南町</t>
  </si>
  <si>
    <t>箕面市</t>
  </si>
  <si>
    <t>千早赤阪村</t>
  </si>
  <si>
    <t>　　　　　なお、淀川区と豊中市の合計面積は、49.02k㎡です。</t>
  </si>
  <si>
    <t>面　　 積</t>
  </si>
  <si>
    <t>k㎡</t>
  </si>
  <si>
    <t>戸</t>
  </si>
  <si>
    <t>年　　　　度</t>
  </si>
  <si>
    <t>総　　　数</t>
  </si>
  <si>
    <t>総　　数</t>
  </si>
  <si>
    <t>－</t>
  </si>
  <si>
    <t>人</t>
  </si>
  <si>
    <t>総数</t>
  </si>
  <si>
    <t>その他</t>
  </si>
  <si>
    <t>世帯</t>
  </si>
  <si>
    <t>総　　 数</t>
  </si>
  <si>
    <t>　　21　(2009)</t>
  </si>
  <si>
    <t>％</t>
  </si>
  <si>
    <t>区　　　　　分</t>
  </si>
  <si>
    <t>総 数</t>
  </si>
  <si>
    <t>平成23年度</t>
  </si>
  <si>
    <t>工業&lt;平22(2010).12.31&gt;</t>
  </si>
  <si>
    <t>資料：総務室</t>
  </si>
  <si>
    <t>資料：選挙管理委員会</t>
  </si>
  <si>
    <t>平成23年度 (2011)</t>
  </si>
  <si>
    <t>大阪府知事</t>
  </si>
  <si>
    <t>&lt;平23年度&gt;</t>
  </si>
  <si>
    <t>校　数</t>
  </si>
  <si>
    <t>校  数</t>
  </si>
  <si>
    <t>製造品</t>
  </si>
  <si>
    <t>商業&lt;平19(2007).6.1&gt;</t>
  </si>
  <si>
    <t>注：吹田市職員定数条例及び吹田市議会事務局条例に定める職員の実数です。</t>
  </si>
  <si>
    <t>　　22　(2010)</t>
  </si>
  <si>
    <t>　　23　(2011)</t>
  </si>
  <si>
    <t>　　24　(2012)</t>
  </si>
  <si>
    <t xml:space="preserve">   第101投票区 </t>
  </si>
  <si>
    <t xml:space="preserve">     102</t>
  </si>
  <si>
    <t xml:space="preserve">     103</t>
  </si>
  <si>
    <t xml:space="preserve">     104</t>
  </si>
  <si>
    <t xml:space="preserve">     105</t>
  </si>
  <si>
    <t xml:space="preserve">     106</t>
  </si>
  <si>
    <t xml:space="preserve">     107</t>
  </si>
  <si>
    <t xml:space="preserve">     108</t>
  </si>
  <si>
    <t xml:space="preserve">     109</t>
  </si>
  <si>
    <t xml:space="preserve">     110</t>
  </si>
  <si>
    <t xml:space="preserve">     111</t>
  </si>
  <si>
    <t xml:space="preserve">     112</t>
  </si>
  <si>
    <t xml:space="preserve">     113</t>
  </si>
  <si>
    <t xml:space="preserve">     121</t>
  </si>
  <si>
    <t xml:space="preserve">     122</t>
  </si>
  <si>
    <t xml:space="preserve">     123</t>
  </si>
  <si>
    <t xml:space="preserve">     124</t>
  </si>
  <si>
    <t xml:space="preserve">     131</t>
  </si>
  <si>
    <t xml:space="preserve">     132</t>
  </si>
  <si>
    <t xml:space="preserve">     133</t>
  </si>
  <si>
    <t xml:space="preserve">     134</t>
  </si>
  <si>
    <t xml:space="preserve">     135</t>
  </si>
  <si>
    <t xml:space="preserve">     136</t>
  </si>
  <si>
    <t xml:space="preserve">     137</t>
  </si>
  <si>
    <t xml:space="preserve">     141</t>
  </si>
  <si>
    <t xml:space="preserve">     142</t>
  </si>
  <si>
    <t xml:space="preserve">     143</t>
  </si>
  <si>
    <t xml:space="preserve">  第144投票区　　　 </t>
  </si>
  <si>
    <t xml:space="preserve">    145</t>
  </si>
  <si>
    <t xml:space="preserve">    151</t>
  </si>
  <si>
    <t xml:space="preserve">    152</t>
  </si>
  <si>
    <t xml:space="preserve">    153</t>
  </si>
  <si>
    <t xml:space="preserve">    154</t>
  </si>
  <si>
    <t xml:space="preserve">    155</t>
  </si>
  <si>
    <t xml:space="preserve">    156</t>
  </si>
  <si>
    <t xml:space="preserve">    157</t>
  </si>
  <si>
    <t xml:space="preserve">    158</t>
  </si>
  <si>
    <t xml:space="preserve">    159</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</si>
  <si>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</si>
  <si>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</si>
  <si>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</si>
  <si>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</si>
  <si>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</si>
  <si>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</si>
  <si>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</si>
  <si>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</si>
  <si>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</si>
  <si>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181</t>
  </si>
  <si>
    <t xml:space="preserve">    182</t>
  </si>
  <si>
    <t xml:space="preserve">    183</t>
  </si>
  <si>
    <t xml:space="preserve">    184</t>
  </si>
  <si>
    <t xml:space="preserve">    185</t>
  </si>
  <si>
    <t xml:space="preserve">    186</t>
  </si>
  <si>
    <t xml:space="preserve">    187</t>
  </si>
  <si>
    <t xml:space="preserve">    188</t>
  </si>
  <si>
    <t xml:space="preserve">    191</t>
  </si>
  <si>
    <t xml:space="preserve">    192</t>
  </si>
  <si>
    <t xml:space="preserve">    193</t>
  </si>
  <si>
    <t xml:space="preserve">    194</t>
  </si>
  <si>
    <t>　注：1）世帯数・人口は、「大阪府の推計人口」による数値です。</t>
  </si>
  <si>
    <t>　　  2）面積は、国土交通省国土地理院の「全国都道府県市区町村別面積調」によります。</t>
  </si>
  <si>
    <t>　　　3）工業は、従業者４人以上の事業所の数値です。</t>
  </si>
  <si>
    <t>資料：財政室</t>
  </si>
  <si>
    <t>資料：水道部・市民病院</t>
  </si>
  <si>
    <t>資料：財政室・市民病院・水道部</t>
  </si>
  <si>
    <t>各年度４月１日現在</t>
  </si>
  <si>
    <t>区　　　　分</t>
  </si>
  <si>
    <t>小    選     挙     区</t>
  </si>
  <si>
    <t>参議院議員</t>
  </si>
  <si>
    <t>国    民     審     査</t>
  </si>
  <si>
    <t>大阪府議会議員</t>
  </si>
  <si>
    <t>吹田市長</t>
  </si>
  <si>
    <t>吹田市議会議員</t>
  </si>
  <si>
    <t>23(2011).11.27</t>
  </si>
  <si>
    <t>24(2012).12.16</t>
  </si>
  <si>
    <t>人</t>
  </si>
  <si>
    <t>23(2011). 4.24</t>
  </si>
  <si>
    <t>23(2011). 4.10</t>
  </si>
  <si>
    <t>22(2010). 7.11</t>
  </si>
  <si>
    <t>21(2009). 8.30</t>
  </si>
  <si>
    <t>20(2008). 1.27</t>
  </si>
  <si>
    <t>19(2007). 7.29</t>
  </si>
  <si>
    <t>19(2007). 4.22</t>
  </si>
  <si>
    <t>19(2007). 4. 8</t>
  </si>
  <si>
    <t>17(2005). 9.11</t>
  </si>
  <si>
    <t>16(2004). 7.11</t>
  </si>
  <si>
    <t>16(2004). 2. 1</t>
  </si>
  <si>
    <t>小選挙区（在外投票を含む）</t>
  </si>
  <si>
    <t>臨時税収補填債</t>
  </si>
  <si>
    <t>自動車駐車場
　　　　事業債</t>
  </si>
  <si>
    <t>－</t>
  </si>
  <si>
    <t>比例代表(在外投票を含む)</t>
  </si>
  <si>
    <t xml:space="preserve"> 大   阪   府   選   出</t>
  </si>
  <si>
    <t>大阪府選出(在外投票を含む)</t>
  </si>
  <si>
    <t>比例代表(在外投票を含む)</t>
  </si>
  <si>
    <t>平成23年度(2011年度)末現在</t>
  </si>
  <si>
    <t>注：四捨五入のため、合計が一致しないところがあります。</t>
  </si>
  <si>
    <t>(平24.10.1)</t>
  </si>
  <si>
    <t>(2012)</t>
  </si>
  <si>
    <t>(平22.2.1)</t>
  </si>
  <si>
    <t>　　　   ただし、大阪市淀川区と豊中市の境界が一部未定のため、大阪市の面積は淀川区</t>
  </si>
  <si>
    <t>　　　 　を含まず、豊中市の面積は「未確定」としています。</t>
  </si>
  <si>
    <t xml:space="preserve">    　4）四捨五入のため、合計が一致しないところがあります。</t>
  </si>
  <si>
    <t>市町村の概況（つづき）</t>
  </si>
  <si>
    <t>244．永久選挙人名簿登録者数</t>
  </si>
  <si>
    <t>245．各種選挙の投票状況</t>
  </si>
  <si>
    <t>246．一般会計決算収支の状況</t>
  </si>
  <si>
    <t>247．一般会計款別歳入の状況</t>
  </si>
  <si>
    <t>248．一般会計目的別歳出経費の状況</t>
  </si>
  <si>
    <t>249．一般会計性質別歳出経費の状況</t>
  </si>
  <si>
    <t>250．特別会計決算の状況</t>
  </si>
  <si>
    <t>251．企業会計決算の状況</t>
  </si>
  <si>
    <t>252．税目別市税決算額</t>
  </si>
  <si>
    <t>255．年齢別市職員数</t>
  </si>
  <si>
    <t>254．所属別市職員数</t>
  </si>
  <si>
    <t>253．市債の目的別現在高及び市民１人当り借入額</t>
  </si>
  <si>
    <t>256．市町村の概況</t>
  </si>
  <si>
    <t>各年9月2日現在</t>
  </si>
  <si>
    <t>永久選挙人名簿登録者数（つづき）</t>
  </si>
  <si>
    <t>平成</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</si>
</sst>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
    <numFmt numFmtId="220" formatCode="\(0.0\)"/>
    <numFmt numFmtId="221" formatCode="#,##0.0_);\(#,##0.0\)"/>
    <numFmt numFmtId="222" formatCode="\(0.0\);[Red]\(0.0\)"/>
    <numFmt numFmtId="223" formatCode="#,##0.00_);[Red]\(#,##0.00\)"/>
    <numFmt numFmtId="224" formatCode="_ * \(#,##0\)_ ;_ * \(&quot;△&quot;#,##0\)_ ;_ * &quot;&quot;\ ;@"/>
    <numFmt numFmtId="225" formatCode="_ * #,##0_ ;_ * &quot;△&quot;#,##0_ ;_ * &quot;-&quot;\ ;@"/>
    <numFmt numFmtId="226" formatCode="[DBNum3][$-411]0"/>
  </numFmts>
  <fonts count="26">
    <font>
      <sz val="11"/>
      <name val="ＭＳ Ｐゴシック"/>
      <family val="3"/>
    </font>
    <font>
      <b/>
      <sz val="10"/>
      <name val="ＭＳ ゴシック"/>
      <family val="3"/>
    </font>
    <font>
      <sz val="14"/>
      <name val="ＭＳ 明朝"/>
      <family val="1"/>
    </font>
    <font>
      <sz val="6"/>
      <name val="ＭＳ Ｐゴシック"/>
      <family val="3"/>
    </font>
    <font>
      <sz val="10"/>
      <name val="ＭＳ 明朝"/>
      <family val="1"/>
    </font>
    <font>
      <b/>
      <sz val="36"/>
      <name val="ＭＳ Ｐゴシック"/>
      <family val="3"/>
    </font>
    <font>
      <b/>
      <sz val="11"/>
      <name val="ＭＳ ゴシック"/>
      <family val="3"/>
    </font>
    <font>
      <sz val="10"/>
      <name val="ＭＳ ゴシック"/>
      <family val="3"/>
    </font>
    <font>
      <b/>
      <sz val="10"/>
      <name val="ＭＳ 明朝"/>
      <family val="1"/>
    </font>
    <font>
      <sz val="8"/>
      <name val="ＭＳ 明朝"/>
      <family val="1"/>
    </font>
    <font>
      <sz val="11"/>
      <name val="ＭＳ 明朝"/>
      <family val="1"/>
    </font>
    <font>
      <b/>
      <sz val="11"/>
      <name val="ＭＳ 明朝"/>
      <family val="1"/>
    </font>
    <font>
      <sz val="10"/>
      <color indexed="8"/>
      <name val="ＭＳ 明朝"/>
      <family val="1"/>
    </font>
    <font>
      <sz val="7"/>
      <name val="ＭＳ 明朝"/>
      <family val="1"/>
    </font>
    <font>
      <sz val="6"/>
      <name val="ＭＳ 明朝"/>
      <family val="1"/>
    </font>
    <font>
      <sz val="12"/>
      <name val="ＭＳ 明朝"/>
      <family val="1"/>
    </font>
    <font>
      <sz val="12"/>
      <color indexed="8"/>
      <name val="ＭＳ 明朝"/>
      <family val="1"/>
    </font>
    <font>
      <sz val="11"/>
      <color indexed="8"/>
      <name val="ＭＳ Ｐゴシック"/>
      <family val="3"/>
    </font>
    <font>
      <u val="single"/>
      <sz val="9"/>
      <color indexed="12"/>
      <name val="ＭＳ 明朝"/>
      <family val="1"/>
    </font>
    <font>
      <b/>
      <sz val="11"/>
      <name val="ＭＳ Ｐゴシック"/>
      <family val="3"/>
    </font>
    <font>
      <b/>
      <sz val="12"/>
      <name val="ＭＳ ゴシック"/>
      <family val="3"/>
    </font>
    <font>
      <sz val="12"/>
      <name val="ＭＳ Ｐゴシック"/>
      <family val="3"/>
    </font>
    <font>
      <sz val="9"/>
      <name val="ＭＳ 明朝"/>
      <family val="1"/>
    </font>
    <font>
      <sz val="12"/>
      <name val="ＭＳ ゴシック"/>
      <family val="3"/>
    </font>
    <font>
      <sz val="11"/>
      <name val="ＭＳ ゴシック"/>
      <family val="3"/>
    </font>
    <font>
      <b/>
      <sz val="10"/>
      <color indexed="8"/>
      <name val="ＭＳ ゴシック"/>
      <family val="3"/>
    </font>
  </fonts>
  <fills count="3">
    <fill>
      <patternFill/>
    </fill>
    <fill>
      <patternFill patternType="gray125"/>
    </fill>
    <fill>
      <patternFill patternType="solid">
        <fgColor indexed="9"/>
        <bgColor indexed="64"/>
      </patternFill>
    </fill>
  </fills>
  <borders count="44">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color indexed="8"/>
      </left>
      <right style="thin">
        <color indexed="8"/>
      </right>
      <top>
        <color indexed="63"/>
      </top>
      <bottom style="thin">
        <color indexed="8"/>
      </bottom>
    </border>
    <border>
      <left style="thin"/>
      <right>
        <color indexed="63"/>
      </right>
      <top>
        <color indexed="63"/>
      </top>
      <bottom style="medium"/>
    </border>
    <border>
      <left style="thin">
        <color indexed="8"/>
      </left>
      <right>
        <color indexed="63"/>
      </right>
      <top style="medium">
        <color indexed="8"/>
      </top>
      <bottom style="thin"/>
    </border>
    <border>
      <left style="thin">
        <color indexed="8"/>
      </left>
      <right style="thin"/>
      <top style="thin"/>
      <bottom style="thin"/>
    </border>
    <border>
      <left>
        <color indexed="63"/>
      </left>
      <right style="thin">
        <color indexed="8"/>
      </right>
      <top style="medium">
        <color indexed="8"/>
      </top>
      <bottom style="thin">
        <color indexed="8"/>
      </bottom>
    </border>
    <border>
      <left>
        <color indexed="63"/>
      </left>
      <right style="thin">
        <color indexed="8"/>
      </right>
      <top>
        <color indexed="63"/>
      </top>
      <bottom style="thin"/>
    </border>
    <border>
      <left>
        <color indexed="63"/>
      </left>
      <right>
        <color indexed="63"/>
      </right>
      <top>
        <color indexed="63"/>
      </top>
      <bottom style="hair"/>
    </border>
    <border>
      <left style="thin"/>
      <right>
        <color indexed="63"/>
      </right>
      <top>
        <color indexed="63"/>
      </top>
      <bottom style="hair"/>
    </border>
    <border>
      <left style="thin">
        <color indexed="8"/>
      </left>
      <right style="thin"/>
      <top>
        <color indexed="63"/>
      </top>
      <bottom style="medium"/>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lignment/>
      <protection/>
    </xf>
  </cellStyleXfs>
  <cellXfs count="527">
    <xf numFmtId="0" fontId="0" fillId="0" borderId="0" xfId="0" applyAlignment="1">
      <alignment vertical="center"/>
    </xf>
    <xf numFmtId="0" fontId="10" fillId="0" borderId="0" xfId="0" applyFont="1" applyAlignment="1">
      <alignment vertical="center"/>
    </xf>
    <xf numFmtId="0" fontId="4" fillId="0" borderId="0" xfId="0" applyFont="1" applyAlignment="1" applyProtection="1">
      <alignment/>
      <protection/>
    </xf>
    <xf numFmtId="0" fontId="4" fillId="0" borderId="1" xfId="0" applyFont="1" applyBorder="1" applyAlignment="1" applyProtection="1">
      <alignment horizontal="right"/>
      <protection/>
    </xf>
    <xf numFmtId="37" fontId="4" fillId="0" borderId="2" xfId="0" applyNumberFormat="1" applyFont="1" applyBorder="1" applyAlignment="1" applyProtection="1">
      <alignment/>
      <protection/>
    </xf>
    <xf numFmtId="37" fontId="4" fillId="0" borderId="0" xfId="0" applyNumberFormat="1" applyFont="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Continuous"/>
      <protection/>
    </xf>
    <xf numFmtId="0" fontId="4" fillId="0" borderId="0" xfId="0" applyFont="1" applyFill="1" applyBorder="1" applyAlignment="1" applyProtection="1">
      <alignment vertical="center"/>
      <protection/>
    </xf>
    <xf numFmtId="0" fontId="4" fillId="0" borderId="0" xfId="0" applyFont="1" applyAlignment="1">
      <alignment vertical="center"/>
    </xf>
    <xf numFmtId="0" fontId="0" fillId="0" borderId="0" xfId="0" applyFill="1" applyAlignment="1">
      <alignment vertical="center"/>
    </xf>
    <xf numFmtId="0" fontId="10" fillId="0" borderId="0" xfId="0" applyFont="1" applyFill="1" applyAlignment="1">
      <alignment vertical="center"/>
    </xf>
    <xf numFmtId="0" fontId="4" fillId="0" borderId="0" xfId="0" applyFont="1" applyFill="1" applyAlignment="1" applyProtection="1">
      <alignment vertical="center"/>
      <protection/>
    </xf>
    <xf numFmtId="37" fontId="4" fillId="0" borderId="0" xfId="0" applyNumberFormat="1" applyFont="1" applyAlignment="1" applyProtection="1">
      <alignment horizontal="right"/>
      <protection/>
    </xf>
    <xf numFmtId="0" fontId="4" fillId="0" borderId="0" xfId="0" applyFont="1" applyAlignment="1" applyProtection="1">
      <alignment/>
      <protection locked="0"/>
    </xf>
    <xf numFmtId="0" fontId="11" fillId="0" borderId="0" xfId="0" applyFont="1" applyAlignment="1">
      <alignment vertical="center"/>
    </xf>
    <xf numFmtId="0" fontId="4" fillId="0" borderId="3" xfId="0" applyFont="1" applyFill="1" applyBorder="1" applyAlignment="1" applyProtection="1">
      <alignment vertical="center"/>
      <protection/>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pplyProtection="1">
      <alignment/>
      <protection/>
    </xf>
    <xf numFmtId="0" fontId="4" fillId="0" borderId="0" xfId="0" applyFont="1" applyFill="1" applyAlignment="1" applyProtection="1">
      <alignment/>
      <protection locked="0"/>
    </xf>
    <xf numFmtId="0" fontId="4" fillId="0" borderId="0" xfId="0" applyFont="1" applyFill="1" applyAlignment="1" applyProtection="1">
      <alignment horizontal="center"/>
      <protection/>
    </xf>
    <xf numFmtId="0" fontId="4" fillId="0" borderId="3" xfId="0" applyFont="1" applyFill="1" applyBorder="1" applyAlignment="1" applyProtection="1">
      <alignment horizontal="right"/>
      <protection/>
    </xf>
    <xf numFmtId="37" fontId="4" fillId="0" borderId="0" xfId="0" applyNumberFormat="1" applyFont="1" applyFill="1" applyAlignment="1" applyProtection="1">
      <alignment horizontal="right"/>
      <protection/>
    </xf>
    <xf numFmtId="0" fontId="4" fillId="0" borderId="0" xfId="0" applyFont="1" applyFill="1" applyAlignment="1">
      <alignment horizontal="center" vertical="center"/>
    </xf>
    <xf numFmtId="37" fontId="4" fillId="0" borderId="0" xfId="0" applyNumberFormat="1" applyFont="1" applyFill="1" applyAlignment="1" applyProtection="1">
      <alignment vertical="center"/>
      <protection/>
    </xf>
    <xf numFmtId="0" fontId="4" fillId="0" borderId="0" xfId="0" applyFont="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1" fillId="0" borderId="0" xfId="0" applyFont="1" applyAlignment="1">
      <alignment horizontal="left"/>
    </xf>
    <xf numFmtId="0" fontId="4" fillId="0" borderId="3" xfId="0" applyFont="1" applyBorder="1" applyAlignment="1">
      <alignment/>
    </xf>
    <xf numFmtId="0" fontId="4" fillId="0" borderId="0" xfId="0" applyFont="1" applyAlignment="1">
      <alignment horizontal="left"/>
    </xf>
    <xf numFmtId="0" fontId="4" fillId="0" borderId="0" xfId="0" applyFont="1" applyAlignment="1">
      <alignment/>
    </xf>
    <xf numFmtId="0" fontId="4" fillId="0" borderId="0" xfId="0" applyFont="1" applyAlignment="1">
      <alignment horizontal="distributed"/>
    </xf>
    <xf numFmtId="0" fontId="4" fillId="0" borderId="0" xfId="0" applyFont="1" applyFill="1" applyAlignment="1">
      <alignment horizontal="center"/>
    </xf>
    <xf numFmtId="37" fontId="4" fillId="0" borderId="0" xfId="0" applyNumberFormat="1" applyFont="1" applyFill="1" applyBorder="1" applyAlignment="1" applyProtection="1">
      <alignment vertical="center"/>
      <protection/>
    </xf>
    <xf numFmtId="0" fontId="4" fillId="0" borderId="2" xfId="0" applyFont="1" applyFill="1" applyBorder="1" applyAlignment="1">
      <alignment horizontal="center" vertical="center"/>
    </xf>
    <xf numFmtId="0" fontId="4" fillId="0" borderId="4" xfId="0" applyFont="1" applyFill="1" applyBorder="1" applyAlignment="1">
      <alignment horizontal="centerContinuous" vertical="center"/>
    </xf>
    <xf numFmtId="0" fontId="1" fillId="0" borderId="0" xfId="0" applyFont="1" applyFill="1" applyAlignment="1">
      <alignment vertical="center"/>
    </xf>
    <xf numFmtId="0" fontId="4" fillId="0" borderId="3" xfId="0" applyFont="1" applyBorder="1" applyAlignment="1">
      <alignment vertical="center"/>
    </xf>
    <xf numFmtId="37" fontId="8" fillId="0" borderId="0" xfId="0" applyNumberFormat="1" applyFont="1" applyFill="1" applyAlignment="1" applyProtection="1">
      <alignment horizontal="right"/>
      <protection/>
    </xf>
    <xf numFmtId="0" fontId="4" fillId="0" borderId="0" xfId="0" applyFont="1" applyAlignment="1">
      <alignment horizontal="center"/>
    </xf>
    <xf numFmtId="0" fontId="1" fillId="0" borderId="0" xfId="0" applyFont="1" applyFill="1" applyAlignment="1">
      <alignment horizontal="left"/>
    </xf>
    <xf numFmtId="0" fontId="12" fillId="0" borderId="0" xfId="0" applyFont="1" applyFill="1" applyAlignment="1" applyProtection="1">
      <alignment vertical="center"/>
      <protection/>
    </xf>
    <xf numFmtId="0" fontId="12" fillId="0" borderId="3" xfId="0" applyFont="1" applyFill="1" applyBorder="1" applyAlignment="1" applyProtection="1">
      <alignment vertical="center"/>
      <protection/>
    </xf>
    <xf numFmtId="0" fontId="4" fillId="0" borderId="0" xfId="0" applyFont="1" applyBorder="1" applyAlignment="1">
      <alignment horizontal="left"/>
    </xf>
    <xf numFmtId="0" fontId="4" fillId="0" borderId="3" xfId="0" applyFont="1" applyFill="1" applyBorder="1" applyAlignment="1">
      <alignment vertical="center"/>
    </xf>
    <xf numFmtId="0" fontId="4" fillId="0" borderId="5"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pplyProtection="1">
      <alignment horizontal="center" vertical="center"/>
      <protection/>
    </xf>
    <xf numFmtId="0" fontId="4" fillId="0" borderId="3" xfId="0" applyFont="1" applyBorder="1" applyAlignment="1" applyProtection="1">
      <alignment/>
      <protection/>
    </xf>
    <xf numFmtId="0" fontId="4" fillId="0" borderId="5" xfId="0" applyFont="1" applyBorder="1" applyAlignment="1" applyProtection="1">
      <alignment/>
      <protection/>
    </xf>
    <xf numFmtId="37" fontId="4" fillId="0" borderId="0" xfId="0" applyNumberFormat="1" applyFont="1" applyFill="1" applyAlignment="1" applyProtection="1">
      <alignment/>
      <protection/>
    </xf>
    <xf numFmtId="37" fontId="8" fillId="0" borderId="0" xfId="0" applyNumberFormat="1" applyFont="1" applyFill="1" applyBorder="1" applyAlignment="1" applyProtection="1">
      <alignment/>
      <protection/>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pplyProtection="1">
      <alignment/>
      <protection/>
    </xf>
    <xf numFmtId="0" fontId="4" fillId="0" borderId="0" xfId="0" applyFont="1" applyFill="1" applyAlignment="1">
      <alignment horizontal="left"/>
    </xf>
    <xf numFmtId="0" fontId="11" fillId="0" borderId="0" xfId="0" applyFont="1" applyFill="1" applyAlignment="1">
      <alignment vertical="center"/>
    </xf>
    <xf numFmtId="0" fontId="4" fillId="0" borderId="6" xfId="0" applyFont="1" applyFill="1" applyBorder="1" applyAlignment="1" applyProtection="1">
      <alignment horizontal="centerContinuous" vertical="center"/>
      <protection/>
    </xf>
    <xf numFmtId="0" fontId="4" fillId="0" borderId="4" xfId="0" applyFont="1" applyFill="1" applyBorder="1" applyAlignment="1" applyProtection="1">
      <alignment horizontal="centerContinuous" vertical="center"/>
      <protection/>
    </xf>
    <xf numFmtId="0" fontId="4" fillId="0" borderId="7" xfId="0" applyFont="1" applyFill="1" applyBorder="1" applyAlignment="1" applyProtection="1">
      <alignment horizontal="centerContinuous" vertical="center"/>
      <protection/>
    </xf>
    <xf numFmtId="0" fontId="4" fillId="0" borderId="4" xfId="0" applyFont="1" applyFill="1" applyBorder="1" applyAlignment="1" applyProtection="1">
      <alignment horizontal="center" vertical="center"/>
      <protection/>
    </xf>
    <xf numFmtId="0" fontId="4" fillId="0" borderId="5" xfId="0" applyFont="1" applyFill="1" applyBorder="1" applyAlignment="1" applyProtection="1">
      <alignment/>
      <protection/>
    </xf>
    <xf numFmtId="37" fontId="8" fillId="0" borderId="0" xfId="0" applyNumberFormat="1" applyFont="1" applyFill="1" applyAlignment="1" applyProtection="1">
      <alignment/>
      <protection/>
    </xf>
    <xf numFmtId="0" fontId="15" fillId="0" borderId="0" xfId="0" applyFont="1" applyFill="1" applyAlignment="1" applyProtection="1">
      <alignment/>
      <protection/>
    </xf>
    <xf numFmtId="37" fontId="8" fillId="0" borderId="0" xfId="0" applyNumberFormat="1" applyFont="1" applyFill="1" applyAlignment="1" applyProtection="1">
      <alignment/>
      <protection locked="0"/>
    </xf>
    <xf numFmtId="37" fontId="8" fillId="0" borderId="0" xfId="0" applyNumberFormat="1" applyFont="1" applyFill="1" applyBorder="1" applyAlignment="1" applyProtection="1">
      <alignment/>
      <protection locked="0"/>
    </xf>
    <xf numFmtId="0" fontId="4" fillId="0" borderId="5" xfId="0" applyFont="1" applyFill="1" applyBorder="1" applyAlignment="1" applyProtection="1">
      <alignment horizontal="right"/>
      <protection/>
    </xf>
    <xf numFmtId="0" fontId="12" fillId="0" borderId="0" xfId="0" applyFont="1" applyFill="1" applyAlignment="1" applyProtection="1">
      <alignment horizontal="right"/>
      <protection/>
    </xf>
    <xf numFmtId="0" fontId="12" fillId="0" borderId="2" xfId="0" applyFont="1" applyFill="1" applyBorder="1" applyAlignment="1" applyProtection="1">
      <alignment vertical="center"/>
      <protection/>
    </xf>
    <xf numFmtId="0" fontId="4" fillId="0" borderId="0" xfId="0" applyFont="1" applyFill="1" applyAlignment="1">
      <alignment horizontal="centerContinuous"/>
    </xf>
    <xf numFmtId="0" fontId="4" fillId="0" borderId="2" xfId="0" applyFont="1" applyFill="1" applyBorder="1" applyAlignment="1">
      <alignment vertical="center"/>
    </xf>
    <xf numFmtId="0" fontId="12" fillId="0" borderId="2" xfId="0" applyFont="1" applyFill="1" applyBorder="1" applyAlignment="1">
      <alignment vertical="center"/>
    </xf>
    <xf numFmtId="0" fontId="4" fillId="0" borderId="8" xfId="0" applyFont="1" applyFill="1" applyBorder="1" applyAlignment="1">
      <alignment horizontal="center" vertical="top"/>
    </xf>
    <xf numFmtId="0" fontId="12" fillId="0" borderId="2" xfId="0" applyFont="1" applyFill="1" applyBorder="1" applyAlignment="1">
      <alignment horizontal="center" vertical="center"/>
    </xf>
    <xf numFmtId="0" fontId="4" fillId="0" borderId="4" xfId="0" applyFont="1" applyFill="1" applyBorder="1" applyAlignment="1">
      <alignment horizontal="center" vertical="top"/>
    </xf>
    <xf numFmtId="0" fontId="4" fillId="0" borderId="6" xfId="0" applyFont="1" applyFill="1" applyBorder="1" applyAlignment="1">
      <alignment vertical="center"/>
    </xf>
    <xf numFmtId="49" fontId="4" fillId="0" borderId="0" xfId="0" applyNumberFormat="1" applyFont="1" applyFill="1" applyAlignment="1">
      <alignment/>
    </xf>
    <xf numFmtId="0" fontId="12" fillId="0" borderId="2" xfId="0" applyFont="1" applyFill="1" applyBorder="1" applyAlignment="1">
      <alignment/>
    </xf>
    <xf numFmtId="0" fontId="12" fillId="0" borderId="2" xfId="0" applyFont="1" applyFill="1" applyBorder="1" applyAlignment="1" applyProtection="1">
      <alignment/>
      <protection/>
    </xf>
    <xf numFmtId="0" fontId="4" fillId="0" borderId="2" xfId="0" applyFont="1" applyFill="1" applyBorder="1" applyAlignment="1">
      <alignment vertical="center"/>
    </xf>
    <xf numFmtId="0" fontId="4" fillId="0" borderId="8" xfId="0" applyFont="1" applyFill="1" applyBorder="1" applyAlignment="1" applyProtection="1">
      <alignment vertical="center"/>
      <protection/>
    </xf>
    <xf numFmtId="0" fontId="4" fillId="0" borderId="2" xfId="0" applyFont="1" applyFill="1" applyBorder="1" applyAlignment="1">
      <alignment vertical="center" shrinkToFit="1"/>
    </xf>
    <xf numFmtId="0" fontId="4" fillId="0" borderId="2" xfId="0" applyFont="1" applyFill="1" applyBorder="1" applyAlignment="1">
      <alignment shrinkToFit="1"/>
    </xf>
    <xf numFmtId="0" fontId="12" fillId="0" borderId="2" xfId="0" applyFont="1" applyFill="1" applyBorder="1" applyAlignment="1">
      <alignment vertical="top"/>
    </xf>
    <xf numFmtId="0" fontId="4" fillId="0" borderId="2" xfId="0" applyFont="1" applyFill="1" applyBorder="1" applyAlignment="1">
      <alignment/>
    </xf>
    <xf numFmtId="0" fontId="17" fillId="0" borderId="0" xfId="0" applyFont="1" applyFill="1" applyAlignment="1">
      <alignment vertical="center"/>
    </xf>
    <xf numFmtId="0" fontId="12" fillId="0" borderId="2" xfId="0" applyFont="1" applyFill="1" applyBorder="1" applyAlignment="1">
      <alignment shrinkToFit="1"/>
    </xf>
    <xf numFmtId="0" fontId="12" fillId="0" borderId="2" xfId="0" applyFont="1" applyFill="1" applyBorder="1" applyAlignment="1">
      <alignment vertical="center" wrapText="1" shrinkToFit="1"/>
    </xf>
    <xf numFmtId="0" fontId="12" fillId="0" borderId="2" xfId="0" applyFont="1" applyFill="1" applyBorder="1" applyAlignment="1" applyProtection="1">
      <alignment vertical="center" wrapText="1"/>
      <protection/>
    </xf>
    <xf numFmtId="49" fontId="4" fillId="0" borderId="0" xfId="0" applyNumberFormat="1" applyFont="1" applyFill="1" applyAlignment="1">
      <alignment horizontal="center"/>
    </xf>
    <xf numFmtId="0" fontId="12" fillId="0" borderId="2" xfId="0" applyFont="1" applyFill="1" applyBorder="1" applyAlignment="1" applyProtection="1">
      <alignment shrinkToFit="1"/>
      <protection/>
    </xf>
    <xf numFmtId="0" fontId="12" fillId="0" borderId="2" xfId="0" applyFont="1" applyFill="1" applyBorder="1" applyAlignment="1" applyProtection="1">
      <alignment vertical="center"/>
      <protection/>
    </xf>
    <xf numFmtId="0" fontId="12" fillId="0" borderId="0" xfId="0" applyFont="1" applyFill="1" applyAlignment="1">
      <alignment vertical="center"/>
    </xf>
    <xf numFmtId="0" fontId="4" fillId="0" borderId="9" xfId="0" applyFont="1" applyFill="1" applyBorder="1" applyAlignment="1" applyProtection="1">
      <alignment vertical="center"/>
      <protection/>
    </xf>
    <xf numFmtId="0" fontId="4" fillId="0" borderId="9" xfId="0" applyFont="1" applyFill="1" applyBorder="1" applyAlignment="1">
      <alignment vertical="center"/>
    </xf>
    <xf numFmtId="0" fontId="15" fillId="0" borderId="0" xfId="0" applyFont="1" applyFill="1" applyAlignment="1" applyProtection="1">
      <alignment vertical="center"/>
      <protection/>
    </xf>
    <xf numFmtId="0" fontId="4" fillId="0" borderId="2" xfId="0" applyFont="1" applyFill="1" applyBorder="1" applyAlignment="1" applyProtection="1">
      <alignment horizontal="center" vertical="center"/>
      <protection/>
    </xf>
    <xf numFmtId="0" fontId="4" fillId="0" borderId="10" xfId="0" applyFont="1" applyFill="1" applyBorder="1" applyAlignment="1" applyProtection="1">
      <alignment/>
      <protection/>
    </xf>
    <xf numFmtId="0" fontId="4" fillId="0" borderId="10" xfId="0" applyFont="1" applyFill="1" applyBorder="1" applyAlignment="1" applyProtection="1">
      <alignment horizontal="right"/>
      <protection/>
    </xf>
    <xf numFmtId="0" fontId="4" fillId="0" borderId="10" xfId="0" applyFont="1" applyFill="1" applyBorder="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top"/>
    </xf>
    <xf numFmtId="184" fontId="4" fillId="0" borderId="0" xfId="0" applyNumberFormat="1" applyFont="1" applyFill="1" applyBorder="1" applyAlignment="1" applyProtection="1">
      <alignment/>
      <protection/>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4" fillId="0" borderId="1" xfId="0" applyFont="1" applyFill="1" applyBorder="1" applyAlignment="1" applyProtection="1">
      <alignment horizontal="right"/>
      <protection/>
    </xf>
    <xf numFmtId="0" fontId="4" fillId="0" borderId="5" xfId="0" applyFont="1" applyFill="1" applyBorder="1" applyAlignment="1" applyProtection="1">
      <alignment horizontal="center"/>
      <protection/>
    </xf>
    <xf numFmtId="0" fontId="8" fillId="0" borderId="5" xfId="0" applyFont="1" applyFill="1" applyBorder="1" applyAlignment="1" applyProtection="1">
      <alignment horizontal="center"/>
      <protection locked="0"/>
    </xf>
    <xf numFmtId="0" fontId="4" fillId="0" borderId="8" xfId="0" applyFont="1" applyFill="1" applyBorder="1" applyAlignment="1">
      <alignment horizontal="distributed"/>
    </xf>
    <xf numFmtId="0" fontId="4" fillId="0" borderId="8" xfId="0" applyFont="1" applyFill="1" applyBorder="1" applyAlignment="1">
      <alignment horizontal="distributed" shrinkToFit="1"/>
    </xf>
    <xf numFmtId="0" fontId="1" fillId="0" borderId="0" xfId="0" applyFont="1" applyFill="1" applyAlignment="1" applyProtection="1">
      <alignment/>
      <protection/>
    </xf>
    <xf numFmtId="0" fontId="7" fillId="0" borderId="0" xfId="0" applyFont="1" applyFill="1" applyAlignment="1" applyProtection="1">
      <alignment/>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lignment/>
    </xf>
    <xf numFmtId="193" fontId="4" fillId="0" borderId="0" xfId="0" applyNumberFormat="1" applyFont="1" applyFill="1" applyAlignment="1" applyProtection="1">
      <alignment/>
      <protection/>
    </xf>
    <xf numFmtId="193" fontId="4" fillId="0" borderId="0" xfId="0" applyNumberFormat="1" applyFont="1" applyFill="1" applyAlignment="1" applyProtection="1">
      <alignment horizontal="right"/>
      <protection/>
    </xf>
    <xf numFmtId="37" fontId="4" fillId="0" borderId="0" xfId="0" applyNumberFormat="1" applyFont="1" applyFill="1" applyAlignment="1">
      <alignment horizontal="right"/>
    </xf>
    <xf numFmtId="193" fontId="4" fillId="0" borderId="0" xfId="0" applyNumberFormat="1" applyFont="1" applyFill="1" applyAlignment="1">
      <alignment horizontal="right"/>
    </xf>
    <xf numFmtId="0" fontId="4" fillId="0" borderId="0" xfId="0" applyFont="1" applyFill="1" applyAlignment="1">
      <alignment horizontal="right"/>
    </xf>
    <xf numFmtId="0" fontId="4" fillId="0" borderId="5" xfId="0" applyFont="1" applyFill="1" applyBorder="1" applyAlignment="1">
      <alignment/>
    </xf>
    <xf numFmtId="37" fontId="4" fillId="0" borderId="2" xfId="0" applyNumberFormat="1" applyFont="1" applyFill="1" applyBorder="1" applyAlignment="1" applyProtection="1">
      <alignment/>
      <protection/>
    </xf>
    <xf numFmtId="37" fontId="4" fillId="0" borderId="2" xfId="0" applyNumberFormat="1" applyFont="1" applyFill="1" applyBorder="1" applyAlignment="1" applyProtection="1">
      <alignment horizontal="right"/>
      <protection/>
    </xf>
    <xf numFmtId="37" fontId="4" fillId="0" borderId="2" xfId="0" applyNumberFormat="1" applyFont="1" applyFill="1" applyBorder="1" applyAlignment="1">
      <alignment horizontal="right"/>
    </xf>
    <xf numFmtId="0" fontId="4" fillId="0" borderId="2" xfId="0" applyFont="1" applyFill="1" applyBorder="1" applyAlignment="1">
      <alignment horizontal="right"/>
    </xf>
    <xf numFmtId="0" fontId="4" fillId="0" borderId="16" xfId="0" applyFont="1" applyFill="1" applyBorder="1" applyAlignment="1" applyProtection="1">
      <alignment horizontal="centerContinuous" vertical="center"/>
      <protection/>
    </xf>
    <xf numFmtId="0" fontId="4" fillId="0" borderId="17" xfId="0"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4" fillId="0" borderId="2" xfId="0" applyFont="1" applyFill="1" applyBorder="1" applyAlignment="1" applyProtection="1">
      <alignment horizontal="centerContinuous" vertical="center"/>
      <protection/>
    </xf>
    <xf numFmtId="0" fontId="4" fillId="0" borderId="18" xfId="0" applyFont="1" applyFill="1" applyBorder="1" applyAlignment="1" applyProtection="1">
      <alignment horizontal="center" vertical="center"/>
      <protection/>
    </xf>
    <xf numFmtId="0" fontId="4" fillId="0" borderId="5" xfId="0" applyFont="1" applyFill="1" applyBorder="1" applyAlignment="1" applyProtection="1">
      <alignment vertical="center"/>
      <protection/>
    </xf>
    <xf numFmtId="0" fontId="1" fillId="0" borderId="0" xfId="0" applyFont="1" applyFill="1" applyAlignment="1">
      <alignment/>
    </xf>
    <xf numFmtId="0" fontId="4" fillId="0" borderId="11" xfId="0" applyFont="1" applyFill="1" applyBorder="1" applyAlignment="1" applyProtection="1">
      <alignment horizontal="centerContinuous" vertical="center"/>
      <protection/>
    </xf>
    <xf numFmtId="0" fontId="4" fillId="0" borderId="0" xfId="0" applyFont="1" applyFill="1" applyBorder="1" applyAlignment="1" applyProtection="1">
      <alignment horizontal="centerContinuous" vertical="center"/>
      <protection/>
    </xf>
    <xf numFmtId="0" fontId="8" fillId="0" borderId="2" xfId="0" applyFont="1" applyFill="1" applyBorder="1" applyAlignment="1" applyProtection="1">
      <alignment horizontal="centerContinuous" vertical="center"/>
      <protection/>
    </xf>
    <xf numFmtId="0" fontId="8" fillId="0" borderId="0" xfId="0" applyFont="1" applyFill="1" applyAlignment="1" applyProtection="1">
      <alignment horizontal="centerContinuous" vertical="center"/>
      <protection/>
    </xf>
    <xf numFmtId="0" fontId="8" fillId="0" borderId="13" xfId="0" applyFont="1" applyFill="1" applyBorder="1" applyAlignment="1" applyProtection="1">
      <alignment horizontal="center" vertical="center"/>
      <protection/>
    </xf>
    <xf numFmtId="37" fontId="4" fillId="0" borderId="5" xfId="0" applyNumberFormat="1" applyFont="1" applyFill="1" applyBorder="1" applyAlignment="1" applyProtection="1">
      <alignment/>
      <protection/>
    </xf>
    <xf numFmtId="37" fontId="8" fillId="0" borderId="5" xfId="0" applyNumberFormat="1" applyFont="1" applyFill="1" applyBorder="1" applyAlignment="1" applyProtection="1">
      <alignment/>
      <protection/>
    </xf>
    <xf numFmtId="0" fontId="8" fillId="0" borderId="10" xfId="0" applyFont="1" applyFill="1" applyBorder="1" applyAlignment="1">
      <alignment vertical="center"/>
    </xf>
    <xf numFmtId="193" fontId="8" fillId="0" borderId="0" xfId="0" applyNumberFormat="1" applyFont="1" applyFill="1" applyAlignment="1" applyProtection="1">
      <alignment/>
      <protection/>
    </xf>
    <xf numFmtId="0" fontId="4" fillId="0" borderId="8" xfId="0" applyFont="1" applyFill="1" applyBorder="1" applyAlignment="1">
      <alignment horizontal="left" indent="1"/>
    </xf>
    <xf numFmtId="0" fontId="8" fillId="0" borderId="0" xfId="0" applyFont="1" applyFill="1" applyAlignment="1">
      <alignment horizontal="right"/>
    </xf>
    <xf numFmtId="0" fontId="0" fillId="0" borderId="0" xfId="0" applyFill="1" applyAlignment="1">
      <alignment/>
    </xf>
    <xf numFmtId="0" fontId="10" fillId="0" borderId="0" xfId="0" applyFont="1" applyFill="1" applyAlignment="1">
      <alignment/>
    </xf>
    <xf numFmtId="0" fontId="8" fillId="0" borderId="5" xfId="0" applyFont="1" applyFill="1" applyBorder="1" applyAlignment="1" applyProtection="1">
      <alignment/>
      <protection/>
    </xf>
    <xf numFmtId="38" fontId="4" fillId="0" borderId="0" xfId="16" applyFont="1" applyFill="1" applyAlignment="1" applyProtection="1">
      <alignment/>
      <protection/>
    </xf>
    <xf numFmtId="0" fontId="4" fillId="0" borderId="19" xfId="0" applyFont="1" applyFill="1" applyBorder="1" applyAlignment="1">
      <alignment horizontal="distributed"/>
    </xf>
    <xf numFmtId="37" fontId="4" fillId="0" borderId="3" xfId="0" applyNumberFormat="1" applyFont="1" applyFill="1" applyBorder="1" applyAlignment="1">
      <alignment horizontal="right"/>
    </xf>
    <xf numFmtId="38" fontId="4" fillId="0" borderId="3" xfId="16" applyFont="1" applyFill="1" applyBorder="1" applyAlignment="1">
      <alignment horizontal="right"/>
    </xf>
    <xf numFmtId="37" fontId="8" fillId="0" borderId="20" xfId="0" applyNumberFormat="1" applyFont="1" applyFill="1" applyBorder="1" applyAlignment="1" applyProtection="1">
      <alignment/>
      <protection/>
    </xf>
    <xf numFmtId="0" fontId="4" fillId="0" borderId="0" xfId="0" applyFont="1" applyBorder="1" applyAlignment="1" applyProtection="1">
      <alignment/>
      <protection/>
    </xf>
    <xf numFmtId="0" fontId="4" fillId="0" borderId="21" xfId="0" applyFont="1" applyBorder="1" applyAlignment="1" applyProtection="1">
      <alignment horizontal="centerContinuous" vertical="center"/>
      <protection/>
    </xf>
    <xf numFmtId="0" fontId="4" fillId="0" borderId="21" xfId="0" applyFont="1" applyFill="1" applyBorder="1" applyAlignment="1" applyProtection="1">
      <alignment horizontal="centerContinuous" vertical="center"/>
      <protection/>
    </xf>
    <xf numFmtId="0" fontId="8" fillId="0" borderId="2" xfId="0" applyFont="1" applyBorder="1" applyAlignment="1" applyProtection="1">
      <alignment horizontal="centerContinuous" vertical="center"/>
      <protection/>
    </xf>
    <xf numFmtId="0" fontId="8" fillId="0" borderId="0" xfId="0" applyFont="1" applyAlignment="1" applyProtection="1">
      <alignment horizontal="centerContinuous" vertical="center"/>
      <protection/>
    </xf>
    <xf numFmtId="0" fontId="4" fillId="0" borderId="1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4" fillId="0" borderId="15" xfId="0" applyFont="1" applyFill="1" applyBorder="1" applyAlignment="1">
      <alignment horizontal="center" vertical="center" textRotation="255"/>
    </xf>
    <xf numFmtId="0" fontId="4" fillId="0" borderId="25" xfId="0" applyFont="1" applyFill="1" applyBorder="1" applyAlignment="1" applyProtection="1">
      <alignment/>
      <protection/>
    </xf>
    <xf numFmtId="0" fontId="8" fillId="0" borderId="0" xfId="0" applyFont="1" applyFill="1" applyBorder="1" applyAlignment="1" applyProtection="1">
      <alignment/>
      <protection/>
    </xf>
    <xf numFmtId="0" fontId="4" fillId="0" borderId="8" xfId="0" applyFont="1" applyFill="1" applyBorder="1" applyAlignment="1">
      <alignment horizontal="center" vertical="center" textRotation="255"/>
    </xf>
    <xf numFmtId="0" fontId="4" fillId="0" borderId="26" xfId="0" applyFont="1" applyFill="1" applyBorder="1" applyAlignment="1" applyProtection="1">
      <alignment horizontal="center" shrinkToFit="1"/>
      <protection/>
    </xf>
    <xf numFmtId="37" fontId="4" fillId="0" borderId="0" xfId="0" applyNumberFormat="1" applyFont="1" applyFill="1" applyBorder="1" applyAlignment="1" applyProtection="1">
      <alignment/>
      <protection locked="0"/>
    </xf>
    <xf numFmtId="0" fontId="4" fillId="0" borderId="8" xfId="0" applyFont="1" applyFill="1" applyBorder="1" applyAlignment="1">
      <alignment horizontal="center" vertical="center"/>
    </xf>
    <xf numFmtId="0" fontId="4" fillId="0" borderId="26" xfId="0" applyFont="1" applyFill="1" applyBorder="1" applyAlignment="1" applyProtection="1">
      <alignment shrinkToFit="1"/>
      <protection/>
    </xf>
    <xf numFmtId="37" fontId="4" fillId="0" borderId="0" xfId="0" applyNumberFormat="1" applyFont="1" applyFill="1" applyBorder="1" applyAlignment="1" applyProtection="1">
      <alignment/>
      <protection/>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pplyProtection="1">
      <alignment shrinkToFit="1"/>
      <protection/>
    </xf>
    <xf numFmtId="0" fontId="4" fillId="0" borderId="2" xfId="0" applyFont="1" applyFill="1" applyBorder="1" applyAlignment="1" applyProtection="1">
      <alignment horizontal="center"/>
      <protection/>
    </xf>
    <xf numFmtId="201" fontId="4" fillId="0" borderId="6" xfId="0" applyNumberFormat="1" applyFont="1" applyFill="1" applyBorder="1" applyAlignment="1">
      <alignment horizontal="center" vertical="top"/>
    </xf>
    <xf numFmtId="0" fontId="4" fillId="0" borderId="15" xfId="0" applyFont="1" applyFill="1" applyBorder="1" applyAlignment="1" applyProtection="1">
      <alignment/>
      <protection/>
    </xf>
    <xf numFmtId="0" fontId="4" fillId="0" borderId="10" xfId="0" applyFont="1" applyFill="1" applyBorder="1" applyAlignment="1">
      <alignment vertical="center"/>
    </xf>
    <xf numFmtId="0" fontId="4" fillId="0" borderId="8" xfId="0" applyFont="1" applyFill="1" applyBorder="1" applyAlignment="1" applyProtection="1">
      <alignment horizontal="distributed"/>
      <protection/>
    </xf>
    <xf numFmtId="0" fontId="4" fillId="0" borderId="8" xfId="0" applyFont="1" applyFill="1" applyBorder="1" applyAlignment="1" applyProtection="1">
      <alignment horizontal="centerContinuous"/>
      <protection/>
    </xf>
    <xf numFmtId="0" fontId="4" fillId="0" borderId="5" xfId="0" applyFont="1" applyFill="1" applyBorder="1" applyAlignment="1">
      <alignment horizontal="centerContinuous" vertical="center"/>
    </xf>
    <xf numFmtId="0" fontId="0" fillId="0" borderId="5" xfId="0" applyFont="1" applyFill="1" applyBorder="1" applyAlignment="1">
      <alignment horizontal="centerContinuous" vertical="center"/>
    </xf>
    <xf numFmtId="37" fontId="4" fillId="0" borderId="28" xfId="0" applyNumberFormat="1" applyFont="1" applyFill="1" applyBorder="1" applyAlignment="1" applyProtection="1">
      <alignment/>
      <protection locked="0"/>
    </xf>
    <xf numFmtId="0" fontId="4" fillId="0" borderId="2" xfId="0" applyFont="1" applyFill="1" applyBorder="1" applyAlignment="1" applyProtection="1">
      <alignment horizontal="distributed"/>
      <protection/>
    </xf>
    <xf numFmtId="0" fontId="9" fillId="0" borderId="0" xfId="0" applyFont="1" applyFill="1" applyAlignment="1" applyProtection="1">
      <alignment/>
      <protection/>
    </xf>
    <xf numFmtId="37" fontId="4" fillId="0" borderId="0" xfId="0" applyNumberFormat="1" applyFont="1" applyBorder="1" applyAlignment="1" applyProtection="1">
      <alignment/>
      <protection/>
    </xf>
    <xf numFmtId="0" fontId="4" fillId="0" borderId="0" xfId="0" applyNumberFormat="1" applyFont="1" applyFill="1" applyAlignment="1" applyProtection="1">
      <alignment horizontal="right"/>
      <protection/>
    </xf>
    <xf numFmtId="0" fontId="4" fillId="0" borderId="29" xfId="0" applyFont="1" applyBorder="1" applyAlignment="1">
      <alignment horizontal="center"/>
    </xf>
    <xf numFmtId="0" fontId="8" fillId="0" borderId="29" xfId="0" applyFont="1" applyBorder="1" applyAlignment="1">
      <alignment horizontal="center"/>
    </xf>
    <xf numFmtId="37" fontId="8" fillId="0" borderId="0" xfId="0" applyNumberFormat="1" applyFont="1" applyAlignment="1" applyProtection="1">
      <alignment/>
      <protection/>
    </xf>
    <xf numFmtId="0" fontId="4" fillId="0" borderId="28" xfId="0" applyFont="1" applyBorder="1" applyAlignment="1" applyProtection="1">
      <alignment/>
      <protection locked="0"/>
    </xf>
    <xf numFmtId="0" fontId="4" fillId="0" borderId="0" xfId="0" applyFont="1" applyFill="1" applyBorder="1" applyAlignment="1" applyProtection="1">
      <alignment/>
      <protection locked="0"/>
    </xf>
    <xf numFmtId="0" fontId="4"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right"/>
      <protection locked="0"/>
    </xf>
    <xf numFmtId="37" fontId="4" fillId="0" borderId="0" xfId="0" applyNumberFormat="1" applyFont="1" applyFill="1" applyBorder="1" applyAlignment="1" applyProtection="1">
      <alignment horizontal="right"/>
      <protection locked="0"/>
    </xf>
    <xf numFmtId="0" fontId="4" fillId="0" borderId="26" xfId="0" applyFont="1" applyFill="1" applyBorder="1" applyAlignment="1">
      <alignment vertical="center"/>
    </xf>
    <xf numFmtId="0" fontId="12" fillId="0" borderId="2" xfId="0" applyFont="1" applyFill="1" applyBorder="1" applyAlignment="1">
      <alignment horizontal="centerContinuous"/>
    </xf>
    <xf numFmtId="0" fontId="4" fillId="0" borderId="1" xfId="0" applyFont="1" applyFill="1" applyBorder="1" applyAlignment="1">
      <alignment horizontal="right"/>
    </xf>
    <xf numFmtId="0" fontId="4" fillId="0" borderId="0" xfId="0" applyFont="1" applyFill="1" applyAlignment="1">
      <alignment horizontal="distributed"/>
    </xf>
    <xf numFmtId="184" fontId="4" fillId="0" borderId="0" xfId="0" applyNumberFormat="1" applyFont="1" applyFill="1" applyAlignment="1">
      <alignment horizontal="distributed"/>
    </xf>
    <xf numFmtId="0" fontId="8" fillId="0" borderId="0" xfId="0" applyFont="1" applyFill="1" applyAlignment="1">
      <alignment horizontal="distributed"/>
    </xf>
    <xf numFmtId="0" fontId="8" fillId="0" borderId="0" xfId="0" applyFont="1" applyFill="1" applyAlignment="1">
      <alignment vertical="center"/>
    </xf>
    <xf numFmtId="39" fontId="4" fillId="0" borderId="21" xfId="0" applyNumberFormat="1" applyFont="1" applyFill="1" applyBorder="1" applyAlignment="1" applyProtection="1">
      <alignment vertical="center"/>
      <protection/>
    </xf>
    <xf numFmtId="37" fontId="4" fillId="0" borderId="21" xfId="0" applyNumberFormat="1" applyFont="1" applyFill="1" applyBorder="1" applyAlignment="1" applyProtection="1">
      <alignment vertical="center"/>
      <protection/>
    </xf>
    <xf numFmtId="39" fontId="4" fillId="0" borderId="0" xfId="0" applyNumberFormat="1" applyFont="1" applyFill="1" applyAlignment="1" applyProtection="1">
      <alignment vertical="center"/>
      <protection/>
    </xf>
    <xf numFmtId="184" fontId="15" fillId="0" borderId="0" xfId="0" applyNumberFormat="1" applyFont="1" applyFill="1" applyAlignment="1" applyProtection="1">
      <alignment vertical="center"/>
      <protection/>
    </xf>
    <xf numFmtId="37" fontId="8" fillId="0" borderId="2" xfId="0" applyNumberFormat="1" applyFont="1" applyFill="1" applyBorder="1" applyAlignment="1" applyProtection="1">
      <alignment/>
      <protection locked="0"/>
    </xf>
    <xf numFmtId="37" fontId="8" fillId="0" borderId="28" xfId="0" applyNumberFormat="1" applyFont="1" applyFill="1" applyBorder="1" applyAlignment="1" applyProtection="1">
      <alignment/>
      <protection locked="0"/>
    </xf>
    <xf numFmtId="37" fontId="8" fillId="0" borderId="2" xfId="0" applyNumberFormat="1" applyFont="1" applyFill="1" applyBorder="1" applyAlignment="1" applyProtection="1">
      <alignment/>
      <protection/>
    </xf>
    <xf numFmtId="0" fontId="8" fillId="0" borderId="2" xfId="0" applyFont="1" applyFill="1" applyBorder="1" applyAlignment="1" applyProtection="1">
      <alignment horizontal="center"/>
      <protection/>
    </xf>
    <xf numFmtId="201" fontId="8" fillId="0" borderId="6" xfId="0" applyNumberFormat="1" applyFont="1" applyFill="1" applyBorder="1" applyAlignment="1">
      <alignment horizontal="center" vertical="top"/>
    </xf>
    <xf numFmtId="0" fontId="4" fillId="0" borderId="0" xfId="0" applyFont="1" applyFill="1" applyBorder="1" applyAlignment="1" applyProtection="1">
      <alignment horizontal="centerContinuous"/>
      <protection/>
    </xf>
    <xf numFmtId="0" fontId="4" fillId="0" borderId="0" xfId="0" applyFont="1" applyFill="1" applyBorder="1" applyAlignment="1" applyProtection="1">
      <alignment horizontal="right"/>
      <protection/>
    </xf>
    <xf numFmtId="0" fontId="12" fillId="0"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shrinkToFit="1"/>
    </xf>
    <xf numFmtId="0" fontId="12" fillId="0" borderId="26" xfId="0" applyFont="1" applyFill="1" applyBorder="1" applyAlignment="1">
      <alignment horizontal="center" shrinkToFit="1"/>
    </xf>
    <xf numFmtId="0" fontId="12" fillId="0" borderId="0" xfId="0" applyFont="1" applyFill="1" applyAlignment="1">
      <alignment horizontal="center" shrinkToFit="1"/>
    </xf>
    <xf numFmtId="0" fontId="4" fillId="0" borderId="3" xfId="0" applyFont="1" applyFill="1" applyBorder="1" applyAlignment="1" applyProtection="1">
      <alignment horizontal="center"/>
      <protection/>
    </xf>
    <xf numFmtId="0" fontId="4" fillId="0" borderId="2" xfId="0" applyFont="1" applyFill="1" applyBorder="1" applyAlignment="1">
      <alignment horizontal="left" vertical="center" shrinkToFit="1"/>
    </xf>
    <xf numFmtId="49" fontId="4" fillId="0" borderId="2" xfId="0" applyNumberFormat="1" applyFont="1" applyFill="1" applyBorder="1" applyAlignment="1">
      <alignment horizontal="center" vertical="top" shrinkToFit="1"/>
    </xf>
    <xf numFmtId="0" fontId="12" fillId="0" borderId="2" xfId="0" applyFont="1" applyFill="1" applyBorder="1" applyAlignment="1">
      <alignment horizontal="centerContinuous" shrinkToFit="1"/>
    </xf>
    <xf numFmtId="0" fontId="4" fillId="0" borderId="0" xfId="0" applyFont="1" applyFill="1" applyAlignment="1">
      <alignment horizontal="centerContinuous" shrinkToFit="1"/>
    </xf>
    <xf numFmtId="0" fontId="12" fillId="0" borderId="2" xfId="0" applyFont="1" applyFill="1" applyBorder="1" applyAlignment="1">
      <alignment horizontal="distributed" shrinkToFit="1"/>
    </xf>
    <xf numFmtId="0" fontId="4" fillId="0" borderId="26" xfId="0" applyFont="1" applyFill="1" applyBorder="1" applyAlignment="1">
      <alignment horizontal="center" shrinkToFit="1"/>
    </xf>
    <xf numFmtId="201" fontId="4" fillId="0" borderId="2" xfId="0" applyNumberFormat="1" applyFont="1" applyFill="1" applyBorder="1" applyAlignment="1">
      <alignment horizontal="center" vertical="top" shrinkToFit="1"/>
    </xf>
    <xf numFmtId="0" fontId="4" fillId="0" borderId="0" xfId="0" applyFont="1" applyFill="1" applyAlignment="1">
      <alignment horizontal="right" vertical="center"/>
    </xf>
    <xf numFmtId="0" fontId="4" fillId="0" borderId="9" xfId="0" applyFont="1" applyFill="1" applyBorder="1" applyAlignment="1" applyProtection="1">
      <alignment horizontal="right"/>
      <protection/>
    </xf>
    <xf numFmtId="0" fontId="4" fillId="0" borderId="9" xfId="0" applyFont="1" applyFill="1" applyBorder="1" applyAlignment="1" applyProtection="1">
      <alignment/>
      <protection/>
    </xf>
    <xf numFmtId="0" fontId="0" fillId="0" borderId="9" xfId="0" applyFill="1" applyBorder="1" applyAlignment="1">
      <alignment vertical="center"/>
    </xf>
    <xf numFmtId="0" fontId="15" fillId="0" borderId="9" xfId="0" applyFont="1" applyFill="1" applyBorder="1" applyAlignment="1" applyProtection="1">
      <alignment vertical="center"/>
      <protection/>
    </xf>
    <xf numFmtId="0" fontId="16" fillId="0" borderId="9" xfId="0" applyFont="1" applyFill="1" applyBorder="1" applyAlignment="1" applyProtection="1">
      <alignment vertical="center"/>
      <protection/>
    </xf>
    <xf numFmtId="0" fontId="12" fillId="0" borderId="9" xfId="0" applyFont="1" applyFill="1" applyBorder="1" applyAlignment="1" applyProtection="1">
      <alignment horizontal="right"/>
      <protection/>
    </xf>
    <xf numFmtId="0" fontId="8" fillId="0" borderId="16" xfId="0" applyFont="1" applyFill="1" applyBorder="1" applyAlignment="1" applyProtection="1">
      <alignment horizontal="centerContinuous" vertical="center"/>
      <protection/>
    </xf>
    <xf numFmtId="0" fontId="8" fillId="0" borderId="7" xfId="0" applyFont="1" applyFill="1" applyBorder="1" applyAlignment="1" applyProtection="1">
      <alignment horizontal="centerContinuous" vertical="center"/>
      <protection/>
    </xf>
    <xf numFmtId="0" fontId="8" fillId="0" borderId="2" xfId="0" applyFont="1" applyFill="1" applyBorder="1" applyAlignment="1" applyProtection="1">
      <alignment horizontal="center" vertical="center"/>
      <protection/>
    </xf>
    <xf numFmtId="37" fontId="8" fillId="0" borderId="0" xfId="0" applyNumberFormat="1" applyFont="1" applyFill="1" applyAlignment="1" applyProtection="1">
      <alignment horizontal="right"/>
      <protection locked="0"/>
    </xf>
    <xf numFmtId="0" fontId="10" fillId="0" borderId="9" xfId="0" applyFont="1" applyFill="1" applyBorder="1" applyAlignment="1">
      <alignment vertical="center"/>
    </xf>
    <xf numFmtId="0" fontId="8" fillId="0" borderId="5" xfId="0" applyFont="1" applyFill="1" applyBorder="1" applyAlignment="1" applyProtection="1">
      <alignment vertical="center"/>
      <protection/>
    </xf>
    <xf numFmtId="0" fontId="4" fillId="0" borderId="9" xfId="0" applyFont="1" applyFill="1" applyBorder="1" applyAlignment="1">
      <alignment/>
    </xf>
    <xf numFmtId="0" fontId="15" fillId="0" borderId="9" xfId="0" applyFont="1" applyFill="1" applyBorder="1" applyAlignment="1" applyProtection="1">
      <alignment/>
      <protection/>
    </xf>
    <xf numFmtId="0" fontId="4" fillId="0" borderId="9" xfId="0" applyFont="1" applyBorder="1" applyAlignment="1">
      <alignment horizontal="left"/>
    </xf>
    <xf numFmtId="0" fontId="4" fillId="0" borderId="9" xfId="0" applyFont="1" applyFill="1" applyBorder="1" applyAlignment="1" applyProtection="1">
      <alignment horizontal="centerContinuous"/>
      <protection/>
    </xf>
    <xf numFmtId="0" fontId="0" fillId="0" borderId="9" xfId="0" applyBorder="1" applyAlignment="1">
      <alignment vertical="center"/>
    </xf>
    <xf numFmtId="0" fontId="4" fillId="0" borderId="0" xfId="0" applyFont="1" applyFill="1" applyAlignment="1">
      <alignment shrinkToFit="1"/>
    </xf>
    <xf numFmtId="0" fontId="8" fillId="0" borderId="0" xfId="0" applyFont="1" applyFill="1" applyAlignment="1">
      <alignment shrinkToFit="1"/>
    </xf>
    <xf numFmtId="0" fontId="4" fillId="0" borderId="29" xfId="0" applyFont="1" applyFill="1" applyBorder="1" applyAlignment="1">
      <alignment horizontal="left" shrinkToFit="1"/>
    </xf>
    <xf numFmtId="0" fontId="4" fillId="0" borderId="3" xfId="0" applyFont="1" applyFill="1" applyBorder="1" applyAlignment="1">
      <alignment horizontal="left" shrinkToFit="1"/>
    </xf>
    <xf numFmtId="0" fontId="4" fillId="0" borderId="30" xfId="0" applyFont="1" applyFill="1" applyBorder="1" applyAlignment="1" applyProtection="1">
      <alignment horizontal="left" shrinkToFit="1"/>
      <protection/>
    </xf>
    <xf numFmtId="0" fontId="4" fillId="0" borderId="29" xfId="0" applyFont="1" applyFill="1" applyBorder="1" applyAlignment="1">
      <alignment horizontal="left" vertical="center" shrinkToFit="1"/>
    </xf>
    <xf numFmtId="0" fontId="4" fillId="0" borderId="29" xfId="0" applyFont="1" applyFill="1" applyBorder="1" applyAlignment="1">
      <alignment horizontal="left" vertical="top" shrinkToFit="1"/>
    </xf>
    <xf numFmtId="0" fontId="4" fillId="0" borderId="31" xfId="0" applyFont="1" applyFill="1" applyBorder="1" applyAlignment="1">
      <alignment horizontal="left" vertical="center" shrinkToFit="1"/>
    </xf>
    <xf numFmtId="201" fontId="4" fillId="0" borderId="32" xfId="0" applyNumberFormat="1" applyFont="1" applyFill="1" applyBorder="1" applyAlignment="1">
      <alignment horizontal="center" vertical="center"/>
    </xf>
    <xf numFmtId="201" fontId="4" fillId="0" borderId="6" xfId="0" applyNumberFormat="1" applyFont="1" applyFill="1" applyBorder="1" applyAlignment="1">
      <alignment horizontal="center" vertical="center"/>
    </xf>
    <xf numFmtId="201" fontId="8" fillId="0" borderId="6" xfId="0" applyNumberFormat="1" applyFont="1" applyFill="1" applyBorder="1" applyAlignment="1">
      <alignment horizontal="center" vertical="center"/>
    </xf>
    <xf numFmtId="0" fontId="4" fillId="0" borderId="14" xfId="0" applyFont="1" applyFill="1" applyBorder="1" applyAlignment="1" applyProtection="1">
      <alignment horizontal="centerContinuous" vertical="center"/>
      <protection/>
    </xf>
    <xf numFmtId="0" fontId="4" fillId="0" borderId="10" xfId="0" applyFont="1" applyBorder="1" applyAlignment="1" applyProtection="1">
      <alignment horizontal="left"/>
      <protection locked="0"/>
    </xf>
    <xf numFmtId="0" fontId="4" fillId="0" borderId="10" xfId="0" applyFont="1" applyBorder="1" applyAlignment="1" applyProtection="1">
      <alignment horizontal="centerContinuous"/>
      <protection locked="0"/>
    </xf>
    <xf numFmtId="0" fontId="4" fillId="0" borderId="10" xfId="0" applyFont="1" applyFill="1" applyBorder="1" applyAlignment="1" applyProtection="1">
      <alignment horizontal="centerContinuous"/>
      <protection locked="0"/>
    </xf>
    <xf numFmtId="0" fontId="4" fillId="0" borderId="10" xfId="0" applyFont="1" applyFill="1" applyBorder="1" applyAlignment="1" applyProtection="1">
      <alignment/>
      <protection locked="0"/>
    </xf>
    <xf numFmtId="0" fontId="15" fillId="0" borderId="10" xfId="0" applyFont="1" applyFill="1" applyBorder="1" applyAlignment="1" applyProtection="1">
      <alignment/>
      <protection locked="0"/>
    </xf>
    <xf numFmtId="0" fontId="4" fillId="0" borderId="10" xfId="0" applyFont="1" applyFill="1" applyBorder="1" applyAlignment="1" applyProtection="1">
      <alignment horizontal="right"/>
      <protection locked="0"/>
    </xf>
    <xf numFmtId="0" fontId="15" fillId="0" borderId="10" xfId="0" applyFont="1" applyFill="1" applyBorder="1" applyAlignment="1" applyProtection="1">
      <alignment/>
      <protection/>
    </xf>
    <xf numFmtId="0" fontId="9" fillId="0" borderId="10" xfId="0" applyFont="1" applyFill="1" applyBorder="1" applyAlignment="1" applyProtection="1">
      <alignment/>
      <protection/>
    </xf>
    <xf numFmtId="0" fontId="4" fillId="0" borderId="28" xfId="0" applyNumberFormat="1" applyFont="1" applyFill="1" applyBorder="1" applyAlignment="1" applyProtection="1">
      <alignment horizontal="right"/>
      <protection/>
    </xf>
    <xf numFmtId="0" fontId="4" fillId="0" borderId="5" xfId="0" applyFont="1" applyBorder="1" applyAlignment="1">
      <alignment horizontal="left"/>
    </xf>
    <xf numFmtId="0" fontId="4" fillId="0" borderId="17" xfId="0" applyFont="1" applyBorder="1" applyAlignment="1">
      <alignment horizontal="center" vertical="center"/>
    </xf>
    <xf numFmtId="0" fontId="4" fillId="0" borderId="12" xfId="0" applyFont="1" applyBorder="1" applyAlignment="1" applyProtection="1">
      <alignment horizontal="centerContinuous" vertical="center"/>
      <protection/>
    </xf>
    <xf numFmtId="0" fontId="4" fillId="0" borderId="17" xfId="0" applyFont="1" applyBorder="1" applyAlignment="1" applyProtection="1">
      <alignment horizontal="centerContinuous" vertical="center"/>
      <protection/>
    </xf>
    <xf numFmtId="0" fontId="4" fillId="0" borderId="12" xfId="0" applyFont="1" applyFill="1" applyBorder="1" applyAlignment="1" applyProtection="1">
      <alignment horizontal="centerContinuous" vertical="center"/>
      <protection/>
    </xf>
    <xf numFmtId="0" fontId="0" fillId="0" borderId="21" xfId="0" applyFill="1" applyBorder="1" applyAlignment="1">
      <alignment horizontal="centerContinuous" vertical="center"/>
    </xf>
    <xf numFmtId="0" fontId="0" fillId="0" borderId="17" xfId="0" applyFill="1" applyBorder="1" applyAlignment="1">
      <alignment horizontal="centerContinuous" vertical="center"/>
    </xf>
    <xf numFmtId="0" fontId="4" fillId="0" borderId="14" xfId="0" applyFont="1" applyBorder="1" applyAlignment="1" applyProtection="1">
      <alignment horizontal="center" vertical="center"/>
      <protection/>
    </xf>
    <xf numFmtId="0" fontId="4" fillId="0" borderId="1" xfId="0" applyFont="1" applyFill="1" applyBorder="1" applyAlignment="1">
      <alignment horizontal="centerContinuous" vertical="center"/>
    </xf>
    <xf numFmtId="189" fontId="4" fillId="0" borderId="0" xfId="0" applyNumberFormat="1" applyFont="1" applyAlignment="1">
      <alignment horizontal="right"/>
    </xf>
    <xf numFmtId="189" fontId="4" fillId="0" borderId="0" xfId="0" applyNumberFormat="1" applyFont="1" applyBorder="1" applyAlignment="1">
      <alignment horizontal="right"/>
    </xf>
    <xf numFmtId="189" fontId="4" fillId="0" borderId="0" xfId="0" applyNumberFormat="1" applyFont="1" applyFill="1" applyBorder="1" applyAlignment="1" applyProtection="1">
      <alignment horizontal="right"/>
      <protection/>
    </xf>
    <xf numFmtId="189" fontId="4" fillId="0" borderId="0" xfId="0" applyNumberFormat="1" applyFont="1" applyFill="1" applyBorder="1" applyAlignment="1">
      <alignment horizontal="right"/>
    </xf>
    <xf numFmtId="189" fontId="4" fillId="0" borderId="0" xfId="0" applyNumberFormat="1" applyFont="1" applyFill="1" applyBorder="1" applyAlignment="1" applyProtection="1">
      <alignment horizontal="right"/>
      <protection locked="0"/>
    </xf>
    <xf numFmtId="189" fontId="4" fillId="0" borderId="0" xfId="0" applyNumberFormat="1" applyFont="1" applyFill="1" applyBorder="1" applyAlignment="1">
      <alignment horizontal="right"/>
    </xf>
    <xf numFmtId="190" fontId="4" fillId="0" borderId="28" xfId="0" applyNumberFormat="1" applyFont="1" applyFill="1" applyBorder="1" applyAlignment="1" applyProtection="1">
      <alignment horizontal="right"/>
      <protection/>
    </xf>
    <xf numFmtId="190" fontId="4" fillId="0" borderId="28" xfId="0" applyNumberFormat="1" applyFont="1" applyFill="1" applyBorder="1" applyAlignment="1">
      <alignment horizontal="right"/>
    </xf>
    <xf numFmtId="190" fontId="8" fillId="0" borderId="28" xfId="0" applyNumberFormat="1" applyFont="1" applyFill="1" applyBorder="1" applyAlignment="1" applyProtection="1">
      <alignment horizontal="right"/>
      <protection/>
    </xf>
    <xf numFmtId="189" fontId="4" fillId="0" borderId="0" xfId="0" applyNumberFormat="1" applyFont="1" applyFill="1" applyBorder="1" applyAlignment="1">
      <alignment horizontal="right"/>
    </xf>
    <xf numFmtId="189" fontId="4" fillId="0" borderId="0" xfId="21" applyNumberFormat="1" applyFont="1" applyFill="1" applyBorder="1" applyAlignment="1">
      <alignment horizontal="right"/>
      <protection/>
    </xf>
    <xf numFmtId="189" fontId="4" fillId="0" borderId="0" xfId="16" applyNumberFormat="1" applyFont="1" applyFill="1" applyBorder="1" applyAlignment="1" applyProtection="1">
      <alignment horizontal="right"/>
      <protection/>
    </xf>
    <xf numFmtId="189" fontId="4" fillId="0" borderId="0" xfId="16" applyNumberFormat="1" applyFont="1" applyFill="1" applyBorder="1" applyAlignment="1" applyProtection="1">
      <alignment horizontal="right"/>
      <protection/>
    </xf>
    <xf numFmtId="189" fontId="4" fillId="0" borderId="0" xfId="0" applyNumberFormat="1" applyFont="1" applyFill="1" applyBorder="1" applyAlignment="1">
      <alignment horizontal="right"/>
    </xf>
    <xf numFmtId="189" fontId="4" fillId="0" borderId="0" xfId="0" applyNumberFormat="1" applyFont="1" applyFill="1" applyBorder="1" applyAlignment="1">
      <alignment horizontal="right"/>
    </xf>
    <xf numFmtId="189" fontId="8" fillId="0" borderId="0" xfId="0" applyNumberFormat="1" applyFont="1" applyAlignment="1">
      <alignment horizontal="right"/>
    </xf>
    <xf numFmtId="189" fontId="8" fillId="0" borderId="0" xfId="0" applyNumberFormat="1" applyFont="1" applyFill="1" applyBorder="1" applyAlignment="1">
      <alignment horizontal="right"/>
    </xf>
    <xf numFmtId="189" fontId="8" fillId="0" borderId="0" xfId="21" applyNumberFormat="1" applyFont="1" applyFill="1" applyBorder="1" applyAlignment="1">
      <alignment horizontal="right"/>
      <protection/>
    </xf>
    <xf numFmtId="189" fontId="8" fillId="0" borderId="0" xfId="0" applyNumberFormat="1" applyFont="1" applyFill="1" applyBorder="1" applyAlignment="1" applyProtection="1">
      <alignment horizontal="right"/>
      <protection/>
    </xf>
    <xf numFmtId="189" fontId="8" fillId="0" borderId="0" xfId="0" applyNumberFormat="1" applyFont="1" applyFill="1" applyBorder="1" applyAlignment="1">
      <alignment horizontal="right"/>
    </xf>
    <xf numFmtId="189" fontId="8" fillId="0" borderId="0" xfId="0" applyNumberFormat="1" applyFont="1" applyFill="1" applyBorder="1" applyAlignment="1" applyProtection="1">
      <alignment horizontal="right"/>
      <protection locked="0"/>
    </xf>
    <xf numFmtId="0" fontId="4" fillId="0" borderId="13" xfId="0" applyFont="1" applyFill="1" applyBorder="1" applyAlignment="1" applyProtection="1">
      <alignment horizontal="centerContinuous" vertical="center"/>
      <protection/>
    </xf>
    <xf numFmtId="0" fontId="4" fillId="0" borderId="31" xfId="0" applyFont="1" applyFill="1" applyBorder="1" applyAlignment="1">
      <alignment horizontal="distributed"/>
    </xf>
    <xf numFmtId="184" fontId="4" fillId="0" borderId="20" xfId="0" applyNumberFormat="1" applyFont="1" applyFill="1" applyBorder="1" applyAlignment="1">
      <alignment horizontal="distributed"/>
    </xf>
    <xf numFmtId="190" fontId="4" fillId="0" borderId="33" xfId="0" applyNumberFormat="1" applyFont="1" applyFill="1" applyBorder="1" applyAlignment="1" applyProtection="1">
      <alignment horizontal="right"/>
      <protection/>
    </xf>
    <xf numFmtId="189" fontId="4" fillId="0" borderId="20" xfId="0" applyNumberFormat="1" applyFont="1" applyBorder="1" applyAlignment="1">
      <alignment horizontal="right"/>
    </xf>
    <xf numFmtId="189" fontId="4" fillId="0" borderId="20" xfId="21" applyNumberFormat="1" applyFont="1" applyFill="1" applyBorder="1" applyAlignment="1">
      <alignment horizontal="right"/>
      <protection/>
    </xf>
    <xf numFmtId="189" fontId="4" fillId="0" borderId="20" xfId="0" applyNumberFormat="1" applyFont="1" applyFill="1" applyBorder="1" applyAlignment="1" applyProtection="1">
      <alignment horizontal="right"/>
      <protection/>
    </xf>
    <xf numFmtId="189" fontId="4" fillId="0" borderId="20" xfId="0" applyNumberFormat="1" applyFont="1" applyFill="1" applyBorder="1" applyAlignment="1">
      <alignment horizontal="right"/>
    </xf>
    <xf numFmtId="189" fontId="4" fillId="0" borderId="20" xfId="0" applyNumberFormat="1" applyFont="1" applyFill="1" applyBorder="1" applyAlignment="1" applyProtection="1">
      <alignment horizontal="right"/>
      <protection locked="0"/>
    </xf>
    <xf numFmtId="201" fontId="4" fillId="0" borderId="2" xfId="0" applyNumberFormat="1" applyFont="1" applyFill="1" applyBorder="1" applyAlignment="1">
      <alignment horizontal="center" vertical="center" shrinkToFit="1"/>
    </xf>
    <xf numFmtId="0" fontId="4" fillId="0" borderId="1" xfId="0" applyFont="1" applyFill="1" applyBorder="1" applyAlignment="1">
      <alignment horizontal="centerContinuous" vertical="center" shrinkToFit="1"/>
    </xf>
    <xf numFmtId="0" fontId="4" fillId="0" borderId="5" xfId="0" applyFont="1" applyFill="1" applyBorder="1" applyAlignment="1">
      <alignment horizontal="centerContinuous" vertical="center" shrinkToFit="1"/>
    </xf>
    <xf numFmtId="0" fontId="4" fillId="0" borderId="0" xfId="0" applyNumberFormat="1" applyFont="1" applyFill="1" applyBorder="1" applyAlignment="1" applyProtection="1">
      <alignment horizontal="distributed" vertical="top"/>
      <protection/>
    </xf>
    <xf numFmtId="224" fontId="4" fillId="0" borderId="0" xfId="16" applyNumberFormat="1" applyFont="1" applyFill="1" applyBorder="1" applyAlignment="1" applyProtection="1" quotePrefix="1">
      <alignment horizontal="right" vertical="top"/>
      <protection/>
    </xf>
    <xf numFmtId="225" fontId="4" fillId="0" borderId="0" xfId="16" applyNumberFormat="1" applyFont="1" applyFill="1" applyBorder="1" applyAlignment="1" applyProtection="1">
      <alignment horizontal="right" vertical="top"/>
      <protection/>
    </xf>
    <xf numFmtId="226" fontId="7" fillId="0" borderId="0" xfId="0" applyNumberFormat="1" applyFont="1" applyFill="1" applyBorder="1" applyAlignment="1" applyProtection="1">
      <alignment horizontal="distributed" vertical="top"/>
      <protection/>
    </xf>
    <xf numFmtId="0" fontId="7" fillId="0" borderId="0" xfId="0" applyNumberFormat="1" applyFont="1" applyFill="1" applyBorder="1" applyAlignment="1" applyProtection="1">
      <alignment horizontal="distributed" vertical="top"/>
      <protection/>
    </xf>
    <xf numFmtId="0" fontId="4" fillId="0" borderId="0" xfId="0" applyNumberFormat="1" applyFont="1" applyFill="1" applyBorder="1" applyAlignment="1" applyProtection="1">
      <alignment vertical="top"/>
      <protection/>
    </xf>
    <xf numFmtId="189" fontId="4" fillId="0" borderId="0" xfId="16" applyNumberFormat="1" applyFont="1" applyFill="1" applyAlignment="1" applyProtection="1">
      <alignment horizontal="right"/>
      <protection/>
    </xf>
    <xf numFmtId="189" fontId="4" fillId="0" borderId="20" xfId="16" applyNumberFormat="1" applyFont="1" applyFill="1" applyBorder="1" applyAlignment="1" applyProtection="1">
      <alignment horizontal="right"/>
      <protection/>
    </xf>
    <xf numFmtId="189" fontId="8" fillId="0" borderId="0" xfId="16" applyNumberFormat="1" applyFont="1" applyFill="1" applyAlignment="1" applyProtection="1">
      <alignment horizontal="right"/>
      <protection/>
    </xf>
    <xf numFmtId="226" fontId="7" fillId="0" borderId="0" xfId="0" applyNumberFormat="1" applyFont="1" applyFill="1" applyBorder="1" applyAlignment="1">
      <alignment horizontal="distributed" vertical="top"/>
    </xf>
    <xf numFmtId="0" fontId="1" fillId="0" borderId="0" xfId="0" applyFont="1" applyFill="1" applyAlignment="1">
      <alignment horizontal="centerContinuous"/>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6" xfId="0" applyFont="1" applyFill="1" applyBorder="1" applyAlignment="1" applyProtection="1">
      <alignment horizontal="left" vertical="top" wrapText="1"/>
      <protection/>
    </xf>
    <xf numFmtId="193" fontId="8" fillId="0" borderId="0" xfId="0" applyNumberFormat="1" applyFont="1" applyFill="1" applyAlignment="1" applyProtection="1">
      <alignment horizontal="right"/>
      <protection/>
    </xf>
    <xf numFmtId="189" fontId="4" fillId="0" borderId="0" xfId="0" applyNumberFormat="1" applyFont="1" applyFill="1" applyBorder="1" applyAlignment="1" applyProtection="1">
      <alignment horizontal="right"/>
      <protection/>
    </xf>
    <xf numFmtId="189" fontId="4" fillId="0" borderId="0" xfId="0" applyNumberFormat="1" applyFont="1" applyFill="1" applyBorder="1" applyAlignment="1" applyProtection="1">
      <alignment/>
      <protection/>
    </xf>
    <xf numFmtId="49" fontId="4" fillId="0" borderId="0" xfId="0" applyNumberFormat="1" applyFont="1" applyFill="1" applyAlignment="1">
      <alignment horizontal="left"/>
    </xf>
    <xf numFmtId="49" fontId="4" fillId="0" borderId="0" xfId="0" applyNumberFormat="1" applyFont="1" applyFill="1" applyAlignment="1" applyProtection="1">
      <alignment horizontal="left" vertical="center"/>
      <protection/>
    </xf>
    <xf numFmtId="49" fontId="15" fillId="0" borderId="8" xfId="0" applyNumberFormat="1" applyFont="1" applyFill="1" applyBorder="1" applyAlignment="1">
      <alignment horizontal="left" vertical="center"/>
    </xf>
    <xf numFmtId="49" fontId="4" fillId="0" borderId="8" xfId="0" applyNumberFormat="1" applyFont="1" applyFill="1" applyBorder="1" applyAlignment="1">
      <alignment horizontal="left" vertical="center"/>
    </xf>
    <xf numFmtId="49" fontId="12" fillId="0" borderId="0" xfId="0" applyNumberFormat="1" applyFont="1" applyFill="1" applyAlignment="1">
      <alignment horizontal="left"/>
    </xf>
    <xf numFmtId="49" fontId="4" fillId="0" borderId="8" xfId="0" applyNumberFormat="1" applyFont="1" applyFill="1" applyBorder="1" applyAlignment="1" applyProtection="1">
      <alignment horizontal="left" vertical="center"/>
      <protection/>
    </xf>
    <xf numFmtId="49" fontId="15" fillId="0" borderId="0" xfId="0" applyNumberFormat="1" applyFont="1" applyFill="1" applyAlignment="1">
      <alignment horizontal="left" vertical="center"/>
    </xf>
    <xf numFmtId="49" fontId="15" fillId="0" borderId="0" xfId="0" applyNumberFormat="1" applyFont="1" applyFill="1" applyAlignment="1" applyProtection="1">
      <alignment/>
      <protection/>
    </xf>
    <xf numFmtId="49" fontId="15" fillId="0" borderId="8" xfId="0" applyNumberFormat="1" applyFont="1" applyFill="1" applyBorder="1" applyAlignment="1">
      <alignment/>
    </xf>
    <xf numFmtId="49" fontId="12" fillId="0" borderId="0" xfId="0" applyNumberFormat="1" applyFont="1" applyFill="1" applyAlignment="1">
      <alignment/>
    </xf>
    <xf numFmtId="49" fontId="15" fillId="0" borderId="8" xfId="0" applyNumberFormat="1" applyFont="1" applyFill="1" applyBorder="1" applyAlignment="1">
      <alignment vertical="center"/>
    </xf>
    <xf numFmtId="37" fontId="12" fillId="0" borderId="0" xfId="0" applyNumberFormat="1" applyFont="1" applyFill="1" applyAlignment="1" applyProtection="1">
      <alignment/>
      <protection/>
    </xf>
    <xf numFmtId="37" fontId="12" fillId="0" borderId="0" xfId="0" applyNumberFormat="1" applyFont="1" applyFill="1" applyBorder="1" applyAlignment="1" applyProtection="1">
      <alignment/>
      <protection/>
    </xf>
    <xf numFmtId="0" fontId="12" fillId="0" borderId="0" xfId="0" applyFont="1" applyFill="1" applyBorder="1" applyAlignment="1" applyProtection="1">
      <alignment/>
      <protection/>
    </xf>
    <xf numFmtId="0" fontId="16" fillId="0" borderId="0" xfId="0" applyFont="1" applyFill="1" applyBorder="1" applyAlignment="1">
      <alignment/>
    </xf>
    <xf numFmtId="0" fontId="17" fillId="0" borderId="0" xfId="0" applyFont="1" applyFill="1" applyAlignment="1">
      <alignment/>
    </xf>
    <xf numFmtId="0" fontId="15" fillId="0" borderId="0" xfId="0" applyFont="1" applyFill="1" applyAlignment="1">
      <alignment/>
    </xf>
    <xf numFmtId="0" fontId="15" fillId="0" borderId="0" xfId="0" applyFont="1" applyFill="1" applyBorder="1" applyAlignment="1">
      <alignment/>
    </xf>
    <xf numFmtId="225" fontId="7" fillId="0" borderId="0" xfId="16" applyNumberFormat="1" applyFont="1" applyFill="1" applyBorder="1" applyAlignment="1" applyProtection="1">
      <alignment horizontal="right" vertical="top"/>
      <protection/>
    </xf>
    <xf numFmtId="0" fontId="20" fillId="0" borderId="0" xfId="0" applyFont="1" applyAlignment="1">
      <alignment horizontal="left" vertical="center"/>
    </xf>
    <xf numFmtId="0" fontId="21" fillId="0" borderId="0" xfId="0" applyFont="1" applyAlignment="1">
      <alignment vertical="center"/>
    </xf>
    <xf numFmtId="0" fontId="20" fillId="0" borderId="0" xfId="0" applyFont="1" applyAlignment="1">
      <alignment horizontal="right" vertical="center"/>
    </xf>
    <xf numFmtId="0" fontId="4" fillId="0" borderId="33" xfId="0" applyFont="1" applyFill="1" applyBorder="1" applyAlignment="1">
      <alignment vertical="center"/>
    </xf>
    <xf numFmtId="0" fontId="4" fillId="0" borderId="27" xfId="0" applyFont="1" applyBorder="1" applyAlignment="1">
      <alignment horizontal="center" vertical="center"/>
    </xf>
    <xf numFmtId="0" fontId="21" fillId="0" borderId="0" xfId="0" applyFont="1" applyFill="1" applyAlignment="1">
      <alignment vertical="center"/>
    </xf>
    <xf numFmtId="0" fontId="4" fillId="0" borderId="34" xfId="0" applyFont="1" applyBorder="1" applyAlignment="1" applyProtection="1">
      <alignment horizontal="centerContinuous" vertical="center"/>
      <protection/>
    </xf>
    <xf numFmtId="0" fontId="4" fillId="0" borderId="35" xfId="0" applyFont="1" applyBorder="1" applyAlignment="1" applyProtection="1">
      <alignment horizontal="center" vertical="center"/>
      <protection/>
    </xf>
    <xf numFmtId="0" fontId="4" fillId="0" borderId="36" xfId="0" applyFont="1" applyFill="1" applyBorder="1" applyAlignment="1" applyProtection="1">
      <alignment horizontal="centerContinuous" vertical="center"/>
      <protection/>
    </xf>
    <xf numFmtId="0" fontId="4" fillId="0" borderId="37"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26" xfId="0" applyFont="1" applyFill="1" applyBorder="1" applyAlignment="1">
      <alignment horizontal="center"/>
    </xf>
    <xf numFmtId="0" fontId="4" fillId="0" borderId="32" xfId="0" applyFont="1" applyFill="1" applyBorder="1" applyAlignment="1">
      <alignment horizontal="center" vertical="top"/>
    </xf>
    <xf numFmtId="0" fontId="4" fillId="0" borderId="32" xfId="0" applyFont="1" applyFill="1" applyBorder="1" applyAlignment="1">
      <alignment horizontal="center" vertical="top" shrinkToFit="1"/>
    </xf>
    <xf numFmtId="0" fontId="4" fillId="0" borderId="28" xfId="0" applyFont="1" applyFill="1" applyBorder="1" applyAlignment="1" applyProtection="1">
      <alignment horizontal="center" vertical="center"/>
      <protection/>
    </xf>
    <xf numFmtId="0" fontId="4" fillId="0" borderId="20" xfId="0" applyFont="1" applyFill="1" applyBorder="1" applyAlignment="1">
      <alignment horizontal="distributed" vertical="center"/>
    </xf>
    <xf numFmtId="0" fontId="4" fillId="0" borderId="0" xfId="0" applyFont="1" applyFill="1" applyBorder="1" applyAlignment="1">
      <alignment horizontal="left" vertical="center" shrinkToFit="1"/>
    </xf>
    <xf numFmtId="189" fontId="4" fillId="0" borderId="0" xfId="0" applyNumberFormat="1" applyFont="1" applyFill="1" applyBorder="1" applyAlignment="1" applyProtection="1">
      <alignment vertical="center"/>
      <protection/>
    </xf>
    <xf numFmtId="0" fontId="10" fillId="0" borderId="0" xfId="0" applyFont="1" applyAlignment="1">
      <alignment horizontal="left" vertical="center" shrinkToFit="1"/>
    </xf>
    <xf numFmtId="0" fontId="10" fillId="0" borderId="0" xfId="0" applyFont="1" applyFill="1" applyAlignment="1">
      <alignment horizontal="center" vertical="center"/>
    </xf>
    <xf numFmtId="0" fontId="10" fillId="0" borderId="0" xfId="0" applyFont="1" applyAlignment="1">
      <alignment horizontal="center" vertical="center"/>
    </xf>
    <xf numFmtId="0" fontId="4" fillId="0" borderId="38" xfId="0" applyFont="1" applyFill="1" applyBorder="1" applyAlignment="1">
      <alignment horizontal="distributed" vertical="center"/>
    </xf>
    <xf numFmtId="0" fontId="4" fillId="0" borderId="39" xfId="0" applyFont="1" applyFill="1" applyBorder="1" applyAlignment="1" applyProtection="1">
      <alignment horizontal="center" vertical="center"/>
      <protection/>
    </xf>
    <xf numFmtId="189" fontId="4" fillId="0" borderId="38" xfId="0" applyNumberFormat="1" applyFont="1" applyFill="1" applyBorder="1" applyAlignment="1" applyProtection="1">
      <alignment horizontal="right"/>
      <protection/>
    </xf>
    <xf numFmtId="189" fontId="4" fillId="0" borderId="38" xfId="0" applyNumberFormat="1" applyFont="1" applyFill="1" applyBorder="1" applyAlignment="1">
      <alignment horizontal="right"/>
    </xf>
    <xf numFmtId="189" fontId="4" fillId="0" borderId="38" xfId="0" applyNumberFormat="1" applyFont="1" applyFill="1" applyBorder="1" applyAlignment="1" applyProtection="1">
      <alignment/>
      <protection/>
    </xf>
    <xf numFmtId="0" fontId="10" fillId="0" borderId="20" xfId="0" applyFont="1" applyFill="1" applyBorder="1" applyAlignment="1">
      <alignment vertical="center"/>
    </xf>
    <xf numFmtId="0" fontId="4" fillId="0" borderId="33" xfId="0" applyFont="1" applyFill="1" applyBorder="1" applyAlignment="1" applyProtection="1">
      <alignment vertical="center"/>
      <protection/>
    </xf>
    <xf numFmtId="0" fontId="23" fillId="0" borderId="0" xfId="0" applyFont="1" applyAlignment="1">
      <alignment horizontal="left" vertical="center" shrinkToFit="1"/>
    </xf>
    <xf numFmtId="0" fontId="24" fillId="0" borderId="0" xfId="0" applyFont="1" applyAlignment="1">
      <alignment vertical="center"/>
    </xf>
    <xf numFmtId="0" fontId="24" fillId="0" borderId="0" xfId="0" applyFont="1" applyAlignment="1">
      <alignment horizontal="left" vertical="center" shrinkToFit="1"/>
    </xf>
    <xf numFmtId="0" fontId="7" fillId="0" borderId="0" xfId="0" applyFont="1" applyFill="1" applyAlignment="1">
      <alignment horizontal="left" shrinkToFit="1"/>
    </xf>
    <xf numFmtId="190" fontId="4" fillId="0" borderId="0" xfId="0" applyNumberFormat="1" applyFont="1" applyFill="1" applyBorder="1" applyAlignment="1" applyProtection="1">
      <alignment/>
      <protection/>
    </xf>
    <xf numFmtId="190" fontId="4" fillId="0" borderId="38" xfId="0" applyNumberFormat="1" applyFont="1" applyFill="1" applyBorder="1" applyAlignment="1" applyProtection="1">
      <alignment/>
      <protection/>
    </xf>
    <xf numFmtId="0" fontId="8" fillId="0" borderId="4" xfId="0" applyFont="1" applyFill="1" applyBorder="1" applyAlignment="1">
      <alignment horizontal="centerContinuous" vertical="center"/>
    </xf>
    <xf numFmtId="0" fontId="11" fillId="0" borderId="4" xfId="0" applyFont="1" applyFill="1" applyBorder="1" applyAlignment="1">
      <alignment horizontal="centerContinuous" vertical="center"/>
    </xf>
    <xf numFmtId="0" fontId="8" fillId="0" borderId="1" xfId="0" applyFont="1" applyFill="1" applyBorder="1" applyAlignment="1" applyProtection="1">
      <alignment horizontal="distributed"/>
      <protection/>
    </xf>
    <xf numFmtId="0" fontId="22" fillId="0" borderId="2" xfId="0" applyFont="1" applyFill="1" applyBorder="1" applyAlignment="1" applyProtection="1">
      <alignment horizontal="distributed"/>
      <protection/>
    </xf>
    <xf numFmtId="0" fontId="22" fillId="0" borderId="6" xfId="0" applyFont="1" applyFill="1" applyBorder="1" applyAlignment="1" applyProtection="1">
      <alignment horizontal="distributed"/>
      <protection/>
    </xf>
    <xf numFmtId="0" fontId="0" fillId="0" borderId="33" xfId="0" applyBorder="1" applyAlignment="1">
      <alignment vertical="center"/>
    </xf>
    <xf numFmtId="0" fontId="0" fillId="0" borderId="0" xfId="0" applyFont="1" applyFill="1" applyBorder="1" applyAlignment="1" applyProtection="1">
      <alignment/>
      <protection/>
    </xf>
    <xf numFmtId="0" fontId="4" fillId="2" borderId="20" xfId="0" applyFont="1" applyFill="1" applyBorder="1" applyAlignment="1">
      <alignment/>
    </xf>
    <xf numFmtId="0" fontId="4" fillId="2" borderId="40" xfId="0" applyFont="1" applyFill="1" applyBorder="1" applyAlignment="1" applyProtection="1">
      <alignment horizontal="distributed"/>
      <protection/>
    </xf>
    <xf numFmtId="37" fontId="4" fillId="2" borderId="20" xfId="0" applyNumberFormat="1" applyFont="1" applyFill="1" applyBorder="1" applyAlignment="1" applyProtection="1">
      <alignment/>
      <protection locked="0"/>
    </xf>
    <xf numFmtId="193" fontId="4" fillId="2" borderId="20" xfId="0" applyNumberFormat="1" applyFont="1" applyFill="1" applyBorder="1" applyAlignment="1" applyProtection="1">
      <alignment/>
      <protection/>
    </xf>
    <xf numFmtId="0" fontId="4" fillId="0" borderId="5" xfId="0" applyFont="1" applyFill="1" applyBorder="1" applyAlignment="1">
      <alignment horizontal="center" vertical="center"/>
    </xf>
    <xf numFmtId="0" fontId="10" fillId="0" borderId="0" xfId="0" applyFont="1" applyFill="1" applyAlignment="1" applyProtection="1">
      <alignment horizontal="center" vertical="center"/>
      <protection/>
    </xf>
    <xf numFmtId="0" fontId="10" fillId="0" borderId="15" xfId="0" applyFont="1" applyFill="1" applyBorder="1" applyAlignment="1" applyProtection="1">
      <alignment horizontal="center" vertical="center"/>
      <protection/>
    </xf>
    <xf numFmtId="37" fontId="4" fillId="0" borderId="28" xfId="0" applyNumberFormat="1" applyFont="1" applyFill="1" applyBorder="1" applyAlignment="1" applyProtection="1">
      <alignment vertical="center"/>
      <protection locked="0"/>
    </xf>
    <xf numFmtId="193" fontId="4" fillId="0" borderId="0" xfId="0" applyNumberFormat="1" applyFont="1" applyFill="1" applyAlignment="1" applyProtection="1">
      <alignment vertical="center"/>
      <protection/>
    </xf>
    <xf numFmtId="37" fontId="4" fillId="0" borderId="0" xfId="0" applyNumberFormat="1" applyFont="1" applyFill="1" applyBorder="1" applyAlignment="1" applyProtection="1">
      <alignment vertical="center"/>
      <protection locked="0"/>
    </xf>
    <xf numFmtId="0" fontId="0" fillId="0" borderId="9" xfId="0" applyFill="1" applyBorder="1" applyAlignment="1" applyProtection="1">
      <alignment vertical="center"/>
      <protection/>
    </xf>
    <xf numFmtId="0" fontId="1" fillId="0" borderId="0" xfId="0" applyFont="1" applyFill="1" applyAlignment="1" applyProtection="1">
      <alignment vertical="center"/>
      <protection/>
    </xf>
    <xf numFmtId="0" fontId="25" fillId="0" borderId="0" xfId="0" applyFont="1" applyFill="1" applyAlignment="1">
      <alignment horizontal="centerContinuous"/>
    </xf>
    <xf numFmtId="0" fontId="25" fillId="0" borderId="0" xfId="0" applyFont="1" applyFill="1" applyAlignment="1" applyProtection="1">
      <alignment vertical="center"/>
      <protection/>
    </xf>
    <xf numFmtId="0" fontId="23" fillId="0" borderId="0" xfId="0" applyFont="1" applyAlignment="1">
      <alignment vertical="center"/>
    </xf>
    <xf numFmtId="0" fontId="4" fillId="0" borderId="41" xfId="0" applyFont="1" applyFill="1" applyBorder="1" applyAlignment="1" applyProtection="1">
      <alignment horizontal="center" vertical="center"/>
      <protection/>
    </xf>
    <xf numFmtId="0" fontId="4" fillId="0" borderId="4" xfId="0" applyFont="1" applyFill="1" applyBorder="1" applyAlignment="1">
      <alignment horizontal="center" vertical="center"/>
    </xf>
    <xf numFmtId="0" fontId="12" fillId="0" borderId="6" xfId="0" applyFont="1" applyFill="1" applyBorder="1" applyAlignment="1">
      <alignment vertical="center"/>
    </xf>
    <xf numFmtId="0" fontId="12" fillId="0" borderId="13"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4" fillId="0" borderId="29" xfId="0" applyFont="1" applyBorder="1" applyAlignment="1">
      <alignment horizontal="left" vertical="center" shrinkToFit="1"/>
    </xf>
    <xf numFmtId="0" fontId="4" fillId="0" borderId="38" xfId="0" applyFont="1" applyBorder="1" applyAlignment="1">
      <alignment horizontal="distributed" vertical="center"/>
    </xf>
    <xf numFmtId="0" fontId="4" fillId="0" borderId="29" xfId="0" applyFont="1" applyBorder="1" applyAlignment="1">
      <alignment vertical="center" shrinkToFit="1"/>
    </xf>
    <xf numFmtId="0" fontId="4" fillId="0" borderId="9" xfId="0" applyFont="1" applyFill="1" applyBorder="1" applyAlignment="1" applyProtection="1">
      <alignment vertical="center"/>
      <protection/>
    </xf>
    <xf numFmtId="0" fontId="1" fillId="0" borderId="0" xfId="0" applyFont="1" applyFill="1" applyAlignment="1" applyProtection="1">
      <alignment horizontal="centerContinuous"/>
      <protection/>
    </xf>
    <xf numFmtId="0" fontId="1" fillId="0" borderId="0" xfId="0" applyFont="1" applyFill="1" applyBorder="1" applyAlignment="1" applyProtection="1">
      <alignment vertical="center"/>
      <protection/>
    </xf>
    <xf numFmtId="0" fontId="20" fillId="0" borderId="0" xfId="0" applyFont="1" applyFill="1" applyAlignment="1" applyProtection="1">
      <alignment vertical="center"/>
      <protection/>
    </xf>
    <xf numFmtId="0" fontId="4" fillId="0" borderId="24" xfId="0" applyFont="1" applyBorder="1" applyAlignment="1" applyProtection="1">
      <alignment horizontal="center" vertical="center"/>
      <protection/>
    </xf>
    <xf numFmtId="0" fontId="12" fillId="0" borderId="3" xfId="0" applyFont="1" applyFill="1" applyBorder="1" applyAlignment="1" applyProtection="1">
      <alignment horizontal="right" vertical="center"/>
      <protection/>
    </xf>
    <xf numFmtId="0" fontId="0" fillId="0" borderId="29" xfId="0" applyFont="1" applyBorder="1" applyAlignment="1">
      <alignment horizontal="center"/>
    </xf>
    <xf numFmtId="193" fontId="4" fillId="0" borderId="0" xfId="0" applyNumberFormat="1" applyFont="1" applyFill="1" applyAlignment="1" applyProtection="1">
      <alignment/>
      <protection/>
    </xf>
    <xf numFmtId="0" fontId="4" fillId="0" borderId="5" xfId="0" applyFont="1" applyFill="1" applyBorder="1" applyAlignment="1" applyProtection="1">
      <alignment horizontal="right"/>
      <protection/>
    </xf>
    <xf numFmtId="193" fontId="8" fillId="0" borderId="0" xfId="0" applyNumberFormat="1" applyFont="1" applyFill="1" applyAlignment="1" applyProtection="1">
      <alignment/>
      <protection/>
    </xf>
    <xf numFmtId="0" fontId="0" fillId="0" borderId="27" xfId="0" applyBorder="1" applyAlignment="1">
      <alignment vertical="center"/>
    </xf>
    <xf numFmtId="0" fontId="0" fillId="0" borderId="7" xfId="0" applyBorder="1" applyAlignment="1">
      <alignment horizontal="center" vertical="center"/>
    </xf>
    <xf numFmtId="0" fontId="4" fillId="0" borderId="36" xfId="0" applyFont="1" applyFill="1" applyBorder="1" applyAlignment="1" applyProtection="1">
      <alignment horizontal="center" vertical="center"/>
      <protection/>
    </xf>
    <xf numFmtId="0" fontId="0" fillId="0" borderId="32" xfId="0" applyBorder="1" applyAlignment="1">
      <alignment vertical="center"/>
    </xf>
    <xf numFmtId="0" fontId="4" fillId="0" borderId="21" xfId="0" applyFont="1" applyBorder="1" applyAlignment="1">
      <alignment horizontal="center" vertical="center"/>
    </xf>
    <xf numFmtId="0" fontId="0" fillId="0" borderId="17" xfId="0" applyBorder="1" applyAlignment="1">
      <alignment vertical="center"/>
    </xf>
    <xf numFmtId="0" fontId="4" fillId="0" borderId="11" xfId="0" applyFont="1" applyFill="1" applyBorder="1" applyAlignment="1" applyProtection="1">
      <alignment horizontal="center" vertical="center" shrinkToFit="1"/>
      <protection/>
    </xf>
    <xf numFmtId="37" fontId="4" fillId="0" borderId="28" xfId="0" applyNumberFormat="1" applyFont="1" applyFill="1" applyBorder="1" applyAlignment="1" applyProtection="1">
      <alignment/>
      <protection/>
    </xf>
    <xf numFmtId="0" fontId="0" fillId="0" borderId="0" xfId="0" applyAlignment="1">
      <alignment/>
    </xf>
    <xf numFmtId="0" fontId="0" fillId="0" borderId="21" xfId="0" applyBorder="1" applyAlignment="1">
      <alignment horizontal="center" vertical="center"/>
    </xf>
    <xf numFmtId="0" fontId="4" fillId="0" borderId="0" xfId="0" applyFont="1" applyAlignment="1">
      <alignment horizont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pplyProtection="1">
      <alignment horizontal="left"/>
      <protection/>
    </xf>
    <xf numFmtId="0" fontId="5" fillId="0" borderId="0" xfId="0" applyFont="1" applyAlignment="1">
      <alignment horizontal="center" vertical="center" shrinkToFit="1"/>
    </xf>
    <xf numFmtId="0" fontId="4" fillId="0" borderId="12" xfId="0" applyFont="1" applyFill="1" applyBorder="1" applyAlignment="1" applyProtection="1">
      <alignment horizontal="center" vertical="center"/>
      <protection/>
    </xf>
    <xf numFmtId="0" fontId="0" fillId="0" borderId="21"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12" fillId="0" borderId="12" xfId="0" applyFont="1" applyFill="1" applyBorder="1" applyAlignment="1" applyProtection="1">
      <alignment horizontal="center" vertical="center"/>
      <protection/>
    </xf>
    <xf numFmtId="0" fontId="4" fillId="0" borderId="0" xfId="0" applyFont="1" applyFill="1" applyBorder="1" applyAlignment="1">
      <alignment horizontal="distributed" vertical="center"/>
    </xf>
    <xf numFmtId="0" fontId="4" fillId="0" borderId="29" xfId="0" applyFont="1" applyBorder="1" applyAlignment="1">
      <alignment horizontal="distributed" vertical="center"/>
    </xf>
    <xf numFmtId="0" fontId="4" fillId="0" borderId="11" xfId="0" applyFont="1" applyFill="1" applyBorder="1" applyAlignment="1" applyProtection="1">
      <alignment horizontal="center" vertical="center"/>
      <protection/>
    </xf>
    <xf numFmtId="0" fontId="10" fillId="0" borderId="42" xfId="0" applyFont="1" applyBorder="1" applyAlignment="1">
      <alignment horizontal="center" vertical="center"/>
    </xf>
    <xf numFmtId="0" fontId="4" fillId="0" borderId="21" xfId="0" applyFont="1" applyFill="1" applyBorder="1" applyAlignment="1">
      <alignment horizontal="center" vertical="center"/>
    </xf>
    <xf numFmtId="0" fontId="10" fillId="0" borderId="17" xfId="0" applyFont="1" applyBorder="1" applyAlignment="1">
      <alignment vertical="center"/>
    </xf>
    <xf numFmtId="0" fontId="10" fillId="0" borderId="43" xfId="0" applyFont="1" applyBorder="1" applyAlignment="1">
      <alignment vertical="center"/>
    </xf>
    <xf numFmtId="0" fontId="10" fillId="0" borderId="37" xfId="0" applyFont="1" applyBorder="1" applyAlignment="1">
      <alignment vertical="center"/>
    </xf>
    <xf numFmtId="0" fontId="4" fillId="0" borderId="0" xfId="0" applyFont="1" applyFill="1" applyBorder="1" applyAlignment="1">
      <alignment horizontal="distributed" vertical="top"/>
    </xf>
    <xf numFmtId="0" fontId="4" fillId="0" borderId="29" xfId="0" applyFont="1" applyBorder="1" applyAlignment="1">
      <alignment horizontal="distributed" vertical="top"/>
    </xf>
    <xf numFmtId="0" fontId="4" fillId="0" borderId="0"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0" xfId="0" applyFont="1" applyFill="1" applyBorder="1" applyAlignment="1">
      <alignment horizontal="distributed"/>
    </xf>
    <xf numFmtId="0" fontId="4" fillId="0" borderId="29" xfId="0" applyFont="1" applyBorder="1" applyAlignment="1">
      <alignment horizontal="distributed"/>
    </xf>
    <xf numFmtId="189" fontId="4" fillId="0" borderId="0" xfId="0" applyNumberFormat="1" applyFont="1" applyFill="1" applyBorder="1" applyAlignment="1">
      <alignment horizontal="right" vertical="center"/>
    </xf>
    <xf numFmtId="189" fontId="4" fillId="0" borderId="0" xfId="0" applyNumberFormat="1" applyFont="1" applyFill="1" applyBorder="1" applyAlignment="1" applyProtection="1">
      <alignment horizontal="right" vertical="center"/>
      <protection/>
    </xf>
    <xf numFmtId="184" fontId="4" fillId="0" borderId="0" xfId="0" applyNumberFormat="1"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8" xfId="0" applyFont="1" applyFill="1" applyBorder="1" applyAlignment="1">
      <alignment horizontal="distributed"/>
    </xf>
    <xf numFmtId="0" fontId="0" fillId="0" borderId="0" xfId="0" applyAlignment="1">
      <alignment horizontal="distributed"/>
    </xf>
    <xf numFmtId="0" fontId="20" fillId="0" borderId="0" xfId="0" applyFont="1" applyAlignment="1">
      <alignment horizontal="right" vertical="center"/>
    </xf>
    <xf numFmtId="0" fontId="4" fillId="0" borderId="16"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37" fontId="8" fillId="0" borderId="0" xfId="0" applyNumberFormat="1" applyFont="1" applyFill="1" applyBorder="1" applyAlignment="1" applyProtection="1">
      <alignment/>
      <protection/>
    </xf>
    <xf numFmtId="0" fontId="19" fillId="0" borderId="0" xfId="0" applyFont="1" applyBorder="1" applyAlignment="1">
      <alignment/>
    </xf>
    <xf numFmtId="193" fontId="8" fillId="0" borderId="0"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0" fontId="0" fillId="0" borderId="0" xfId="0" applyBorder="1" applyAlignment="1">
      <alignment/>
    </xf>
    <xf numFmtId="193" fontId="4" fillId="0" borderId="0" xfId="0" applyNumberFormat="1" applyFont="1" applyFill="1" applyBorder="1" applyAlignment="1" applyProtection="1">
      <alignment/>
      <protection/>
    </xf>
    <xf numFmtId="37" fontId="4" fillId="0" borderId="20" xfId="0" applyNumberFormat="1" applyFont="1" applyFill="1" applyBorder="1" applyAlignment="1" applyProtection="1">
      <alignment/>
      <protection/>
    </xf>
    <xf numFmtId="0" fontId="0" fillId="0" borderId="20" xfId="0" applyBorder="1" applyAlignment="1">
      <alignment/>
    </xf>
    <xf numFmtId="193" fontId="4" fillId="0" borderId="20" xfId="0" applyNumberFormat="1" applyFont="1" applyFill="1" applyBorder="1" applyAlignment="1" applyProtection="1">
      <alignment/>
      <protection/>
    </xf>
    <xf numFmtId="37" fontId="4" fillId="0" borderId="0" xfId="0" applyNumberFormat="1" applyFont="1" applyFill="1" applyBorder="1" applyAlignment="1" applyProtection="1">
      <alignment horizontal="right"/>
      <protection/>
    </xf>
    <xf numFmtId="0" fontId="0" fillId="0" borderId="0" xfId="0" applyAlignment="1">
      <alignment horizontal="right"/>
    </xf>
    <xf numFmtId="0" fontId="4" fillId="0" borderId="18"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0" xfId="0" applyFont="1" applyAlignment="1">
      <alignment horizontal="center" vertical="center"/>
    </xf>
    <xf numFmtId="0" fontId="4" fillId="0" borderId="8" xfId="0" applyFont="1" applyBorder="1" applyAlignment="1">
      <alignment horizontal="center" vertical="center"/>
    </xf>
    <xf numFmtId="0" fontId="8" fillId="0" borderId="0" xfId="0" applyFont="1" applyAlignment="1">
      <alignment horizontal="center"/>
    </xf>
    <xf numFmtId="0" fontId="0" fillId="0" borderId="29" xfId="0" applyBorder="1" applyAlignment="1">
      <alignment horizontal="center"/>
    </xf>
    <xf numFmtId="0" fontId="19" fillId="0" borderId="0" xfId="0" applyFont="1" applyAlignment="1">
      <alignment/>
    </xf>
    <xf numFmtId="0" fontId="4" fillId="0" borderId="1" xfId="0" applyFont="1" applyFill="1" applyBorder="1" applyAlignment="1" applyProtection="1">
      <alignment horizontal="right"/>
      <protection/>
    </xf>
    <xf numFmtId="37" fontId="8" fillId="0" borderId="28" xfId="0" applyNumberFormat="1" applyFont="1" applyFill="1" applyBorder="1" applyAlignment="1" applyProtection="1">
      <alignment/>
      <protection/>
    </xf>
    <xf numFmtId="0" fontId="4" fillId="0" borderId="15"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21" xfId="0" applyFill="1" applyBorder="1" applyAlignment="1">
      <alignment vertical="center"/>
    </xf>
    <xf numFmtId="0" fontId="0" fillId="0" borderId="17" xfId="0" applyFill="1" applyBorder="1" applyAlignment="1">
      <alignment vertical="center"/>
    </xf>
    <xf numFmtId="0" fontId="0" fillId="0" borderId="6" xfId="0" applyFill="1" applyBorder="1" applyAlignment="1">
      <alignment vertical="center"/>
    </xf>
    <xf numFmtId="0" fontId="0" fillId="0" borderId="4" xfId="0" applyFill="1" applyBorder="1" applyAlignment="1">
      <alignment vertical="center"/>
    </xf>
    <xf numFmtId="0" fontId="0" fillId="0" borderId="27" xfId="0" applyFill="1" applyBorder="1" applyAlignment="1">
      <alignment vertical="center"/>
    </xf>
    <xf numFmtId="0" fontId="12" fillId="0" borderId="12" xfId="0" applyFont="1" applyFill="1" applyBorder="1" applyAlignment="1">
      <alignment horizontal="center" vertical="center" shrinkToFit="1"/>
    </xf>
    <xf numFmtId="0" fontId="0" fillId="0" borderId="21" xfId="0" applyFill="1" applyBorder="1" applyAlignment="1">
      <alignment vertical="center" shrinkToFit="1"/>
    </xf>
    <xf numFmtId="0" fontId="0" fillId="0" borderId="17" xfId="0" applyFill="1" applyBorder="1" applyAlignment="1">
      <alignment vertical="center" shrinkToFit="1"/>
    </xf>
    <xf numFmtId="0" fontId="0" fillId="0" borderId="6" xfId="0" applyFill="1" applyBorder="1" applyAlignment="1">
      <alignment vertical="center" shrinkToFit="1"/>
    </xf>
    <xf numFmtId="0" fontId="0" fillId="0" borderId="4" xfId="0" applyFill="1" applyBorder="1" applyAlignment="1">
      <alignment vertical="center" shrinkToFit="1"/>
    </xf>
    <xf numFmtId="0" fontId="0" fillId="0" borderId="27" xfId="0" applyFill="1" applyBorder="1" applyAlignment="1">
      <alignment vertical="center" shrinkToFit="1"/>
    </xf>
    <xf numFmtId="0" fontId="4" fillId="0" borderId="12" xfId="0" applyFont="1" applyFill="1" applyBorder="1" applyAlignment="1">
      <alignment horizontal="center" vertical="center" shrinkToFit="1"/>
    </xf>
    <xf numFmtId="0" fontId="0" fillId="0" borderId="17" xfId="0" applyBorder="1" applyAlignment="1">
      <alignment vertical="center" shrinkToFit="1"/>
    </xf>
    <xf numFmtId="0" fontId="0" fillId="0" borderId="6" xfId="0" applyBorder="1" applyAlignment="1">
      <alignment vertical="center" shrinkToFit="1"/>
    </xf>
    <xf numFmtId="0" fontId="0" fillId="0" borderId="27" xfId="0" applyBorder="1" applyAlignment="1">
      <alignment vertical="center" shrinkToFit="1"/>
    </xf>
    <xf numFmtId="0" fontId="12" fillId="0" borderId="21"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4" xfId="0" applyBorder="1" applyAlignment="1">
      <alignment horizontal="center" vertical="center" shrinkToFit="1"/>
    </xf>
    <xf numFmtId="0" fontId="0" fillId="0" borderId="27" xfId="0" applyBorder="1" applyAlignment="1">
      <alignment horizontal="center" vertical="center" shrinkToFit="1"/>
    </xf>
    <xf numFmtId="0" fontId="4" fillId="0" borderId="25" xfId="0" applyFont="1" applyFill="1" applyBorder="1" applyAlignment="1">
      <alignment horizontal="center" vertical="center"/>
    </xf>
    <xf numFmtId="226" fontId="7" fillId="0" borderId="0" xfId="0" applyNumberFormat="1" applyFont="1" applyFill="1" applyBorder="1" applyAlignment="1" applyProtection="1">
      <alignment horizontal="distributed" vertical="top"/>
      <protection/>
    </xf>
    <xf numFmtId="226" fontId="7" fillId="0" borderId="0" xfId="0" applyNumberFormat="1" applyFont="1" applyFill="1" applyBorder="1" applyAlignment="1">
      <alignment horizontal="distributed" vertical="top"/>
    </xf>
    <xf numFmtId="0" fontId="4" fillId="0" borderId="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12" fillId="0" borderId="21" xfId="0" applyFont="1" applyFill="1" applyBorder="1" applyAlignment="1">
      <alignment horizontal="center" vertical="center"/>
    </xf>
    <xf numFmtId="0" fontId="12" fillId="0" borderId="11" xfId="0" applyFont="1" applyFill="1" applyBorder="1" applyAlignment="1">
      <alignment horizontal="distributed" vertical="center" shrinkToFit="1"/>
    </xf>
    <xf numFmtId="0" fontId="0" fillId="0" borderId="26" xfId="0" applyBorder="1" applyAlignment="1">
      <alignment vertical="center" shrinkToFit="1"/>
    </xf>
    <xf numFmtId="0" fontId="4" fillId="0" borderId="8" xfId="0" applyFont="1" applyFill="1" applyBorder="1" applyAlignment="1">
      <alignment horizontal="center" vertical="center"/>
    </xf>
    <xf numFmtId="0" fontId="0" fillId="0" borderId="8" xfId="0" applyBorder="1" applyAlignment="1">
      <alignment vertical="center"/>
    </xf>
    <xf numFmtId="0" fontId="4" fillId="0" borderId="11" xfId="0" applyFont="1" applyFill="1" applyBorder="1" applyAlignment="1">
      <alignment horizontal="center" vertical="center" shrinkToFit="1"/>
    </xf>
  </cellXfs>
  <cellStyles count="8">
    <cellStyle name="Normal" xfId="0"/>
    <cellStyle name="Percent" xfId="15"/>
    <cellStyle name="Comma [0]" xfId="16"/>
    <cellStyle name="Comma" xfId="17"/>
    <cellStyle name="Currency [0]" xfId="18"/>
    <cellStyle name="Currency" xfId="19"/>
    <cellStyle name="標準 2_22221～236（建）統計班（住宅・土地統計調査）" xfId="20"/>
    <cellStyle name="標準_kaku130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0</xdr:colOff>
      <xdr:row>30</xdr:row>
      <xdr:rowOff>0</xdr:rowOff>
    </xdr:to>
    <xdr:sp>
      <xdr:nvSpPr>
        <xdr:cNvPr id="1" name="Line 1"/>
        <xdr:cNvSpPr>
          <a:spLocks/>
        </xdr:cNvSpPr>
      </xdr:nvSpPr>
      <xdr:spPr>
        <a:xfrm flipV="1">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30</xdr:row>
      <xdr:rowOff>0</xdr:rowOff>
    </xdr:from>
    <xdr:to>
      <xdr:col>4</xdr:col>
      <xdr:colOff>0</xdr:colOff>
      <xdr:row>30</xdr:row>
      <xdr:rowOff>0</xdr:rowOff>
    </xdr:to>
    <xdr:sp>
      <xdr:nvSpPr>
        <xdr:cNvPr id="2" name="Line 2"/>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3" name="Line 3"/>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4" name="Line 4"/>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5" name="Line 5"/>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6" name="Line 6"/>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7" name="Line 7"/>
        <xdr:cNvSpPr>
          <a:spLocks/>
        </xdr:cNvSpPr>
      </xdr:nvSpPr>
      <xdr:spPr>
        <a:xfrm flipV="1">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30</xdr:row>
      <xdr:rowOff>0</xdr:rowOff>
    </xdr:from>
    <xdr:to>
      <xdr:col>4</xdr:col>
      <xdr:colOff>0</xdr:colOff>
      <xdr:row>30</xdr:row>
      <xdr:rowOff>0</xdr:rowOff>
    </xdr:to>
    <xdr:sp>
      <xdr:nvSpPr>
        <xdr:cNvPr id="8" name="Line 8"/>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9" name="Line 9"/>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10" name="Line 10"/>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11" name="Line 11"/>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30</xdr:row>
      <xdr:rowOff>0</xdr:rowOff>
    </xdr:from>
    <xdr:to>
      <xdr:col>4</xdr:col>
      <xdr:colOff>0</xdr:colOff>
      <xdr:row>30</xdr:row>
      <xdr:rowOff>0</xdr:rowOff>
    </xdr:to>
    <xdr:sp>
      <xdr:nvSpPr>
        <xdr:cNvPr id="12" name="Line 12"/>
        <xdr:cNvSpPr>
          <a:spLocks/>
        </xdr:cNvSpPr>
      </xdr:nvSpPr>
      <xdr:spPr>
        <a:xfrm>
          <a:off x="481012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3" name="Line 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4" name="Line 3"/>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5" name="Line 4"/>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6" name="Line 5"/>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7" name="Line 6"/>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8" name="Line 8"/>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19" name="Line 9"/>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0" name="Line 10"/>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1" name="Line 11"/>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2" name="Line 1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3" name="Line 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4" name="Line 3"/>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5" name="Line 4"/>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6" name="Line 5"/>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7" name="Line 6"/>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8" name="Line 8"/>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29" name="Line 9"/>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30" name="Line 10"/>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31" name="Line 11"/>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30</xdr:row>
      <xdr:rowOff>0</xdr:rowOff>
    </xdr:from>
    <xdr:to>
      <xdr:col>2</xdr:col>
      <xdr:colOff>0</xdr:colOff>
      <xdr:row>30</xdr:row>
      <xdr:rowOff>0</xdr:rowOff>
    </xdr:to>
    <xdr:sp>
      <xdr:nvSpPr>
        <xdr:cNvPr id="32" name="Line 12"/>
        <xdr:cNvSpPr>
          <a:spLocks/>
        </xdr:cNvSpPr>
      </xdr:nvSpPr>
      <xdr:spPr>
        <a:xfrm>
          <a:off x="2962275" y="6562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S38" sqref="S38"/>
    </sheetView>
  </sheetViews>
  <sheetFormatPr defaultColWidth="9.00390625" defaultRowHeight="13.5"/>
  <cols>
    <col min="1" max="1" width="12.75390625" style="0" customWidth="1"/>
    <col min="2" max="6" width="12.50390625" style="0" customWidth="1"/>
  </cols>
  <sheetData>
    <row r="8" spans="2:5" ht="62.25" customHeight="1">
      <c r="B8" s="443" t="s">
        <v>0</v>
      </c>
      <c r="C8" s="443"/>
      <c r="D8" s="443"/>
      <c r="E8" s="443"/>
    </row>
  </sheetData>
  <mergeCells count="1">
    <mergeCell ref="B8:E8"/>
  </mergeCells>
  <printOptions/>
  <pageMargins left="0.984251968503937" right="0.984251968503937" top="0.7874015748031497" bottom="0.7874015748031497" header="0.5118110236220472" footer="0.5118110236220472"/>
  <pageSetup firstPageNumber="285"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V62"/>
  <sheetViews>
    <sheetView workbookViewId="0" topLeftCell="A1">
      <selection activeCell="J8" sqref="J8"/>
    </sheetView>
  </sheetViews>
  <sheetFormatPr defaultColWidth="9.00390625" defaultRowHeight="13.5"/>
  <cols>
    <col min="1" max="1" width="12.875" style="0" customWidth="1"/>
    <col min="2" max="2" width="42.625" style="0" customWidth="1"/>
    <col min="3" max="5" width="8.50390625" style="0" customWidth="1"/>
    <col min="6" max="6" width="13.25390625" style="0" customWidth="1"/>
    <col min="7" max="7" width="40.50390625" style="0" customWidth="1"/>
    <col min="8" max="10" width="8.25390625" style="0" customWidth="1"/>
    <col min="11" max="16" width="9.25390625" style="0" customWidth="1"/>
    <col min="17" max="17" width="12.375" style="0" customWidth="1"/>
    <col min="18" max="18" width="9.125" style="0" bestFit="1" customWidth="1"/>
    <col min="19" max="19" width="11.00390625" style="0" customWidth="1"/>
    <col min="20" max="22" width="9.125" style="0" bestFit="1" customWidth="1"/>
  </cols>
  <sheetData>
    <row r="1" spans="1:22" s="351" customFormat="1" ht="15" customHeight="1">
      <c r="A1" s="350" t="s">
        <v>0</v>
      </c>
      <c r="J1" s="352" t="s">
        <v>0</v>
      </c>
      <c r="V1" s="352"/>
    </row>
    <row r="2" ht="12" customHeight="1"/>
    <row r="3" spans="1:10" s="48" customFormat="1" ht="15" customHeight="1">
      <c r="A3" s="42" t="s">
        <v>495</v>
      </c>
      <c r="B3" s="324"/>
      <c r="C3" s="403"/>
      <c r="D3" s="403"/>
      <c r="E3" s="403"/>
      <c r="F3" s="42" t="s">
        <v>509</v>
      </c>
      <c r="G3" s="404"/>
      <c r="H3" s="405"/>
      <c r="I3" s="405"/>
      <c r="J3" s="405"/>
    </row>
    <row r="4" spans="1:10" s="11" customFormat="1" ht="15" customHeight="1" thickBot="1">
      <c r="A4" s="46"/>
      <c r="B4" s="46"/>
      <c r="C4" s="17"/>
      <c r="D4" s="17"/>
      <c r="E4" s="23"/>
      <c r="F4" s="46"/>
      <c r="G4" s="44"/>
      <c r="H4" s="44"/>
      <c r="I4" s="44"/>
      <c r="J4" s="421" t="s">
        <v>508</v>
      </c>
    </row>
    <row r="5" spans="1:10" s="11" customFormat="1" ht="20.25" customHeight="1">
      <c r="A5" s="34" t="s">
        <v>1</v>
      </c>
      <c r="B5" s="72"/>
      <c r="C5" s="444" t="s">
        <v>2</v>
      </c>
      <c r="D5" s="445"/>
      <c r="E5" s="445"/>
      <c r="F5" s="34"/>
      <c r="G5" s="73"/>
      <c r="H5" s="448" t="s">
        <v>2</v>
      </c>
      <c r="I5" s="445"/>
      <c r="J5" s="445"/>
    </row>
    <row r="6" spans="1:10" s="11" customFormat="1" ht="20.25" customHeight="1">
      <c r="A6" s="18"/>
      <c r="B6" s="36" t="s">
        <v>3</v>
      </c>
      <c r="C6" s="446"/>
      <c r="D6" s="447"/>
      <c r="E6" s="447"/>
      <c r="F6" s="74" t="s">
        <v>4</v>
      </c>
      <c r="G6" s="75" t="s">
        <v>3</v>
      </c>
      <c r="H6" s="446"/>
      <c r="I6" s="447"/>
      <c r="J6" s="447"/>
    </row>
    <row r="7" spans="1:10" s="11" customFormat="1" ht="20.25" customHeight="1">
      <c r="A7" s="76" t="s">
        <v>4</v>
      </c>
      <c r="B7" s="77"/>
      <c r="C7" s="119" t="s">
        <v>365</v>
      </c>
      <c r="D7" s="120" t="s">
        <v>5</v>
      </c>
      <c r="E7" s="136" t="s">
        <v>6</v>
      </c>
      <c r="F7" s="408"/>
      <c r="G7" s="409"/>
      <c r="H7" s="410" t="s">
        <v>365</v>
      </c>
      <c r="I7" s="411" t="s">
        <v>5</v>
      </c>
      <c r="J7" s="412" t="s">
        <v>6</v>
      </c>
    </row>
    <row r="8" spans="1:10" s="11" customFormat="1" ht="13.5">
      <c r="A8" s="18"/>
      <c r="B8" s="72"/>
      <c r="C8" s="7" t="s">
        <v>7</v>
      </c>
      <c r="D8" s="13"/>
      <c r="E8" s="13"/>
      <c r="F8" s="18"/>
      <c r="G8" s="73"/>
      <c r="H8" s="69" t="s">
        <v>7</v>
      </c>
      <c r="I8" s="43"/>
      <c r="J8" s="43"/>
    </row>
    <row r="9" spans="1:10" s="11" customFormat="1" ht="13.5">
      <c r="A9" s="251" t="s">
        <v>8</v>
      </c>
      <c r="B9" s="72"/>
      <c r="C9" s="52">
        <v>282178</v>
      </c>
      <c r="D9" s="52">
        <v>134650</v>
      </c>
      <c r="E9" s="52">
        <v>147528</v>
      </c>
      <c r="F9" s="54" t="s">
        <v>418</v>
      </c>
      <c r="G9" s="73" t="s">
        <v>9</v>
      </c>
      <c r="H9" s="342">
        <v>4713</v>
      </c>
      <c r="I9" s="343">
        <v>2242</v>
      </c>
      <c r="J9" s="343">
        <v>2471</v>
      </c>
    </row>
    <row r="10" spans="1:10" s="11" customFormat="1" ht="13.5">
      <c r="A10" s="251" t="s">
        <v>372</v>
      </c>
      <c r="B10" s="72"/>
      <c r="C10" s="52">
        <v>282625</v>
      </c>
      <c r="D10" s="52">
        <v>134635</v>
      </c>
      <c r="E10" s="52">
        <v>147990</v>
      </c>
      <c r="F10" s="78" t="s">
        <v>419</v>
      </c>
      <c r="G10" s="73" t="s">
        <v>10</v>
      </c>
      <c r="H10" s="342">
        <v>3451</v>
      </c>
      <c r="I10" s="343">
        <v>1751</v>
      </c>
      <c r="J10" s="343">
        <v>1700</v>
      </c>
    </row>
    <row r="11" spans="1:10" s="11" customFormat="1" ht="13.5">
      <c r="A11" s="251" t="s">
        <v>388</v>
      </c>
      <c r="B11" s="72"/>
      <c r="C11" s="52">
        <v>284695</v>
      </c>
      <c r="D11" s="52">
        <v>135678</v>
      </c>
      <c r="E11" s="52">
        <v>149017</v>
      </c>
      <c r="F11" s="78" t="s">
        <v>420</v>
      </c>
      <c r="G11" s="79" t="s">
        <v>11</v>
      </c>
      <c r="H11" s="342"/>
      <c r="I11" s="344"/>
      <c r="J11" s="344"/>
    </row>
    <row r="12" spans="1:10" s="11" customFormat="1" ht="13.5">
      <c r="A12" s="251" t="s">
        <v>389</v>
      </c>
      <c r="B12" s="72"/>
      <c r="C12" s="52">
        <v>282919</v>
      </c>
      <c r="D12" s="52">
        <v>134499</v>
      </c>
      <c r="E12" s="52">
        <v>148420</v>
      </c>
      <c r="F12" s="78"/>
      <c r="G12" s="80" t="s">
        <v>12</v>
      </c>
      <c r="H12" s="342">
        <v>2426</v>
      </c>
      <c r="I12" s="343">
        <v>1132</v>
      </c>
      <c r="J12" s="343">
        <v>1294</v>
      </c>
    </row>
    <row r="13" spans="1:10" s="11" customFormat="1" ht="13.5">
      <c r="A13" s="252" t="s">
        <v>390</v>
      </c>
      <c r="B13" s="72"/>
      <c r="C13" s="64">
        <v>284600</v>
      </c>
      <c r="D13" s="64">
        <v>135097</v>
      </c>
      <c r="E13" s="64">
        <v>149503</v>
      </c>
      <c r="F13" s="78" t="s">
        <v>421</v>
      </c>
      <c r="G13" s="79" t="s">
        <v>13</v>
      </c>
      <c r="H13" s="342"/>
      <c r="I13" s="344"/>
      <c r="J13" s="344"/>
    </row>
    <row r="14" spans="1:10" s="11" customFormat="1" ht="14.25">
      <c r="A14" s="18"/>
      <c r="B14" s="72"/>
      <c r="C14" s="52"/>
      <c r="D14" s="52"/>
      <c r="E14" s="52"/>
      <c r="F14" s="338"/>
      <c r="G14" s="80" t="s">
        <v>14</v>
      </c>
      <c r="H14" s="342">
        <v>5520</v>
      </c>
      <c r="I14" s="343">
        <v>2684</v>
      </c>
      <c r="J14" s="343">
        <v>2836</v>
      </c>
    </row>
    <row r="15" spans="1:10" s="11" customFormat="1" ht="12" customHeight="1">
      <c r="A15" s="34" t="s">
        <v>391</v>
      </c>
      <c r="B15" s="81" t="s">
        <v>15</v>
      </c>
      <c r="C15" s="52"/>
      <c r="D15" s="52"/>
      <c r="E15" s="347"/>
      <c r="F15" s="78" t="s">
        <v>422</v>
      </c>
      <c r="G15" s="79" t="s">
        <v>16</v>
      </c>
      <c r="H15" s="342"/>
      <c r="I15" s="345"/>
      <c r="J15" s="345"/>
    </row>
    <row r="16" spans="1:10" s="11" customFormat="1" ht="12" customHeight="1">
      <c r="A16" s="82"/>
      <c r="B16" s="83" t="s">
        <v>17</v>
      </c>
      <c r="C16" s="52">
        <v>3837</v>
      </c>
      <c r="D16" s="177">
        <v>1837</v>
      </c>
      <c r="E16" s="177">
        <v>2000</v>
      </c>
      <c r="F16" s="78"/>
      <c r="G16" s="79" t="s">
        <v>18</v>
      </c>
      <c r="H16" s="342"/>
      <c r="I16" s="345"/>
      <c r="J16" s="345"/>
    </row>
    <row r="17" spans="1:10" s="11" customFormat="1" ht="12" customHeight="1">
      <c r="A17" s="331" t="s">
        <v>392</v>
      </c>
      <c r="B17" s="84" t="s">
        <v>19</v>
      </c>
      <c r="C17" s="52"/>
      <c r="D17" s="348"/>
      <c r="E17" s="348"/>
      <c r="F17" s="339"/>
      <c r="G17" s="79" t="s">
        <v>20</v>
      </c>
      <c r="H17" s="342">
        <v>4653</v>
      </c>
      <c r="I17" s="343">
        <v>2151</v>
      </c>
      <c r="J17" s="343">
        <v>2502</v>
      </c>
    </row>
    <row r="18" spans="1:10" s="11" customFormat="1" ht="12" customHeight="1">
      <c r="A18" s="333"/>
      <c r="B18" s="18" t="s">
        <v>21</v>
      </c>
      <c r="C18" s="52">
        <v>5709</v>
      </c>
      <c r="D18" s="177">
        <v>2864</v>
      </c>
      <c r="E18" s="177">
        <v>2845</v>
      </c>
      <c r="F18" s="78" t="s">
        <v>423</v>
      </c>
      <c r="G18" s="73" t="s">
        <v>22</v>
      </c>
      <c r="H18" s="342">
        <v>4053</v>
      </c>
      <c r="I18" s="343">
        <v>1999</v>
      </c>
      <c r="J18" s="343">
        <v>2054</v>
      </c>
    </row>
    <row r="19" spans="1:10" s="11" customFormat="1" ht="12" customHeight="1">
      <c r="A19" s="331" t="s">
        <v>393</v>
      </c>
      <c r="B19" s="72" t="s">
        <v>23</v>
      </c>
      <c r="C19" s="52">
        <v>8261</v>
      </c>
      <c r="D19" s="177">
        <v>4207</v>
      </c>
      <c r="E19" s="177">
        <v>4054</v>
      </c>
      <c r="F19" s="78" t="s">
        <v>424</v>
      </c>
      <c r="G19" s="73" t="s">
        <v>24</v>
      </c>
      <c r="H19" s="342"/>
      <c r="I19" s="344"/>
      <c r="J19" s="344"/>
    </row>
    <row r="20" spans="1:10" s="11" customFormat="1" ht="12" customHeight="1">
      <c r="A20" s="331" t="s">
        <v>394</v>
      </c>
      <c r="B20" s="72" t="s">
        <v>25</v>
      </c>
      <c r="C20" s="52">
        <v>2694</v>
      </c>
      <c r="D20" s="177">
        <v>1326</v>
      </c>
      <c r="E20" s="177">
        <v>1368</v>
      </c>
      <c r="F20" s="78"/>
      <c r="G20" s="85" t="s">
        <v>26</v>
      </c>
      <c r="H20" s="342">
        <v>7369</v>
      </c>
      <c r="I20" s="343">
        <v>3430</v>
      </c>
      <c r="J20" s="343">
        <v>3939</v>
      </c>
    </row>
    <row r="21" spans="1:10" s="11" customFormat="1" ht="12" customHeight="1">
      <c r="A21" s="331" t="s">
        <v>395</v>
      </c>
      <c r="B21" s="72" t="s">
        <v>27</v>
      </c>
      <c r="C21" s="52">
        <v>2770</v>
      </c>
      <c r="D21" s="177">
        <v>1355</v>
      </c>
      <c r="E21" s="177">
        <v>1415</v>
      </c>
      <c r="F21" s="78" t="s">
        <v>425</v>
      </c>
      <c r="G21" s="73" t="s">
        <v>28</v>
      </c>
      <c r="H21" s="342"/>
      <c r="I21" s="344"/>
      <c r="J21" s="344"/>
    </row>
    <row r="22" spans="1:10" s="11" customFormat="1" ht="12" customHeight="1">
      <c r="A22" s="331" t="s">
        <v>396</v>
      </c>
      <c r="B22" s="86" t="s">
        <v>29</v>
      </c>
      <c r="C22" s="52"/>
      <c r="D22" s="348"/>
      <c r="E22" s="348"/>
      <c r="F22" s="78" t="s">
        <v>30</v>
      </c>
      <c r="G22" s="73" t="s">
        <v>31</v>
      </c>
      <c r="H22" s="342"/>
      <c r="I22" s="343"/>
      <c r="J22" s="343"/>
    </row>
    <row r="23" spans="1:10" s="11" customFormat="1" ht="12" customHeight="1">
      <c r="A23" s="333"/>
      <c r="B23" s="72" t="s">
        <v>32</v>
      </c>
      <c r="C23" s="52">
        <v>2533</v>
      </c>
      <c r="D23" s="177">
        <v>1178</v>
      </c>
      <c r="E23" s="177">
        <v>1355</v>
      </c>
      <c r="F23" s="78"/>
      <c r="G23" s="79" t="s">
        <v>33</v>
      </c>
      <c r="H23" s="342"/>
      <c r="I23" s="343"/>
      <c r="J23" s="343"/>
    </row>
    <row r="24" spans="1:10" s="11" customFormat="1" ht="12" customHeight="1">
      <c r="A24" s="331" t="s">
        <v>397</v>
      </c>
      <c r="B24" s="72" t="s">
        <v>34</v>
      </c>
      <c r="C24" s="52">
        <v>3584</v>
      </c>
      <c r="D24" s="177">
        <v>1613</v>
      </c>
      <c r="E24" s="177">
        <v>1971</v>
      </c>
      <c r="F24" s="78"/>
      <c r="G24" s="85" t="s">
        <v>35</v>
      </c>
      <c r="H24" s="342">
        <v>8913</v>
      </c>
      <c r="I24" s="343">
        <v>4168</v>
      </c>
      <c r="J24" s="343">
        <v>4745</v>
      </c>
    </row>
    <row r="25" spans="1:10" s="11" customFormat="1" ht="12" customHeight="1">
      <c r="A25" s="331" t="s">
        <v>398</v>
      </c>
      <c r="B25" s="86" t="s">
        <v>36</v>
      </c>
      <c r="C25" s="52"/>
      <c r="D25" s="348"/>
      <c r="E25" s="348"/>
      <c r="F25" s="78" t="s">
        <v>426</v>
      </c>
      <c r="G25" s="73" t="s">
        <v>37</v>
      </c>
      <c r="H25" s="342"/>
      <c r="I25" s="345"/>
      <c r="J25" s="345"/>
    </row>
    <row r="26" spans="1:10" s="11" customFormat="1" ht="12" customHeight="1">
      <c r="A26" s="334"/>
      <c r="B26" s="72" t="s">
        <v>38</v>
      </c>
      <c r="C26" s="52">
        <v>2669</v>
      </c>
      <c r="D26" s="177">
        <v>1235</v>
      </c>
      <c r="E26" s="177">
        <v>1434</v>
      </c>
      <c r="F26" s="78"/>
      <c r="G26" s="73" t="s">
        <v>39</v>
      </c>
      <c r="H26" s="342">
        <v>4583</v>
      </c>
      <c r="I26" s="343">
        <v>2190</v>
      </c>
      <c r="J26" s="343">
        <v>2393</v>
      </c>
    </row>
    <row r="27" spans="1:10" s="11" customFormat="1" ht="12" customHeight="1">
      <c r="A27" s="331" t="s">
        <v>399</v>
      </c>
      <c r="B27" s="72" t="s">
        <v>40</v>
      </c>
      <c r="C27" s="52">
        <v>3368</v>
      </c>
      <c r="D27" s="177">
        <v>1619</v>
      </c>
      <c r="E27" s="177">
        <v>1749</v>
      </c>
      <c r="F27" s="78" t="s">
        <v>427</v>
      </c>
      <c r="G27" s="73" t="s">
        <v>41</v>
      </c>
      <c r="H27" s="342"/>
      <c r="I27" s="345"/>
      <c r="J27" s="345"/>
    </row>
    <row r="28" spans="1:10" s="11" customFormat="1" ht="12" customHeight="1">
      <c r="A28" s="331" t="s">
        <v>400</v>
      </c>
      <c r="B28" s="72" t="s">
        <v>42</v>
      </c>
      <c r="C28" s="52">
        <v>3636</v>
      </c>
      <c r="D28" s="177">
        <v>1731</v>
      </c>
      <c r="E28" s="177">
        <v>1905</v>
      </c>
      <c r="F28" s="78"/>
      <c r="G28" s="73" t="s">
        <v>43</v>
      </c>
      <c r="H28" s="342">
        <v>8376</v>
      </c>
      <c r="I28" s="343">
        <v>3996</v>
      </c>
      <c r="J28" s="343">
        <v>4380</v>
      </c>
    </row>
    <row r="29" spans="1:10" s="11" customFormat="1" ht="12" customHeight="1">
      <c r="A29" s="331" t="s">
        <v>401</v>
      </c>
      <c r="B29" s="72" t="s">
        <v>44</v>
      </c>
      <c r="C29" s="52">
        <v>2418</v>
      </c>
      <c r="D29" s="177">
        <v>1165</v>
      </c>
      <c r="E29" s="177">
        <v>1253</v>
      </c>
      <c r="F29" s="78" t="s">
        <v>428</v>
      </c>
      <c r="G29" s="73" t="s">
        <v>45</v>
      </c>
      <c r="H29" s="342">
        <v>2791</v>
      </c>
      <c r="I29" s="343">
        <v>1353</v>
      </c>
      <c r="J29" s="343">
        <v>1438</v>
      </c>
    </row>
    <row r="30" spans="1:10" s="87" customFormat="1" ht="12" customHeight="1">
      <c r="A30" s="335" t="s">
        <v>402</v>
      </c>
      <c r="B30" s="73" t="s">
        <v>46</v>
      </c>
      <c r="C30" s="342">
        <v>1837</v>
      </c>
      <c r="D30" s="343">
        <v>773</v>
      </c>
      <c r="E30" s="343">
        <v>1064</v>
      </c>
      <c r="F30" s="340" t="s">
        <v>429</v>
      </c>
      <c r="G30" s="73" t="s">
        <v>47</v>
      </c>
      <c r="H30" s="342">
        <v>5915</v>
      </c>
      <c r="I30" s="343">
        <v>2605</v>
      </c>
      <c r="J30" s="343">
        <v>3310</v>
      </c>
    </row>
    <row r="31" spans="1:10" s="87" customFormat="1" ht="12" customHeight="1">
      <c r="A31" s="335" t="s">
        <v>403</v>
      </c>
      <c r="B31" s="73" t="s">
        <v>48</v>
      </c>
      <c r="C31" s="342">
        <v>892</v>
      </c>
      <c r="D31" s="343">
        <v>434</v>
      </c>
      <c r="E31" s="343">
        <v>458</v>
      </c>
      <c r="F31" s="340" t="s">
        <v>430</v>
      </c>
      <c r="G31" s="70" t="s">
        <v>49</v>
      </c>
      <c r="H31" s="342">
        <v>5558</v>
      </c>
      <c r="I31" s="343">
        <v>2404</v>
      </c>
      <c r="J31" s="343">
        <v>3154</v>
      </c>
    </row>
    <row r="32" spans="1:10" s="87" customFormat="1" ht="12" customHeight="1">
      <c r="A32" s="335" t="s">
        <v>404</v>
      </c>
      <c r="B32" s="73" t="s">
        <v>50</v>
      </c>
      <c r="C32" s="346"/>
      <c r="D32" s="346"/>
      <c r="E32" s="346"/>
      <c r="F32" s="340" t="s">
        <v>431</v>
      </c>
      <c r="G32" s="73" t="s">
        <v>51</v>
      </c>
      <c r="H32" s="342">
        <v>6191</v>
      </c>
      <c r="I32" s="343">
        <v>2917</v>
      </c>
      <c r="J32" s="343">
        <v>3274</v>
      </c>
    </row>
    <row r="33" spans="1:10" s="87" customFormat="1" ht="12" customHeight="1">
      <c r="A33" s="335"/>
      <c r="B33" s="73" t="s">
        <v>52</v>
      </c>
      <c r="C33" s="342">
        <v>2887</v>
      </c>
      <c r="D33" s="343">
        <v>1431</v>
      </c>
      <c r="E33" s="343">
        <v>1456</v>
      </c>
      <c r="F33" s="340" t="s">
        <v>432</v>
      </c>
      <c r="G33" s="73" t="s">
        <v>53</v>
      </c>
      <c r="H33" s="342">
        <v>5968</v>
      </c>
      <c r="I33" s="343">
        <v>2629</v>
      </c>
      <c r="J33" s="343">
        <v>3339</v>
      </c>
    </row>
    <row r="34" spans="1:10" s="11" customFormat="1" ht="12" customHeight="1">
      <c r="A34" s="331" t="s">
        <v>405</v>
      </c>
      <c r="B34" s="72" t="s">
        <v>54</v>
      </c>
      <c r="C34" s="52">
        <v>3048</v>
      </c>
      <c r="D34" s="177">
        <v>1579</v>
      </c>
      <c r="E34" s="177">
        <v>1469</v>
      </c>
      <c r="F34" s="78" t="s">
        <v>433</v>
      </c>
      <c r="G34" s="73" t="s">
        <v>55</v>
      </c>
      <c r="H34" s="342">
        <v>6168</v>
      </c>
      <c r="I34" s="343">
        <v>2804</v>
      </c>
      <c r="J34" s="343">
        <v>3364</v>
      </c>
    </row>
    <row r="35" spans="1:10" s="11" customFormat="1" ht="12" customHeight="1">
      <c r="A35" s="331" t="s">
        <v>406</v>
      </c>
      <c r="B35" s="86" t="s">
        <v>56</v>
      </c>
      <c r="C35" s="52"/>
      <c r="D35" s="20"/>
      <c r="E35" s="20"/>
      <c r="F35" s="78" t="s">
        <v>434</v>
      </c>
      <c r="G35" s="73" t="s">
        <v>57</v>
      </c>
      <c r="H35" s="342">
        <v>543</v>
      </c>
      <c r="I35" s="343">
        <v>292</v>
      </c>
      <c r="J35" s="343">
        <v>251</v>
      </c>
    </row>
    <row r="36" spans="1:10" s="11" customFormat="1" ht="12" customHeight="1">
      <c r="A36" s="331"/>
      <c r="B36" s="86" t="s">
        <v>58</v>
      </c>
      <c r="C36" s="52"/>
      <c r="D36" s="20"/>
      <c r="E36" s="20"/>
      <c r="F36" s="78" t="s">
        <v>435</v>
      </c>
      <c r="G36" s="73" t="s">
        <v>59</v>
      </c>
      <c r="H36" s="342">
        <v>7361</v>
      </c>
      <c r="I36" s="343">
        <v>3244</v>
      </c>
      <c r="J36" s="343">
        <v>4117</v>
      </c>
    </row>
    <row r="37" spans="1:10" s="11" customFormat="1" ht="12" customHeight="1">
      <c r="A37" s="331"/>
      <c r="B37" s="86" t="s">
        <v>60</v>
      </c>
      <c r="C37" s="52">
        <v>3479</v>
      </c>
      <c r="D37" s="177">
        <v>1814</v>
      </c>
      <c r="E37" s="177">
        <v>1665</v>
      </c>
      <c r="F37" s="78" t="s">
        <v>436</v>
      </c>
      <c r="G37" s="88" t="s">
        <v>61</v>
      </c>
      <c r="H37" s="342">
        <v>5830</v>
      </c>
      <c r="I37" s="343">
        <v>2588</v>
      </c>
      <c r="J37" s="343">
        <v>3242</v>
      </c>
    </row>
    <row r="38" spans="1:10" s="11" customFormat="1" ht="12" customHeight="1">
      <c r="A38" s="331" t="s">
        <v>407</v>
      </c>
      <c r="B38" s="72" t="s">
        <v>62</v>
      </c>
      <c r="C38" s="52">
        <v>6560</v>
      </c>
      <c r="D38" s="177">
        <v>3086</v>
      </c>
      <c r="E38" s="177">
        <v>3474</v>
      </c>
      <c r="F38" s="78" t="s">
        <v>437</v>
      </c>
      <c r="G38" s="89" t="s">
        <v>63</v>
      </c>
      <c r="H38" s="342"/>
      <c r="I38" s="344"/>
      <c r="J38" s="344"/>
    </row>
    <row r="39" spans="1:10" s="11" customFormat="1" ht="12" customHeight="1">
      <c r="A39" s="331" t="s">
        <v>408</v>
      </c>
      <c r="B39" s="86" t="s">
        <v>64</v>
      </c>
      <c r="C39" s="52"/>
      <c r="D39" s="20"/>
      <c r="E39" s="20"/>
      <c r="F39" s="78"/>
      <c r="G39" s="89" t="s">
        <v>65</v>
      </c>
      <c r="H39" s="342"/>
      <c r="I39" s="343"/>
      <c r="J39" s="343"/>
    </row>
    <row r="40" spans="1:10" s="11" customFormat="1" ht="12" customHeight="1">
      <c r="A40" s="331"/>
      <c r="B40" s="86" t="s">
        <v>66</v>
      </c>
      <c r="C40" s="52"/>
      <c r="D40" s="177"/>
      <c r="E40" s="177"/>
      <c r="F40" s="338"/>
      <c r="G40" s="89" t="s">
        <v>67</v>
      </c>
      <c r="H40" s="342">
        <v>8255</v>
      </c>
      <c r="I40" s="343">
        <v>3759</v>
      </c>
      <c r="J40" s="343">
        <v>4496</v>
      </c>
    </row>
    <row r="41" spans="1:10" s="11" customFormat="1" ht="12" customHeight="1">
      <c r="A41" s="336"/>
      <c r="B41" s="86" t="s">
        <v>68</v>
      </c>
      <c r="C41" s="52"/>
      <c r="D41" s="348"/>
      <c r="E41" s="348"/>
      <c r="F41" s="78" t="s">
        <v>438</v>
      </c>
      <c r="G41" s="90" t="s">
        <v>69</v>
      </c>
      <c r="H41" s="346"/>
      <c r="I41" s="346"/>
      <c r="J41" s="346"/>
    </row>
    <row r="42" spans="1:10" s="11" customFormat="1" ht="12" customHeight="1">
      <c r="A42" s="334"/>
      <c r="B42" s="18" t="s">
        <v>70</v>
      </c>
      <c r="C42" s="52">
        <v>3334</v>
      </c>
      <c r="D42" s="177">
        <v>1591</v>
      </c>
      <c r="E42" s="177">
        <v>1743</v>
      </c>
      <c r="F42" s="78"/>
      <c r="G42" s="70" t="s">
        <v>71</v>
      </c>
      <c r="H42" s="342">
        <v>5292</v>
      </c>
      <c r="I42" s="343">
        <v>2375</v>
      </c>
      <c r="J42" s="343">
        <v>2917</v>
      </c>
    </row>
    <row r="43" spans="1:10" s="11" customFormat="1" ht="12" customHeight="1">
      <c r="A43" s="331" t="s">
        <v>409</v>
      </c>
      <c r="B43" s="72" t="s">
        <v>72</v>
      </c>
      <c r="C43" s="52">
        <v>4806</v>
      </c>
      <c r="D43" s="177">
        <v>2271</v>
      </c>
      <c r="E43" s="177">
        <v>2535</v>
      </c>
      <c r="F43" s="78" t="s">
        <v>439</v>
      </c>
      <c r="G43" s="73" t="s">
        <v>73</v>
      </c>
      <c r="H43" s="342">
        <v>3683</v>
      </c>
      <c r="I43" s="343">
        <v>1711</v>
      </c>
      <c r="J43" s="343">
        <v>1972</v>
      </c>
    </row>
    <row r="44" spans="1:10" s="11" customFormat="1" ht="12" customHeight="1">
      <c r="A44" s="331" t="s">
        <v>410</v>
      </c>
      <c r="B44" s="72" t="s">
        <v>74</v>
      </c>
      <c r="C44" s="52">
        <v>2957</v>
      </c>
      <c r="D44" s="177">
        <v>1337</v>
      </c>
      <c r="E44" s="177">
        <v>1620</v>
      </c>
      <c r="F44" s="78" t="s">
        <v>440</v>
      </c>
      <c r="G44" s="73" t="s">
        <v>75</v>
      </c>
      <c r="H44" s="342">
        <v>7020</v>
      </c>
      <c r="I44" s="343">
        <v>3302</v>
      </c>
      <c r="J44" s="343">
        <v>3718</v>
      </c>
    </row>
    <row r="45" spans="1:10" s="11" customFormat="1" ht="12" customHeight="1">
      <c r="A45" s="331" t="s">
        <v>411</v>
      </c>
      <c r="B45" s="72" t="s">
        <v>76</v>
      </c>
      <c r="C45" s="52">
        <v>4647</v>
      </c>
      <c r="D45" s="177">
        <v>2222</v>
      </c>
      <c r="E45" s="177">
        <v>2425</v>
      </c>
      <c r="F45" s="78" t="s">
        <v>441</v>
      </c>
      <c r="G45" s="73" t="s">
        <v>77</v>
      </c>
      <c r="H45" s="342">
        <v>4151</v>
      </c>
      <c r="I45" s="343">
        <v>1961</v>
      </c>
      <c r="J45" s="343">
        <v>2190</v>
      </c>
    </row>
    <row r="46" spans="1:10" s="11" customFormat="1" ht="12" customHeight="1">
      <c r="A46" s="331" t="s">
        <v>412</v>
      </c>
      <c r="B46" s="72" t="s">
        <v>78</v>
      </c>
      <c r="C46" s="52"/>
      <c r="D46" s="20"/>
      <c r="E46" s="20"/>
      <c r="F46" s="78" t="s">
        <v>442</v>
      </c>
      <c r="G46" s="79" t="s">
        <v>79</v>
      </c>
      <c r="H46" s="342"/>
      <c r="I46" s="343"/>
      <c r="J46" s="343"/>
    </row>
    <row r="47" spans="1:10" s="11" customFormat="1" ht="12" customHeight="1">
      <c r="A47" s="331"/>
      <c r="B47" s="84" t="s">
        <v>80</v>
      </c>
      <c r="C47" s="52">
        <v>6696</v>
      </c>
      <c r="D47" s="177">
        <v>3179</v>
      </c>
      <c r="E47" s="177">
        <v>3517</v>
      </c>
      <c r="F47" s="339"/>
      <c r="G47" s="73" t="s">
        <v>81</v>
      </c>
      <c r="H47" s="342">
        <v>6939</v>
      </c>
      <c r="I47" s="343">
        <v>3314</v>
      </c>
      <c r="J47" s="343">
        <v>3625</v>
      </c>
    </row>
    <row r="48" spans="1:10" s="11" customFormat="1" ht="12" customHeight="1">
      <c r="A48" s="331" t="s">
        <v>413</v>
      </c>
      <c r="B48" s="72" t="s">
        <v>82</v>
      </c>
      <c r="C48" s="52">
        <v>2417</v>
      </c>
      <c r="D48" s="177">
        <v>1194</v>
      </c>
      <c r="E48" s="177">
        <v>1223</v>
      </c>
      <c r="F48" s="78" t="s">
        <v>443</v>
      </c>
      <c r="G48" s="73" t="s">
        <v>83</v>
      </c>
      <c r="H48" s="342">
        <v>3830</v>
      </c>
      <c r="I48" s="343">
        <v>1868</v>
      </c>
      <c r="J48" s="343">
        <v>1962</v>
      </c>
    </row>
    <row r="49" spans="1:10" s="11" customFormat="1" ht="12" customHeight="1">
      <c r="A49" s="331" t="s">
        <v>414</v>
      </c>
      <c r="B49" s="81" t="s">
        <v>84</v>
      </c>
      <c r="C49" s="52"/>
      <c r="D49" s="20"/>
      <c r="E49" s="20"/>
      <c r="F49" s="78" t="s">
        <v>444</v>
      </c>
      <c r="G49" s="70" t="s">
        <v>85</v>
      </c>
      <c r="H49" s="342">
        <v>3055</v>
      </c>
      <c r="I49" s="343">
        <v>1461</v>
      </c>
      <c r="J49" s="343">
        <v>1594</v>
      </c>
    </row>
    <row r="50" spans="1:10" s="11" customFormat="1" ht="12" customHeight="1">
      <c r="A50" s="332"/>
      <c r="B50" s="81" t="s">
        <v>86</v>
      </c>
      <c r="C50" s="52"/>
      <c r="D50" s="20"/>
      <c r="E50" s="20"/>
      <c r="F50" s="78" t="s">
        <v>445</v>
      </c>
      <c r="G50" s="70" t="s">
        <v>87</v>
      </c>
      <c r="H50" s="346"/>
      <c r="I50" s="346"/>
      <c r="J50" s="346"/>
    </row>
    <row r="51" spans="1:10" s="11" customFormat="1" ht="12" customHeight="1">
      <c r="A51" s="336"/>
      <c r="B51" s="81" t="s">
        <v>88</v>
      </c>
      <c r="C51" s="52"/>
      <c r="D51" s="348"/>
      <c r="E51" s="348"/>
      <c r="F51" s="78"/>
      <c r="G51" s="70" t="s">
        <v>89</v>
      </c>
      <c r="H51" s="342">
        <v>3164</v>
      </c>
      <c r="I51" s="343">
        <v>1464</v>
      </c>
      <c r="J51" s="343">
        <v>1700</v>
      </c>
    </row>
    <row r="52" spans="1:10" s="11" customFormat="1" ht="12" customHeight="1">
      <c r="A52" s="334"/>
      <c r="B52" s="18" t="s">
        <v>90</v>
      </c>
      <c r="C52" s="52">
        <v>4349</v>
      </c>
      <c r="D52" s="177">
        <v>2095</v>
      </c>
      <c r="E52" s="177">
        <v>2254</v>
      </c>
      <c r="F52" s="78" t="s">
        <v>446</v>
      </c>
      <c r="G52" s="73" t="s">
        <v>91</v>
      </c>
      <c r="H52" s="342">
        <v>5390</v>
      </c>
      <c r="I52" s="343">
        <v>2653</v>
      </c>
      <c r="J52" s="343">
        <v>2737</v>
      </c>
    </row>
    <row r="53" spans="1:10" s="11" customFormat="1" ht="12" customHeight="1">
      <c r="A53" s="331" t="s">
        <v>415</v>
      </c>
      <c r="B53" s="86" t="s">
        <v>92</v>
      </c>
      <c r="C53" s="52"/>
      <c r="D53" s="106"/>
      <c r="E53" s="106"/>
      <c r="F53" s="78" t="s">
        <v>447</v>
      </c>
      <c r="G53" s="73" t="s">
        <v>93</v>
      </c>
      <c r="H53" s="342">
        <v>8102</v>
      </c>
      <c r="I53" s="343">
        <v>3782</v>
      </c>
      <c r="J53" s="343">
        <v>4320</v>
      </c>
    </row>
    <row r="54" spans="1:10" s="11" customFormat="1" ht="12" customHeight="1">
      <c r="A54" s="336"/>
      <c r="B54" s="86" t="s">
        <v>94</v>
      </c>
      <c r="C54" s="52">
        <v>5924</v>
      </c>
      <c r="D54" s="177">
        <v>2877</v>
      </c>
      <c r="E54" s="177">
        <v>3047</v>
      </c>
      <c r="F54" s="78" t="s">
        <v>448</v>
      </c>
      <c r="G54" s="88" t="s">
        <v>95</v>
      </c>
      <c r="H54" s="342"/>
      <c r="I54" s="344"/>
      <c r="J54" s="344"/>
    </row>
    <row r="55" spans="1:10" s="11" customFormat="1" ht="12" customHeight="1">
      <c r="A55" s="331" t="s">
        <v>416</v>
      </c>
      <c r="B55" s="86" t="s">
        <v>96</v>
      </c>
      <c r="C55" s="52"/>
      <c r="D55" s="20"/>
      <c r="E55" s="20"/>
      <c r="F55" s="78"/>
      <c r="G55" s="92" t="s">
        <v>97</v>
      </c>
      <c r="H55" s="342"/>
      <c r="I55" s="343"/>
      <c r="J55" s="343"/>
    </row>
    <row r="56" spans="1:10" s="11" customFormat="1" ht="12" customHeight="1">
      <c r="A56" s="337"/>
      <c r="B56" s="86" t="s">
        <v>98</v>
      </c>
      <c r="C56" s="52"/>
      <c r="D56" s="177"/>
      <c r="E56" s="177"/>
      <c r="F56" s="78"/>
      <c r="G56" s="85" t="s">
        <v>99</v>
      </c>
      <c r="H56" s="342">
        <v>7068</v>
      </c>
      <c r="I56" s="343">
        <v>3432</v>
      </c>
      <c r="J56" s="343">
        <v>3636</v>
      </c>
    </row>
    <row r="57" spans="1:10" s="11" customFormat="1" ht="12" customHeight="1">
      <c r="A57" s="336"/>
      <c r="B57" s="86" t="s">
        <v>100</v>
      </c>
      <c r="C57" s="52">
        <v>11101</v>
      </c>
      <c r="D57" s="177">
        <v>5546</v>
      </c>
      <c r="E57" s="177">
        <v>5555</v>
      </c>
      <c r="F57" s="78" t="s">
        <v>449</v>
      </c>
      <c r="G57" s="93" t="s">
        <v>101</v>
      </c>
      <c r="H57" s="342"/>
      <c r="I57" s="344"/>
      <c r="J57" s="344"/>
    </row>
    <row r="58" spans="1:10" s="11" customFormat="1" ht="12" customHeight="1">
      <c r="A58" s="331" t="s">
        <v>417</v>
      </c>
      <c r="B58" s="72" t="s">
        <v>102</v>
      </c>
      <c r="C58" s="52">
        <v>7874</v>
      </c>
      <c r="D58" s="177">
        <v>3947</v>
      </c>
      <c r="E58" s="177">
        <v>3927</v>
      </c>
      <c r="F58" s="91"/>
      <c r="G58" s="90" t="s">
        <v>103</v>
      </c>
      <c r="H58" s="342"/>
      <c r="I58" s="343"/>
      <c r="J58" s="343"/>
    </row>
    <row r="59" spans="1:10" s="11" customFormat="1" ht="12" customHeight="1" thickBot="1">
      <c r="A59" s="57"/>
      <c r="B59" s="353"/>
      <c r="C59" s="52"/>
      <c r="D59" s="177"/>
      <c r="E59" s="177"/>
      <c r="F59" s="341"/>
      <c r="G59" s="94" t="s">
        <v>104</v>
      </c>
      <c r="H59" s="342">
        <v>3982</v>
      </c>
      <c r="I59" s="343">
        <v>1930</v>
      </c>
      <c r="J59" s="343">
        <v>2052</v>
      </c>
    </row>
    <row r="60" spans="1:10" s="11" customFormat="1" ht="15" customHeight="1">
      <c r="A60" s="95"/>
      <c r="B60" s="96"/>
      <c r="C60" s="95"/>
      <c r="D60" s="95"/>
      <c r="E60" s="95"/>
      <c r="F60" s="237"/>
      <c r="G60" s="238"/>
      <c r="H60" s="238"/>
      <c r="I60" s="238"/>
      <c r="J60" s="239" t="s">
        <v>105</v>
      </c>
    </row>
    <row r="61" spans="7:10" s="11" customFormat="1" ht="13.5">
      <c r="G61" s="87"/>
      <c r="H61" s="87"/>
      <c r="I61" s="87"/>
      <c r="J61" s="87"/>
    </row>
    <row r="62" spans="1:5" ht="13.5">
      <c r="A62" s="11"/>
      <c r="B62" s="11"/>
      <c r="C62" s="11"/>
      <c r="D62" s="11"/>
      <c r="E62" s="11"/>
    </row>
  </sheetData>
  <mergeCells count="2">
    <mergeCell ref="C5:E6"/>
    <mergeCell ref="H5:J6"/>
  </mergeCells>
  <printOptions/>
  <pageMargins left="0.984251968503937" right="0.984251968503937" top="0.7874015748031497" bottom="0.7874015748031497" header="0.5118110236220472" footer="0.5118110236220472"/>
  <pageSetup firstPageNumber="286"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V75"/>
  <sheetViews>
    <sheetView workbookViewId="0" topLeftCell="A1">
      <selection activeCell="E3" sqref="E3"/>
    </sheetView>
  </sheetViews>
  <sheetFormatPr defaultColWidth="9.00390625" defaultRowHeight="13.5"/>
  <cols>
    <col min="1" max="1" width="9.375" style="1" customWidth="1"/>
    <col min="2" max="2" width="21.375" style="369" customWidth="1"/>
    <col min="3" max="3" width="13.25390625" style="1" customWidth="1"/>
    <col min="4" max="12" width="12.875" style="1" customWidth="1"/>
    <col min="13" max="22" width="6.00390625" style="1" customWidth="1"/>
    <col min="23" max="23" width="4.75390625" style="1" customWidth="1"/>
    <col min="24" max="24" width="6.75390625" style="1" customWidth="1"/>
    <col min="25" max="25" width="12.375" style="1" customWidth="1"/>
    <col min="26" max="26" width="9.125" style="1" bestFit="1" customWidth="1"/>
    <col min="27" max="27" width="11.00390625" style="1" customWidth="1"/>
    <col min="28" max="30" width="9.125" style="1" bestFit="1" customWidth="1"/>
    <col min="31" max="16384" width="9.00390625" style="1" customWidth="1"/>
  </cols>
  <sheetData>
    <row r="1" spans="1:22" s="406" customFormat="1" ht="15" customHeight="1">
      <c r="A1" s="350" t="s">
        <v>0</v>
      </c>
      <c r="B1" s="379"/>
      <c r="L1" s="352" t="s">
        <v>0</v>
      </c>
      <c r="V1" s="352"/>
    </row>
    <row r="2" spans="1:2" ht="12" customHeight="1">
      <c r="A2" s="380"/>
      <c r="B2" s="381"/>
    </row>
    <row r="3" spans="1:12" ht="15" customHeight="1">
      <c r="A3" s="42" t="s">
        <v>496</v>
      </c>
      <c r="B3" s="382"/>
      <c r="C3" s="22"/>
      <c r="D3" s="6"/>
      <c r="E3" s="6"/>
      <c r="F3" s="6"/>
      <c r="G3" s="54"/>
      <c r="H3" s="6"/>
      <c r="I3" s="6"/>
      <c r="J3" s="6"/>
      <c r="K3" s="6"/>
      <c r="L3" s="6"/>
    </row>
    <row r="4" spans="1:12" ht="15" customHeight="1" thickBot="1">
      <c r="A4" s="55"/>
      <c r="B4" s="254"/>
      <c r="C4" s="225"/>
      <c r="D4" s="56"/>
      <c r="E4" s="56"/>
      <c r="F4" s="56"/>
      <c r="G4" s="55"/>
      <c r="H4" s="56"/>
      <c r="I4" s="56"/>
      <c r="J4" s="56"/>
      <c r="K4" s="56"/>
      <c r="L4" s="56"/>
    </row>
    <row r="5" spans="1:12" ht="18.75" customHeight="1">
      <c r="A5" s="453" t="s">
        <v>374</v>
      </c>
      <c r="B5" s="454"/>
      <c r="C5" s="451" t="s">
        <v>106</v>
      </c>
      <c r="D5" s="132" t="s">
        <v>107</v>
      </c>
      <c r="E5" s="61"/>
      <c r="F5" s="358"/>
      <c r="G5" s="37" t="s">
        <v>108</v>
      </c>
      <c r="H5" s="60"/>
      <c r="I5" s="60"/>
      <c r="J5" s="59" t="s">
        <v>109</v>
      </c>
      <c r="K5" s="60"/>
      <c r="L5" s="60"/>
    </row>
    <row r="6" spans="1:12" ht="18.75" customHeight="1">
      <c r="A6" s="455"/>
      <c r="B6" s="456"/>
      <c r="C6" s="452"/>
      <c r="D6" s="407" t="s">
        <v>364</v>
      </c>
      <c r="E6" s="407" t="s">
        <v>5</v>
      </c>
      <c r="F6" s="359" t="s">
        <v>6</v>
      </c>
      <c r="G6" s="25" t="s">
        <v>371</v>
      </c>
      <c r="H6" s="98" t="s">
        <v>5</v>
      </c>
      <c r="I6" s="98" t="s">
        <v>6</v>
      </c>
      <c r="J6" s="36" t="s">
        <v>371</v>
      </c>
      <c r="K6" s="98" t="s">
        <v>5</v>
      </c>
      <c r="L6" s="98" t="s">
        <v>6</v>
      </c>
    </row>
    <row r="7" spans="1:12" ht="13.5" customHeight="1">
      <c r="A7" s="99"/>
      <c r="B7" s="255"/>
      <c r="C7" s="442" t="s">
        <v>510</v>
      </c>
      <c r="D7" s="100" t="s">
        <v>466</v>
      </c>
      <c r="E7" s="99"/>
      <c r="F7" s="99"/>
      <c r="G7" s="101"/>
      <c r="H7" s="99"/>
      <c r="I7" s="99"/>
      <c r="J7" s="100" t="s">
        <v>373</v>
      </c>
      <c r="K7" s="99"/>
      <c r="L7" s="99"/>
    </row>
    <row r="8" spans="1:12" ht="13.5" customHeight="1">
      <c r="A8" s="449" t="s">
        <v>381</v>
      </c>
      <c r="B8" s="450"/>
      <c r="C8" s="49" t="s">
        <v>477</v>
      </c>
      <c r="D8" s="329">
        <v>274011</v>
      </c>
      <c r="E8" s="295">
        <v>131811</v>
      </c>
      <c r="F8" s="295">
        <v>142200</v>
      </c>
      <c r="G8" s="329">
        <v>119039</v>
      </c>
      <c r="H8" s="330">
        <v>56626</v>
      </c>
      <c r="I8" s="330">
        <v>62413</v>
      </c>
      <c r="J8" s="383">
        <v>43.44</v>
      </c>
      <c r="K8" s="383">
        <v>42.96</v>
      </c>
      <c r="L8" s="383">
        <v>43.89</v>
      </c>
    </row>
    <row r="9" spans="1:12" ht="13.5" customHeight="1">
      <c r="A9" s="372"/>
      <c r="B9" s="414"/>
      <c r="C9" s="373"/>
      <c r="D9" s="374"/>
      <c r="E9" s="375"/>
      <c r="F9" s="375"/>
      <c r="G9" s="374"/>
      <c r="H9" s="376"/>
      <c r="I9" s="376"/>
      <c r="J9" s="384"/>
      <c r="K9" s="384"/>
      <c r="L9" s="384"/>
    </row>
    <row r="10" spans="1:12" ht="13.5" customHeight="1">
      <c r="A10" s="103"/>
      <c r="B10" s="257"/>
      <c r="C10" s="104"/>
      <c r="D10" s="329"/>
      <c r="E10" s="329"/>
      <c r="F10" s="329"/>
      <c r="G10" s="329"/>
      <c r="H10" s="330"/>
      <c r="I10" s="330"/>
      <c r="J10" s="383"/>
      <c r="K10" s="383"/>
      <c r="L10" s="383"/>
    </row>
    <row r="11" spans="1:12" ht="13.5" customHeight="1">
      <c r="A11" s="459" t="s">
        <v>459</v>
      </c>
      <c r="B11" s="256" t="s">
        <v>482</v>
      </c>
      <c r="C11" s="460" t="s">
        <v>476</v>
      </c>
      <c r="D11" s="295">
        <v>279451</v>
      </c>
      <c r="E11" s="295">
        <v>134542</v>
      </c>
      <c r="F11" s="295">
        <v>144909</v>
      </c>
      <c r="G11" s="295">
        <v>153333</v>
      </c>
      <c r="H11" s="295">
        <v>73841</v>
      </c>
      <c r="I11" s="295">
        <v>79492</v>
      </c>
      <c r="J11" s="383">
        <v>54.87</v>
      </c>
      <c r="K11" s="383">
        <v>54.88</v>
      </c>
      <c r="L11" s="383">
        <v>54.86</v>
      </c>
    </row>
    <row r="12" spans="1:12" ht="13.5" customHeight="1">
      <c r="A12" s="459"/>
      <c r="B12" s="415" t="s">
        <v>483</v>
      </c>
      <c r="C12" s="460"/>
      <c r="D12" s="295">
        <v>279208</v>
      </c>
      <c r="E12" s="295">
        <v>134417</v>
      </c>
      <c r="F12" s="295">
        <v>144791</v>
      </c>
      <c r="G12" s="295">
        <v>153337</v>
      </c>
      <c r="H12" s="295">
        <v>73844</v>
      </c>
      <c r="I12" s="295">
        <v>79493</v>
      </c>
      <c r="J12" s="383">
        <v>54.92</v>
      </c>
      <c r="K12" s="383">
        <v>54.94</v>
      </c>
      <c r="L12" s="383">
        <v>54.9</v>
      </c>
    </row>
    <row r="13" spans="1:12" ht="13.5" customHeight="1">
      <c r="A13" s="372"/>
      <c r="B13" s="414"/>
      <c r="C13" s="373"/>
      <c r="D13" s="374"/>
      <c r="E13" s="375"/>
      <c r="F13" s="375"/>
      <c r="G13" s="374"/>
      <c r="H13" s="376"/>
      <c r="I13" s="376"/>
      <c r="J13" s="384"/>
      <c r="K13" s="384"/>
      <c r="L13" s="384"/>
    </row>
    <row r="14" spans="1:12" ht="13.5" customHeight="1">
      <c r="A14" s="103"/>
      <c r="B14" s="257"/>
      <c r="C14" s="104"/>
      <c r="D14" s="329"/>
      <c r="E14" s="329"/>
      <c r="F14" s="329"/>
      <c r="G14" s="329"/>
      <c r="H14" s="330"/>
      <c r="I14" s="330"/>
      <c r="J14" s="383"/>
      <c r="K14" s="383"/>
      <c r="L14" s="383"/>
    </row>
    <row r="15" spans="1:12" ht="13.5" customHeight="1">
      <c r="A15" s="105"/>
      <c r="B15" s="256" t="s">
        <v>482</v>
      </c>
      <c r="C15" s="466" t="s">
        <v>475</v>
      </c>
      <c r="D15" s="464">
        <v>280000</v>
      </c>
      <c r="E15" s="464">
        <v>134335</v>
      </c>
      <c r="F15" s="464">
        <v>145665</v>
      </c>
      <c r="G15" s="329">
        <v>188935</v>
      </c>
      <c r="H15" s="330">
        <v>89543</v>
      </c>
      <c r="I15" s="330">
        <v>99392</v>
      </c>
      <c r="J15" s="383">
        <v>67.47678571428571</v>
      </c>
      <c r="K15" s="383">
        <v>66.65649309561917</v>
      </c>
      <c r="L15" s="383">
        <v>68.23327498026293</v>
      </c>
    </row>
    <row r="16" spans="1:12" ht="13.5" customHeight="1">
      <c r="A16" s="102" t="s">
        <v>111</v>
      </c>
      <c r="B16" s="256" t="s">
        <v>458</v>
      </c>
      <c r="C16" s="466"/>
      <c r="D16" s="464"/>
      <c r="E16" s="464"/>
      <c r="F16" s="464"/>
      <c r="G16" s="329">
        <v>188928</v>
      </c>
      <c r="H16" s="330">
        <v>89532</v>
      </c>
      <c r="I16" s="330">
        <v>99396</v>
      </c>
      <c r="J16" s="383">
        <v>67.52854972745956</v>
      </c>
      <c r="K16" s="383">
        <v>66.70789405059047</v>
      </c>
      <c r="L16" s="383">
        <v>68.28524319868096</v>
      </c>
    </row>
    <row r="17" spans="1:12" ht="13.5" customHeight="1">
      <c r="A17" s="103"/>
      <c r="B17" s="256" t="s">
        <v>460</v>
      </c>
      <c r="C17" s="466"/>
      <c r="D17" s="329">
        <v>279775</v>
      </c>
      <c r="E17" s="329">
        <v>134215</v>
      </c>
      <c r="F17" s="329">
        <v>145560</v>
      </c>
      <c r="G17" s="329">
        <v>181093</v>
      </c>
      <c r="H17" s="330">
        <v>86133</v>
      </c>
      <c r="I17" s="330">
        <v>94960</v>
      </c>
      <c r="J17" s="383">
        <v>64.7280850683585</v>
      </c>
      <c r="K17" s="383">
        <v>64.17539023209031</v>
      </c>
      <c r="L17" s="383">
        <v>65.23770266556747</v>
      </c>
    </row>
    <row r="18" spans="1:12" ht="13.5" customHeight="1">
      <c r="A18" s="372"/>
      <c r="B18" s="414"/>
      <c r="C18" s="373"/>
      <c r="D18" s="374"/>
      <c r="E18" s="375"/>
      <c r="F18" s="375"/>
      <c r="G18" s="374"/>
      <c r="H18" s="376"/>
      <c r="I18" s="376"/>
      <c r="J18" s="376"/>
      <c r="K18" s="376"/>
      <c r="L18" s="376"/>
    </row>
    <row r="19" spans="1:12" ht="13.5" customHeight="1">
      <c r="A19" s="103"/>
      <c r="B19" s="257"/>
      <c r="C19" s="104"/>
      <c r="D19" s="329"/>
      <c r="E19" s="329"/>
      <c r="F19" s="329"/>
      <c r="G19" s="329"/>
      <c r="H19" s="330"/>
      <c r="I19" s="330"/>
      <c r="J19" s="330"/>
      <c r="K19" s="330"/>
      <c r="L19" s="330"/>
    </row>
    <row r="20" spans="1:12" ht="13.5" customHeight="1">
      <c r="A20" s="457" t="s">
        <v>461</v>
      </c>
      <c r="B20" s="458"/>
      <c r="C20" s="49" t="s">
        <v>474</v>
      </c>
      <c r="D20" s="465" t="s">
        <v>112</v>
      </c>
      <c r="E20" s="465"/>
      <c r="F20" s="465"/>
      <c r="G20" s="465"/>
      <c r="H20" s="465"/>
      <c r="I20" s="465"/>
      <c r="J20" s="465"/>
      <c r="K20" s="465"/>
      <c r="L20" s="465"/>
    </row>
    <row r="21" spans="1:12" ht="13.5" customHeight="1">
      <c r="A21" s="372"/>
      <c r="B21" s="414"/>
      <c r="C21" s="373"/>
      <c r="D21" s="374"/>
      <c r="E21" s="375"/>
      <c r="F21" s="375"/>
      <c r="G21" s="374"/>
      <c r="H21" s="376"/>
      <c r="I21" s="376"/>
      <c r="J21" s="376"/>
      <c r="K21" s="376"/>
      <c r="L21" s="376"/>
    </row>
    <row r="22" spans="1:12" ht="13.5" customHeight="1">
      <c r="A22" s="103"/>
      <c r="B22" s="257"/>
      <c r="C22" s="104"/>
      <c r="D22" s="329"/>
      <c r="E22" s="329"/>
      <c r="F22" s="329"/>
      <c r="G22" s="329"/>
      <c r="H22" s="330"/>
      <c r="I22" s="330"/>
      <c r="J22" s="330"/>
      <c r="K22" s="330"/>
      <c r="L22" s="330"/>
    </row>
    <row r="23" spans="1:12" ht="13.5" customHeight="1">
      <c r="A23" s="461" t="s">
        <v>462</v>
      </c>
      <c r="B23" s="462"/>
      <c r="C23" s="466" t="s">
        <v>473</v>
      </c>
      <c r="D23" s="464">
        <v>275286</v>
      </c>
      <c r="E23" s="464">
        <v>131497</v>
      </c>
      <c r="F23" s="464">
        <v>143789</v>
      </c>
      <c r="G23" s="329">
        <v>126530</v>
      </c>
      <c r="H23" s="330">
        <v>57239</v>
      </c>
      <c r="I23" s="330">
        <v>69291</v>
      </c>
      <c r="J23" s="383">
        <v>45.96</v>
      </c>
      <c r="K23" s="383">
        <v>43.53</v>
      </c>
      <c r="L23" s="383">
        <v>48.19</v>
      </c>
    </row>
    <row r="24" spans="1:12" ht="13.5" customHeight="1">
      <c r="A24" s="449" t="s">
        <v>463</v>
      </c>
      <c r="B24" s="450"/>
      <c r="C24" s="466"/>
      <c r="D24" s="464"/>
      <c r="E24" s="464"/>
      <c r="F24" s="464"/>
      <c r="G24" s="329">
        <v>126289</v>
      </c>
      <c r="H24" s="330">
        <v>57259</v>
      </c>
      <c r="I24" s="330">
        <v>69030</v>
      </c>
      <c r="J24" s="383">
        <v>45.88</v>
      </c>
      <c r="K24" s="383">
        <v>43.54</v>
      </c>
      <c r="L24" s="383">
        <v>48.01</v>
      </c>
    </row>
    <row r="25" spans="1:12" ht="13.5" customHeight="1">
      <c r="A25" s="372"/>
      <c r="B25" s="414"/>
      <c r="C25" s="373"/>
      <c r="D25" s="374"/>
      <c r="E25" s="375"/>
      <c r="F25" s="375"/>
      <c r="G25" s="374"/>
      <c r="H25" s="376"/>
      <c r="I25" s="376"/>
      <c r="J25" s="384"/>
      <c r="K25" s="384"/>
      <c r="L25" s="384"/>
    </row>
    <row r="26" spans="1:12" ht="13.5" customHeight="1">
      <c r="A26" s="103"/>
      <c r="B26" s="257"/>
      <c r="C26" s="104"/>
      <c r="D26" s="329"/>
      <c r="E26" s="329"/>
      <c r="F26" s="329"/>
      <c r="G26" s="329"/>
      <c r="H26" s="330"/>
      <c r="I26" s="330"/>
      <c r="J26" s="383"/>
      <c r="K26" s="383"/>
      <c r="L26" s="383"/>
    </row>
    <row r="27" spans="1:12" ht="13.5" customHeight="1">
      <c r="A27" s="459" t="s">
        <v>110</v>
      </c>
      <c r="B27" s="256" t="s">
        <v>482</v>
      </c>
      <c r="C27" s="460" t="s">
        <v>472</v>
      </c>
      <c r="D27" s="463">
        <v>281629</v>
      </c>
      <c r="E27" s="463">
        <v>134818</v>
      </c>
      <c r="F27" s="463">
        <v>146811</v>
      </c>
      <c r="G27" s="295">
        <v>162957</v>
      </c>
      <c r="H27" s="295">
        <v>77955</v>
      </c>
      <c r="I27" s="295">
        <v>85002</v>
      </c>
      <c r="J27" s="383">
        <v>57.86</v>
      </c>
      <c r="K27" s="383">
        <v>57.82</v>
      </c>
      <c r="L27" s="383">
        <v>57.9</v>
      </c>
    </row>
    <row r="28" spans="1:12" ht="13.5" customHeight="1">
      <c r="A28" s="459"/>
      <c r="B28" s="413" t="s">
        <v>484</v>
      </c>
      <c r="C28" s="460"/>
      <c r="D28" s="463"/>
      <c r="E28" s="463"/>
      <c r="F28" s="463"/>
      <c r="G28" s="295">
        <v>163005</v>
      </c>
      <c r="H28" s="295">
        <v>77981</v>
      </c>
      <c r="I28" s="295">
        <v>85024</v>
      </c>
      <c r="J28" s="383">
        <v>57.88</v>
      </c>
      <c r="K28" s="383">
        <v>57.84</v>
      </c>
      <c r="L28" s="383">
        <v>57.91</v>
      </c>
    </row>
    <row r="29" spans="1:12" ht="13.5" customHeight="1">
      <c r="A29" s="372"/>
      <c r="B29" s="414"/>
      <c r="C29" s="373"/>
      <c r="D29" s="374"/>
      <c r="E29" s="375"/>
      <c r="F29" s="375"/>
      <c r="G29" s="374"/>
      <c r="H29" s="376"/>
      <c r="I29" s="376"/>
      <c r="J29" s="384"/>
      <c r="K29" s="384"/>
      <c r="L29" s="384"/>
    </row>
    <row r="30" spans="1:12" ht="13.5" customHeight="1">
      <c r="A30" s="103"/>
      <c r="B30" s="257"/>
      <c r="C30" s="104"/>
      <c r="D30" s="329"/>
      <c r="E30" s="329"/>
      <c r="F30" s="329"/>
      <c r="G30" s="329"/>
      <c r="H30" s="330"/>
      <c r="I30" s="330"/>
      <c r="J30" s="383"/>
      <c r="K30" s="383"/>
      <c r="L30" s="383"/>
    </row>
    <row r="31" spans="1:12" ht="13.5" customHeight="1">
      <c r="A31" s="449" t="s">
        <v>381</v>
      </c>
      <c r="B31" s="450"/>
      <c r="C31" s="49" t="s">
        <v>471</v>
      </c>
      <c r="D31" s="329">
        <v>277276</v>
      </c>
      <c r="E31" s="295">
        <v>132165</v>
      </c>
      <c r="F31" s="295">
        <v>145111</v>
      </c>
      <c r="G31" s="329">
        <v>149137</v>
      </c>
      <c r="H31" s="330">
        <v>69800</v>
      </c>
      <c r="I31" s="330">
        <v>79337</v>
      </c>
      <c r="J31" s="383">
        <v>53.79</v>
      </c>
      <c r="K31" s="383">
        <v>52.81</v>
      </c>
      <c r="L31" s="383">
        <v>54.67</v>
      </c>
    </row>
    <row r="32" spans="1:12" ht="13.5" customHeight="1">
      <c r="A32" s="372"/>
      <c r="B32" s="414"/>
      <c r="C32" s="373"/>
      <c r="D32" s="374"/>
      <c r="E32" s="375"/>
      <c r="F32" s="375"/>
      <c r="G32" s="374"/>
      <c r="H32" s="376"/>
      <c r="I32" s="376"/>
      <c r="J32" s="384"/>
      <c r="K32" s="384"/>
      <c r="L32" s="384"/>
    </row>
    <row r="33" spans="1:12" ht="13.5" customHeight="1">
      <c r="A33" s="103"/>
      <c r="B33" s="257"/>
      <c r="C33" s="104"/>
      <c r="D33" s="329"/>
      <c r="E33" s="329"/>
      <c r="F33" s="329"/>
      <c r="G33" s="329"/>
      <c r="H33" s="330"/>
      <c r="I33" s="330"/>
      <c r="J33" s="383"/>
      <c r="K33" s="383"/>
      <c r="L33" s="383"/>
    </row>
    <row r="34" spans="1:12" s="12" customFormat="1" ht="13.5" customHeight="1">
      <c r="A34" s="105"/>
      <c r="B34" s="256" t="s">
        <v>485</v>
      </c>
      <c r="C34" s="466" t="s">
        <v>470</v>
      </c>
      <c r="D34" s="464">
        <v>282146</v>
      </c>
      <c r="E34" s="464">
        <v>134369</v>
      </c>
      <c r="F34" s="464">
        <v>147777</v>
      </c>
      <c r="G34" s="329">
        <v>196937</v>
      </c>
      <c r="H34" s="330">
        <v>93958</v>
      </c>
      <c r="I34" s="330">
        <v>102979</v>
      </c>
      <c r="J34" s="383">
        <v>69.7996781808</v>
      </c>
      <c r="K34" s="383">
        <v>69.9253548065402</v>
      </c>
      <c r="L34" s="383">
        <v>69.68540435927106</v>
      </c>
    </row>
    <row r="35" spans="1:12" s="12" customFormat="1" ht="13.5" customHeight="1">
      <c r="A35" s="102" t="s">
        <v>111</v>
      </c>
      <c r="B35" s="256" t="s">
        <v>478</v>
      </c>
      <c r="C35" s="466"/>
      <c r="D35" s="464"/>
      <c r="E35" s="464"/>
      <c r="F35" s="464"/>
      <c r="G35" s="329">
        <v>197037</v>
      </c>
      <c r="H35" s="330">
        <v>93994</v>
      </c>
      <c r="I35" s="330">
        <v>103043</v>
      </c>
      <c r="J35" s="383">
        <v>69.83512082397057</v>
      </c>
      <c r="K35" s="383">
        <v>69.95214670050383</v>
      </c>
      <c r="L35" s="383">
        <v>69.72871285788722</v>
      </c>
    </row>
    <row r="36" spans="1:12" s="12" customFormat="1" ht="13.5" customHeight="1">
      <c r="A36" s="103"/>
      <c r="B36" s="256" t="s">
        <v>460</v>
      </c>
      <c r="C36" s="466"/>
      <c r="D36" s="329">
        <v>281790</v>
      </c>
      <c r="E36" s="295">
        <v>134186</v>
      </c>
      <c r="F36" s="295">
        <v>147604</v>
      </c>
      <c r="G36" s="329">
        <v>188681</v>
      </c>
      <c r="H36" s="330">
        <v>90476</v>
      </c>
      <c r="I36" s="330">
        <v>98205</v>
      </c>
      <c r="J36" s="383">
        <v>66.9580183824834</v>
      </c>
      <c r="K36" s="383">
        <v>67.42581193269045</v>
      </c>
      <c r="L36" s="383">
        <v>66.5327497899786</v>
      </c>
    </row>
    <row r="37" spans="1:12" s="12" customFormat="1" ht="13.5" customHeight="1">
      <c r="A37" s="372"/>
      <c r="B37" s="414"/>
      <c r="C37" s="373"/>
      <c r="D37" s="374"/>
      <c r="E37" s="375"/>
      <c r="F37" s="375"/>
      <c r="G37" s="374"/>
      <c r="H37" s="376"/>
      <c r="I37" s="376"/>
      <c r="J37" s="384"/>
      <c r="K37" s="384"/>
      <c r="L37" s="384"/>
    </row>
    <row r="38" spans="1:12" s="12" customFormat="1" ht="13.5" customHeight="1">
      <c r="A38" s="102"/>
      <c r="B38" s="256"/>
      <c r="C38" s="49"/>
      <c r="D38" s="329"/>
      <c r="E38" s="295"/>
      <c r="F38" s="295"/>
      <c r="G38" s="329"/>
      <c r="H38" s="330"/>
      <c r="I38" s="330"/>
      <c r="J38" s="383"/>
      <c r="K38" s="383"/>
      <c r="L38" s="383"/>
    </row>
    <row r="39" spans="1:12" s="12" customFormat="1" ht="13.5" customHeight="1">
      <c r="A39" s="459" t="s">
        <v>110</v>
      </c>
      <c r="B39" s="256" t="s">
        <v>482</v>
      </c>
      <c r="C39" s="460" t="s">
        <v>469</v>
      </c>
      <c r="D39" s="463">
        <v>281806</v>
      </c>
      <c r="E39" s="463">
        <v>134113</v>
      </c>
      <c r="F39" s="463">
        <v>147693</v>
      </c>
      <c r="G39" s="295">
        <f>SUM(H39:I39)</f>
        <v>168329</v>
      </c>
      <c r="H39" s="295">
        <v>80404</v>
      </c>
      <c r="I39" s="295">
        <v>87925</v>
      </c>
      <c r="J39" s="383">
        <f>G39/D39*100</f>
        <v>59.73222713497939</v>
      </c>
      <c r="K39" s="383">
        <f>H39/E39*100</f>
        <v>59.95242817623944</v>
      </c>
      <c r="L39" s="383">
        <f>I39/F39*100</f>
        <v>59.532273025803526</v>
      </c>
    </row>
    <row r="40" spans="1:12" s="12" customFormat="1" ht="13.5" customHeight="1">
      <c r="A40" s="459"/>
      <c r="B40" s="413" t="s">
        <v>484</v>
      </c>
      <c r="C40" s="460"/>
      <c r="D40" s="463"/>
      <c r="E40" s="463"/>
      <c r="F40" s="463"/>
      <c r="G40" s="295">
        <f>SUM(H40:I40)</f>
        <v>168371</v>
      </c>
      <c r="H40" s="295">
        <v>80429</v>
      </c>
      <c r="I40" s="295">
        <v>87942</v>
      </c>
      <c r="J40" s="383">
        <f>G40/D39*100</f>
        <v>59.74713100501764</v>
      </c>
      <c r="K40" s="383">
        <v>59.9710691730108</v>
      </c>
      <c r="L40" s="383">
        <v>59.54378338851537</v>
      </c>
    </row>
    <row r="41" spans="1:12" s="12" customFormat="1" ht="13.5" customHeight="1">
      <c r="A41" s="372"/>
      <c r="B41" s="414"/>
      <c r="C41" s="373"/>
      <c r="D41" s="374"/>
      <c r="E41" s="375"/>
      <c r="F41" s="375"/>
      <c r="G41" s="374"/>
      <c r="H41" s="376"/>
      <c r="I41" s="376"/>
      <c r="J41" s="384"/>
      <c r="K41" s="384"/>
      <c r="L41" s="384"/>
    </row>
    <row r="42" spans="1:12" s="12" customFormat="1" ht="13.5" customHeight="1">
      <c r="A42" s="103"/>
      <c r="B42" s="253"/>
      <c r="C42" s="370"/>
      <c r="D42" s="295"/>
      <c r="E42" s="295"/>
      <c r="F42" s="295"/>
      <c r="G42" s="295"/>
      <c r="H42" s="295"/>
      <c r="I42" s="295"/>
      <c r="J42" s="383"/>
      <c r="K42" s="383"/>
      <c r="L42" s="383"/>
    </row>
    <row r="43" spans="1:12" s="12" customFormat="1" ht="13.5" customHeight="1">
      <c r="A43" s="457" t="s">
        <v>461</v>
      </c>
      <c r="B43" s="458"/>
      <c r="C43" s="49" t="s">
        <v>468</v>
      </c>
      <c r="D43" s="329">
        <v>275325</v>
      </c>
      <c r="E43" s="295">
        <v>130482</v>
      </c>
      <c r="F43" s="295">
        <v>144843</v>
      </c>
      <c r="G43" s="329">
        <v>126641</v>
      </c>
      <c r="H43" s="330">
        <v>59147</v>
      </c>
      <c r="I43" s="330">
        <v>67494</v>
      </c>
      <c r="J43" s="383">
        <v>46</v>
      </c>
      <c r="K43" s="383">
        <v>45.33</v>
      </c>
      <c r="L43" s="383">
        <v>46.6</v>
      </c>
    </row>
    <row r="44" spans="1:12" s="12" customFormat="1" ht="13.5" customHeight="1">
      <c r="A44" s="372"/>
      <c r="B44" s="414"/>
      <c r="C44" s="373"/>
      <c r="D44" s="374"/>
      <c r="E44" s="375"/>
      <c r="F44" s="375"/>
      <c r="G44" s="374"/>
      <c r="H44" s="376"/>
      <c r="I44" s="376"/>
      <c r="J44" s="384"/>
      <c r="K44" s="384"/>
      <c r="L44" s="384"/>
    </row>
    <row r="45" spans="1:12" s="12" customFormat="1" ht="13.5" customHeight="1">
      <c r="A45" s="107"/>
      <c r="B45" s="253"/>
      <c r="C45" s="370"/>
      <c r="D45" s="295"/>
      <c r="E45" s="295"/>
      <c r="F45" s="295"/>
      <c r="G45" s="295"/>
      <c r="H45" s="295"/>
      <c r="I45" s="295"/>
      <c r="J45" s="383"/>
      <c r="K45" s="383"/>
      <c r="L45" s="383"/>
    </row>
    <row r="46" spans="1:12" s="12" customFormat="1" ht="13.5" customHeight="1">
      <c r="A46" s="461" t="s">
        <v>462</v>
      </c>
      <c r="B46" s="462"/>
      <c r="C46" s="466" t="s">
        <v>467</v>
      </c>
      <c r="D46" s="464">
        <v>275526</v>
      </c>
      <c r="E46" s="464">
        <v>130593</v>
      </c>
      <c r="F46" s="464">
        <v>144933</v>
      </c>
      <c r="G46" s="329">
        <v>136966</v>
      </c>
      <c r="H46" s="330">
        <v>63244</v>
      </c>
      <c r="I46" s="330">
        <v>73722</v>
      </c>
      <c r="J46" s="383">
        <v>49.71</v>
      </c>
      <c r="K46" s="383">
        <v>48.43</v>
      </c>
      <c r="L46" s="383">
        <v>50.87</v>
      </c>
    </row>
    <row r="47" spans="1:12" s="12" customFormat="1" ht="13.5" customHeight="1">
      <c r="A47" s="449" t="s">
        <v>463</v>
      </c>
      <c r="B47" s="450"/>
      <c r="C47" s="466"/>
      <c r="D47" s="464"/>
      <c r="E47" s="464"/>
      <c r="F47" s="464"/>
      <c r="G47" s="329">
        <v>136976</v>
      </c>
      <c r="H47" s="330">
        <v>63245</v>
      </c>
      <c r="I47" s="330">
        <v>73731</v>
      </c>
      <c r="J47" s="383">
        <v>49.71</v>
      </c>
      <c r="K47" s="383">
        <v>48.43</v>
      </c>
      <c r="L47" s="383">
        <v>50.87</v>
      </c>
    </row>
    <row r="48" spans="1:12" s="12" customFormat="1" ht="13.5" customHeight="1">
      <c r="A48" s="372"/>
      <c r="B48" s="414"/>
      <c r="C48" s="373"/>
      <c r="D48" s="374"/>
      <c r="E48" s="375"/>
      <c r="F48" s="375"/>
      <c r="G48" s="374"/>
      <c r="H48" s="376"/>
      <c r="I48" s="376"/>
      <c r="J48" s="384"/>
      <c r="K48" s="384"/>
      <c r="L48" s="384"/>
    </row>
    <row r="49" spans="1:12" s="12" customFormat="1" ht="13.5" customHeight="1">
      <c r="A49" s="105"/>
      <c r="B49" s="257"/>
      <c r="C49" s="49"/>
      <c r="D49" s="329"/>
      <c r="E49" s="295"/>
      <c r="F49" s="295"/>
      <c r="G49" s="329"/>
      <c r="H49" s="330"/>
      <c r="I49" s="330"/>
      <c r="J49" s="383"/>
      <c r="K49" s="383"/>
      <c r="L49" s="383"/>
    </row>
    <row r="50" spans="1:12" s="12" customFormat="1" ht="13.5" customHeight="1">
      <c r="A50" s="449" t="s">
        <v>381</v>
      </c>
      <c r="B50" s="450"/>
      <c r="C50" s="49" t="s">
        <v>464</v>
      </c>
      <c r="D50" s="329">
        <v>278185</v>
      </c>
      <c r="E50" s="295">
        <v>131972</v>
      </c>
      <c r="F50" s="295">
        <v>146213</v>
      </c>
      <c r="G50" s="329">
        <v>151645</v>
      </c>
      <c r="H50" s="330">
        <v>71915</v>
      </c>
      <c r="I50" s="330">
        <v>79730</v>
      </c>
      <c r="J50" s="383">
        <v>54.51</v>
      </c>
      <c r="K50" s="383">
        <v>54.49</v>
      </c>
      <c r="L50" s="383">
        <v>54.53</v>
      </c>
    </row>
    <row r="51" spans="1:12" s="12" customFormat="1" ht="13.5" customHeight="1">
      <c r="A51" s="372"/>
      <c r="B51" s="414"/>
      <c r="C51" s="373"/>
      <c r="D51" s="374"/>
      <c r="E51" s="375"/>
      <c r="F51" s="375"/>
      <c r="G51" s="374"/>
      <c r="H51" s="376"/>
      <c r="I51" s="376"/>
      <c r="J51" s="384"/>
      <c r="K51" s="384"/>
      <c r="L51" s="384"/>
    </row>
    <row r="52" spans="1:12" ht="13.5" customHeight="1">
      <c r="A52" s="102"/>
      <c r="B52" s="367"/>
      <c r="C52" s="365"/>
      <c r="D52" s="329"/>
      <c r="E52" s="295"/>
      <c r="F52" s="295"/>
      <c r="G52" s="329"/>
      <c r="H52" s="330"/>
      <c r="I52" s="330"/>
      <c r="J52" s="383"/>
      <c r="K52" s="383"/>
      <c r="L52" s="383"/>
    </row>
    <row r="53" spans="1:12" s="12" customFormat="1" ht="13.5" customHeight="1">
      <c r="A53" s="105"/>
      <c r="B53" s="256" t="s">
        <v>482</v>
      </c>
      <c r="C53" s="466" t="s">
        <v>465</v>
      </c>
      <c r="D53" s="464">
        <f>E53+F53</f>
        <v>284419</v>
      </c>
      <c r="E53" s="463">
        <v>135023</v>
      </c>
      <c r="F53" s="463">
        <v>149396</v>
      </c>
      <c r="G53" s="368">
        <f>H53+I53</f>
        <v>179818</v>
      </c>
      <c r="H53" s="368">
        <v>86069</v>
      </c>
      <c r="I53" s="368">
        <v>93749</v>
      </c>
      <c r="J53" s="383">
        <f>G53/D53*100</f>
        <v>63.22292111286517</v>
      </c>
      <c r="K53" s="383">
        <f>H53/E53*100</f>
        <v>63.74395473363798</v>
      </c>
      <c r="L53" s="383">
        <f>I53/F53*100</f>
        <v>62.752014779512166</v>
      </c>
    </row>
    <row r="54" spans="1:12" s="12" customFormat="1" ht="13.5" customHeight="1">
      <c r="A54" s="102" t="s">
        <v>111</v>
      </c>
      <c r="B54" s="256" t="s">
        <v>478</v>
      </c>
      <c r="C54" s="466"/>
      <c r="D54" s="464"/>
      <c r="E54" s="463"/>
      <c r="F54" s="463"/>
      <c r="G54" s="329">
        <f>H54+I54</f>
        <v>179903</v>
      </c>
      <c r="H54" s="330">
        <v>86128</v>
      </c>
      <c r="I54" s="330">
        <v>93775</v>
      </c>
      <c r="J54" s="383">
        <f>G54/D53*100</f>
        <v>63.252806598715274</v>
      </c>
      <c r="K54" s="383">
        <f>H54/E53*100</f>
        <v>63.78765099279382</v>
      </c>
      <c r="L54" s="383">
        <f>I54/F53*100</f>
        <v>62.76941819058074</v>
      </c>
    </row>
    <row r="55" spans="1:12" s="12" customFormat="1" ht="13.5" customHeight="1">
      <c r="A55" s="102"/>
      <c r="B55" s="256" t="s">
        <v>460</v>
      </c>
      <c r="C55" s="466"/>
      <c r="D55" s="329">
        <f>E55+F55</f>
        <v>284085</v>
      </c>
      <c r="E55" s="295">
        <v>134855</v>
      </c>
      <c r="F55" s="295">
        <v>149230</v>
      </c>
      <c r="G55" s="329">
        <f>H55+I55</f>
        <v>173105</v>
      </c>
      <c r="H55" s="330">
        <v>82995</v>
      </c>
      <c r="I55" s="330">
        <v>90110</v>
      </c>
      <c r="J55" s="383">
        <f>G55/D55*100</f>
        <v>60.93422743193059</v>
      </c>
      <c r="K55" s="383">
        <f>H55/E55*100</f>
        <v>61.543880464202296</v>
      </c>
      <c r="L55" s="383">
        <f>I55/F55*100</f>
        <v>60.38330094485023</v>
      </c>
    </row>
    <row r="56" spans="1:12" s="12" customFormat="1" ht="13.5" customHeight="1" thickBot="1">
      <c r="A56" s="366"/>
      <c r="B56" s="258"/>
      <c r="C56" s="378"/>
      <c r="D56" s="377"/>
      <c r="E56" s="377"/>
      <c r="F56" s="377"/>
      <c r="G56" s="377"/>
      <c r="H56" s="377"/>
      <c r="I56" s="377"/>
      <c r="J56" s="377"/>
      <c r="K56" s="377"/>
      <c r="L56" s="377"/>
    </row>
    <row r="57" spans="3:12" ht="13.5">
      <c r="C57" s="371"/>
      <c r="K57" s="12"/>
      <c r="L57" s="233" t="s">
        <v>379</v>
      </c>
    </row>
    <row r="58" ht="13.5">
      <c r="C58" s="371"/>
    </row>
    <row r="59" ht="13.5">
      <c r="C59" s="371"/>
    </row>
    <row r="60" ht="13.5">
      <c r="C60" s="371"/>
    </row>
    <row r="61" ht="13.5">
      <c r="C61" s="371"/>
    </row>
    <row r="62" ht="13.5">
      <c r="C62" s="371"/>
    </row>
    <row r="63" ht="13.5">
      <c r="C63" s="371"/>
    </row>
    <row r="64" ht="13.5">
      <c r="C64" s="371"/>
    </row>
    <row r="65" ht="13.5">
      <c r="C65" s="371"/>
    </row>
    <row r="66" ht="13.5">
      <c r="C66" s="371"/>
    </row>
    <row r="67" ht="13.5">
      <c r="C67" s="371"/>
    </row>
    <row r="68" ht="13.5">
      <c r="C68" s="371"/>
    </row>
    <row r="69" ht="13.5">
      <c r="C69" s="371"/>
    </row>
    <row r="70" ht="13.5">
      <c r="C70" s="371"/>
    </row>
    <row r="71" ht="13.5">
      <c r="C71" s="371"/>
    </row>
    <row r="72" ht="13.5">
      <c r="C72" s="371"/>
    </row>
    <row r="73" ht="13.5">
      <c r="C73" s="371"/>
    </row>
    <row r="74" ht="13.5">
      <c r="C74" s="371"/>
    </row>
    <row r="75" ht="13.5">
      <c r="C75" s="371"/>
    </row>
  </sheetData>
  <mergeCells count="44">
    <mergeCell ref="A46:B46"/>
    <mergeCell ref="C23:C24"/>
    <mergeCell ref="A27:A28"/>
    <mergeCell ref="A31:B31"/>
    <mergeCell ref="A43:B43"/>
    <mergeCell ref="C53:C55"/>
    <mergeCell ref="D53:D54"/>
    <mergeCell ref="C27:C28"/>
    <mergeCell ref="D27:D28"/>
    <mergeCell ref="E53:E54"/>
    <mergeCell ref="F53:F54"/>
    <mergeCell ref="C34:C36"/>
    <mergeCell ref="C15:C17"/>
    <mergeCell ref="C46:C47"/>
    <mergeCell ref="D46:D47"/>
    <mergeCell ref="E46:E47"/>
    <mergeCell ref="F46:F47"/>
    <mergeCell ref="D34:D35"/>
    <mergeCell ref="E34:E35"/>
    <mergeCell ref="F34:F35"/>
    <mergeCell ref="A39:A40"/>
    <mergeCell ref="C39:C40"/>
    <mergeCell ref="D39:D40"/>
    <mergeCell ref="E39:E40"/>
    <mergeCell ref="F39:F40"/>
    <mergeCell ref="E27:E28"/>
    <mergeCell ref="F27:F28"/>
    <mergeCell ref="D15:D16"/>
    <mergeCell ref="E15:E16"/>
    <mergeCell ref="F15:F16"/>
    <mergeCell ref="D23:D24"/>
    <mergeCell ref="E23:E24"/>
    <mergeCell ref="F23:F24"/>
    <mergeCell ref="D20:L20"/>
    <mergeCell ref="A50:B50"/>
    <mergeCell ref="A47:B47"/>
    <mergeCell ref="C5:C6"/>
    <mergeCell ref="A5:B6"/>
    <mergeCell ref="A8:B8"/>
    <mergeCell ref="A20:B20"/>
    <mergeCell ref="A11:A12"/>
    <mergeCell ref="C11:C12"/>
    <mergeCell ref="A23:B23"/>
    <mergeCell ref="A24:B24"/>
  </mergeCells>
  <printOptions/>
  <pageMargins left="0.984251968503937" right="0.984251968503937" top="0.7874015748031497" bottom="0.7874015748031497" header="0.5118110236220472" footer="0.5118110236220472"/>
  <pageSetup firstPageNumber="288" useFirstPageNumber="1" horizontalDpi="600" verticalDpi="600" orientation="portrait" paperSize="9" scale="97" r:id="rId1"/>
  <headerFooter alignWithMargins="0">
    <oddFooter>&amp;C&amp;P</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V43"/>
  <sheetViews>
    <sheetView workbookViewId="0" topLeftCell="A1">
      <selection activeCell="H3" sqref="H3"/>
    </sheetView>
  </sheetViews>
  <sheetFormatPr defaultColWidth="9.00390625" defaultRowHeight="13.5"/>
  <cols>
    <col min="1" max="1" width="16.125" style="0" customWidth="1"/>
    <col min="2" max="10" width="11.625" style="0" customWidth="1"/>
    <col min="11" max="12" width="11.625" style="1" customWidth="1"/>
    <col min="13" max="13" width="11.125" style="0" customWidth="1"/>
    <col min="14" max="17" width="7.50390625" style="0" customWidth="1"/>
    <col min="18" max="18" width="9.125" style="0" bestFit="1" customWidth="1"/>
  </cols>
  <sheetData>
    <row r="1" spans="1:22" s="406" customFormat="1" ht="15" customHeight="1">
      <c r="A1" s="350" t="s">
        <v>0</v>
      </c>
      <c r="K1" s="469" t="s">
        <v>0</v>
      </c>
      <c r="L1" s="469"/>
      <c r="M1" s="469"/>
      <c r="V1" s="352"/>
    </row>
    <row r="2" ht="12" customHeight="1"/>
    <row r="3" spans="1:6" s="12" customFormat="1" ht="15" customHeight="1">
      <c r="A3" s="42" t="s">
        <v>497</v>
      </c>
      <c r="B3" s="8"/>
      <c r="C3" s="18"/>
      <c r="D3" s="13"/>
      <c r="E3" s="13"/>
      <c r="F3" s="13"/>
    </row>
    <row r="4" spans="1:12" s="11" customFormat="1" ht="15" customHeight="1" thickBot="1">
      <c r="A4" s="46"/>
      <c r="B4" s="17"/>
      <c r="C4" s="17"/>
      <c r="D4" s="17"/>
      <c r="E4" s="17"/>
      <c r="F4" s="17"/>
      <c r="K4" s="12"/>
      <c r="L4" s="12"/>
    </row>
    <row r="5" spans="1:12" s="11" customFormat="1" ht="18.75" customHeight="1">
      <c r="A5" s="441" t="s">
        <v>113</v>
      </c>
      <c r="B5" s="109" t="s">
        <v>114</v>
      </c>
      <c r="C5" s="110" t="s">
        <v>115</v>
      </c>
      <c r="D5" s="110" t="s">
        <v>116</v>
      </c>
      <c r="E5" s="110" t="s">
        <v>117</v>
      </c>
      <c r="F5" s="111" t="s">
        <v>118</v>
      </c>
      <c r="K5" s="12"/>
      <c r="L5" s="12"/>
    </row>
    <row r="6" spans="1:12" s="11" customFormat="1" ht="18.75" customHeight="1">
      <c r="A6" s="426"/>
      <c r="B6" s="259">
        <v>-2007</v>
      </c>
      <c r="C6" s="260">
        <v>-2008</v>
      </c>
      <c r="D6" s="260">
        <v>-2009</v>
      </c>
      <c r="E6" s="260">
        <v>-2010</v>
      </c>
      <c r="F6" s="261">
        <v>-2011</v>
      </c>
      <c r="K6" s="12"/>
      <c r="L6" s="12"/>
    </row>
    <row r="7" spans="1:12" s="11" customFormat="1" ht="21.75" customHeight="1">
      <c r="A7" s="47"/>
      <c r="B7" s="112" t="s">
        <v>119</v>
      </c>
      <c r="C7" s="113"/>
      <c r="D7" s="113"/>
      <c r="E7" s="113"/>
      <c r="F7" s="114"/>
      <c r="K7" s="12"/>
      <c r="L7" s="12"/>
    </row>
    <row r="8" spans="1:12" s="11" customFormat="1" ht="21.75" customHeight="1">
      <c r="A8" s="115" t="s">
        <v>120</v>
      </c>
      <c r="B8" s="52">
        <v>106405148</v>
      </c>
      <c r="C8" s="52">
        <v>105258464</v>
      </c>
      <c r="D8" s="52">
        <v>115702610</v>
      </c>
      <c r="E8" s="52">
        <v>109223904</v>
      </c>
      <c r="F8" s="66">
        <v>107907720</v>
      </c>
      <c r="K8" s="12"/>
      <c r="L8" s="12"/>
    </row>
    <row r="9" spans="1:12" s="11" customFormat="1" ht="21.75" customHeight="1">
      <c r="A9" s="115" t="s">
        <v>121</v>
      </c>
      <c r="B9" s="52">
        <v>105293727</v>
      </c>
      <c r="C9" s="52">
        <v>104576045</v>
      </c>
      <c r="D9" s="52">
        <v>114959576</v>
      </c>
      <c r="E9" s="52">
        <v>108270866</v>
      </c>
      <c r="F9" s="66">
        <v>107055078</v>
      </c>
      <c r="K9" s="12"/>
      <c r="L9" s="12"/>
    </row>
    <row r="10" spans="1:12" s="11" customFormat="1" ht="21.75" customHeight="1">
      <c r="A10" s="116" t="s">
        <v>122</v>
      </c>
      <c r="B10" s="52">
        <v>1111421</v>
      </c>
      <c r="C10" s="52">
        <v>682418</v>
      </c>
      <c r="D10" s="52">
        <v>743034</v>
      </c>
      <c r="E10" s="52">
        <v>953038</v>
      </c>
      <c r="F10" s="64">
        <v>852642</v>
      </c>
      <c r="K10" s="12"/>
      <c r="L10" s="12"/>
    </row>
    <row r="11" spans="1:12" s="11" customFormat="1" ht="21.75" customHeight="1">
      <c r="A11" s="116" t="s">
        <v>123</v>
      </c>
      <c r="B11" s="52">
        <v>994029</v>
      </c>
      <c r="C11" s="52">
        <v>409038</v>
      </c>
      <c r="D11" s="52">
        <v>516107</v>
      </c>
      <c r="E11" s="52">
        <v>798284</v>
      </c>
      <c r="F11" s="66">
        <v>784987</v>
      </c>
      <c r="K11" s="12"/>
      <c r="L11" s="12"/>
    </row>
    <row r="12" spans="1:12" s="11" customFormat="1" ht="21.75" customHeight="1" thickBot="1">
      <c r="A12" s="116" t="s">
        <v>124</v>
      </c>
      <c r="B12" s="52">
        <v>117392</v>
      </c>
      <c r="C12" s="52">
        <v>273380</v>
      </c>
      <c r="D12" s="52">
        <v>226927</v>
      </c>
      <c r="E12" s="52">
        <v>154754</v>
      </c>
      <c r="F12" s="64">
        <v>67655</v>
      </c>
      <c r="K12" s="12"/>
      <c r="L12" s="12"/>
    </row>
    <row r="13" spans="1:12" s="11" customFormat="1" ht="15" customHeight="1">
      <c r="A13" s="96"/>
      <c r="B13" s="95"/>
      <c r="C13" s="95"/>
      <c r="D13" s="95"/>
      <c r="E13" s="95"/>
      <c r="F13" s="234" t="s">
        <v>453</v>
      </c>
      <c r="K13" s="12"/>
      <c r="L13" s="12"/>
    </row>
    <row r="14" ht="12" customHeight="1"/>
    <row r="15" ht="12" customHeight="1"/>
    <row r="16" spans="1:12" s="48" customFormat="1" ht="15" customHeight="1">
      <c r="A16" s="42" t="s">
        <v>498</v>
      </c>
      <c r="B16" s="117"/>
      <c r="C16" s="117"/>
      <c r="D16" s="117"/>
      <c r="E16" s="117"/>
      <c r="F16" s="117"/>
      <c r="G16" s="117"/>
      <c r="H16" s="117"/>
      <c r="I16" s="117"/>
      <c r="J16" s="118"/>
      <c r="K16" s="6"/>
      <c r="L16" s="58"/>
    </row>
    <row r="17" spans="1:12" s="11" customFormat="1" ht="15" customHeight="1" thickBot="1">
      <c r="A17" s="55"/>
      <c r="B17" s="56"/>
      <c r="C17" s="56"/>
      <c r="D17" s="56"/>
      <c r="E17" s="56"/>
      <c r="F17" s="56"/>
      <c r="G17" s="56"/>
      <c r="H17" s="56"/>
      <c r="I17" s="56"/>
      <c r="J17" s="56"/>
      <c r="K17" s="20"/>
      <c r="L17" s="12"/>
    </row>
    <row r="18" spans="1:12" s="11" customFormat="1" ht="21" customHeight="1">
      <c r="A18" s="453" t="s">
        <v>125</v>
      </c>
      <c r="B18" s="438"/>
      <c r="C18" s="59" t="s">
        <v>126</v>
      </c>
      <c r="D18" s="60"/>
      <c r="E18" s="470" t="s">
        <v>127</v>
      </c>
      <c r="F18" s="437"/>
      <c r="G18" s="61" t="s">
        <v>128</v>
      </c>
      <c r="H18" s="60"/>
      <c r="I18" s="59" t="s">
        <v>129</v>
      </c>
      <c r="J18" s="60"/>
      <c r="K18" s="240" t="s">
        <v>380</v>
      </c>
      <c r="L18" s="241"/>
    </row>
    <row r="19" spans="1:12" s="11" customFormat="1" ht="21" customHeight="1">
      <c r="A19" s="439"/>
      <c r="B19" s="440"/>
      <c r="C19" s="119" t="s">
        <v>130</v>
      </c>
      <c r="D19" s="120" t="s">
        <v>131</v>
      </c>
      <c r="E19" s="360" t="s">
        <v>130</v>
      </c>
      <c r="F19" s="361" t="s">
        <v>131</v>
      </c>
      <c r="G19" s="62" t="s">
        <v>130</v>
      </c>
      <c r="H19" s="98" t="s">
        <v>131</v>
      </c>
      <c r="I19" s="98" t="s">
        <v>130</v>
      </c>
      <c r="J19" s="98" t="s">
        <v>131</v>
      </c>
      <c r="K19" s="242" t="s">
        <v>130</v>
      </c>
      <c r="L19" s="242" t="s">
        <v>131</v>
      </c>
    </row>
    <row r="20" spans="1:12" s="11" customFormat="1" ht="17.25" customHeight="1">
      <c r="A20" s="127"/>
      <c r="B20" s="121"/>
      <c r="C20" s="112" t="s">
        <v>119</v>
      </c>
      <c r="D20" s="68" t="s">
        <v>132</v>
      </c>
      <c r="E20" s="63"/>
      <c r="F20" s="63"/>
      <c r="G20" s="63"/>
      <c r="H20" s="63"/>
      <c r="I20" s="63"/>
      <c r="J20" s="63"/>
      <c r="K20" s="152"/>
      <c r="L20" s="146"/>
    </row>
    <row r="21" spans="1:12" s="11" customFormat="1" ht="18.75" customHeight="1">
      <c r="A21" s="467" t="s">
        <v>120</v>
      </c>
      <c r="B21" s="468"/>
      <c r="C21" s="128">
        <v>106405148</v>
      </c>
      <c r="D21" s="122">
        <v>100</v>
      </c>
      <c r="E21" s="52">
        <v>105258464</v>
      </c>
      <c r="F21" s="122">
        <v>100</v>
      </c>
      <c r="G21" s="52">
        <v>115702610</v>
      </c>
      <c r="H21" s="122">
        <v>100</v>
      </c>
      <c r="I21" s="52">
        <v>109223904</v>
      </c>
      <c r="J21" s="122">
        <v>100</v>
      </c>
      <c r="K21" s="64">
        <v>107907720</v>
      </c>
      <c r="L21" s="147">
        <v>100</v>
      </c>
    </row>
    <row r="22" spans="1:12" s="11" customFormat="1" ht="18.75" customHeight="1">
      <c r="A22" s="467" t="s">
        <v>133</v>
      </c>
      <c r="B22" s="468"/>
      <c r="C22" s="128">
        <v>65857877</v>
      </c>
      <c r="D22" s="122">
        <v>61.893506899623944</v>
      </c>
      <c r="E22" s="52">
        <v>65242471</v>
      </c>
      <c r="F22" s="122">
        <v>61.98311140090359</v>
      </c>
      <c r="G22" s="52">
        <v>62649220</v>
      </c>
      <c r="H22" s="122">
        <v>54.146764709974995</v>
      </c>
      <c r="I22" s="52">
        <v>62653651</v>
      </c>
      <c r="J22" s="122">
        <v>57.4</v>
      </c>
      <c r="K22" s="66">
        <v>61851266</v>
      </c>
      <c r="L22" s="147">
        <v>57.3</v>
      </c>
    </row>
    <row r="23" spans="1:12" s="11" customFormat="1" ht="18.75" customHeight="1">
      <c r="A23" s="467" t="s">
        <v>134</v>
      </c>
      <c r="B23" s="468"/>
      <c r="C23" s="128">
        <v>716828</v>
      </c>
      <c r="D23" s="122">
        <v>0.6736779377787054</v>
      </c>
      <c r="E23" s="52">
        <v>688232</v>
      </c>
      <c r="F23" s="122">
        <v>0.6538495564594216</v>
      </c>
      <c r="G23" s="52">
        <v>644109</v>
      </c>
      <c r="H23" s="122">
        <v>0.5566935784767518</v>
      </c>
      <c r="I23" s="52">
        <v>627934</v>
      </c>
      <c r="J23" s="122">
        <v>0.6</v>
      </c>
      <c r="K23" s="66">
        <v>612828</v>
      </c>
      <c r="L23" s="147">
        <v>0.6</v>
      </c>
    </row>
    <row r="24" spans="1:12" s="11" customFormat="1" ht="18.75" customHeight="1">
      <c r="A24" s="467" t="s">
        <v>135</v>
      </c>
      <c r="B24" s="468"/>
      <c r="C24" s="128">
        <v>499436</v>
      </c>
      <c r="D24" s="122">
        <v>0.46937203141122485</v>
      </c>
      <c r="E24" s="52">
        <v>444813</v>
      </c>
      <c r="F24" s="122">
        <v>0.4225911941865312</v>
      </c>
      <c r="G24" s="52">
        <v>380178</v>
      </c>
      <c r="H24" s="122">
        <v>0.3285820432227069</v>
      </c>
      <c r="I24" s="52">
        <v>360879</v>
      </c>
      <c r="J24" s="122">
        <v>0.3</v>
      </c>
      <c r="K24" s="66">
        <v>299947</v>
      </c>
      <c r="L24" s="147">
        <v>0.3</v>
      </c>
    </row>
    <row r="25" spans="1:12" s="11" customFormat="1" ht="18.75" customHeight="1">
      <c r="A25" s="467" t="s">
        <v>136</v>
      </c>
      <c r="B25" s="468"/>
      <c r="C25" s="128">
        <v>441540</v>
      </c>
      <c r="D25" s="122">
        <v>0.41496112965287285</v>
      </c>
      <c r="E25" s="52">
        <v>174950</v>
      </c>
      <c r="F25" s="122">
        <v>0.16620991163237953</v>
      </c>
      <c r="G25" s="52">
        <v>142612</v>
      </c>
      <c r="H25" s="122">
        <v>0.12325737509292141</v>
      </c>
      <c r="I25" s="52">
        <v>171310</v>
      </c>
      <c r="J25" s="122">
        <v>0.1</v>
      </c>
      <c r="K25" s="66">
        <v>194706</v>
      </c>
      <c r="L25" s="147">
        <v>0.2</v>
      </c>
    </row>
    <row r="26" spans="1:12" s="11" customFormat="1" ht="18.75" customHeight="1">
      <c r="A26" s="467" t="s">
        <v>137</v>
      </c>
      <c r="B26" s="468"/>
      <c r="C26" s="128">
        <v>271225</v>
      </c>
      <c r="D26" s="122">
        <v>0.25489838381596336</v>
      </c>
      <c r="E26" s="52">
        <v>62165</v>
      </c>
      <c r="F26" s="122">
        <v>0.05905938357603243</v>
      </c>
      <c r="G26" s="52">
        <v>66341</v>
      </c>
      <c r="H26" s="122">
        <v>0.05733751382099332</v>
      </c>
      <c r="I26" s="52">
        <v>57920</v>
      </c>
      <c r="J26" s="122">
        <v>0.1</v>
      </c>
      <c r="K26" s="66">
        <v>43475</v>
      </c>
      <c r="L26" s="147">
        <v>0</v>
      </c>
    </row>
    <row r="27" spans="1:12" s="11" customFormat="1" ht="18.75" customHeight="1">
      <c r="A27" s="467" t="s">
        <v>138</v>
      </c>
      <c r="B27" s="468"/>
      <c r="C27" s="128">
        <v>3330861</v>
      </c>
      <c r="D27" s="122">
        <v>3.1303570305673274</v>
      </c>
      <c r="E27" s="52">
        <v>3171510</v>
      </c>
      <c r="F27" s="122">
        <v>3.0130688587665504</v>
      </c>
      <c r="G27" s="52">
        <v>3348082</v>
      </c>
      <c r="H27" s="122">
        <v>2.893696175047391</v>
      </c>
      <c r="I27" s="52">
        <v>3342330</v>
      </c>
      <c r="J27" s="122">
        <v>3.1</v>
      </c>
      <c r="K27" s="66">
        <v>3367143</v>
      </c>
      <c r="L27" s="147">
        <v>3.1</v>
      </c>
    </row>
    <row r="28" spans="1:12" s="11" customFormat="1" ht="18.75" customHeight="1">
      <c r="A28" s="467" t="s">
        <v>139</v>
      </c>
      <c r="B28" s="468"/>
      <c r="C28" s="129" t="s">
        <v>366</v>
      </c>
      <c r="D28" s="123" t="s">
        <v>366</v>
      </c>
      <c r="E28" s="24" t="s">
        <v>366</v>
      </c>
      <c r="F28" s="123" t="s">
        <v>366</v>
      </c>
      <c r="G28" s="24" t="s">
        <v>366</v>
      </c>
      <c r="H28" s="123" t="s">
        <v>366</v>
      </c>
      <c r="I28" s="24" t="s">
        <v>366</v>
      </c>
      <c r="J28" s="123" t="s">
        <v>366</v>
      </c>
      <c r="K28" s="243" t="s">
        <v>180</v>
      </c>
      <c r="L28" s="243" t="s">
        <v>180</v>
      </c>
    </row>
    <row r="29" spans="1:12" s="11" customFormat="1" ht="18.75" customHeight="1">
      <c r="A29" s="467" t="s">
        <v>140</v>
      </c>
      <c r="B29" s="468"/>
      <c r="C29" s="128">
        <v>617258</v>
      </c>
      <c r="D29" s="122">
        <v>0.5801016373766206</v>
      </c>
      <c r="E29" s="52">
        <v>571654</v>
      </c>
      <c r="F29" s="122">
        <v>0.5430955177153259</v>
      </c>
      <c r="G29" s="52">
        <v>326477</v>
      </c>
      <c r="H29" s="122">
        <v>0.2821690884933365</v>
      </c>
      <c r="I29" s="52">
        <v>280344</v>
      </c>
      <c r="J29" s="122">
        <v>0.2</v>
      </c>
      <c r="K29" s="66">
        <v>237603</v>
      </c>
      <c r="L29" s="147">
        <v>0.2</v>
      </c>
    </row>
    <row r="30" spans="1:12" s="11" customFormat="1" ht="18.75" customHeight="1">
      <c r="A30" s="467" t="s">
        <v>141</v>
      </c>
      <c r="B30" s="468"/>
      <c r="C30" s="130">
        <v>517262</v>
      </c>
      <c r="D30" s="125">
        <v>0.486124980401559</v>
      </c>
      <c r="E30" s="124">
        <v>870327</v>
      </c>
      <c r="F30" s="125">
        <v>0.8268475207846468</v>
      </c>
      <c r="G30" s="124">
        <v>837763</v>
      </c>
      <c r="H30" s="125">
        <v>0.7240657751800068</v>
      </c>
      <c r="I30" s="52">
        <v>637060</v>
      </c>
      <c r="J30" s="122">
        <v>0.6</v>
      </c>
      <c r="K30" s="66">
        <v>790031</v>
      </c>
      <c r="L30" s="147">
        <v>0.7</v>
      </c>
    </row>
    <row r="31" spans="1:12" s="11" customFormat="1" ht="18.75" customHeight="1">
      <c r="A31" s="467" t="s">
        <v>142</v>
      </c>
      <c r="B31" s="468"/>
      <c r="C31" s="128">
        <v>66778</v>
      </c>
      <c r="D31" s="122">
        <v>0.06275824232449959</v>
      </c>
      <c r="E31" s="52">
        <v>65908</v>
      </c>
      <c r="F31" s="122">
        <v>0.06261539214556655</v>
      </c>
      <c r="G31" s="52">
        <v>100197</v>
      </c>
      <c r="H31" s="122">
        <v>0.08659873791956811</v>
      </c>
      <c r="I31" s="52">
        <v>867717</v>
      </c>
      <c r="J31" s="122">
        <v>0.8</v>
      </c>
      <c r="K31" s="66">
        <v>1457721</v>
      </c>
      <c r="L31" s="147">
        <v>1.4</v>
      </c>
    </row>
    <row r="32" spans="1:12" s="11" customFormat="1" ht="18.75" customHeight="1">
      <c r="A32" s="467" t="s">
        <v>143</v>
      </c>
      <c r="B32" s="468"/>
      <c r="C32" s="128">
        <v>65263</v>
      </c>
      <c r="D32" s="122">
        <v>0.06133443901919519</v>
      </c>
      <c r="E32" s="52">
        <v>57009</v>
      </c>
      <c r="F32" s="122">
        <v>0.054160965145757786</v>
      </c>
      <c r="G32" s="52">
        <v>55983</v>
      </c>
      <c r="H32" s="122">
        <v>0.04838525250208271</v>
      </c>
      <c r="I32" s="52">
        <v>52857</v>
      </c>
      <c r="J32" s="122">
        <v>0.1</v>
      </c>
      <c r="K32" s="66">
        <v>51338</v>
      </c>
      <c r="L32" s="147">
        <v>0</v>
      </c>
    </row>
    <row r="33" spans="1:12" s="11" customFormat="1" ht="18.75" customHeight="1">
      <c r="A33" s="467" t="s">
        <v>144</v>
      </c>
      <c r="B33" s="468"/>
      <c r="C33" s="131" t="s">
        <v>366</v>
      </c>
      <c r="D33" s="126" t="s">
        <v>366</v>
      </c>
      <c r="E33" s="126" t="s">
        <v>366</v>
      </c>
      <c r="F33" s="126" t="s">
        <v>366</v>
      </c>
      <c r="G33" s="126" t="s">
        <v>366</v>
      </c>
      <c r="H33" s="126" t="s">
        <v>366</v>
      </c>
      <c r="I33" s="126" t="s">
        <v>366</v>
      </c>
      <c r="J33" s="126" t="s">
        <v>366</v>
      </c>
      <c r="K33" s="243" t="s">
        <v>180</v>
      </c>
      <c r="L33" s="243" t="s">
        <v>180</v>
      </c>
    </row>
    <row r="34" spans="1:12" s="11" customFormat="1" ht="18.75" customHeight="1">
      <c r="A34" s="467" t="s">
        <v>145</v>
      </c>
      <c r="B34" s="468"/>
      <c r="C34" s="128">
        <v>2229318</v>
      </c>
      <c r="D34" s="122">
        <v>2.095122334636688</v>
      </c>
      <c r="E34" s="52">
        <v>2356773</v>
      </c>
      <c r="F34" s="122">
        <v>2.239034193012735</v>
      </c>
      <c r="G34" s="52">
        <v>2382953</v>
      </c>
      <c r="H34" s="122">
        <v>2.0595499098939944</v>
      </c>
      <c r="I34" s="52">
        <v>2370044</v>
      </c>
      <c r="J34" s="122">
        <v>2.1</v>
      </c>
      <c r="K34" s="66">
        <v>2338517</v>
      </c>
      <c r="L34" s="147">
        <v>2.2</v>
      </c>
    </row>
    <row r="35" spans="1:12" s="11" customFormat="1" ht="18.75" customHeight="1">
      <c r="A35" s="467" t="s">
        <v>146</v>
      </c>
      <c r="B35" s="468"/>
      <c r="C35" s="128">
        <v>12119373</v>
      </c>
      <c r="D35" s="122">
        <v>11.389837185225636</v>
      </c>
      <c r="E35" s="52">
        <v>13193572</v>
      </c>
      <c r="F35" s="122">
        <v>12.53445233629858</v>
      </c>
      <c r="G35" s="52">
        <v>21975499</v>
      </c>
      <c r="H35" s="122">
        <v>18.9930884013766</v>
      </c>
      <c r="I35" s="52">
        <v>18438140</v>
      </c>
      <c r="J35" s="122">
        <v>16.9</v>
      </c>
      <c r="K35" s="66">
        <v>18749841</v>
      </c>
      <c r="L35" s="147">
        <v>17.4</v>
      </c>
    </row>
    <row r="36" spans="1:12" s="11" customFormat="1" ht="18.75" customHeight="1">
      <c r="A36" s="467" t="s">
        <v>147</v>
      </c>
      <c r="B36" s="468"/>
      <c r="C36" s="128">
        <v>5264605</v>
      </c>
      <c r="D36" s="122">
        <v>4.947697689849533</v>
      </c>
      <c r="E36" s="52">
        <v>5072736</v>
      </c>
      <c r="F36" s="122">
        <v>4.819314102854475</v>
      </c>
      <c r="G36" s="52">
        <v>5318900</v>
      </c>
      <c r="H36" s="122">
        <v>4.597044094338062</v>
      </c>
      <c r="I36" s="52">
        <v>5746099</v>
      </c>
      <c r="J36" s="122">
        <v>5.2</v>
      </c>
      <c r="K36" s="66">
        <v>6471778</v>
      </c>
      <c r="L36" s="147">
        <v>6</v>
      </c>
    </row>
    <row r="37" spans="1:12" s="11" customFormat="1" ht="18.75" customHeight="1">
      <c r="A37" s="467" t="s">
        <v>148</v>
      </c>
      <c r="B37" s="468"/>
      <c r="C37" s="128">
        <v>147709</v>
      </c>
      <c r="D37" s="122">
        <v>0.13881753295261176</v>
      </c>
      <c r="E37" s="52">
        <v>191047</v>
      </c>
      <c r="F37" s="122">
        <v>0.1815027435703413</v>
      </c>
      <c r="G37" s="52">
        <v>617411</v>
      </c>
      <c r="H37" s="122">
        <v>0.5336189045346513</v>
      </c>
      <c r="I37" s="52">
        <v>62794</v>
      </c>
      <c r="J37" s="122">
        <v>0.1</v>
      </c>
      <c r="K37" s="66">
        <v>207861</v>
      </c>
      <c r="L37" s="147">
        <v>0.2</v>
      </c>
    </row>
    <row r="38" spans="1:12" s="11" customFormat="1" ht="18.75" customHeight="1">
      <c r="A38" s="467" t="s">
        <v>149</v>
      </c>
      <c r="B38" s="468"/>
      <c r="C38" s="128">
        <v>9117</v>
      </c>
      <c r="D38" s="122">
        <v>0.008567254740036213</v>
      </c>
      <c r="E38" s="52">
        <v>11368</v>
      </c>
      <c r="F38" s="122">
        <v>0.010800081597238585</v>
      </c>
      <c r="G38" s="52">
        <v>7604</v>
      </c>
      <c r="H38" s="122">
        <v>0.006572021149738973</v>
      </c>
      <c r="I38" s="52">
        <v>7182</v>
      </c>
      <c r="J38" s="122">
        <v>0</v>
      </c>
      <c r="K38" s="66">
        <v>13748</v>
      </c>
      <c r="L38" s="147">
        <v>0</v>
      </c>
    </row>
    <row r="39" spans="1:12" s="11" customFormat="1" ht="18.75" customHeight="1">
      <c r="A39" s="467" t="s">
        <v>150</v>
      </c>
      <c r="B39" s="468"/>
      <c r="C39" s="128">
        <v>3137310</v>
      </c>
      <c r="D39" s="122">
        <v>2.9484569952241126</v>
      </c>
      <c r="E39" s="52">
        <v>3095498</v>
      </c>
      <c r="F39" s="122">
        <v>2.9408542385722063</v>
      </c>
      <c r="G39" s="52">
        <v>3196481</v>
      </c>
      <c r="H39" s="122">
        <v>2.762669744442239</v>
      </c>
      <c r="I39" s="52">
        <v>3876619</v>
      </c>
      <c r="J39" s="122">
        <v>3.6</v>
      </c>
      <c r="K39" s="66">
        <v>4321223</v>
      </c>
      <c r="L39" s="147">
        <v>4</v>
      </c>
    </row>
    <row r="40" spans="1:12" s="11" customFormat="1" ht="18.75" customHeight="1">
      <c r="A40" s="467" t="s">
        <v>151</v>
      </c>
      <c r="B40" s="468"/>
      <c r="C40" s="128">
        <v>4278600</v>
      </c>
      <c r="D40" s="122">
        <v>4.021046087178471</v>
      </c>
      <c r="E40" s="52">
        <v>2485900</v>
      </c>
      <c r="F40" s="122">
        <v>2.3617103133862947</v>
      </c>
      <c r="G40" s="52">
        <v>4736200</v>
      </c>
      <c r="H40" s="122">
        <v>4.093425377353198</v>
      </c>
      <c r="I40" s="52">
        <v>7643100</v>
      </c>
      <c r="J40" s="122">
        <v>7</v>
      </c>
      <c r="K40" s="66">
        <v>1273200</v>
      </c>
      <c r="L40" s="147">
        <v>1.2</v>
      </c>
    </row>
    <row r="41" spans="1:12" s="11" customFormat="1" ht="18.75" customHeight="1">
      <c r="A41" s="467" t="s">
        <v>152</v>
      </c>
      <c r="B41" s="468"/>
      <c r="C41" s="128">
        <v>6446690</v>
      </c>
      <c r="D41" s="122">
        <v>6.058626092589299</v>
      </c>
      <c r="E41" s="52">
        <v>6391112</v>
      </c>
      <c r="F41" s="122">
        <v>6.071827154916492</v>
      </c>
      <c r="G41" s="52">
        <v>8234181</v>
      </c>
      <c r="H41" s="122">
        <v>7.116676970381221</v>
      </c>
      <c r="I41" s="52">
        <v>1284890</v>
      </c>
      <c r="J41" s="122">
        <v>1.1</v>
      </c>
      <c r="K41" s="66">
        <v>4672457</v>
      </c>
      <c r="L41" s="147">
        <v>4.3</v>
      </c>
    </row>
    <row r="42" spans="1:12" s="11" customFormat="1" ht="18.75" customHeight="1" thickBot="1">
      <c r="A42" s="467" t="s">
        <v>153</v>
      </c>
      <c r="B42" s="468"/>
      <c r="C42" s="128">
        <v>388098</v>
      </c>
      <c r="D42" s="122">
        <v>0.36473611563169966</v>
      </c>
      <c r="E42" s="52">
        <v>1111421</v>
      </c>
      <c r="F42" s="122">
        <v>1.0558970345605652</v>
      </c>
      <c r="G42" s="52">
        <v>682419</v>
      </c>
      <c r="H42" s="122">
        <v>0.5898043267995424</v>
      </c>
      <c r="I42" s="52">
        <v>743034</v>
      </c>
      <c r="J42" s="122">
        <v>0.7</v>
      </c>
      <c r="K42" s="66">
        <v>953037</v>
      </c>
      <c r="L42" s="147">
        <v>0.9</v>
      </c>
    </row>
    <row r="43" spans="1:12" s="11" customFormat="1" ht="15" customHeight="1">
      <c r="A43" s="235"/>
      <c r="B43" s="236"/>
      <c r="C43" s="235"/>
      <c r="D43" s="235"/>
      <c r="E43" s="235"/>
      <c r="F43" s="235"/>
      <c r="G43" s="235"/>
      <c r="H43" s="235"/>
      <c r="I43" s="235"/>
      <c r="J43" s="235"/>
      <c r="K43" s="244"/>
      <c r="L43" s="234" t="s">
        <v>453</v>
      </c>
    </row>
  </sheetData>
  <mergeCells count="26">
    <mergeCell ref="K1:M1"/>
    <mergeCell ref="E18:F18"/>
    <mergeCell ref="A21:B21"/>
    <mergeCell ref="A22:B22"/>
    <mergeCell ref="A18:B19"/>
    <mergeCell ref="A5:A6"/>
    <mergeCell ref="A29:B29"/>
    <mergeCell ref="A30:B30"/>
    <mergeCell ref="A23:B23"/>
    <mergeCell ref="A24:B24"/>
    <mergeCell ref="A25:B25"/>
    <mergeCell ref="A26:B26"/>
    <mergeCell ref="A27:B27"/>
    <mergeCell ref="A28:B28"/>
    <mergeCell ref="A42:B42"/>
    <mergeCell ref="A35:B35"/>
    <mergeCell ref="A36:B36"/>
    <mergeCell ref="A37:B37"/>
    <mergeCell ref="A38:B38"/>
    <mergeCell ref="A39:B39"/>
    <mergeCell ref="A40:B40"/>
    <mergeCell ref="A41:B41"/>
    <mergeCell ref="A31:B31"/>
    <mergeCell ref="A32:B32"/>
    <mergeCell ref="A33:B33"/>
    <mergeCell ref="A34:B34"/>
  </mergeCells>
  <printOptions/>
  <pageMargins left="0.984251968503937" right="0.984251968503937" top="0.7874015748031497" bottom="0.7874015748031497" header="0.5118110236220472" footer="0.5118110236220472"/>
  <pageSetup firstPageNumber="29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V36"/>
  <sheetViews>
    <sheetView workbookViewId="0" topLeftCell="A1">
      <selection activeCell="A3" sqref="A3"/>
    </sheetView>
  </sheetViews>
  <sheetFormatPr defaultColWidth="9.00390625" defaultRowHeight="13.5"/>
  <cols>
    <col min="1" max="1" width="17.125" style="0" customWidth="1"/>
    <col min="2" max="9" width="13.25390625" style="0" customWidth="1"/>
    <col min="10" max="11" width="13.25390625" style="1" customWidth="1"/>
    <col min="12" max="12" width="11.625" style="0" customWidth="1"/>
    <col min="13" max="16" width="7.50390625" style="0" customWidth="1"/>
    <col min="17" max="17" width="9.125" style="0" bestFit="1" customWidth="1"/>
  </cols>
  <sheetData>
    <row r="1" spans="1:22" s="406" customFormat="1" ht="15" customHeight="1">
      <c r="A1" s="350" t="s">
        <v>0</v>
      </c>
      <c r="K1" s="352" t="s">
        <v>0</v>
      </c>
      <c r="V1" s="352"/>
    </row>
    <row r="2" ht="12" customHeight="1"/>
    <row r="3" spans="1:11" s="11" customFormat="1" ht="15" customHeight="1">
      <c r="A3" s="38" t="s">
        <v>499</v>
      </c>
      <c r="B3" s="13"/>
      <c r="C3" s="13"/>
      <c r="D3" s="13"/>
      <c r="E3" s="13"/>
      <c r="F3" s="13"/>
      <c r="G3" s="13"/>
      <c r="H3" s="13"/>
      <c r="I3" s="13"/>
      <c r="J3" s="13"/>
      <c r="K3" s="13"/>
    </row>
    <row r="4" spans="1:11" s="11" customFormat="1" ht="15" customHeight="1" thickBot="1">
      <c r="A4" s="46"/>
      <c r="B4" s="17"/>
      <c r="C4" s="17"/>
      <c r="D4" s="17"/>
      <c r="E4" s="17"/>
      <c r="F4" s="17"/>
      <c r="G4" s="17"/>
      <c r="H4" s="17"/>
      <c r="I4" s="17"/>
      <c r="J4" s="17"/>
      <c r="K4" s="17"/>
    </row>
    <row r="5" spans="1:11" s="11" customFormat="1" ht="24.75" customHeight="1">
      <c r="A5" s="441" t="s">
        <v>374</v>
      </c>
      <c r="B5" s="132" t="s">
        <v>126</v>
      </c>
      <c r="C5" s="133"/>
      <c r="D5" s="470" t="s">
        <v>154</v>
      </c>
      <c r="E5" s="427"/>
      <c r="F5" s="61" t="s">
        <v>128</v>
      </c>
      <c r="G5" s="133"/>
      <c r="H5" s="135" t="s">
        <v>129</v>
      </c>
      <c r="I5" s="134"/>
      <c r="J5" s="141" t="s">
        <v>380</v>
      </c>
      <c r="K5" s="142"/>
    </row>
    <row r="6" spans="1:11" s="11" customFormat="1" ht="24.75" customHeight="1">
      <c r="A6" s="426"/>
      <c r="B6" s="119" t="s">
        <v>130</v>
      </c>
      <c r="C6" s="120" t="s">
        <v>131</v>
      </c>
      <c r="D6" s="119" t="s">
        <v>130</v>
      </c>
      <c r="E6" s="119" t="s">
        <v>131</v>
      </c>
      <c r="F6" s="136" t="s">
        <v>130</v>
      </c>
      <c r="G6" s="120" t="s">
        <v>131</v>
      </c>
      <c r="H6" s="119" t="s">
        <v>130</v>
      </c>
      <c r="I6" s="119" t="s">
        <v>131</v>
      </c>
      <c r="J6" s="143" t="s">
        <v>130</v>
      </c>
      <c r="K6" s="143" t="s">
        <v>131</v>
      </c>
    </row>
    <row r="7" spans="1:11" s="11" customFormat="1" ht="17.25" customHeight="1">
      <c r="A7" s="47"/>
      <c r="B7" s="112" t="s">
        <v>119</v>
      </c>
      <c r="C7" s="68" t="s">
        <v>155</v>
      </c>
      <c r="D7" s="137"/>
      <c r="E7" s="137"/>
      <c r="F7" s="137"/>
      <c r="G7" s="137"/>
      <c r="H7" s="137"/>
      <c r="I7" s="137"/>
      <c r="J7" s="245"/>
      <c r="K7" s="146"/>
    </row>
    <row r="8" spans="1:11" s="11" customFormat="1" ht="23.25" customHeight="1">
      <c r="A8" s="115" t="s">
        <v>121</v>
      </c>
      <c r="B8" s="52">
        <v>105293727</v>
      </c>
      <c r="C8" s="122">
        <v>100</v>
      </c>
      <c r="D8" s="52">
        <v>104576045</v>
      </c>
      <c r="E8" s="122">
        <v>100</v>
      </c>
      <c r="F8" s="52">
        <v>114959576</v>
      </c>
      <c r="G8" s="122">
        <v>100</v>
      </c>
      <c r="H8" s="52">
        <v>108270866</v>
      </c>
      <c r="I8" s="122">
        <v>100</v>
      </c>
      <c r="J8" s="64">
        <v>107055078</v>
      </c>
      <c r="K8" s="147">
        <v>100</v>
      </c>
    </row>
    <row r="9" spans="1:11" s="11" customFormat="1" ht="23.25" customHeight="1">
      <c r="A9" s="115"/>
      <c r="B9" s="52"/>
      <c r="C9" s="122"/>
      <c r="D9" s="52"/>
      <c r="E9" s="122"/>
      <c r="F9" s="52"/>
      <c r="G9" s="122"/>
      <c r="H9" s="52"/>
      <c r="I9" s="122"/>
      <c r="J9" s="66"/>
      <c r="K9" s="147"/>
    </row>
    <row r="10" spans="1:11" s="11" customFormat="1" ht="23.25" customHeight="1">
      <c r="A10" s="115" t="s">
        <v>156</v>
      </c>
      <c r="B10" s="52">
        <v>673967</v>
      </c>
      <c r="C10" s="122">
        <v>0.6400827597252516</v>
      </c>
      <c r="D10" s="52">
        <v>649090</v>
      </c>
      <c r="E10" s="122">
        <v>0.6206870799139517</v>
      </c>
      <c r="F10" s="52">
        <v>634730</v>
      </c>
      <c r="G10" s="122">
        <v>0.5521332124607001</v>
      </c>
      <c r="H10" s="52">
        <v>626050</v>
      </c>
      <c r="I10" s="122">
        <v>0.6</v>
      </c>
      <c r="J10" s="66">
        <v>860458</v>
      </c>
      <c r="K10" s="147">
        <v>0.8</v>
      </c>
    </row>
    <row r="11" spans="1:11" s="11" customFormat="1" ht="23.25" customHeight="1">
      <c r="A11" s="115"/>
      <c r="B11" s="52"/>
      <c r="C11" s="122"/>
      <c r="D11" s="52"/>
      <c r="E11" s="122"/>
      <c r="F11" s="52"/>
      <c r="G11" s="122"/>
      <c r="H11" s="52"/>
      <c r="I11" s="122"/>
      <c r="J11" s="66"/>
      <c r="K11" s="147"/>
    </row>
    <row r="12" spans="1:11" s="11" customFormat="1" ht="23.25" customHeight="1">
      <c r="A12" s="115" t="s">
        <v>157</v>
      </c>
      <c r="B12" s="52">
        <v>12116988</v>
      </c>
      <c r="C12" s="122">
        <v>11.507796551756625</v>
      </c>
      <c r="D12" s="52">
        <v>11988916</v>
      </c>
      <c r="E12" s="122">
        <v>11.464304277332348</v>
      </c>
      <c r="F12" s="52">
        <v>11873246</v>
      </c>
      <c r="G12" s="122">
        <v>10.328192233416031</v>
      </c>
      <c r="H12" s="52">
        <v>10722298</v>
      </c>
      <c r="I12" s="122">
        <v>9.9</v>
      </c>
      <c r="J12" s="66">
        <v>10156387</v>
      </c>
      <c r="K12" s="147">
        <v>9.5</v>
      </c>
    </row>
    <row r="13" spans="1:11" s="11" customFormat="1" ht="23.25" customHeight="1">
      <c r="A13" s="115"/>
      <c r="B13" s="52"/>
      <c r="C13" s="122"/>
      <c r="D13" s="52"/>
      <c r="E13" s="122"/>
      <c r="F13" s="52"/>
      <c r="G13" s="122"/>
      <c r="H13" s="52"/>
      <c r="I13" s="122"/>
      <c r="J13" s="66"/>
      <c r="K13" s="147"/>
    </row>
    <row r="14" spans="1:11" s="11" customFormat="1" ht="23.25" customHeight="1">
      <c r="A14" s="115" t="s">
        <v>158</v>
      </c>
      <c r="B14" s="52">
        <v>38201714</v>
      </c>
      <c r="C14" s="122">
        <v>36.28109169047562</v>
      </c>
      <c r="D14" s="52">
        <v>37487352</v>
      </c>
      <c r="E14" s="122">
        <v>35.846978148772024</v>
      </c>
      <c r="F14" s="52">
        <v>39945772</v>
      </c>
      <c r="G14" s="122">
        <v>34.74766817163626</v>
      </c>
      <c r="H14" s="52">
        <v>46050302</v>
      </c>
      <c r="I14" s="122">
        <v>42.5</v>
      </c>
      <c r="J14" s="66">
        <v>48148122</v>
      </c>
      <c r="K14" s="147">
        <v>45</v>
      </c>
    </row>
    <row r="15" spans="1:11" s="11" customFormat="1" ht="23.25" customHeight="1">
      <c r="A15" s="115"/>
      <c r="B15" s="52"/>
      <c r="C15" s="122"/>
      <c r="D15" s="52"/>
      <c r="E15" s="122"/>
      <c r="F15" s="52"/>
      <c r="G15" s="122"/>
      <c r="H15" s="52"/>
      <c r="I15" s="122"/>
      <c r="J15" s="66"/>
      <c r="K15" s="147"/>
    </row>
    <row r="16" spans="1:11" s="11" customFormat="1" ht="23.25" customHeight="1">
      <c r="A16" s="115" t="s">
        <v>159</v>
      </c>
      <c r="B16" s="52">
        <v>14743429</v>
      </c>
      <c r="C16" s="122">
        <v>14.002191089672502</v>
      </c>
      <c r="D16" s="52">
        <v>16551168</v>
      </c>
      <c r="E16" s="122">
        <v>15.826920974110276</v>
      </c>
      <c r="F16" s="52">
        <v>19646502</v>
      </c>
      <c r="G16" s="122">
        <v>17.089922113143494</v>
      </c>
      <c r="H16" s="52">
        <v>8898077</v>
      </c>
      <c r="I16" s="122">
        <v>8.2</v>
      </c>
      <c r="J16" s="66">
        <v>9513456</v>
      </c>
      <c r="K16" s="147">
        <v>8.9</v>
      </c>
    </row>
    <row r="17" spans="1:11" s="11" customFormat="1" ht="23.25" customHeight="1">
      <c r="A17" s="115"/>
      <c r="B17" s="52"/>
      <c r="C17" s="122"/>
      <c r="D17" s="52"/>
      <c r="E17" s="122"/>
      <c r="F17" s="52"/>
      <c r="G17" s="122"/>
      <c r="H17" s="52"/>
      <c r="I17" s="122"/>
      <c r="J17" s="66"/>
      <c r="K17" s="147"/>
    </row>
    <row r="18" spans="1:11" s="11" customFormat="1" ht="23.25" customHeight="1">
      <c r="A18" s="115" t="s">
        <v>160</v>
      </c>
      <c r="B18" s="52">
        <v>174076</v>
      </c>
      <c r="C18" s="122">
        <v>0.165324187210847</v>
      </c>
      <c r="D18" s="52">
        <v>240174</v>
      </c>
      <c r="E18" s="122">
        <v>0.22966445135690494</v>
      </c>
      <c r="F18" s="52">
        <v>233462</v>
      </c>
      <c r="G18" s="122">
        <v>0.20308182069147507</v>
      </c>
      <c r="H18" s="52">
        <v>219989</v>
      </c>
      <c r="I18" s="122">
        <v>0.2</v>
      </c>
      <c r="J18" s="66">
        <v>271264</v>
      </c>
      <c r="K18" s="147">
        <v>0.3</v>
      </c>
    </row>
    <row r="19" spans="1:11" s="11" customFormat="1" ht="23.25" customHeight="1">
      <c r="A19" s="115"/>
      <c r="B19" s="52"/>
      <c r="C19" s="122"/>
      <c r="D19" s="52"/>
      <c r="E19" s="122"/>
      <c r="F19" s="52"/>
      <c r="G19" s="122"/>
      <c r="H19" s="52"/>
      <c r="I19" s="122"/>
      <c r="J19" s="66"/>
      <c r="K19" s="147"/>
    </row>
    <row r="20" spans="1:11" s="11" customFormat="1" ht="23.25" customHeight="1">
      <c r="A20" s="115" t="s">
        <v>161</v>
      </c>
      <c r="B20" s="52">
        <v>95677</v>
      </c>
      <c r="C20" s="122">
        <v>0.09086676083878424</v>
      </c>
      <c r="D20" s="52">
        <v>92443</v>
      </c>
      <c r="E20" s="122">
        <v>0.08839787352830182</v>
      </c>
      <c r="F20" s="52">
        <v>107627</v>
      </c>
      <c r="G20" s="122">
        <v>0.09362160486743619</v>
      </c>
      <c r="H20" s="52">
        <v>112555</v>
      </c>
      <c r="I20" s="122">
        <v>0.1</v>
      </c>
      <c r="J20" s="66">
        <v>98356</v>
      </c>
      <c r="K20" s="147">
        <v>0.1</v>
      </c>
    </row>
    <row r="21" spans="1:11" s="11" customFormat="1" ht="23.25" customHeight="1">
      <c r="A21" s="115"/>
      <c r="B21" s="52"/>
      <c r="C21" s="122"/>
      <c r="D21" s="52"/>
      <c r="E21" s="122"/>
      <c r="F21" s="52"/>
      <c r="G21" s="122"/>
      <c r="H21" s="52"/>
      <c r="I21" s="122"/>
      <c r="J21" s="66"/>
      <c r="K21" s="147"/>
    </row>
    <row r="22" spans="1:11" s="11" customFormat="1" ht="23.25" customHeight="1">
      <c r="A22" s="115" t="s">
        <v>162</v>
      </c>
      <c r="B22" s="52">
        <v>475517</v>
      </c>
      <c r="C22" s="122">
        <v>0.4516099952316248</v>
      </c>
      <c r="D22" s="52">
        <v>520089</v>
      </c>
      <c r="E22" s="122">
        <v>0.4973309135949825</v>
      </c>
      <c r="F22" s="52">
        <v>6065682</v>
      </c>
      <c r="G22" s="122">
        <v>5.276360796598623</v>
      </c>
      <c r="H22" s="52">
        <v>788069</v>
      </c>
      <c r="I22" s="122">
        <v>0.7</v>
      </c>
      <c r="J22" s="66">
        <v>559397</v>
      </c>
      <c r="K22" s="147">
        <v>0.5</v>
      </c>
    </row>
    <row r="23" spans="1:11" s="11" customFormat="1" ht="23.25" customHeight="1">
      <c r="A23" s="115"/>
      <c r="B23" s="52"/>
      <c r="C23" s="122"/>
      <c r="D23" s="52"/>
      <c r="E23" s="122"/>
      <c r="F23" s="52"/>
      <c r="G23" s="122"/>
      <c r="H23" s="52"/>
      <c r="I23" s="122"/>
      <c r="J23" s="66"/>
      <c r="K23" s="147"/>
    </row>
    <row r="24" spans="1:11" s="11" customFormat="1" ht="23.25" customHeight="1">
      <c r="A24" s="115" t="s">
        <v>163</v>
      </c>
      <c r="B24" s="52">
        <v>12913273</v>
      </c>
      <c r="C24" s="122">
        <v>12.26404767433061</v>
      </c>
      <c r="D24" s="52">
        <v>11351131</v>
      </c>
      <c r="E24" s="122">
        <v>10.85442751253406</v>
      </c>
      <c r="F24" s="52">
        <v>10821855</v>
      </c>
      <c r="G24" s="122">
        <v>9.41361770506182</v>
      </c>
      <c r="H24" s="52">
        <v>14051318</v>
      </c>
      <c r="I24" s="122">
        <v>13</v>
      </c>
      <c r="J24" s="66">
        <v>10196810</v>
      </c>
      <c r="K24" s="147">
        <v>9.5</v>
      </c>
    </row>
    <row r="25" spans="1:11" s="11" customFormat="1" ht="23.25" customHeight="1">
      <c r="A25" s="115"/>
      <c r="B25" s="52"/>
      <c r="C25" s="122"/>
      <c r="D25" s="52"/>
      <c r="E25" s="122"/>
      <c r="F25" s="52"/>
      <c r="G25" s="122"/>
      <c r="H25" s="52"/>
      <c r="I25" s="122"/>
      <c r="J25" s="66"/>
      <c r="K25" s="147"/>
    </row>
    <row r="26" spans="1:11" s="11" customFormat="1" ht="23.25" customHeight="1">
      <c r="A26" s="115" t="s">
        <v>164</v>
      </c>
      <c r="B26" s="52">
        <v>4353485</v>
      </c>
      <c r="C26" s="122">
        <v>4.134609993104243</v>
      </c>
      <c r="D26" s="52">
        <v>4291112</v>
      </c>
      <c r="E26" s="122">
        <v>4.1033412575509045</v>
      </c>
      <c r="F26" s="52">
        <v>3919015</v>
      </c>
      <c r="G26" s="122">
        <v>3.4090374515647137</v>
      </c>
      <c r="H26" s="52">
        <v>3715500</v>
      </c>
      <c r="I26" s="122">
        <v>3.4</v>
      </c>
      <c r="J26" s="66">
        <v>3416080</v>
      </c>
      <c r="K26" s="147">
        <v>3.2</v>
      </c>
    </row>
    <row r="27" spans="1:11" s="11" customFormat="1" ht="23.25" customHeight="1">
      <c r="A27" s="115"/>
      <c r="B27" s="52"/>
      <c r="C27" s="122"/>
      <c r="D27" s="52"/>
      <c r="E27" s="122"/>
      <c r="F27" s="52"/>
      <c r="G27" s="122"/>
      <c r="H27" s="52"/>
      <c r="I27" s="122"/>
      <c r="J27" s="66"/>
      <c r="K27" s="147"/>
    </row>
    <row r="28" spans="1:11" s="11" customFormat="1" ht="23.25" customHeight="1">
      <c r="A28" s="115" t="s">
        <v>165</v>
      </c>
      <c r="B28" s="52">
        <v>12658972</v>
      </c>
      <c r="C28" s="122">
        <v>12.022531864386073</v>
      </c>
      <c r="D28" s="52">
        <v>12782817</v>
      </c>
      <c r="E28" s="122">
        <v>12.223465708614244</v>
      </c>
      <c r="F28" s="52">
        <v>13219997</v>
      </c>
      <c r="G28" s="122">
        <v>11.499691856901073</v>
      </c>
      <c r="H28" s="52">
        <v>15097171</v>
      </c>
      <c r="I28" s="122">
        <v>14</v>
      </c>
      <c r="J28" s="66">
        <v>13545020</v>
      </c>
      <c r="K28" s="147">
        <v>12.6</v>
      </c>
    </row>
    <row r="29" spans="1:11" s="11" customFormat="1" ht="23.25" customHeight="1">
      <c r="A29" s="115"/>
      <c r="B29" s="52"/>
      <c r="C29" s="122"/>
      <c r="D29" s="52"/>
      <c r="E29" s="122"/>
      <c r="F29" s="52"/>
      <c r="G29" s="122"/>
      <c r="H29" s="52"/>
      <c r="I29" s="122"/>
      <c r="J29" s="66"/>
      <c r="K29" s="147"/>
    </row>
    <row r="30" spans="1:11" s="11" customFormat="1" ht="23.25" customHeight="1">
      <c r="A30" s="115" t="s">
        <v>166</v>
      </c>
      <c r="B30" s="52">
        <v>7624655</v>
      </c>
      <c r="C30" s="122">
        <v>7.241319255027231</v>
      </c>
      <c r="D30" s="52">
        <v>8256516</v>
      </c>
      <c r="E30" s="122">
        <v>7.895226865770264</v>
      </c>
      <c r="F30" s="52">
        <v>7934151</v>
      </c>
      <c r="G30" s="122">
        <v>6.90168777240445</v>
      </c>
      <c r="H30" s="52">
        <v>7980235</v>
      </c>
      <c r="I30" s="122">
        <v>7.4</v>
      </c>
      <c r="J30" s="66">
        <v>7623291</v>
      </c>
      <c r="K30" s="147">
        <v>7.1</v>
      </c>
    </row>
    <row r="31" spans="1:11" s="11" customFormat="1" ht="23.25" customHeight="1">
      <c r="A31" s="115"/>
      <c r="B31" s="52"/>
      <c r="C31" s="122"/>
      <c r="D31" s="52"/>
      <c r="E31" s="122"/>
      <c r="F31" s="52"/>
      <c r="G31" s="122"/>
      <c r="H31" s="52"/>
      <c r="I31" s="122"/>
      <c r="J31" s="66"/>
      <c r="K31" s="147"/>
    </row>
    <row r="32" spans="1:11" s="11" customFormat="1" ht="23.25" customHeight="1">
      <c r="A32" s="115" t="s">
        <v>167</v>
      </c>
      <c r="B32" s="52">
        <v>1261974</v>
      </c>
      <c r="C32" s="122">
        <v>1.198528178240588</v>
      </c>
      <c r="D32" s="52">
        <v>365237</v>
      </c>
      <c r="E32" s="122">
        <v>0.3492549369217396</v>
      </c>
      <c r="F32" s="52">
        <v>557537</v>
      </c>
      <c r="G32" s="122">
        <v>0.4849852612539211</v>
      </c>
      <c r="H32" s="52">
        <v>9302</v>
      </c>
      <c r="I32" s="122">
        <v>0</v>
      </c>
      <c r="J32" s="66">
        <v>2666437</v>
      </c>
      <c r="K32" s="147">
        <v>2.5</v>
      </c>
    </row>
    <row r="33" spans="1:11" s="11" customFormat="1" ht="23.25" customHeight="1">
      <c r="A33" s="115"/>
      <c r="B33" s="52"/>
      <c r="C33" s="122"/>
      <c r="D33" s="52"/>
      <c r="E33" s="122"/>
      <c r="F33" s="52"/>
      <c r="G33" s="122"/>
      <c r="H33" s="52"/>
      <c r="I33" s="122"/>
      <c r="J33" s="66"/>
      <c r="K33" s="147"/>
    </row>
    <row r="34" spans="1:11" s="11" customFormat="1" ht="23.25" customHeight="1" thickBot="1">
      <c r="A34" s="115" t="s">
        <v>168</v>
      </c>
      <c r="B34" s="126" t="s">
        <v>366</v>
      </c>
      <c r="C34" s="126" t="s">
        <v>366</v>
      </c>
      <c r="D34" s="126" t="s">
        <v>366</v>
      </c>
      <c r="E34" s="126" t="s">
        <v>366</v>
      </c>
      <c r="F34" s="126" t="s">
        <v>366</v>
      </c>
      <c r="G34" s="126" t="s">
        <v>366</v>
      </c>
      <c r="H34" s="126" t="s">
        <v>366</v>
      </c>
      <c r="I34" s="126" t="s">
        <v>366</v>
      </c>
      <c r="J34" s="149" t="s">
        <v>180</v>
      </c>
      <c r="K34" s="328" t="s">
        <v>180</v>
      </c>
    </row>
    <row r="35" spans="1:11" s="11" customFormat="1" ht="15" customHeight="1">
      <c r="A35" s="96"/>
      <c r="B35" s="95"/>
      <c r="C35" s="95"/>
      <c r="D35" s="95"/>
      <c r="E35" s="95"/>
      <c r="F35" s="95"/>
      <c r="G35" s="95"/>
      <c r="H35" s="95"/>
      <c r="I35" s="95"/>
      <c r="J35" s="95"/>
      <c r="K35" s="234" t="s">
        <v>453</v>
      </c>
    </row>
    <row r="36" spans="10:11" s="11" customFormat="1" ht="21" customHeight="1">
      <c r="J36" s="12"/>
      <c r="K36" s="12"/>
    </row>
  </sheetData>
  <mergeCells count="2">
    <mergeCell ref="D5:E5"/>
    <mergeCell ref="A5:A6"/>
  </mergeCells>
  <printOptions/>
  <pageMargins left="0.984251968503937" right="0.984251968503937" top="0.7874015748031497" bottom="0.7874015748031497" header="0.5118110236220472" footer="0.5118110236220472"/>
  <pageSetup firstPageNumber="292"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42"/>
  <sheetViews>
    <sheetView workbookViewId="0" topLeftCell="A1">
      <selection activeCell="E31" sqref="E31"/>
    </sheetView>
  </sheetViews>
  <sheetFormatPr defaultColWidth="9.00390625" defaultRowHeight="13.5"/>
  <cols>
    <col min="1" max="1" width="26.75390625" style="0" customWidth="1"/>
    <col min="2" max="11" width="12.125" style="0" customWidth="1"/>
    <col min="12" max="12" width="11.625" style="0" customWidth="1"/>
    <col min="13" max="16" width="7.50390625" style="0" customWidth="1"/>
    <col min="17" max="17" width="9.125" style="0" bestFit="1" customWidth="1"/>
  </cols>
  <sheetData>
    <row r="1" spans="1:22" s="351" customFormat="1" ht="15" customHeight="1">
      <c r="A1" s="350" t="s">
        <v>0</v>
      </c>
      <c r="K1" s="352" t="s">
        <v>0</v>
      </c>
      <c r="V1" s="352"/>
    </row>
    <row r="2" ht="12" customHeight="1"/>
    <row r="3" spans="1:11" s="12" customFormat="1" ht="15" customHeight="1">
      <c r="A3" s="138" t="s">
        <v>500</v>
      </c>
      <c r="B3" s="8"/>
      <c r="C3" s="6"/>
      <c r="D3" s="6"/>
      <c r="E3" s="6"/>
      <c r="F3" s="6"/>
      <c r="G3" s="6"/>
      <c r="H3" s="6"/>
      <c r="I3" s="6"/>
      <c r="J3" s="6"/>
      <c r="K3" s="6"/>
    </row>
    <row r="4" spans="1:11" s="11" customFormat="1" ht="15" customHeight="1" thickBot="1">
      <c r="A4" s="55"/>
      <c r="B4" s="56"/>
      <c r="C4" s="56"/>
      <c r="D4" s="56"/>
      <c r="E4" s="56"/>
      <c r="F4" s="56"/>
      <c r="G4" s="56"/>
      <c r="H4" s="56"/>
      <c r="I4" s="56"/>
      <c r="J4" s="56"/>
      <c r="K4" s="56"/>
    </row>
    <row r="5" spans="1:11" s="11" customFormat="1" ht="22.5" customHeight="1">
      <c r="A5" s="441" t="s">
        <v>374</v>
      </c>
      <c r="B5" s="139" t="s">
        <v>126</v>
      </c>
      <c r="C5" s="139"/>
      <c r="D5" s="470" t="s">
        <v>154</v>
      </c>
      <c r="E5" s="428"/>
      <c r="F5" s="140" t="s">
        <v>128</v>
      </c>
      <c r="G5" s="134"/>
      <c r="H5" s="135" t="s">
        <v>129</v>
      </c>
      <c r="I5" s="134"/>
      <c r="J5" s="141" t="s">
        <v>169</v>
      </c>
      <c r="K5" s="142"/>
    </row>
    <row r="6" spans="1:11" s="11" customFormat="1" ht="22.5" customHeight="1">
      <c r="A6" s="426"/>
      <c r="B6" s="120" t="s">
        <v>130</v>
      </c>
      <c r="C6" s="120" t="s">
        <v>131</v>
      </c>
      <c r="D6" s="120" t="s">
        <v>130</v>
      </c>
      <c r="E6" s="120" t="s">
        <v>131</v>
      </c>
      <c r="F6" s="136" t="s">
        <v>130</v>
      </c>
      <c r="G6" s="119" t="s">
        <v>131</v>
      </c>
      <c r="H6" s="119" t="s">
        <v>130</v>
      </c>
      <c r="I6" s="119" t="s">
        <v>131</v>
      </c>
      <c r="J6" s="143" t="s">
        <v>130</v>
      </c>
      <c r="K6" s="143" t="s">
        <v>131</v>
      </c>
    </row>
    <row r="7" spans="1:11" s="11" customFormat="1" ht="18" customHeight="1">
      <c r="A7" s="121"/>
      <c r="B7" s="68" t="s">
        <v>119</v>
      </c>
      <c r="C7" s="68" t="s">
        <v>170</v>
      </c>
      <c r="D7" s="144"/>
      <c r="E7" s="144"/>
      <c r="F7" s="144"/>
      <c r="G7" s="144"/>
      <c r="H7" s="144"/>
      <c r="I7" s="144"/>
      <c r="J7" s="145"/>
      <c r="K7" s="146"/>
    </row>
    <row r="8" spans="1:11" s="11" customFormat="1" ht="18" customHeight="1">
      <c r="A8" s="115" t="s">
        <v>121</v>
      </c>
      <c r="B8" s="52">
        <v>105293727</v>
      </c>
      <c r="C8" s="122">
        <v>100</v>
      </c>
      <c r="D8" s="52">
        <v>104576045</v>
      </c>
      <c r="E8" s="122">
        <v>100</v>
      </c>
      <c r="F8" s="52">
        <v>114959576</v>
      </c>
      <c r="G8" s="122">
        <v>100</v>
      </c>
      <c r="H8" s="52">
        <v>108270866</v>
      </c>
      <c r="I8" s="122">
        <v>100</v>
      </c>
      <c r="J8" s="64">
        <v>107055078</v>
      </c>
      <c r="K8" s="147">
        <v>100</v>
      </c>
    </row>
    <row r="9" spans="1:11" s="11" customFormat="1" ht="18" customHeight="1">
      <c r="A9" s="115" t="s">
        <v>171</v>
      </c>
      <c r="B9" s="52">
        <v>71247947</v>
      </c>
      <c r="C9" s="122">
        <v>67.66589903309244</v>
      </c>
      <c r="D9" s="52">
        <v>71315677</v>
      </c>
      <c r="E9" s="122">
        <v>68.19504122574152</v>
      </c>
      <c r="F9" s="52">
        <v>79107815</v>
      </c>
      <c r="G9" s="122">
        <v>68.81359322341272</v>
      </c>
      <c r="H9" s="52">
        <v>77312595</v>
      </c>
      <c r="I9" s="122">
        <v>71.4</v>
      </c>
      <c r="J9" s="64">
        <v>78954254</v>
      </c>
      <c r="K9" s="147">
        <v>73.8</v>
      </c>
    </row>
    <row r="10" spans="1:11" s="11" customFormat="1" ht="18" customHeight="1">
      <c r="A10" s="148" t="s">
        <v>172</v>
      </c>
      <c r="B10" s="52">
        <v>28507029</v>
      </c>
      <c r="C10" s="122">
        <v>27.073815138104095</v>
      </c>
      <c r="D10" s="52">
        <v>27090551</v>
      </c>
      <c r="E10" s="122">
        <v>25.90512100548457</v>
      </c>
      <c r="F10" s="52">
        <v>26925095</v>
      </c>
      <c r="G10" s="122">
        <v>23.42135900014106</v>
      </c>
      <c r="H10" s="52">
        <v>25522286</v>
      </c>
      <c r="I10" s="122">
        <v>23.6</v>
      </c>
      <c r="J10" s="66">
        <v>24263732</v>
      </c>
      <c r="K10" s="147">
        <v>22.7</v>
      </c>
    </row>
    <row r="11" spans="1:11" s="11" customFormat="1" ht="18" customHeight="1">
      <c r="A11" s="148" t="s">
        <v>173</v>
      </c>
      <c r="B11" s="52">
        <v>18354042</v>
      </c>
      <c r="C11" s="122">
        <v>17.431277743639942</v>
      </c>
      <c r="D11" s="52">
        <v>17448152</v>
      </c>
      <c r="E11" s="122">
        <v>16.68465469314698</v>
      </c>
      <c r="F11" s="52">
        <v>18253738</v>
      </c>
      <c r="G11" s="122">
        <v>15.878397115869669</v>
      </c>
      <c r="H11" s="52">
        <v>18149613</v>
      </c>
      <c r="I11" s="122">
        <v>16.8</v>
      </c>
      <c r="J11" s="66">
        <v>19141413</v>
      </c>
      <c r="K11" s="147">
        <v>17.9</v>
      </c>
    </row>
    <row r="12" spans="1:11" s="11" customFormat="1" ht="18" customHeight="1">
      <c r="A12" s="148" t="s">
        <v>174</v>
      </c>
      <c r="B12" s="52">
        <v>2320512</v>
      </c>
      <c r="C12" s="122">
        <v>2.2038463886837247</v>
      </c>
      <c r="D12" s="52">
        <v>2584245</v>
      </c>
      <c r="E12" s="122">
        <v>2.47116344856989</v>
      </c>
      <c r="F12" s="52">
        <v>2330920</v>
      </c>
      <c r="G12" s="122">
        <v>2.027599684257708</v>
      </c>
      <c r="H12" s="52">
        <v>2110066</v>
      </c>
      <c r="I12" s="122">
        <v>1.9</v>
      </c>
      <c r="J12" s="66">
        <v>2356401</v>
      </c>
      <c r="K12" s="147">
        <v>2.2</v>
      </c>
    </row>
    <row r="13" spans="1:11" s="11" customFormat="1" ht="18" customHeight="1">
      <c r="A13" s="148" t="s">
        <v>175</v>
      </c>
      <c r="B13" s="52">
        <v>15519879</v>
      </c>
      <c r="C13" s="122">
        <v>14.739604573024565</v>
      </c>
      <c r="D13" s="52">
        <v>15656313</v>
      </c>
      <c r="E13" s="122">
        <v>14.971223094160809</v>
      </c>
      <c r="F13" s="52">
        <v>16496716</v>
      </c>
      <c r="G13" s="122">
        <v>14.35001465210693</v>
      </c>
      <c r="H13" s="52">
        <v>21840911</v>
      </c>
      <c r="I13" s="122">
        <v>20.2</v>
      </c>
      <c r="J13" s="66">
        <v>22799976</v>
      </c>
      <c r="K13" s="147">
        <v>21.3</v>
      </c>
    </row>
    <row r="14" spans="1:11" s="11" customFormat="1" ht="18" customHeight="1">
      <c r="A14" s="148" t="s">
        <v>176</v>
      </c>
      <c r="B14" s="52">
        <v>6546485</v>
      </c>
      <c r="C14" s="122">
        <v>6.21735518964012</v>
      </c>
      <c r="D14" s="52">
        <v>8536416</v>
      </c>
      <c r="E14" s="122">
        <v>8.162878984379262</v>
      </c>
      <c r="F14" s="52">
        <v>15101346</v>
      </c>
      <c r="G14" s="122">
        <v>13.136222771037358</v>
      </c>
      <c r="H14" s="52">
        <v>9689719</v>
      </c>
      <c r="I14" s="122">
        <v>8.9</v>
      </c>
      <c r="J14" s="66">
        <v>10392732</v>
      </c>
      <c r="K14" s="147">
        <v>9.7</v>
      </c>
    </row>
    <row r="15" spans="1:11" s="11" customFormat="1" ht="18" customHeight="1">
      <c r="A15" s="115" t="s">
        <v>177</v>
      </c>
      <c r="B15" s="52">
        <v>8342808</v>
      </c>
      <c r="C15" s="122">
        <v>7.923366602836654</v>
      </c>
      <c r="D15" s="52">
        <v>12114361</v>
      </c>
      <c r="E15" s="122">
        <v>11.58426004731772</v>
      </c>
      <c r="F15" s="52">
        <v>14898844</v>
      </c>
      <c r="G15" s="122">
        <v>12.960072156146435</v>
      </c>
      <c r="H15" s="52">
        <v>10785400</v>
      </c>
      <c r="I15" s="122">
        <v>9.9</v>
      </c>
      <c r="J15" s="64">
        <v>5831282</v>
      </c>
      <c r="K15" s="147">
        <v>5.4</v>
      </c>
    </row>
    <row r="16" spans="1:11" s="11" customFormat="1" ht="18" customHeight="1">
      <c r="A16" s="148" t="s">
        <v>178</v>
      </c>
      <c r="B16" s="52">
        <v>8342808</v>
      </c>
      <c r="C16" s="122">
        <v>7.923366602836654</v>
      </c>
      <c r="D16" s="52">
        <v>12114361</v>
      </c>
      <c r="E16" s="122">
        <v>11.58426004731772</v>
      </c>
      <c r="F16" s="52">
        <v>14898844</v>
      </c>
      <c r="G16" s="122">
        <v>12.960072156146435</v>
      </c>
      <c r="H16" s="52">
        <v>10785400</v>
      </c>
      <c r="I16" s="122">
        <v>9.9</v>
      </c>
      <c r="J16" s="66">
        <v>5831282</v>
      </c>
      <c r="K16" s="147">
        <v>5.4</v>
      </c>
    </row>
    <row r="17" spans="1:11" s="11" customFormat="1" ht="18" customHeight="1">
      <c r="A17" s="148" t="s">
        <v>179</v>
      </c>
      <c r="B17" s="126" t="s">
        <v>366</v>
      </c>
      <c r="C17" s="126" t="s">
        <v>366</v>
      </c>
      <c r="D17" s="126" t="s">
        <v>366</v>
      </c>
      <c r="E17" s="126" t="s">
        <v>366</v>
      </c>
      <c r="F17" s="126" t="s">
        <v>366</v>
      </c>
      <c r="G17" s="126" t="s">
        <v>366</v>
      </c>
      <c r="H17" s="126" t="s">
        <v>366</v>
      </c>
      <c r="I17" s="126" t="s">
        <v>366</v>
      </c>
      <c r="J17" s="149" t="s">
        <v>180</v>
      </c>
      <c r="K17" s="149" t="s">
        <v>180</v>
      </c>
    </row>
    <row r="18" spans="1:11" s="11" customFormat="1" ht="18" customHeight="1">
      <c r="A18" s="148" t="s">
        <v>181</v>
      </c>
      <c r="B18" s="24" t="s">
        <v>366</v>
      </c>
      <c r="C18" s="123" t="s">
        <v>366</v>
      </c>
      <c r="D18" s="24" t="s">
        <v>366</v>
      </c>
      <c r="E18" s="123" t="s">
        <v>366</v>
      </c>
      <c r="F18" s="24" t="s">
        <v>366</v>
      </c>
      <c r="G18" s="123" t="s">
        <v>366</v>
      </c>
      <c r="H18" s="24" t="s">
        <v>366</v>
      </c>
      <c r="I18" s="24" t="s">
        <v>366</v>
      </c>
      <c r="J18" s="149" t="s">
        <v>180</v>
      </c>
      <c r="K18" s="149" t="s">
        <v>180</v>
      </c>
    </row>
    <row r="19" spans="1:11" s="11" customFormat="1" ht="18" customHeight="1">
      <c r="A19" s="115" t="s">
        <v>369</v>
      </c>
      <c r="B19" s="52">
        <v>25702972</v>
      </c>
      <c r="C19" s="122">
        <v>24.4107343640709</v>
      </c>
      <c r="D19" s="52">
        <v>21146007</v>
      </c>
      <c r="E19" s="122">
        <v>20.220698726940764</v>
      </c>
      <c r="F19" s="52">
        <v>20952917</v>
      </c>
      <c r="G19" s="122">
        <v>18.226334620440838</v>
      </c>
      <c r="H19" s="52">
        <v>20172871</v>
      </c>
      <c r="I19" s="122">
        <v>18.7</v>
      </c>
      <c r="J19" s="64">
        <v>22269542</v>
      </c>
      <c r="K19" s="147">
        <v>20.8</v>
      </c>
    </row>
    <row r="20" spans="1:11" s="11" customFormat="1" ht="18" customHeight="1">
      <c r="A20" s="148" t="s">
        <v>182</v>
      </c>
      <c r="B20" s="52">
        <v>7624646</v>
      </c>
      <c r="C20" s="122">
        <v>7.241310776282048</v>
      </c>
      <c r="D20" s="52">
        <v>8256292</v>
      </c>
      <c r="E20" s="122">
        <v>7.895012667576021</v>
      </c>
      <c r="F20" s="52">
        <v>7934049</v>
      </c>
      <c r="G20" s="122">
        <v>6.901599045563634</v>
      </c>
      <c r="H20" s="52">
        <v>7980235</v>
      </c>
      <c r="I20" s="122">
        <v>7.4</v>
      </c>
      <c r="J20" s="66">
        <v>7623291</v>
      </c>
      <c r="K20" s="147">
        <v>7.1</v>
      </c>
    </row>
    <row r="21" spans="1:11" s="11" customFormat="1" ht="18" customHeight="1">
      <c r="A21" s="148" t="s">
        <v>183</v>
      </c>
      <c r="B21" s="52">
        <v>4100307</v>
      </c>
      <c r="C21" s="122">
        <v>3.894160760403134</v>
      </c>
      <c r="D21" s="52">
        <v>1173498</v>
      </c>
      <c r="E21" s="122">
        <v>1.1221480024416681</v>
      </c>
      <c r="F21" s="52">
        <v>1283033</v>
      </c>
      <c r="G21" s="122">
        <v>1.1160731838468159</v>
      </c>
      <c r="H21" s="52">
        <v>447266</v>
      </c>
      <c r="I21" s="122">
        <v>0.4</v>
      </c>
      <c r="J21" s="66">
        <v>264797</v>
      </c>
      <c r="K21" s="147">
        <v>0.3</v>
      </c>
    </row>
    <row r="22" spans="1:11" s="11" customFormat="1" ht="18" customHeight="1">
      <c r="A22" s="148" t="s">
        <v>184</v>
      </c>
      <c r="B22" s="52">
        <v>1350700</v>
      </c>
      <c r="C22" s="122">
        <v>1.28279246872893</v>
      </c>
      <c r="D22" s="52">
        <v>446800</v>
      </c>
      <c r="E22" s="122">
        <v>0.4272488981582732</v>
      </c>
      <c r="F22" s="52">
        <v>393200</v>
      </c>
      <c r="G22" s="122">
        <v>0.34203327263489564</v>
      </c>
      <c r="H22" s="52">
        <v>413700</v>
      </c>
      <c r="I22" s="122">
        <v>0.4</v>
      </c>
      <c r="J22" s="66">
        <v>2891700</v>
      </c>
      <c r="K22" s="147">
        <v>2.7</v>
      </c>
    </row>
    <row r="23" spans="1:11" s="11" customFormat="1" ht="18" customHeight="1">
      <c r="A23" s="148" t="s">
        <v>185</v>
      </c>
      <c r="B23" s="52">
        <v>12627319</v>
      </c>
      <c r="C23" s="122">
        <v>11.992470358656789</v>
      </c>
      <c r="D23" s="52">
        <v>11269417</v>
      </c>
      <c r="E23" s="122">
        <v>10.7762891587648</v>
      </c>
      <c r="F23" s="52">
        <v>11342635</v>
      </c>
      <c r="G23" s="122">
        <v>9.866629118395496</v>
      </c>
      <c r="H23" s="52">
        <v>11331670</v>
      </c>
      <c r="I23" s="122">
        <v>10.5</v>
      </c>
      <c r="J23" s="66">
        <v>11489754</v>
      </c>
      <c r="K23" s="147">
        <v>10.7</v>
      </c>
    </row>
    <row r="24" spans="1:11" s="11" customFormat="1" ht="18" customHeight="1" thickBot="1">
      <c r="A24" s="148" t="s">
        <v>186</v>
      </c>
      <c r="B24" s="126" t="s">
        <v>366</v>
      </c>
      <c r="C24" s="126" t="s">
        <v>366</v>
      </c>
      <c r="D24" s="126" t="s">
        <v>366</v>
      </c>
      <c r="E24" s="126" t="s">
        <v>366</v>
      </c>
      <c r="F24" s="126" t="s">
        <v>366</v>
      </c>
      <c r="G24" s="126" t="s">
        <v>366</v>
      </c>
      <c r="H24" s="126" t="s">
        <v>366</v>
      </c>
      <c r="I24" s="126"/>
      <c r="J24" s="149" t="s">
        <v>180</v>
      </c>
      <c r="K24" s="149" t="s">
        <v>180</v>
      </c>
    </row>
    <row r="25" spans="1:11" s="11" customFormat="1" ht="15" customHeight="1">
      <c r="A25" s="246"/>
      <c r="B25" s="235"/>
      <c r="C25" s="235"/>
      <c r="D25" s="235"/>
      <c r="E25" s="235"/>
      <c r="F25" s="235"/>
      <c r="G25" s="235"/>
      <c r="H25" s="235"/>
      <c r="I25" s="235"/>
      <c r="J25" s="235"/>
      <c r="K25" s="234" t="s">
        <v>453</v>
      </c>
    </row>
    <row r="26" spans="1:11" s="11" customFormat="1" ht="12" customHeight="1">
      <c r="A26" s="150"/>
      <c r="B26" s="150"/>
      <c r="C26" s="150"/>
      <c r="D26" s="150"/>
      <c r="E26" s="150"/>
      <c r="F26" s="150"/>
      <c r="G26" s="150"/>
      <c r="H26" s="150"/>
      <c r="I26" s="150"/>
      <c r="J26" s="151"/>
      <c r="K26" s="151"/>
    </row>
    <row r="27" spans="1:11" s="11" customFormat="1" ht="12" customHeight="1">
      <c r="A27" s="150"/>
      <c r="B27" s="150"/>
      <c r="C27" s="150"/>
      <c r="D27" s="150"/>
      <c r="E27" s="150"/>
      <c r="F27" s="150"/>
      <c r="G27" s="150"/>
      <c r="H27" s="150"/>
      <c r="I27" s="150"/>
      <c r="J27" s="151"/>
      <c r="K27" s="151"/>
    </row>
    <row r="28" spans="1:11" s="12" customFormat="1" ht="15" customHeight="1">
      <c r="A28" s="138" t="s">
        <v>501</v>
      </c>
      <c r="B28" s="8"/>
      <c r="C28" s="6"/>
      <c r="D28" s="6"/>
      <c r="E28" s="6"/>
      <c r="F28" s="65"/>
      <c r="G28" s="6"/>
      <c r="H28" s="6"/>
      <c r="I28" s="6"/>
      <c r="J28" s="6"/>
      <c r="K28" s="6"/>
    </row>
    <row r="29" spans="1:11" s="11" customFormat="1" ht="15" customHeight="1" thickBot="1">
      <c r="A29" s="55"/>
      <c r="B29" s="56"/>
      <c r="C29" s="56"/>
      <c r="D29" s="56"/>
      <c r="E29" s="56"/>
      <c r="F29" s="56"/>
      <c r="G29" s="56"/>
      <c r="H29" s="56"/>
      <c r="I29" s="56"/>
      <c r="J29" s="56"/>
      <c r="K29" s="56"/>
    </row>
    <row r="30" spans="1:11" s="11" customFormat="1" ht="21.75" customHeight="1">
      <c r="A30" s="441" t="s">
        <v>374</v>
      </c>
      <c r="B30" s="140" t="s">
        <v>126</v>
      </c>
      <c r="C30" s="134"/>
      <c r="D30" s="470" t="s">
        <v>154</v>
      </c>
      <c r="E30" s="437"/>
      <c r="F30" s="160" t="s">
        <v>128</v>
      </c>
      <c r="G30" s="133"/>
      <c r="H30" s="135" t="s">
        <v>129</v>
      </c>
      <c r="I30" s="134"/>
      <c r="J30" s="141" t="s">
        <v>187</v>
      </c>
      <c r="K30" s="142"/>
    </row>
    <row r="31" spans="1:11" s="11" customFormat="1" ht="21.75" customHeight="1">
      <c r="A31" s="426"/>
      <c r="B31" s="119" t="s">
        <v>188</v>
      </c>
      <c r="C31" s="119" t="s">
        <v>189</v>
      </c>
      <c r="D31" s="119" t="s">
        <v>188</v>
      </c>
      <c r="E31" s="120" t="s">
        <v>189</v>
      </c>
      <c r="F31" s="136" t="s">
        <v>188</v>
      </c>
      <c r="G31" s="120" t="s">
        <v>189</v>
      </c>
      <c r="H31" s="119" t="s">
        <v>188</v>
      </c>
      <c r="I31" s="119" t="s">
        <v>189</v>
      </c>
      <c r="J31" s="143" t="s">
        <v>188</v>
      </c>
      <c r="K31" s="143" t="s">
        <v>189</v>
      </c>
    </row>
    <row r="32" spans="1:11" s="11" customFormat="1" ht="18" customHeight="1">
      <c r="A32" s="127"/>
      <c r="B32" s="112" t="s">
        <v>119</v>
      </c>
      <c r="C32" s="63"/>
      <c r="D32" s="63"/>
      <c r="E32" s="63"/>
      <c r="F32" s="63"/>
      <c r="G32" s="63"/>
      <c r="H32" s="63"/>
      <c r="I32" s="63"/>
      <c r="J32" s="152"/>
      <c r="K32" s="146"/>
    </row>
    <row r="33" spans="1:11" s="11" customFormat="1" ht="21.75" customHeight="1">
      <c r="A33" s="115" t="s">
        <v>190</v>
      </c>
      <c r="B33" s="52">
        <v>30709728</v>
      </c>
      <c r="C33" s="52">
        <v>32184111</v>
      </c>
      <c r="D33" s="52">
        <v>29570790</v>
      </c>
      <c r="E33" s="52">
        <v>33242900</v>
      </c>
      <c r="F33" s="52">
        <v>31216620</v>
      </c>
      <c r="G33" s="52">
        <v>35640735</v>
      </c>
      <c r="H33" s="52">
        <v>32447196</v>
      </c>
      <c r="I33" s="52">
        <v>36874407</v>
      </c>
      <c r="J33" s="64">
        <v>35012971</v>
      </c>
      <c r="K33" s="64">
        <v>38774298</v>
      </c>
    </row>
    <row r="34" spans="1:11" s="11" customFormat="1" ht="21.75" customHeight="1">
      <c r="A34" s="115" t="s">
        <v>191</v>
      </c>
      <c r="B34" s="52">
        <v>12073060</v>
      </c>
      <c r="C34" s="52">
        <v>12359239</v>
      </c>
      <c r="D34" s="52">
        <v>12295479</v>
      </c>
      <c r="E34" s="52">
        <v>12383539</v>
      </c>
      <c r="F34" s="52">
        <v>12439683</v>
      </c>
      <c r="G34" s="52">
        <v>12368539</v>
      </c>
      <c r="H34" s="52">
        <v>10546724</v>
      </c>
      <c r="I34" s="52">
        <v>10403690</v>
      </c>
      <c r="J34" s="64">
        <v>11396070</v>
      </c>
      <c r="K34" s="64">
        <v>11093500</v>
      </c>
    </row>
    <row r="35" spans="1:11" s="11" customFormat="1" ht="21.75" customHeight="1">
      <c r="A35" s="115" t="s">
        <v>192</v>
      </c>
      <c r="B35" s="52">
        <v>1360923</v>
      </c>
      <c r="C35" s="52">
        <v>25041</v>
      </c>
      <c r="D35" s="52">
        <v>1338538</v>
      </c>
      <c r="E35" s="52">
        <v>134954</v>
      </c>
      <c r="F35" s="52">
        <v>1204421</v>
      </c>
      <c r="G35" s="52">
        <v>12237</v>
      </c>
      <c r="H35" s="52">
        <v>1193020</v>
      </c>
      <c r="I35" s="52">
        <v>10691</v>
      </c>
      <c r="J35" s="64">
        <v>1183614</v>
      </c>
      <c r="K35" s="64">
        <v>170972</v>
      </c>
    </row>
    <row r="36" spans="1:11" s="11" customFormat="1" ht="21.75" customHeight="1">
      <c r="A36" s="115" t="s">
        <v>193</v>
      </c>
      <c r="B36" s="24">
        <v>126290</v>
      </c>
      <c r="C36" s="24">
        <v>59947</v>
      </c>
      <c r="D36" s="24">
        <v>114200</v>
      </c>
      <c r="E36" s="24">
        <v>44762</v>
      </c>
      <c r="F36" s="24">
        <v>115181</v>
      </c>
      <c r="G36" s="24">
        <v>58411</v>
      </c>
      <c r="H36" s="24">
        <v>101230</v>
      </c>
      <c r="I36" s="24">
        <v>42643</v>
      </c>
      <c r="J36" s="64">
        <v>103263</v>
      </c>
      <c r="K36" s="64">
        <v>41561</v>
      </c>
    </row>
    <row r="37" spans="1:11" s="11" customFormat="1" ht="21.75" customHeight="1">
      <c r="A37" s="115" t="s">
        <v>194</v>
      </c>
      <c r="B37" s="52">
        <v>46024</v>
      </c>
      <c r="C37" s="52">
        <v>29739</v>
      </c>
      <c r="D37" s="52">
        <v>47440</v>
      </c>
      <c r="E37" s="52">
        <v>28007</v>
      </c>
      <c r="F37" s="52">
        <v>50469</v>
      </c>
      <c r="G37" s="52">
        <v>34489</v>
      </c>
      <c r="H37" s="52">
        <v>45738</v>
      </c>
      <c r="I37" s="52">
        <v>25644</v>
      </c>
      <c r="J37" s="64">
        <v>51577</v>
      </c>
      <c r="K37" s="64">
        <v>28131</v>
      </c>
    </row>
    <row r="38" spans="1:11" s="11" customFormat="1" ht="21.75" customHeight="1">
      <c r="A38" s="115" t="s">
        <v>195</v>
      </c>
      <c r="B38" s="52">
        <v>24391692</v>
      </c>
      <c r="C38" s="52">
        <v>24682122</v>
      </c>
      <c r="D38" s="52">
        <v>2712194</v>
      </c>
      <c r="E38" s="52">
        <v>2747170</v>
      </c>
      <c r="F38" s="52">
        <v>88563</v>
      </c>
      <c r="G38" s="52">
        <v>116161</v>
      </c>
      <c r="H38" s="52">
        <v>65674</v>
      </c>
      <c r="I38" s="52">
        <v>65674</v>
      </c>
      <c r="J38" s="40" t="s">
        <v>196</v>
      </c>
      <c r="K38" s="40" t="s">
        <v>196</v>
      </c>
    </row>
    <row r="39" spans="1:11" s="11" customFormat="1" ht="21.75" customHeight="1">
      <c r="A39" s="115" t="s">
        <v>197</v>
      </c>
      <c r="B39" s="52">
        <v>249403</v>
      </c>
      <c r="C39" s="52">
        <v>202336</v>
      </c>
      <c r="D39" s="153">
        <v>229307</v>
      </c>
      <c r="E39" s="153">
        <v>191132</v>
      </c>
      <c r="F39" s="153">
        <v>215026</v>
      </c>
      <c r="G39" s="153">
        <v>183166</v>
      </c>
      <c r="H39" s="153">
        <v>189274</v>
      </c>
      <c r="I39" s="153">
        <v>175343</v>
      </c>
      <c r="J39" s="64">
        <v>175290</v>
      </c>
      <c r="K39" s="64">
        <v>184008</v>
      </c>
    </row>
    <row r="40" spans="1:11" s="11" customFormat="1" ht="21.75" customHeight="1">
      <c r="A40" s="115" t="s">
        <v>198</v>
      </c>
      <c r="B40" s="52">
        <v>15227189</v>
      </c>
      <c r="C40" s="52">
        <v>14795176</v>
      </c>
      <c r="D40" s="153">
        <v>16232803</v>
      </c>
      <c r="E40" s="153">
        <v>15773099</v>
      </c>
      <c r="F40" s="153">
        <v>16800127</v>
      </c>
      <c r="G40" s="153">
        <v>16606587</v>
      </c>
      <c r="H40" s="153">
        <v>17550439</v>
      </c>
      <c r="I40" s="153">
        <v>17219898</v>
      </c>
      <c r="J40" s="64">
        <v>18673920</v>
      </c>
      <c r="K40" s="64">
        <v>18427738</v>
      </c>
    </row>
    <row r="41" spans="1:11" s="11" customFormat="1" ht="21.75" customHeight="1" thickBot="1">
      <c r="A41" s="154" t="s">
        <v>199</v>
      </c>
      <c r="B41" s="155" t="s">
        <v>366</v>
      </c>
      <c r="C41" s="155" t="s">
        <v>366</v>
      </c>
      <c r="D41" s="156">
        <v>3113474</v>
      </c>
      <c r="E41" s="156">
        <v>3044867</v>
      </c>
      <c r="F41" s="156">
        <v>3363170</v>
      </c>
      <c r="G41" s="156">
        <v>3261265</v>
      </c>
      <c r="H41" s="156">
        <v>3607984</v>
      </c>
      <c r="I41" s="156">
        <v>3501257</v>
      </c>
      <c r="J41" s="157">
        <v>3757387</v>
      </c>
      <c r="K41" s="157">
        <v>3647387</v>
      </c>
    </row>
    <row r="42" spans="1:11" s="11" customFormat="1" ht="15" customHeight="1">
      <c r="A42" s="54" t="s">
        <v>200</v>
      </c>
      <c r="B42" s="6"/>
      <c r="C42" s="6"/>
      <c r="D42" s="6"/>
      <c r="E42" s="6"/>
      <c r="F42" s="6"/>
      <c r="G42" s="6"/>
      <c r="H42" s="6"/>
      <c r="I42" s="6"/>
      <c r="J42" s="6"/>
      <c r="K42" s="7" t="s">
        <v>453</v>
      </c>
    </row>
    <row r="43" ht="19.5" customHeight="1"/>
    <row r="44" ht="19.5" customHeight="1"/>
  </sheetData>
  <mergeCells count="4">
    <mergeCell ref="D5:E5"/>
    <mergeCell ref="D30:E30"/>
    <mergeCell ref="A5:A6"/>
    <mergeCell ref="A30:A31"/>
  </mergeCells>
  <printOptions/>
  <pageMargins left="0.984251968503937" right="0.984251968503937" top="0.7874015748031497" bottom="0.7874015748031497" header="0.5118110236220472" footer="0.5118110236220472"/>
  <pageSetup firstPageNumber="294"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workbookViewId="0" topLeftCell="A1">
      <selection activeCell="N32" sqref="N32"/>
    </sheetView>
  </sheetViews>
  <sheetFormatPr defaultColWidth="9.00390625" defaultRowHeight="13.5"/>
  <cols>
    <col min="1" max="7" width="13.25390625" style="0" customWidth="1"/>
    <col min="8" max="8" width="13.50390625" style="0" customWidth="1"/>
    <col min="9" max="12" width="13.25390625" style="0" customWidth="1"/>
    <col min="13" max="13" width="9.125" style="0" bestFit="1" customWidth="1"/>
  </cols>
  <sheetData>
    <row r="1" spans="1:22" s="351" customFormat="1" ht="15" customHeight="1">
      <c r="A1" s="350" t="s">
        <v>0</v>
      </c>
      <c r="L1" s="352" t="s">
        <v>0</v>
      </c>
      <c r="V1" s="352"/>
    </row>
    <row r="2" ht="12" customHeight="1"/>
    <row r="3" spans="1:12" s="1" customFormat="1" ht="15" customHeight="1">
      <c r="A3" s="29" t="s">
        <v>502</v>
      </c>
      <c r="B3" s="31"/>
      <c r="C3" s="158"/>
      <c r="D3" s="2"/>
      <c r="E3" s="2"/>
      <c r="F3" s="2"/>
      <c r="G3" s="2"/>
      <c r="H3" s="2"/>
      <c r="I3" s="32"/>
      <c r="J3" s="2"/>
      <c r="K3" s="2"/>
      <c r="L3" s="2"/>
    </row>
    <row r="4" spans="1:12" ht="15" customHeight="1" thickBot="1">
      <c r="A4" s="30"/>
      <c r="B4" s="50"/>
      <c r="C4" s="50"/>
      <c r="D4" s="50"/>
      <c r="E4" s="50"/>
      <c r="F4" s="50"/>
      <c r="G4" s="50"/>
      <c r="H4" s="50"/>
      <c r="I4" s="30"/>
      <c r="J4" s="50"/>
      <c r="K4" s="50"/>
      <c r="L4" s="50"/>
    </row>
    <row r="5" spans="1:12" ht="18.75" customHeight="1">
      <c r="A5" s="430" t="s">
        <v>113</v>
      </c>
      <c r="B5" s="431"/>
      <c r="C5" s="159" t="s">
        <v>126</v>
      </c>
      <c r="D5" s="159"/>
      <c r="E5" s="356" t="s">
        <v>154</v>
      </c>
      <c r="F5" s="275"/>
      <c r="G5" s="160" t="s">
        <v>128</v>
      </c>
      <c r="H5" s="133"/>
      <c r="I5" s="28" t="s">
        <v>129</v>
      </c>
      <c r="J5" s="27"/>
      <c r="K5" s="161" t="s">
        <v>201</v>
      </c>
      <c r="L5" s="162"/>
    </row>
    <row r="6" spans="1:12" ht="18.75" customHeight="1">
      <c r="A6" s="447"/>
      <c r="B6" s="426"/>
      <c r="C6" s="163" t="s">
        <v>202</v>
      </c>
      <c r="D6" s="164" t="s">
        <v>203</v>
      </c>
      <c r="E6" s="357" t="s">
        <v>202</v>
      </c>
      <c r="F6" s="420" t="s">
        <v>203</v>
      </c>
      <c r="G6" s="165" t="s">
        <v>204</v>
      </c>
      <c r="H6" s="166" t="s">
        <v>205</v>
      </c>
      <c r="I6" s="163" t="s">
        <v>204</v>
      </c>
      <c r="J6" s="164" t="s">
        <v>205</v>
      </c>
      <c r="K6" s="167" t="s">
        <v>202</v>
      </c>
      <c r="L6" s="168" t="s">
        <v>203</v>
      </c>
    </row>
    <row r="7" spans="1:12" ht="15.75" customHeight="1">
      <c r="A7" s="169"/>
      <c r="B7" s="170"/>
      <c r="C7" s="68" t="s">
        <v>119</v>
      </c>
      <c r="D7" s="20"/>
      <c r="E7" s="20"/>
      <c r="F7" s="63"/>
      <c r="G7" s="20"/>
      <c r="H7" s="63"/>
      <c r="I7" s="63"/>
      <c r="J7" s="20"/>
      <c r="K7" s="152"/>
      <c r="L7" s="171"/>
    </row>
    <row r="8" spans="1:12" ht="18" customHeight="1">
      <c r="A8" s="172"/>
      <c r="B8" s="173" t="s">
        <v>206</v>
      </c>
      <c r="C8" s="52">
        <v>6922581</v>
      </c>
      <c r="D8" s="52">
        <v>6670525</v>
      </c>
      <c r="E8" s="52">
        <v>6755403</v>
      </c>
      <c r="F8" s="52">
        <v>6505875</v>
      </c>
      <c r="G8" s="52">
        <v>6500569</v>
      </c>
      <c r="H8" s="52">
        <v>6449331</v>
      </c>
      <c r="I8" s="174">
        <v>6552796</v>
      </c>
      <c r="J8" s="174">
        <v>6167565</v>
      </c>
      <c r="K8" s="67">
        <v>6572561</v>
      </c>
      <c r="L8" s="67">
        <v>6245440</v>
      </c>
    </row>
    <row r="9" spans="1:12" ht="18" customHeight="1">
      <c r="A9" s="175" t="s">
        <v>207</v>
      </c>
      <c r="B9" s="176"/>
      <c r="C9" s="52"/>
      <c r="D9" s="52"/>
      <c r="E9" s="52"/>
      <c r="F9" s="52"/>
      <c r="G9" s="52"/>
      <c r="H9" s="52"/>
      <c r="I9" s="177"/>
      <c r="J9" s="177"/>
      <c r="K9" s="53"/>
      <c r="L9" s="53"/>
    </row>
    <row r="10" spans="1:12" ht="18" customHeight="1">
      <c r="A10" s="175"/>
      <c r="B10" s="173" t="s">
        <v>208</v>
      </c>
      <c r="C10" s="52">
        <v>655995</v>
      </c>
      <c r="D10" s="52">
        <v>2153831</v>
      </c>
      <c r="E10" s="52">
        <v>619874</v>
      </c>
      <c r="F10" s="52">
        <v>2069377</v>
      </c>
      <c r="G10" s="52">
        <v>699525</v>
      </c>
      <c r="H10" s="52">
        <v>1464117</v>
      </c>
      <c r="I10" s="174">
        <v>858972</v>
      </c>
      <c r="J10" s="174">
        <v>2127697</v>
      </c>
      <c r="K10" s="67">
        <v>1343318</v>
      </c>
      <c r="L10" s="67">
        <v>1899156</v>
      </c>
    </row>
    <row r="11" spans="1:12" ht="18" customHeight="1">
      <c r="A11" s="178"/>
      <c r="B11" s="176"/>
      <c r="C11" s="52"/>
      <c r="D11" s="52"/>
      <c r="E11" s="52"/>
      <c r="F11" s="52"/>
      <c r="G11" s="52"/>
      <c r="H11" s="52"/>
      <c r="I11" s="52"/>
      <c r="J11" s="52"/>
      <c r="K11" s="53"/>
      <c r="L11" s="53"/>
    </row>
    <row r="12" spans="1:12" ht="18" customHeight="1">
      <c r="A12" s="179"/>
      <c r="B12" s="180"/>
      <c r="C12" s="52"/>
      <c r="D12" s="52"/>
      <c r="E12" s="52"/>
      <c r="F12" s="52"/>
      <c r="G12" s="52"/>
      <c r="H12" s="52"/>
      <c r="I12" s="52"/>
      <c r="J12" s="52"/>
      <c r="K12" s="53"/>
      <c r="L12" s="53"/>
    </row>
    <row r="13" spans="1:12" ht="18" customHeight="1">
      <c r="A13" s="175"/>
      <c r="B13" s="173" t="s">
        <v>206</v>
      </c>
      <c r="C13" s="52">
        <v>8738998</v>
      </c>
      <c r="D13" s="52">
        <v>9752286</v>
      </c>
      <c r="E13" s="52">
        <v>9289322</v>
      </c>
      <c r="F13" s="52">
        <v>9957474</v>
      </c>
      <c r="G13" s="52">
        <v>9469141</v>
      </c>
      <c r="H13" s="52">
        <v>10267583</v>
      </c>
      <c r="I13" s="52">
        <v>9689852</v>
      </c>
      <c r="J13" s="52">
        <v>9517059</v>
      </c>
      <c r="K13" s="67">
        <v>10098339</v>
      </c>
      <c r="L13" s="67">
        <v>9637600</v>
      </c>
    </row>
    <row r="14" spans="1:12" ht="18" customHeight="1">
      <c r="A14" s="175" t="s">
        <v>209</v>
      </c>
      <c r="B14" s="176"/>
      <c r="C14" s="52"/>
      <c r="D14" s="52"/>
      <c r="E14" s="52"/>
      <c r="F14" s="52"/>
      <c r="G14" s="52"/>
      <c r="H14" s="52"/>
      <c r="I14" s="52"/>
      <c r="J14" s="52"/>
      <c r="K14" s="53"/>
      <c r="L14" s="53"/>
    </row>
    <row r="15" spans="1:12" ht="18" customHeight="1">
      <c r="A15" s="175"/>
      <c r="B15" s="173" t="s">
        <v>208</v>
      </c>
      <c r="C15" s="52">
        <v>497128</v>
      </c>
      <c r="D15" s="52">
        <v>1078861</v>
      </c>
      <c r="E15" s="52">
        <v>442701</v>
      </c>
      <c r="F15" s="52">
        <v>975223</v>
      </c>
      <c r="G15" s="52">
        <v>600545</v>
      </c>
      <c r="H15" s="52">
        <v>941183</v>
      </c>
      <c r="I15" s="52">
        <v>1208138</v>
      </c>
      <c r="J15" s="52">
        <v>1444247</v>
      </c>
      <c r="K15" s="67">
        <v>978583</v>
      </c>
      <c r="L15" s="67">
        <v>1343282</v>
      </c>
    </row>
    <row r="16" spans="1:3" ht="18" customHeight="1" thickBot="1">
      <c r="A16" s="172"/>
      <c r="C16" s="390"/>
    </row>
    <row r="17" spans="1:12" ht="15" customHeight="1">
      <c r="A17" s="246"/>
      <c r="B17" s="235"/>
      <c r="C17" s="235"/>
      <c r="D17" s="235"/>
      <c r="E17" s="235"/>
      <c r="F17" s="235"/>
      <c r="G17" s="235"/>
      <c r="H17" s="235"/>
      <c r="I17" s="246"/>
      <c r="J17" s="235"/>
      <c r="K17" s="247"/>
      <c r="L17" s="234" t="s">
        <v>454</v>
      </c>
    </row>
    <row r="18" ht="12" customHeight="1"/>
    <row r="19" ht="12" customHeight="1"/>
    <row r="20" spans="1:12" s="12" customFormat="1" ht="15" customHeight="1">
      <c r="A20" s="42" t="s">
        <v>503</v>
      </c>
      <c r="B20" s="6"/>
      <c r="C20" s="6"/>
      <c r="D20" s="6"/>
      <c r="E20" s="6"/>
      <c r="F20" s="6"/>
      <c r="G20" s="138" t="s">
        <v>506</v>
      </c>
      <c r="H20" s="6"/>
      <c r="I20" s="6"/>
      <c r="J20" s="6"/>
      <c r="K20" s="6"/>
      <c r="L20" s="6"/>
    </row>
    <row r="21" spans="1:12" s="11" customFormat="1" ht="15" customHeight="1" thickBot="1">
      <c r="A21" s="56"/>
      <c r="B21" s="56"/>
      <c r="C21" s="56"/>
      <c r="D21" s="56"/>
      <c r="E21" s="56"/>
      <c r="F21" s="56"/>
      <c r="G21" s="55"/>
      <c r="H21" s="56"/>
      <c r="I21" s="56"/>
      <c r="J21" s="56"/>
      <c r="K21" s="56"/>
      <c r="L21" s="23" t="s">
        <v>486</v>
      </c>
    </row>
    <row r="22" spans="1:12" s="11" customFormat="1" ht="18.75" customHeight="1">
      <c r="A22" s="441" t="s">
        <v>457</v>
      </c>
      <c r="B22" s="181" t="s">
        <v>210</v>
      </c>
      <c r="C22" s="181" t="s">
        <v>211</v>
      </c>
      <c r="D22" s="181" t="s">
        <v>212</v>
      </c>
      <c r="E22" s="181" t="s">
        <v>213</v>
      </c>
      <c r="F22" s="216" t="s">
        <v>376</v>
      </c>
      <c r="G22" s="453" t="s">
        <v>224</v>
      </c>
      <c r="H22" s="431"/>
      <c r="I22" s="432" t="s">
        <v>225</v>
      </c>
      <c r="J22" s="451" t="s">
        <v>226</v>
      </c>
      <c r="K22" s="60" t="s">
        <v>227</v>
      </c>
      <c r="L22" s="61"/>
    </row>
    <row r="23" spans="1:12" s="11" customFormat="1" ht="18.75" customHeight="1">
      <c r="A23" s="440"/>
      <c r="B23" s="182">
        <v>-2007</v>
      </c>
      <c r="C23" s="182">
        <v>-2008</v>
      </c>
      <c r="D23" s="182">
        <v>-2009</v>
      </c>
      <c r="E23" s="182">
        <v>-2010</v>
      </c>
      <c r="F23" s="217">
        <v>-2011</v>
      </c>
      <c r="G23" s="447"/>
      <c r="H23" s="426"/>
      <c r="I23" s="429"/>
      <c r="J23" s="429"/>
      <c r="K23" s="25" t="s">
        <v>228</v>
      </c>
      <c r="L23" s="36" t="s">
        <v>229</v>
      </c>
    </row>
    <row r="24" spans="1:12" s="11" customFormat="1" ht="18.75" customHeight="1">
      <c r="A24" s="183"/>
      <c r="B24" s="68" t="s">
        <v>119</v>
      </c>
      <c r="C24" s="6"/>
      <c r="D24" s="6"/>
      <c r="E24" s="6"/>
      <c r="F24" s="146"/>
      <c r="G24" s="187"/>
      <c r="H24" s="188"/>
      <c r="I24" s="112" t="s">
        <v>230</v>
      </c>
      <c r="J24" s="68" t="s">
        <v>373</v>
      </c>
      <c r="K24" s="68" t="s">
        <v>231</v>
      </c>
      <c r="L24" s="184"/>
    </row>
    <row r="25" spans="1:12" s="11" customFormat="1" ht="18.75" customHeight="1">
      <c r="A25" s="115" t="s">
        <v>214</v>
      </c>
      <c r="B25" s="52">
        <v>65857877</v>
      </c>
      <c r="C25" s="52">
        <v>65242471</v>
      </c>
      <c r="D25" s="52">
        <v>62649220</v>
      </c>
      <c r="E25" s="52">
        <v>62653651</v>
      </c>
      <c r="F25" s="64">
        <v>61851266</v>
      </c>
      <c r="G25" s="385" t="s">
        <v>244</v>
      </c>
      <c r="H25" s="386"/>
      <c r="I25" s="213">
        <f>SUM(I26+I36+I39)</f>
        <v>118291819</v>
      </c>
      <c r="J25" s="147">
        <f>J26+J36+J39</f>
        <v>100</v>
      </c>
      <c r="K25" s="67">
        <v>189704.19682928827</v>
      </c>
      <c r="L25" s="67">
        <f>I25/157776*1000</f>
        <v>749745.3288206065</v>
      </c>
    </row>
    <row r="26" spans="1:12" s="11" customFormat="1" ht="18.75" customHeight="1">
      <c r="A26" s="185"/>
      <c r="B26" s="52"/>
      <c r="C26" s="52"/>
      <c r="D26" s="52"/>
      <c r="E26" s="52"/>
      <c r="F26" s="66"/>
      <c r="G26" s="396"/>
      <c r="H26" s="387" t="s">
        <v>214</v>
      </c>
      <c r="I26" s="214">
        <v>56096862</v>
      </c>
      <c r="J26" s="147">
        <f>I26/I25*100</f>
        <v>47.42243586600017</v>
      </c>
      <c r="K26" s="67">
        <f>I26/354053*1000</f>
        <v>158441.99032348266</v>
      </c>
      <c r="L26" s="67">
        <f aca="true" t="shared" si="0" ref="L26:L41">I26/157776*1000</f>
        <v>355547.49771828414</v>
      </c>
    </row>
    <row r="27" spans="1:12" s="11" customFormat="1" ht="18.75" customHeight="1">
      <c r="A27" s="115" t="s">
        <v>215</v>
      </c>
      <c r="B27" s="52">
        <v>33938718</v>
      </c>
      <c r="C27" s="52">
        <v>33090855</v>
      </c>
      <c r="D27" s="52">
        <v>30553321</v>
      </c>
      <c r="E27" s="52">
        <v>30052095</v>
      </c>
      <c r="F27" s="66">
        <v>28938152</v>
      </c>
      <c r="G27" s="25"/>
      <c r="H27" s="190" t="s">
        <v>245</v>
      </c>
      <c r="I27" s="189">
        <v>975958</v>
      </c>
      <c r="J27" s="122">
        <f>I27/I25*100</f>
        <v>0.8250426853272076</v>
      </c>
      <c r="K27" s="174">
        <f aca="true" t="shared" si="1" ref="K27:K41">I27/354053*1000</f>
        <v>2756.530801885593</v>
      </c>
      <c r="L27" s="174">
        <f t="shared" si="0"/>
        <v>6185.718994016834</v>
      </c>
    </row>
    <row r="28" spans="1:12" s="11" customFormat="1" ht="18.75" customHeight="1">
      <c r="A28" s="185"/>
      <c r="B28" s="52"/>
      <c r="C28" s="52"/>
      <c r="D28" s="52"/>
      <c r="E28" s="52"/>
      <c r="F28" s="66"/>
      <c r="G28" s="25"/>
      <c r="H28" s="190" t="s">
        <v>232</v>
      </c>
      <c r="I28" s="189">
        <v>2461629</v>
      </c>
      <c r="J28" s="122">
        <f>I28/I25*100</f>
        <v>2.0809799196679863</v>
      </c>
      <c r="K28" s="174">
        <f t="shared" si="1"/>
        <v>6952.713294337289</v>
      </c>
      <c r="L28" s="174">
        <f t="shared" si="0"/>
        <v>15602.049741405537</v>
      </c>
    </row>
    <row r="29" spans="1:12" s="11" customFormat="1" ht="18.75" customHeight="1">
      <c r="A29" s="115" t="s">
        <v>216</v>
      </c>
      <c r="B29" s="52">
        <v>23487916</v>
      </c>
      <c r="C29" s="52">
        <v>23867522</v>
      </c>
      <c r="D29" s="52">
        <v>23887573</v>
      </c>
      <c r="E29" s="52">
        <v>24254071</v>
      </c>
      <c r="F29" s="66">
        <v>24391376</v>
      </c>
      <c r="G29" s="25"/>
      <c r="H29" s="190" t="s">
        <v>233</v>
      </c>
      <c r="I29" s="189">
        <v>4561244</v>
      </c>
      <c r="J29" s="122">
        <f>I29/I25*100</f>
        <v>3.8559251506648997</v>
      </c>
      <c r="K29" s="174">
        <f t="shared" si="1"/>
        <v>12882.941254557933</v>
      </c>
      <c r="L29" s="174">
        <f t="shared" si="0"/>
        <v>28909.61869992901</v>
      </c>
    </row>
    <row r="30" spans="1:12" s="11" customFormat="1" ht="18.75" customHeight="1">
      <c r="A30" s="186"/>
      <c r="B30" s="52"/>
      <c r="C30" s="52"/>
      <c r="D30" s="52"/>
      <c r="E30" s="52"/>
      <c r="F30" s="66"/>
      <c r="G30" s="25" t="s">
        <v>234</v>
      </c>
      <c r="H30" s="190" t="s">
        <v>235</v>
      </c>
      <c r="I30" s="189">
        <v>10087998</v>
      </c>
      <c r="J30" s="122">
        <f>I30/I25*100</f>
        <v>8.528060592254484</v>
      </c>
      <c r="K30" s="174">
        <f t="shared" si="1"/>
        <v>28492.903604827527</v>
      </c>
      <c r="L30" s="174">
        <f t="shared" si="0"/>
        <v>63938.73592941892</v>
      </c>
    </row>
    <row r="31" spans="1:12" s="11" customFormat="1" ht="18.75" customHeight="1">
      <c r="A31" s="115" t="s">
        <v>217</v>
      </c>
      <c r="B31" s="52">
        <v>168870</v>
      </c>
      <c r="C31" s="52">
        <v>173878</v>
      </c>
      <c r="D31" s="52">
        <v>176960</v>
      </c>
      <c r="E31" s="52">
        <v>177423</v>
      </c>
      <c r="F31" s="66">
        <v>178933</v>
      </c>
      <c r="G31" s="25"/>
      <c r="H31" s="190" t="s">
        <v>236</v>
      </c>
      <c r="I31" s="189">
        <v>2070941</v>
      </c>
      <c r="J31" s="122">
        <f>I31/I25*100</f>
        <v>1.7507051776758966</v>
      </c>
      <c r="K31" s="174">
        <f t="shared" si="1"/>
        <v>5849.240085523918</v>
      </c>
      <c r="L31" s="174">
        <f t="shared" si="0"/>
        <v>13125.830291045533</v>
      </c>
    </row>
    <row r="32" spans="1:12" s="11" customFormat="1" ht="18.75" customHeight="1">
      <c r="A32" s="185"/>
      <c r="B32" s="52"/>
      <c r="C32" s="52"/>
      <c r="D32" s="52"/>
      <c r="E32" s="52"/>
      <c r="F32" s="66"/>
      <c r="G32" s="25"/>
      <c r="H32" s="190" t="s">
        <v>237</v>
      </c>
      <c r="I32" s="189">
        <v>7103605</v>
      </c>
      <c r="J32" s="122">
        <f>I32/I25*100</f>
        <v>6.005153238872758</v>
      </c>
      <c r="K32" s="174">
        <f t="shared" si="1"/>
        <v>20063.676907129724</v>
      </c>
      <c r="L32" s="174">
        <f t="shared" si="0"/>
        <v>45023.35589696785</v>
      </c>
    </row>
    <row r="33" spans="1:12" s="11" customFormat="1" ht="18.75" customHeight="1">
      <c r="A33" s="115" t="s">
        <v>218</v>
      </c>
      <c r="B33" s="52">
        <v>1854820</v>
      </c>
      <c r="C33" s="52">
        <v>1686606</v>
      </c>
      <c r="D33" s="52">
        <v>1591907</v>
      </c>
      <c r="E33" s="52">
        <v>1629628</v>
      </c>
      <c r="F33" s="66">
        <v>1811593</v>
      </c>
      <c r="G33" s="25"/>
      <c r="H33" s="190" t="s">
        <v>238</v>
      </c>
      <c r="I33" s="189">
        <v>8238829</v>
      </c>
      <c r="J33" s="122">
        <f>I33/I25*100</f>
        <v>6.964834144616544</v>
      </c>
      <c r="K33" s="174">
        <f t="shared" si="1"/>
        <v>23270.044315399107</v>
      </c>
      <c r="L33" s="174">
        <f t="shared" si="0"/>
        <v>52218.518659365174</v>
      </c>
    </row>
    <row r="34" spans="1:12" s="11" customFormat="1" ht="18.75" customHeight="1">
      <c r="A34" s="185"/>
      <c r="B34" s="52"/>
      <c r="C34" s="52"/>
      <c r="D34" s="52"/>
      <c r="E34" s="52"/>
      <c r="F34" s="66"/>
      <c r="G34" s="25"/>
      <c r="H34" s="388" t="s">
        <v>479</v>
      </c>
      <c r="I34" s="189">
        <v>474522</v>
      </c>
      <c r="J34" s="122">
        <f>I34/I25*100</f>
        <v>0.4011452389619607</v>
      </c>
      <c r="K34" s="174">
        <f t="shared" si="1"/>
        <v>1340.2569671772303</v>
      </c>
      <c r="L34" s="174">
        <f t="shared" si="0"/>
        <v>3007.5676909035597</v>
      </c>
    </row>
    <row r="35" spans="1:12" s="11" customFormat="1" ht="18.75" customHeight="1">
      <c r="A35" s="115" t="s">
        <v>219</v>
      </c>
      <c r="B35" s="52">
        <v>5294277</v>
      </c>
      <c r="C35" s="52">
        <v>5350434</v>
      </c>
      <c r="D35" s="52">
        <v>5375122</v>
      </c>
      <c r="E35" s="52">
        <v>5474474</v>
      </c>
      <c r="F35" s="66">
        <v>5497276</v>
      </c>
      <c r="G35" s="397"/>
      <c r="H35" s="389" t="s">
        <v>246</v>
      </c>
      <c r="I35" s="189">
        <v>20122136</v>
      </c>
      <c r="J35" s="122">
        <f>I35/I25*100</f>
        <v>17.010589717958432</v>
      </c>
      <c r="K35" s="174">
        <f t="shared" si="1"/>
        <v>56833.68309264432</v>
      </c>
      <c r="L35" s="174">
        <f t="shared" si="0"/>
        <v>127536.10181523171</v>
      </c>
    </row>
    <row r="36" spans="1:12" s="11" customFormat="1" ht="18.75" customHeight="1">
      <c r="A36" s="185"/>
      <c r="B36" s="52"/>
      <c r="C36" s="52"/>
      <c r="D36" s="52"/>
      <c r="E36" s="52"/>
      <c r="F36" s="66"/>
      <c r="G36" s="398"/>
      <c r="H36" s="387" t="s">
        <v>214</v>
      </c>
      <c r="I36" s="214">
        <f>I37+I38</f>
        <v>51126478</v>
      </c>
      <c r="J36" s="147">
        <f>I36/I25*100</f>
        <v>43.22063726148298</v>
      </c>
      <c r="K36" s="67">
        <f t="shared" si="1"/>
        <v>144403.45936907752</v>
      </c>
      <c r="L36" s="67">
        <f t="shared" si="0"/>
        <v>324044.7089544671</v>
      </c>
    </row>
    <row r="37" spans="1:12" s="11" customFormat="1" ht="18.75" customHeight="1">
      <c r="A37" s="115" t="s">
        <v>220</v>
      </c>
      <c r="B37" s="52">
        <v>1052082</v>
      </c>
      <c r="C37" s="52">
        <v>1040327</v>
      </c>
      <c r="D37" s="52">
        <v>1032565</v>
      </c>
      <c r="E37" s="52">
        <v>1036428</v>
      </c>
      <c r="F37" s="66">
        <v>1005015</v>
      </c>
      <c r="G37" s="25" t="s">
        <v>239</v>
      </c>
      <c r="H37" s="190" t="s">
        <v>240</v>
      </c>
      <c r="I37" s="189">
        <v>50915014</v>
      </c>
      <c r="J37" s="122">
        <f>I37/I25*100</f>
        <v>43.04187257446772</v>
      </c>
      <c r="K37" s="174">
        <f t="shared" si="1"/>
        <v>143806.1928581314</v>
      </c>
      <c r="L37" s="174">
        <f t="shared" si="0"/>
        <v>322704.42906398943</v>
      </c>
    </row>
    <row r="38" spans="1:12" s="11" customFormat="1" ht="24" customHeight="1">
      <c r="A38" s="185"/>
      <c r="B38" s="52"/>
      <c r="C38" s="52"/>
      <c r="D38" s="52"/>
      <c r="E38" s="52"/>
      <c r="F38" s="66"/>
      <c r="G38" s="25"/>
      <c r="H38" s="327" t="s">
        <v>480</v>
      </c>
      <c r="I38" s="399">
        <v>211464</v>
      </c>
      <c r="J38" s="400">
        <f>I38/I25*100</f>
        <v>0.17876468701525336</v>
      </c>
      <c r="K38" s="401">
        <f t="shared" si="1"/>
        <v>597.2665109461013</v>
      </c>
      <c r="L38" s="401">
        <f t="shared" si="0"/>
        <v>1340.2798904776391</v>
      </c>
    </row>
    <row r="39" spans="1:12" s="11" customFormat="1" ht="18.75" customHeight="1">
      <c r="A39" s="115" t="s">
        <v>221</v>
      </c>
      <c r="B39" s="52">
        <v>61194</v>
      </c>
      <c r="C39" s="52">
        <v>32849</v>
      </c>
      <c r="D39" s="52">
        <v>31772</v>
      </c>
      <c r="E39" s="52">
        <v>29532</v>
      </c>
      <c r="F39" s="66">
        <v>28921</v>
      </c>
      <c r="G39" s="396"/>
      <c r="H39" s="387" t="s">
        <v>214</v>
      </c>
      <c r="I39" s="215">
        <f>I40+I41</f>
        <v>11068479</v>
      </c>
      <c r="J39" s="147">
        <f>I39/I25*100</f>
        <v>9.356926872516857</v>
      </c>
      <c r="K39" s="67">
        <f t="shared" si="1"/>
        <v>31262.20933024152</v>
      </c>
      <c r="L39" s="67">
        <f t="shared" si="0"/>
        <v>70153.12214785519</v>
      </c>
    </row>
    <row r="40" spans="1:12" s="11" customFormat="1" ht="18.75" customHeight="1">
      <c r="A40" s="185"/>
      <c r="B40" s="52"/>
      <c r="C40" s="52"/>
      <c r="D40" s="52"/>
      <c r="E40" s="52"/>
      <c r="F40" s="66"/>
      <c r="G40" s="25" t="s">
        <v>241</v>
      </c>
      <c r="H40" s="190" t="s">
        <v>242</v>
      </c>
      <c r="I40" s="189">
        <v>2206503</v>
      </c>
      <c r="J40" s="122">
        <f>I40/I25*100</f>
        <v>1.8653048187550485</v>
      </c>
      <c r="K40" s="174">
        <f t="shared" si="1"/>
        <v>6232.126263582006</v>
      </c>
      <c r="L40" s="174">
        <f t="shared" si="0"/>
        <v>13985.035746881655</v>
      </c>
    </row>
    <row r="41" spans="1:12" s="11" customFormat="1" ht="18.75" customHeight="1" thickBot="1">
      <c r="A41" s="115" t="s">
        <v>222</v>
      </c>
      <c r="B41" s="122">
        <v>187.4365026283509</v>
      </c>
      <c r="C41" s="122">
        <v>185.300023570611</v>
      </c>
      <c r="D41" s="122">
        <v>178.23746134346914</v>
      </c>
      <c r="E41" s="122">
        <v>177.9</v>
      </c>
      <c r="F41" s="147">
        <f>F25/354053</f>
        <v>174.69493550400645</v>
      </c>
      <c r="G41" s="392"/>
      <c r="H41" s="393" t="s">
        <v>243</v>
      </c>
      <c r="I41" s="394">
        <v>8861976</v>
      </c>
      <c r="J41" s="395">
        <f>I41/I25*100</f>
        <v>7.491622053761808</v>
      </c>
      <c r="K41" s="394">
        <f t="shared" si="1"/>
        <v>25030.08306665951</v>
      </c>
      <c r="L41" s="174">
        <f t="shared" si="0"/>
        <v>56168.08640097353</v>
      </c>
    </row>
    <row r="42" spans="1:12" s="11" customFormat="1" ht="18.75" customHeight="1">
      <c r="A42" s="185"/>
      <c r="B42" s="52"/>
      <c r="C42" s="52"/>
      <c r="D42" s="52"/>
      <c r="E42" s="52"/>
      <c r="F42" s="66"/>
      <c r="G42" s="416" t="s">
        <v>487</v>
      </c>
      <c r="H42" s="402"/>
      <c r="I42" s="402"/>
      <c r="J42" s="402"/>
      <c r="K42" s="20"/>
      <c r="L42" s="234" t="s">
        <v>455</v>
      </c>
    </row>
    <row r="43" spans="1:10" s="11" customFormat="1" ht="18.75" customHeight="1" thickBot="1">
      <c r="A43" s="115" t="s">
        <v>223</v>
      </c>
      <c r="B43" s="122">
        <v>430.7702375657361</v>
      </c>
      <c r="C43" s="122">
        <v>422.8259739016597</v>
      </c>
      <c r="D43" s="122">
        <v>404.0477511060663</v>
      </c>
      <c r="E43" s="122">
        <v>401.2</v>
      </c>
      <c r="F43" s="147">
        <f>F25/157776</f>
        <v>392.0194833181219</v>
      </c>
      <c r="G43" s="391"/>
      <c r="H43" s="391"/>
      <c r="I43" s="391"/>
      <c r="J43" s="391"/>
    </row>
    <row r="44" spans="1:9" s="11" customFormat="1" ht="18.75" customHeight="1">
      <c r="A44" s="247"/>
      <c r="B44" s="247"/>
      <c r="C44" s="247"/>
      <c r="D44" s="247"/>
      <c r="E44" s="235"/>
      <c r="F44" s="234" t="s">
        <v>453</v>
      </c>
      <c r="I44" s="19"/>
    </row>
    <row r="45" spans="1:12" s="11" customFormat="1" ht="18.75" customHeight="1">
      <c r="A45"/>
      <c r="B45"/>
      <c r="C45"/>
      <c r="D45"/>
      <c r="E45"/>
      <c r="F45"/>
      <c r="G45"/>
      <c r="H45"/>
      <c r="I45"/>
      <c r="J45"/>
      <c r="K45"/>
      <c r="L45"/>
    </row>
    <row r="46" spans="1:12" s="11" customFormat="1" ht="15" customHeight="1">
      <c r="A46"/>
      <c r="B46"/>
      <c r="C46"/>
      <c r="D46"/>
      <c r="E46"/>
      <c r="F46"/>
      <c r="G46"/>
      <c r="H46"/>
      <c r="I46"/>
      <c r="J46"/>
      <c r="K46"/>
      <c r="L46"/>
    </row>
    <row r="47" spans="1:12" s="11" customFormat="1" ht="13.5">
      <c r="A47"/>
      <c r="B47"/>
      <c r="C47"/>
      <c r="D47"/>
      <c r="E47"/>
      <c r="F47"/>
      <c r="G47"/>
      <c r="H47"/>
      <c r="I47"/>
      <c r="J47"/>
      <c r="K47"/>
      <c r="L47"/>
    </row>
  </sheetData>
  <mergeCells count="5">
    <mergeCell ref="J22:J23"/>
    <mergeCell ref="A22:A23"/>
    <mergeCell ref="A5:B6"/>
    <mergeCell ref="G22:H23"/>
    <mergeCell ref="I22:I23"/>
  </mergeCells>
  <printOptions/>
  <pageMargins left="0.984251968503937" right="0.984251968503937" top="0.7874015748031497" bottom="0.7874015748031497" header="0.5118110236220472" footer="0.5118110236220472"/>
  <pageSetup firstPageNumber="296"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W40"/>
  <sheetViews>
    <sheetView workbookViewId="0" topLeftCell="A1">
      <selection activeCell="A5" sqref="A5"/>
    </sheetView>
  </sheetViews>
  <sheetFormatPr defaultColWidth="9.00390625" defaultRowHeight="13.5"/>
  <cols>
    <col min="1" max="1" width="15.875" style="0" customWidth="1"/>
    <col min="2" max="22" width="6.75390625" style="0" customWidth="1"/>
  </cols>
  <sheetData>
    <row r="1" spans="1:22" s="351" customFormat="1" ht="15" customHeight="1">
      <c r="A1" s="350" t="s">
        <v>0</v>
      </c>
      <c r="V1" s="352" t="s">
        <v>0</v>
      </c>
    </row>
    <row r="2" ht="12" customHeight="1"/>
    <row r="3" spans="1:23" s="1" customFormat="1" ht="15" customHeight="1">
      <c r="A3" s="29" t="s">
        <v>505</v>
      </c>
      <c r="B3" s="45"/>
      <c r="C3" s="2"/>
      <c r="D3" s="2"/>
      <c r="E3" s="6"/>
      <c r="F3" s="6"/>
      <c r="G3" s="6"/>
      <c r="H3" s="6"/>
      <c r="I3" s="6"/>
      <c r="J3" s="6"/>
      <c r="K3" s="6"/>
      <c r="L3" s="6"/>
      <c r="M3" s="6"/>
      <c r="N3" s="6"/>
      <c r="O3" s="6"/>
      <c r="P3" s="6"/>
      <c r="Q3" s="6"/>
      <c r="R3" s="6"/>
      <c r="S3" s="6"/>
      <c r="T3" s="6"/>
      <c r="U3" s="191"/>
      <c r="V3" s="65"/>
      <c r="W3" s="12"/>
    </row>
    <row r="4" spans="1:23" ht="15" customHeight="1" thickBot="1">
      <c r="A4" s="2"/>
      <c r="B4" s="50"/>
      <c r="C4" s="50"/>
      <c r="D4" s="50"/>
      <c r="E4" s="56"/>
      <c r="F4" s="56"/>
      <c r="G4" s="56"/>
      <c r="H4" s="56"/>
      <c r="I4" s="56"/>
      <c r="J4" s="56"/>
      <c r="K4" s="56"/>
      <c r="L4" s="56"/>
      <c r="M4" s="23"/>
      <c r="N4" s="6"/>
      <c r="O4" s="6"/>
      <c r="P4" s="6"/>
      <c r="Q4" s="6"/>
      <c r="R4" s="6"/>
      <c r="S4" s="6"/>
      <c r="T4" s="6"/>
      <c r="U4" s="191"/>
      <c r="V4" s="23" t="s">
        <v>456</v>
      </c>
      <c r="W4" s="11"/>
    </row>
    <row r="5" spans="1:23" ht="24" customHeight="1">
      <c r="A5" s="273" t="s">
        <v>363</v>
      </c>
      <c r="B5" s="274" t="s">
        <v>247</v>
      </c>
      <c r="C5" s="159"/>
      <c r="D5" s="275"/>
      <c r="E5" s="276" t="s">
        <v>248</v>
      </c>
      <c r="F5" s="160"/>
      <c r="G5" s="133"/>
      <c r="H5" s="276" t="s">
        <v>249</v>
      </c>
      <c r="I5" s="277"/>
      <c r="J5" s="278"/>
      <c r="K5" s="160" t="s">
        <v>250</v>
      </c>
      <c r="L5" s="277"/>
      <c r="M5" s="278"/>
      <c r="N5" s="160" t="s">
        <v>251</v>
      </c>
      <c r="O5" s="277"/>
      <c r="P5" s="278"/>
      <c r="Q5" s="276" t="s">
        <v>252</v>
      </c>
      <c r="R5" s="277"/>
      <c r="S5" s="278"/>
      <c r="T5" s="276" t="s">
        <v>253</v>
      </c>
      <c r="U5" s="277"/>
      <c r="V5" s="277"/>
      <c r="W5" s="11"/>
    </row>
    <row r="6" spans="1:23" ht="24" customHeight="1">
      <c r="A6" s="354" t="s">
        <v>254</v>
      </c>
      <c r="B6" s="279" t="s">
        <v>375</v>
      </c>
      <c r="C6" s="279" t="s">
        <v>5</v>
      </c>
      <c r="D6" s="279" t="s">
        <v>6</v>
      </c>
      <c r="E6" s="120" t="s">
        <v>375</v>
      </c>
      <c r="F6" s="120" t="s">
        <v>5</v>
      </c>
      <c r="G6" s="120" t="s">
        <v>6</v>
      </c>
      <c r="H6" s="120" t="s">
        <v>375</v>
      </c>
      <c r="I6" s="120" t="s">
        <v>5</v>
      </c>
      <c r="J6" s="120" t="s">
        <v>6</v>
      </c>
      <c r="K6" s="166" t="s">
        <v>375</v>
      </c>
      <c r="L6" s="120" t="s">
        <v>5</v>
      </c>
      <c r="M6" s="120" t="s">
        <v>6</v>
      </c>
      <c r="N6" s="166" t="s">
        <v>375</v>
      </c>
      <c r="O6" s="120" t="s">
        <v>5</v>
      </c>
      <c r="P6" s="120" t="s">
        <v>6</v>
      </c>
      <c r="Q6" s="120" t="s">
        <v>375</v>
      </c>
      <c r="R6" s="120" t="s">
        <v>5</v>
      </c>
      <c r="S6" s="119" t="s">
        <v>6</v>
      </c>
      <c r="T6" s="120" t="s">
        <v>375</v>
      </c>
      <c r="U6" s="120" t="s">
        <v>5</v>
      </c>
      <c r="V6" s="119" t="s">
        <v>6</v>
      </c>
      <c r="W6" s="11"/>
    </row>
    <row r="7" spans="1:23" ht="16.5" customHeight="1">
      <c r="A7" s="45"/>
      <c r="B7" s="3" t="s">
        <v>255</v>
      </c>
      <c r="C7" s="51"/>
      <c r="D7" s="51"/>
      <c r="E7" s="63"/>
      <c r="F7" s="63"/>
      <c r="G7" s="63"/>
      <c r="H7" s="63"/>
      <c r="I7" s="63"/>
      <c r="J7" s="63"/>
      <c r="K7" s="63"/>
      <c r="L7" s="63"/>
      <c r="M7" s="63"/>
      <c r="N7" s="63"/>
      <c r="O7" s="63"/>
      <c r="P7" s="63"/>
      <c r="Q7" s="63"/>
      <c r="R7" s="63"/>
      <c r="S7" s="63"/>
      <c r="T7" s="63"/>
      <c r="U7" s="63"/>
      <c r="V7" s="63"/>
      <c r="W7" s="11"/>
    </row>
    <row r="8" spans="1:23" ht="22.5" customHeight="1">
      <c r="A8" s="41" t="s">
        <v>256</v>
      </c>
      <c r="B8" s="4">
        <v>3284</v>
      </c>
      <c r="C8" s="192">
        <v>1923</v>
      </c>
      <c r="D8" s="192">
        <v>1361</v>
      </c>
      <c r="E8" s="177">
        <v>1801</v>
      </c>
      <c r="F8" s="177">
        <v>1068</v>
      </c>
      <c r="G8" s="177">
        <v>733</v>
      </c>
      <c r="H8" s="177">
        <v>84</v>
      </c>
      <c r="I8" s="193">
        <v>23</v>
      </c>
      <c r="J8" s="177">
        <v>61</v>
      </c>
      <c r="K8" s="177">
        <v>91</v>
      </c>
      <c r="L8" s="177">
        <v>1</v>
      </c>
      <c r="M8" s="177">
        <v>90</v>
      </c>
      <c r="N8" s="177">
        <v>327</v>
      </c>
      <c r="O8" s="177">
        <v>322</v>
      </c>
      <c r="P8" s="177">
        <v>5</v>
      </c>
      <c r="Q8" s="177">
        <v>646</v>
      </c>
      <c r="R8" s="177">
        <v>280</v>
      </c>
      <c r="S8" s="177">
        <v>366</v>
      </c>
      <c r="T8" s="177">
        <v>335</v>
      </c>
      <c r="U8" s="177">
        <v>229</v>
      </c>
      <c r="V8" s="177">
        <v>106</v>
      </c>
      <c r="W8" s="11"/>
    </row>
    <row r="9" spans="1:23" ht="22.5" customHeight="1">
      <c r="A9" s="194" t="s">
        <v>257</v>
      </c>
      <c r="B9" s="4">
        <v>3181</v>
      </c>
      <c r="C9" s="192">
        <v>1853</v>
      </c>
      <c r="D9" s="192">
        <v>1328</v>
      </c>
      <c r="E9" s="177">
        <v>1762</v>
      </c>
      <c r="F9" s="177">
        <v>1033</v>
      </c>
      <c r="G9" s="177">
        <v>729</v>
      </c>
      <c r="H9" s="177">
        <v>88</v>
      </c>
      <c r="I9" s="193">
        <v>24</v>
      </c>
      <c r="J9" s="177">
        <v>64</v>
      </c>
      <c r="K9" s="177">
        <v>90</v>
      </c>
      <c r="L9" s="177">
        <v>2</v>
      </c>
      <c r="M9" s="177">
        <v>88</v>
      </c>
      <c r="N9" s="177">
        <v>328</v>
      </c>
      <c r="O9" s="177">
        <v>322</v>
      </c>
      <c r="P9" s="177">
        <v>6</v>
      </c>
      <c r="Q9" s="177">
        <v>617</v>
      </c>
      <c r="R9" s="177">
        <v>272</v>
      </c>
      <c r="S9" s="177">
        <v>345</v>
      </c>
      <c r="T9" s="177">
        <v>296</v>
      </c>
      <c r="U9" s="177">
        <v>200</v>
      </c>
      <c r="V9" s="177">
        <v>96</v>
      </c>
      <c r="W9" s="11"/>
    </row>
    <row r="10" spans="1:23" ht="22.5" customHeight="1">
      <c r="A10" s="194" t="s">
        <v>258</v>
      </c>
      <c r="B10" s="4">
        <v>3124</v>
      </c>
      <c r="C10" s="192">
        <v>1797</v>
      </c>
      <c r="D10" s="192">
        <v>1327</v>
      </c>
      <c r="E10" s="177">
        <v>1738</v>
      </c>
      <c r="F10" s="177">
        <v>1007</v>
      </c>
      <c r="G10" s="177">
        <v>731</v>
      </c>
      <c r="H10" s="177">
        <v>87</v>
      </c>
      <c r="I10" s="193">
        <v>25</v>
      </c>
      <c r="J10" s="177">
        <v>62</v>
      </c>
      <c r="K10" s="177">
        <v>94</v>
      </c>
      <c r="L10" s="177">
        <v>2</v>
      </c>
      <c r="M10" s="177">
        <v>92</v>
      </c>
      <c r="N10" s="177">
        <v>321</v>
      </c>
      <c r="O10" s="177">
        <v>314</v>
      </c>
      <c r="P10" s="177">
        <v>7</v>
      </c>
      <c r="Q10" s="177">
        <v>612</v>
      </c>
      <c r="R10" s="177">
        <v>260</v>
      </c>
      <c r="S10" s="177">
        <v>352</v>
      </c>
      <c r="T10" s="177">
        <v>272</v>
      </c>
      <c r="U10" s="177">
        <v>189</v>
      </c>
      <c r="V10" s="177">
        <v>83</v>
      </c>
      <c r="W10" s="11"/>
    </row>
    <row r="11" spans="1:23" s="16" customFormat="1" ht="22.5" customHeight="1">
      <c r="A11" s="195" t="s">
        <v>259</v>
      </c>
      <c r="B11" s="196">
        <v>3018</v>
      </c>
      <c r="C11" s="196">
        <v>1739</v>
      </c>
      <c r="D11" s="196">
        <v>1279</v>
      </c>
      <c r="E11" s="64">
        <v>1692</v>
      </c>
      <c r="F11" s="64">
        <v>981</v>
      </c>
      <c r="G11" s="64">
        <v>711</v>
      </c>
      <c r="H11" s="64">
        <v>62</v>
      </c>
      <c r="I11" s="64">
        <v>10</v>
      </c>
      <c r="J11" s="64">
        <v>52</v>
      </c>
      <c r="K11" s="64">
        <v>91</v>
      </c>
      <c r="L11" s="64">
        <v>2</v>
      </c>
      <c r="M11" s="64">
        <v>89</v>
      </c>
      <c r="N11" s="64">
        <v>318</v>
      </c>
      <c r="O11" s="64">
        <v>311</v>
      </c>
      <c r="P11" s="64">
        <v>7</v>
      </c>
      <c r="Q11" s="64">
        <v>606</v>
      </c>
      <c r="R11" s="64">
        <v>265</v>
      </c>
      <c r="S11" s="64">
        <v>341</v>
      </c>
      <c r="T11" s="64">
        <v>249</v>
      </c>
      <c r="U11" s="64">
        <v>170</v>
      </c>
      <c r="V11" s="64">
        <v>79</v>
      </c>
      <c r="W11" s="58"/>
    </row>
    <row r="12" spans="1:23" ht="12.75" customHeight="1">
      <c r="A12" s="45"/>
      <c r="B12" s="197"/>
      <c r="C12" s="15"/>
      <c r="D12" s="15"/>
      <c r="E12" s="21"/>
      <c r="F12" s="21"/>
      <c r="G12" s="21"/>
      <c r="H12" s="21"/>
      <c r="I12" s="21"/>
      <c r="J12" s="21"/>
      <c r="K12" s="21"/>
      <c r="L12" s="21"/>
      <c r="M12" s="21"/>
      <c r="N12" s="198"/>
      <c r="O12" s="198"/>
      <c r="P12" s="198"/>
      <c r="Q12" s="198"/>
      <c r="R12" s="198"/>
      <c r="S12" s="198"/>
      <c r="T12" s="198"/>
      <c r="U12" s="198"/>
      <c r="V12" s="198"/>
      <c r="W12" s="11"/>
    </row>
    <row r="13" spans="1:23" ht="22.5" customHeight="1">
      <c r="A13" s="33" t="s">
        <v>260</v>
      </c>
      <c r="B13" s="4">
        <v>1650</v>
      </c>
      <c r="C13" s="5">
        <v>912</v>
      </c>
      <c r="D13" s="5">
        <v>738</v>
      </c>
      <c r="E13" s="52">
        <v>1427</v>
      </c>
      <c r="F13" s="174">
        <v>822</v>
      </c>
      <c r="G13" s="174">
        <v>605</v>
      </c>
      <c r="H13" s="193" t="s">
        <v>366</v>
      </c>
      <c r="I13" s="193" t="s">
        <v>366</v>
      </c>
      <c r="J13" s="193" t="s">
        <v>366</v>
      </c>
      <c r="K13" s="52">
        <v>87</v>
      </c>
      <c r="L13" s="174">
        <v>2</v>
      </c>
      <c r="M13" s="174">
        <v>85</v>
      </c>
      <c r="N13" s="193" t="s">
        <v>366</v>
      </c>
      <c r="O13" s="193" t="s">
        <v>366</v>
      </c>
      <c r="P13" s="193" t="s">
        <v>366</v>
      </c>
      <c r="Q13" s="193" t="s">
        <v>366</v>
      </c>
      <c r="R13" s="193" t="s">
        <v>366</v>
      </c>
      <c r="S13" s="193" t="s">
        <v>366</v>
      </c>
      <c r="T13" s="177">
        <v>136</v>
      </c>
      <c r="U13" s="174">
        <v>88</v>
      </c>
      <c r="V13" s="174">
        <v>48</v>
      </c>
      <c r="W13" s="11"/>
    </row>
    <row r="14" spans="1:23" ht="22.5" customHeight="1">
      <c r="A14" s="33" t="s">
        <v>261</v>
      </c>
      <c r="B14" s="4">
        <v>18</v>
      </c>
      <c r="C14" s="5">
        <v>13</v>
      </c>
      <c r="D14" s="5">
        <v>5</v>
      </c>
      <c r="E14" s="52">
        <v>18</v>
      </c>
      <c r="F14" s="174">
        <v>13</v>
      </c>
      <c r="G14" s="174">
        <v>5</v>
      </c>
      <c r="H14" s="193" t="s">
        <v>366</v>
      </c>
      <c r="I14" s="193" t="s">
        <v>366</v>
      </c>
      <c r="J14" s="193" t="s">
        <v>366</v>
      </c>
      <c r="K14" s="193" t="s">
        <v>366</v>
      </c>
      <c r="L14" s="193" t="s">
        <v>366</v>
      </c>
      <c r="M14" s="193" t="s">
        <v>366</v>
      </c>
      <c r="N14" s="193" t="s">
        <v>366</v>
      </c>
      <c r="O14" s="193" t="s">
        <v>366</v>
      </c>
      <c r="P14" s="193" t="s">
        <v>366</v>
      </c>
      <c r="Q14" s="193" t="s">
        <v>366</v>
      </c>
      <c r="R14" s="193" t="s">
        <v>366</v>
      </c>
      <c r="S14" s="193" t="s">
        <v>366</v>
      </c>
      <c r="T14" s="193" t="s">
        <v>366</v>
      </c>
      <c r="U14" s="193" t="s">
        <v>366</v>
      </c>
      <c r="V14" s="193" t="s">
        <v>366</v>
      </c>
      <c r="W14" s="11"/>
    </row>
    <row r="15" spans="1:23" ht="22.5" customHeight="1">
      <c r="A15" s="33" t="s">
        <v>262</v>
      </c>
      <c r="B15" s="4">
        <v>8</v>
      </c>
      <c r="C15" s="5">
        <v>8</v>
      </c>
      <c r="D15" s="193" t="s">
        <v>366</v>
      </c>
      <c r="E15" s="52">
        <v>8</v>
      </c>
      <c r="F15" s="174">
        <v>8</v>
      </c>
      <c r="G15" s="193" t="s">
        <v>366</v>
      </c>
      <c r="H15" s="193" t="s">
        <v>366</v>
      </c>
      <c r="I15" s="193" t="s">
        <v>366</v>
      </c>
      <c r="J15" s="193" t="s">
        <v>366</v>
      </c>
      <c r="K15" s="193" t="s">
        <v>366</v>
      </c>
      <c r="L15" s="193" t="s">
        <v>366</v>
      </c>
      <c r="M15" s="193" t="s">
        <v>366</v>
      </c>
      <c r="N15" s="193" t="s">
        <v>366</v>
      </c>
      <c r="O15" s="193" t="s">
        <v>366</v>
      </c>
      <c r="P15" s="193" t="s">
        <v>366</v>
      </c>
      <c r="Q15" s="193" t="s">
        <v>366</v>
      </c>
      <c r="R15" s="193" t="s">
        <v>366</v>
      </c>
      <c r="S15" s="193" t="s">
        <v>366</v>
      </c>
      <c r="T15" s="193" t="s">
        <v>366</v>
      </c>
      <c r="U15" s="193" t="s">
        <v>366</v>
      </c>
      <c r="V15" s="193" t="s">
        <v>366</v>
      </c>
      <c r="W15" s="11"/>
    </row>
    <row r="16" spans="1:23" ht="22.5" customHeight="1">
      <c r="A16" s="33" t="s">
        <v>263</v>
      </c>
      <c r="B16" s="271" t="s">
        <v>366</v>
      </c>
      <c r="C16" s="193" t="s">
        <v>366</v>
      </c>
      <c r="D16" s="193" t="s">
        <v>366</v>
      </c>
      <c r="E16" s="193" t="s">
        <v>366</v>
      </c>
      <c r="F16" s="193" t="s">
        <v>366</v>
      </c>
      <c r="G16" s="193" t="s">
        <v>366</v>
      </c>
      <c r="H16" s="193" t="s">
        <v>366</v>
      </c>
      <c r="I16" s="193" t="s">
        <v>366</v>
      </c>
      <c r="J16" s="193" t="s">
        <v>366</v>
      </c>
      <c r="K16" s="193" t="s">
        <v>366</v>
      </c>
      <c r="L16" s="193" t="s">
        <v>366</v>
      </c>
      <c r="M16" s="193" t="s">
        <v>366</v>
      </c>
      <c r="N16" s="193" t="s">
        <v>366</v>
      </c>
      <c r="O16" s="193" t="s">
        <v>366</v>
      </c>
      <c r="P16" s="193" t="s">
        <v>366</v>
      </c>
      <c r="Q16" s="193" t="s">
        <v>366</v>
      </c>
      <c r="R16" s="193" t="s">
        <v>366</v>
      </c>
      <c r="S16" s="193" t="s">
        <v>366</v>
      </c>
      <c r="T16" s="193" t="s">
        <v>366</v>
      </c>
      <c r="U16" s="193" t="s">
        <v>366</v>
      </c>
      <c r="V16" s="193" t="s">
        <v>366</v>
      </c>
      <c r="W16" s="11"/>
    </row>
    <row r="17" spans="1:23" ht="22.5" customHeight="1">
      <c r="A17" s="33" t="s">
        <v>264</v>
      </c>
      <c r="B17" s="4">
        <v>6</v>
      </c>
      <c r="C17" s="5">
        <v>4</v>
      </c>
      <c r="D17" s="5">
        <v>2</v>
      </c>
      <c r="E17" s="52">
        <v>6</v>
      </c>
      <c r="F17" s="174">
        <v>4</v>
      </c>
      <c r="G17" s="174">
        <v>2</v>
      </c>
      <c r="H17" s="193" t="s">
        <v>366</v>
      </c>
      <c r="I17" s="193" t="s">
        <v>366</v>
      </c>
      <c r="J17" s="193" t="s">
        <v>366</v>
      </c>
      <c r="K17" s="193" t="s">
        <v>366</v>
      </c>
      <c r="L17" s="193" t="s">
        <v>366</v>
      </c>
      <c r="M17" s="193" t="s">
        <v>366</v>
      </c>
      <c r="N17" s="193" t="s">
        <v>366</v>
      </c>
      <c r="O17" s="193" t="s">
        <v>366</v>
      </c>
      <c r="P17" s="193" t="s">
        <v>366</v>
      </c>
      <c r="Q17" s="193" t="s">
        <v>366</v>
      </c>
      <c r="R17" s="193" t="s">
        <v>366</v>
      </c>
      <c r="S17" s="193" t="s">
        <v>366</v>
      </c>
      <c r="T17" s="193" t="s">
        <v>366</v>
      </c>
      <c r="U17" s="193" t="s">
        <v>366</v>
      </c>
      <c r="V17" s="193" t="s">
        <v>366</v>
      </c>
      <c r="W17" s="11"/>
    </row>
    <row r="18" spans="1:23" ht="22.5" customHeight="1">
      <c r="A18" s="33" t="s">
        <v>265</v>
      </c>
      <c r="B18" s="4">
        <v>3</v>
      </c>
      <c r="C18" s="5">
        <v>2</v>
      </c>
      <c r="D18" s="5">
        <v>1</v>
      </c>
      <c r="E18" s="52">
        <v>3</v>
      </c>
      <c r="F18" s="174">
        <v>2</v>
      </c>
      <c r="G18" s="174">
        <v>1</v>
      </c>
      <c r="H18" s="193" t="s">
        <v>366</v>
      </c>
      <c r="I18" s="193" t="s">
        <v>366</v>
      </c>
      <c r="J18" s="193" t="s">
        <v>366</v>
      </c>
      <c r="K18" s="193" t="s">
        <v>366</v>
      </c>
      <c r="L18" s="193" t="s">
        <v>366</v>
      </c>
      <c r="M18" s="193" t="s">
        <v>366</v>
      </c>
      <c r="N18" s="193" t="s">
        <v>366</v>
      </c>
      <c r="O18" s="193" t="s">
        <v>366</v>
      </c>
      <c r="P18" s="193" t="s">
        <v>366</v>
      </c>
      <c r="Q18" s="193" t="s">
        <v>366</v>
      </c>
      <c r="R18" s="193" t="s">
        <v>366</v>
      </c>
      <c r="S18" s="193" t="s">
        <v>366</v>
      </c>
      <c r="T18" s="193" t="s">
        <v>366</v>
      </c>
      <c r="U18" s="193" t="s">
        <v>366</v>
      </c>
      <c r="V18" s="193" t="s">
        <v>366</v>
      </c>
      <c r="W18" s="11"/>
    </row>
    <row r="19" spans="1:23" ht="22.5" customHeight="1">
      <c r="A19" s="33" t="s">
        <v>266</v>
      </c>
      <c r="B19" s="4">
        <v>409</v>
      </c>
      <c r="C19" s="5">
        <v>224</v>
      </c>
      <c r="D19" s="5">
        <v>185</v>
      </c>
      <c r="E19" s="52">
        <v>230</v>
      </c>
      <c r="F19" s="174">
        <v>132</v>
      </c>
      <c r="G19" s="174">
        <v>98</v>
      </c>
      <c r="H19" s="193">
        <v>62</v>
      </c>
      <c r="I19" s="200">
        <v>10</v>
      </c>
      <c r="J19" s="174">
        <v>52</v>
      </c>
      <c r="K19" s="52">
        <v>4</v>
      </c>
      <c r="L19" s="193" t="s">
        <v>366</v>
      </c>
      <c r="M19" s="174">
        <v>4</v>
      </c>
      <c r="N19" s="193" t="s">
        <v>366</v>
      </c>
      <c r="O19" s="193" t="s">
        <v>366</v>
      </c>
      <c r="P19" s="193" t="s">
        <v>366</v>
      </c>
      <c r="Q19" s="193" t="s">
        <v>366</v>
      </c>
      <c r="R19" s="193" t="s">
        <v>366</v>
      </c>
      <c r="S19" s="193" t="s">
        <v>366</v>
      </c>
      <c r="T19" s="177">
        <v>113</v>
      </c>
      <c r="U19" s="174">
        <v>82</v>
      </c>
      <c r="V19" s="174">
        <v>31</v>
      </c>
      <c r="W19" s="11"/>
    </row>
    <row r="20" spans="1:23" ht="22.5" customHeight="1">
      <c r="A20" s="33" t="s">
        <v>267</v>
      </c>
      <c r="B20" s="4">
        <v>126</v>
      </c>
      <c r="C20" s="5">
        <v>114</v>
      </c>
      <c r="D20" s="5">
        <v>12</v>
      </c>
      <c r="E20" s="193" t="s">
        <v>366</v>
      </c>
      <c r="F20" s="193" t="s">
        <v>366</v>
      </c>
      <c r="G20" s="193" t="s">
        <v>366</v>
      </c>
      <c r="H20" s="193" t="s">
        <v>366</v>
      </c>
      <c r="I20" s="193" t="s">
        <v>366</v>
      </c>
      <c r="J20" s="193" t="s">
        <v>366</v>
      </c>
      <c r="K20" s="193" t="s">
        <v>366</v>
      </c>
      <c r="L20" s="193" t="s">
        <v>366</v>
      </c>
      <c r="M20" s="193" t="s">
        <v>366</v>
      </c>
      <c r="N20" s="193" t="s">
        <v>366</v>
      </c>
      <c r="O20" s="193" t="s">
        <v>366</v>
      </c>
      <c r="P20" s="193" t="s">
        <v>366</v>
      </c>
      <c r="Q20" s="199">
        <v>126</v>
      </c>
      <c r="R20" s="201">
        <v>114</v>
      </c>
      <c r="S20" s="174">
        <v>12</v>
      </c>
      <c r="T20" s="193" t="s">
        <v>366</v>
      </c>
      <c r="U20" s="193" t="s">
        <v>366</v>
      </c>
      <c r="V20" s="193" t="s">
        <v>366</v>
      </c>
      <c r="W20" s="11"/>
    </row>
    <row r="21" spans="1:23" ht="22.5" customHeight="1">
      <c r="A21" s="33" t="s">
        <v>268</v>
      </c>
      <c r="B21" s="4">
        <v>480</v>
      </c>
      <c r="C21" s="5">
        <v>151</v>
      </c>
      <c r="D21" s="5">
        <v>329</v>
      </c>
      <c r="E21" s="193" t="s">
        <v>366</v>
      </c>
      <c r="F21" s="193" t="s">
        <v>366</v>
      </c>
      <c r="G21" s="193" t="s">
        <v>366</v>
      </c>
      <c r="H21" s="193" t="s">
        <v>366</v>
      </c>
      <c r="I21" s="193" t="s">
        <v>366</v>
      </c>
      <c r="J21" s="193" t="s">
        <v>366</v>
      </c>
      <c r="K21" s="193" t="s">
        <v>366</v>
      </c>
      <c r="L21" s="193" t="s">
        <v>366</v>
      </c>
      <c r="M21" s="193" t="s">
        <v>366</v>
      </c>
      <c r="N21" s="193" t="s">
        <v>366</v>
      </c>
      <c r="O21" s="193" t="s">
        <v>366</v>
      </c>
      <c r="P21" s="193" t="s">
        <v>366</v>
      </c>
      <c r="Q21" s="199">
        <v>480</v>
      </c>
      <c r="R21" s="199">
        <v>151</v>
      </c>
      <c r="S21" s="199">
        <v>329</v>
      </c>
      <c r="T21" s="193" t="s">
        <v>366</v>
      </c>
      <c r="U21" s="193" t="s">
        <v>366</v>
      </c>
      <c r="V21" s="193" t="s">
        <v>366</v>
      </c>
      <c r="W21" s="11"/>
    </row>
    <row r="22" spans="1:23" ht="22.5" customHeight="1">
      <c r="A22" s="33" t="s">
        <v>269</v>
      </c>
      <c r="B22" s="4">
        <v>318</v>
      </c>
      <c r="C22" s="5">
        <v>311</v>
      </c>
      <c r="D22" s="5">
        <v>7</v>
      </c>
      <c r="E22" s="193" t="s">
        <v>366</v>
      </c>
      <c r="F22" s="193" t="s">
        <v>366</v>
      </c>
      <c r="G22" s="193" t="s">
        <v>366</v>
      </c>
      <c r="H22" s="193" t="s">
        <v>366</v>
      </c>
      <c r="I22" s="193" t="s">
        <v>366</v>
      </c>
      <c r="J22" s="193" t="s">
        <v>366</v>
      </c>
      <c r="K22" s="193" t="s">
        <v>366</v>
      </c>
      <c r="L22" s="193" t="s">
        <v>366</v>
      </c>
      <c r="M22" s="193" t="s">
        <v>366</v>
      </c>
      <c r="N22" s="199">
        <v>318</v>
      </c>
      <c r="O22" s="201">
        <v>311</v>
      </c>
      <c r="P22" s="174">
        <v>7</v>
      </c>
      <c r="Q22" s="193" t="s">
        <v>366</v>
      </c>
      <c r="R22" s="193" t="s">
        <v>366</v>
      </c>
      <c r="S22" s="193" t="s">
        <v>366</v>
      </c>
      <c r="T22" s="193" t="s">
        <v>366</v>
      </c>
      <c r="U22" s="193" t="s">
        <v>366</v>
      </c>
      <c r="V22" s="193" t="s">
        <v>366</v>
      </c>
      <c r="W22" s="11"/>
    </row>
    <row r="23" spans="1:23" ht="15" customHeight="1">
      <c r="A23" s="263" t="s">
        <v>270</v>
      </c>
      <c r="B23" s="264"/>
      <c r="C23" s="264"/>
      <c r="D23" s="264"/>
      <c r="E23" s="265"/>
      <c r="F23" s="266"/>
      <c r="G23" s="266"/>
      <c r="H23" s="266"/>
      <c r="I23" s="266"/>
      <c r="J23" s="266"/>
      <c r="K23" s="267"/>
      <c r="L23" s="266"/>
      <c r="M23" s="268"/>
      <c r="N23" s="269"/>
      <c r="O23" s="269"/>
      <c r="P23" s="269"/>
      <c r="Q23" s="269"/>
      <c r="R23" s="269"/>
      <c r="S23" s="269"/>
      <c r="T23" s="99"/>
      <c r="U23" s="270"/>
      <c r="V23" s="100" t="s">
        <v>271</v>
      </c>
      <c r="W23" s="11"/>
    </row>
    <row r="24" ht="12" customHeight="1"/>
    <row r="25" ht="12" customHeight="1"/>
    <row r="26" spans="1:7" s="1" customFormat="1" ht="15" customHeight="1">
      <c r="A26" s="29" t="s">
        <v>504</v>
      </c>
      <c r="B26" s="108"/>
      <c r="C26" s="13"/>
      <c r="D26" s="13"/>
      <c r="E26" s="13"/>
      <c r="F26" s="13"/>
      <c r="G26" s="13"/>
    </row>
    <row r="27" spans="1:14" ht="15" customHeight="1" thickBot="1">
      <c r="A27" s="39"/>
      <c r="B27" s="17"/>
      <c r="C27" s="17"/>
      <c r="D27" s="17"/>
      <c r="E27" s="17"/>
      <c r="F27" s="218"/>
      <c r="N27" s="219" t="s">
        <v>272</v>
      </c>
    </row>
    <row r="28" spans="1:14" ht="16.5" customHeight="1">
      <c r="A28" s="10"/>
      <c r="B28" s="10"/>
      <c r="C28" s="444" t="s">
        <v>273</v>
      </c>
      <c r="D28" s="435"/>
      <c r="E28" s="435"/>
      <c r="F28" s="438"/>
      <c r="G28" s="444" t="s">
        <v>274</v>
      </c>
      <c r="H28" s="435"/>
      <c r="I28" s="435"/>
      <c r="J28" s="438"/>
      <c r="K28" s="485" t="s">
        <v>275</v>
      </c>
      <c r="L28" s="445"/>
      <c r="M28" s="445"/>
      <c r="N28" s="445"/>
    </row>
    <row r="29" spans="1:14" ht="16.5" customHeight="1">
      <c r="A29" s="486" t="s">
        <v>276</v>
      </c>
      <c r="B29" s="487"/>
      <c r="C29" s="446"/>
      <c r="D29" s="447"/>
      <c r="E29" s="447"/>
      <c r="F29" s="426"/>
      <c r="G29" s="446"/>
      <c r="H29" s="447"/>
      <c r="I29" s="447"/>
      <c r="J29" s="426"/>
      <c r="K29" s="447"/>
      <c r="L29" s="447"/>
      <c r="M29" s="447"/>
      <c r="N29" s="447"/>
    </row>
    <row r="30" spans="1:14" ht="16.5" customHeight="1">
      <c r="A30" s="10"/>
      <c r="B30" s="10"/>
      <c r="C30" s="471" t="s">
        <v>277</v>
      </c>
      <c r="D30" s="472"/>
      <c r="E30" s="262" t="s">
        <v>131</v>
      </c>
      <c r="F30" s="262"/>
      <c r="G30" s="471" t="s">
        <v>277</v>
      </c>
      <c r="H30" s="472"/>
      <c r="I30" s="262" t="s">
        <v>131</v>
      </c>
      <c r="J30" s="262"/>
      <c r="K30" s="484" t="s">
        <v>277</v>
      </c>
      <c r="L30" s="472"/>
      <c r="M30" s="262" t="s">
        <v>131</v>
      </c>
      <c r="N30" s="302"/>
    </row>
    <row r="31" spans="1:14" ht="16.5" customHeight="1">
      <c r="A31" s="272"/>
      <c r="B31" s="272"/>
      <c r="C31" s="491" t="s">
        <v>367</v>
      </c>
      <c r="D31" s="424"/>
      <c r="E31" s="424" t="s">
        <v>373</v>
      </c>
      <c r="F31" s="424"/>
      <c r="G31" s="424"/>
      <c r="H31" s="424"/>
      <c r="I31" s="424"/>
      <c r="J31" s="424"/>
      <c r="K31" s="424"/>
      <c r="L31" s="424"/>
      <c r="M31" s="424"/>
      <c r="N31" s="424"/>
    </row>
    <row r="32" spans="1:14" s="1" customFormat="1" ht="22.5" customHeight="1">
      <c r="A32" s="488" t="s">
        <v>365</v>
      </c>
      <c r="B32" s="489"/>
      <c r="C32" s="492">
        <v>3018</v>
      </c>
      <c r="D32" s="490"/>
      <c r="E32" s="425">
        <v>99.99999999999999</v>
      </c>
      <c r="F32" s="425"/>
      <c r="G32" s="473">
        <v>2764</v>
      </c>
      <c r="H32" s="474"/>
      <c r="I32" s="475">
        <v>99.99999999999999</v>
      </c>
      <c r="J32" s="475"/>
      <c r="K32" s="473">
        <v>254</v>
      </c>
      <c r="L32" s="490"/>
      <c r="M32" s="425">
        <v>99.99999999999999</v>
      </c>
      <c r="N32" s="425"/>
    </row>
    <row r="33" spans="1:14" ht="22.5" customHeight="1">
      <c r="A33" s="436" t="s">
        <v>278</v>
      </c>
      <c r="B33" s="422"/>
      <c r="C33" s="433">
        <v>1</v>
      </c>
      <c r="D33" s="434"/>
      <c r="E33" s="423">
        <v>0.03313452617627568</v>
      </c>
      <c r="F33" s="423"/>
      <c r="G33" s="476">
        <v>1</v>
      </c>
      <c r="H33" s="477"/>
      <c r="I33" s="478">
        <v>0.0361794500723589</v>
      </c>
      <c r="J33" s="478"/>
      <c r="K33" s="482" t="s">
        <v>481</v>
      </c>
      <c r="L33" s="483"/>
      <c r="M33" s="482" t="s">
        <v>481</v>
      </c>
      <c r="N33" s="483"/>
    </row>
    <row r="34" spans="1:14" ht="22.5" customHeight="1">
      <c r="A34" s="436" t="s">
        <v>279</v>
      </c>
      <c r="B34" s="422"/>
      <c r="C34" s="433">
        <v>450</v>
      </c>
      <c r="D34" s="434"/>
      <c r="E34" s="423">
        <v>14.910536779324055</v>
      </c>
      <c r="F34" s="423"/>
      <c r="G34" s="476">
        <v>440</v>
      </c>
      <c r="H34" s="477"/>
      <c r="I34" s="478">
        <v>15.918958031837915</v>
      </c>
      <c r="J34" s="478"/>
      <c r="K34" s="476">
        <v>10</v>
      </c>
      <c r="L34" s="434"/>
      <c r="M34" s="423">
        <f>K34/K32*100</f>
        <v>3.937007874015748</v>
      </c>
      <c r="N34" s="423"/>
    </row>
    <row r="35" spans="1:14" ht="22.5" customHeight="1">
      <c r="A35" s="436" t="s">
        <v>280</v>
      </c>
      <c r="B35" s="422"/>
      <c r="C35" s="433">
        <v>899</v>
      </c>
      <c r="D35" s="434"/>
      <c r="E35" s="423">
        <v>29.787939032471833</v>
      </c>
      <c r="F35" s="423"/>
      <c r="G35" s="476">
        <v>821</v>
      </c>
      <c r="H35" s="477"/>
      <c r="I35" s="478">
        <v>29.703328509406656</v>
      </c>
      <c r="J35" s="478"/>
      <c r="K35" s="476">
        <v>78</v>
      </c>
      <c r="L35" s="434"/>
      <c r="M35" s="423">
        <f>K35/K32*100</f>
        <v>30.708661417322837</v>
      </c>
      <c r="N35" s="423"/>
    </row>
    <row r="36" spans="1:14" ht="22.5" customHeight="1">
      <c r="A36" s="436" t="s">
        <v>281</v>
      </c>
      <c r="B36" s="422"/>
      <c r="C36" s="433">
        <v>889</v>
      </c>
      <c r="D36" s="434"/>
      <c r="E36" s="423">
        <v>29.456593770709077</v>
      </c>
      <c r="F36" s="423"/>
      <c r="G36" s="476">
        <v>778</v>
      </c>
      <c r="H36" s="477"/>
      <c r="I36" s="478">
        <v>28.147612156295228</v>
      </c>
      <c r="J36" s="478"/>
      <c r="K36" s="476">
        <v>111</v>
      </c>
      <c r="L36" s="434"/>
      <c r="M36" s="423">
        <f>K36/K32*100</f>
        <v>43.7007874015748</v>
      </c>
      <c r="N36" s="423"/>
    </row>
    <row r="37" spans="1:14" ht="22.5" customHeight="1">
      <c r="A37" s="436" t="s">
        <v>282</v>
      </c>
      <c r="B37" s="422"/>
      <c r="C37" s="433">
        <v>770</v>
      </c>
      <c r="D37" s="434"/>
      <c r="E37" s="423">
        <v>25.513585155732272</v>
      </c>
      <c r="F37" s="423"/>
      <c r="G37" s="476">
        <v>716</v>
      </c>
      <c r="H37" s="477"/>
      <c r="I37" s="478">
        <v>25.904486251808972</v>
      </c>
      <c r="J37" s="478"/>
      <c r="K37" s="476">
        <v>54</v>
      </c>
      <c r="L37" s="434"/>
      <c r="M37" s="423">
        <f>K37/K32*100</f>
        <v>21.25984251968504</v>
      </c>
      <c r="N37" s="423"/>
    </row>
    <row r="38" spans="1:14" ht="22.5" customHeight="1" thickBot="1">
      <c r="A38" s="436" t="s">
        <v>283</v>
      </c>
      <c r="B38" s="422"/>
      <c r="C38" s="433">
        <v>9</v>
      </c>
      <c r="D38" s="434"/>
      <c r="E38" s="423">
        <v>0.2982107355864811</v>
      </c>
      <c r="F38" s="423"/>
      <c r="G38" s="479">
        <v>8</v>
      </c>
      <c r="H38" s="480"/>
      <c r="I38" s="481">
        <v>0.2894356005788712</v>
      </c>
      <c r="J38" s="481"/>
      <c r="K38" s="476">
        <v>1</v>
      </c>
      <c r="L38" s="434"/>
      <c r="M38" s="481">
        <f>K38/K32*100</f>
        <v>0.39370078740157477</v>
      </c>
      <c r="N38" s="481"/>
    </row>
    <row r="39" spans="1:14" ht="15" customHeight="1">
      <c r="A39" s="248" t="s">
        <v>387</v>
      </c>
      <c r="B39" s="249"/>
      <c r="C39" s="249"/>
      <c r="D39" s="95"/>
      <c r="E39" s="95"/>
      <c r="F39" s="95"/>
      <c r="G39" s="250"/>
      <c r="H39" s="250"/>
      <c r="I39" s="250"/>
      <c r="J39" s="250"/>
      <c r="K39" s="250"/>
      <c r="L39" s="250"/>
      <c r="N39" s="219" t="s">
        <v>284</v>
      </c>
    </row>
    <row r="40" spans="2:6" ht="16.5" customHeight="1">
      <c r="B40" s="11"/>
      <c r="C40" s="11"/>
      <c r="D40" s="11"/>
      <c r="E40" s="11"/>
      <c r="F40" s="11"/>
    </row>
  </sheetData>
  <mergeCells count="62">
    <mergeCell ref="A38:B38"/>
    <mergeCell ref="A34:B34"/>
    <mergeCell ref="A35:B35"/>
    <mergeCell ref="A36:B36"/>
    <mergeCell ref="A37:B37"/>
    <mergeCell ref="G28:J29"/>
    <mergeCell ref="K28:N29"/>
    <mergeCell ref="A29:B29"/>
    <mergeCell ref="A32:B32"/>
    <mergeCell ref="K32:L32"/>
    <mergeCell ref="M32:N32"/>
    <mergeCell ref="C30:D30"/>
    <mergeCell ref="C31:D31"/>
    <mergeCell ref="C32:D32"/>
    <mergeCell ref="K38:L38"/>
    <mergeCell ref="M38:N38"/>
    <mergeCell ref="K36:L36"/>
    <mergeCell ref="M36:N36"/>
    <mergeCell ref="K37:L37"/>
    <mergeCell ref="M37:N37"/>
    <mergeCell ref="K34:L34"/>
    <mergeCell ref="M34:N34"/>
    <mergeCell ref="K35:L35"/>
    <mergeCell ref="M35:N35"/>
    <mergeCell ref="K33:L33"/>
    <mergeCell ref="M33:N33"/>
    <mergeCell ref="K30:L30"/>
    <mergeCell ref="K31:L31"/>
    <mergeCell ref="M31:N31"/>
    <mergeCell ref="G37:H37"/>
    <mergeCell ref="I37:J37"/>
    <mergeCell ref="G38:H38"/>
    <mergeCell ref="I38:J38"/>
    <mergeCell ref="I34:J34"/>
    <mergeCell ref="G35:H35"/>
    <mergeCell ref="I35:J35"/>
    <mergeCell ref="G36:H36"/>
    <mergeCell ref="I36:J36"/>
    <mergeCell ref="E38:F38"/>
    <mergeCell ref="G30:H30"/>
    <mergeCell ref="G31:H31"/>
    <mergeCell ref="I31:J31"/>
    <mergeCell ref="G32:H32"/>
    <mergeCell ref="I32:J32"/>
    <mergeCell ref="G33:H33"/>
    <mergeCell ref="I33:J33"/>
    <mergeCell ref="G34:H34"/>
    <mergeCell ref="E34:F34"/>
    <mergeCell ref="E37:F37"/>
    <mergeCell ref="E31:F31"/>
    <mergeCell ref="E32:F32"/>
    <mergeCell ref="E33:F33"/>
    <mergeCell ref="C33:D33"/>
    <mergeCell ref="C28:F29"/>
    <mergeCell ref="A33:B33"/>
    <mergeCell ref="C38:D38"/>
    <mergeCell ref="C34:D34"/>
    <mergeCell ref="C35:D35"/>
    <mergeCell ref="C36:D36"/>
    <mergeCell ref="C37:D37"/>
    <mergeCell ref="E35:F35"/>
    <mergeCell ref="E36:F36"/>
  </mergeCells>
  <printOptions/>
  <pageMargins left="0.984251968503937" right="0.984251968503937" top="0.7874015748031497" bottom="0.7874015748031497" header="0.5118110236220472" footer="0.5118110236220472"/>
  <pageSetup firstPageNumber="298"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AH39"/>
  <sheetViews>
    <sheetView workbookViewId="0" topLeftCell="A1">
      <selection activeCell="H2" sqref="A2:H4"/>
    </sheetView>
  </sheetViews>
  <sheetFormatPr defaultColWidth="9.00390625" defaultRowHeight="13.5"/>
  <cols>
    <col min="1" max="1" width="13.25390625" style="0" customWidth="1"/>
    <col min="2" max="8" width="9.75390625" style="0" customWidth="1"/>
    <col min="9" max="9" width="9.25390625" style="0" customWidth="1"/>
    <col min="10" max="10" width="11.50390625" style="0" customWidth="1"/>
    <col min="11" max="11" width="8.625" style="0" customWidth="1"/>
    <col min="12" max="12" width="7.25390625" style="11" customWidth="1"/>
    <col min="13" max="13" width="9.25390625" style="11" customWidth="1"/>
    <col min="14" max="14" width="6.875" style="11" customWidth="1"/>
    <col min="15" max="15" width="9.25390625" style="11" customWidth="1"/>
    <col min="16" max="16" width="10.00390625" style="0" customWidth="1"/>
    <col min="17" max="17" width="12.75390625" style="0" customWidth="1"/>
    <col min="18" max="21" width="9.50390625" style="0" customWidth="1"/>
    <col min="22" max="22" width="10.00390625" style="0" customWidth="1"/>
    <col min="23" max="27" width="9.50390625" style="0" customWidth="1"/>
    <col min="28" max="31" width="9.50390625" style="11" customWidth="1"/>
    <col min="32" max="32" width="9.50390625" style="0" customWidth="1"/>
  </cols>
  <sheetData>
    <row r="1" spans="1:32" s="351" customFormat="1" ht="15" customHeight="1">
      <c r="A1" s="350" t="s">
        <v>0</v>
      </c>
      <c r="H1" s="352"/>
      <c r="I1" s="350"/>
      <c r="L1" s="355"/>
      <c r="M1" s="355"/>
      <c r="N1" s="355"/>
      <c r="O1" s="355"/>
      <c r="P1" s="352" t="s">
        <v>0</v>
      </c>
      <c r="Q1" s="350" t="s">
        <v>0</v>
      </c>
      <c r="V1" s="352"/>
      <c r="AB1" s="355"/>
      <c r="AC1" s="355"/>
      <c r="AD1" s="355"/>
      <c r="AE1" s="355"/>
      <c r="AF1" s="352" t="s">
        <v>0</v>
      </c>
    </row>
    <row r="2" ht="12" customHeight="1"/>
    <row r="3" spans="1:32" s="48" customFormat="1" ht="15" customHeight="1">
      <c r="A3" s="42" t="s">
        <v>507</v>
      </c>
      <c r="B3" s="417"/>
      <c r="C3" s="403"/>
      <c r="D3" s="403"/>
      <c r="E3" s="403"/>
      <c r="F3" s="403"/>
      <c r="G3" s="403"/>
      <c r="H3" s="403"/>
      <c r="I3" s="418"/>
      <c r="J3" s="403"/>
      <c r="K3" s="403"/>
      <c r="L3" s="403"/>
      <c r="M3" s="403"/>
      <c r="N3" s="403"/>
      <c r="O3" s="403"/>
      <c r="P3" s="403"/>
      <c r="Q3" s="324" t="s">
        <v>494</v>
      </c>
      <c r="R3" s="417"/>
      <c r="S3" s="403"/>
      <c r="T3" s="419"/>
      <c r="U3" s="403"/>
      <c r="V3" s="403"/>
      <c r="W3" s="403"/>
      <c r="X3" s="403"/>
      <c r="Y3" s="403"/>
      <c r="Z3" s="403"/>
      <c r="AA3" s="403"/>
      <c r="AB3" s="403"/>
      <c r="AC3" s="403"/>
      <c r="AD3" s="403"/>
      <c r="AE3" s="403"/>
      <c r="AF3" s="403"/>
    </row>
    <row r="4" spans="1:32" s="11" customFormat="1" ht="15" customHeight="1" thickBot="1">
      <c r="A4" s="46"/>
      <c r="B4" s="17"/>
      <c r="C4" s="17"/>
      <c r="D4" s="17"/>
      <c r="E4" s="17"/>
      <c r="F4" s="17"/>
      <c r="G4" s="17"/>
      <c r="H4" s="17"/>
      <c r="I4" s="17"/>
      <c r="J4" s="17"/>
      <c r="K4" s="17"/>
      <c r="L4" s="17"/>
      <c r="M4" s="17"/>
      <c r="N4" s="17"/>
      <c r="O4" s="17"/>
      <c r="P4" s="17"/>
      <c r="Q4" s="46"/>
      <c r="R4" s="17"/>
      <c r="S4" s="17"/>
      <c r="T4" s="17"/>
      <c r="U4" s="17"/>
      <c r="V4" s="17"/>
      <c r="W4" s="17"/>
      <c r="X4" s="17"/>
      <c r="Y4" s="17"/>
      <c r="Z4" s="17"/>
      <c r="AA4" s="17"/>
      <c r="AB4" s="17"/>
      <c r="AC4" s="17"/>
      <c r="AD4" s="17"/>
      <c r="AE4" s="17"/>
      <c r="AF4" s="17"/>
    </row>
    <row r="5" spans="2:32" s="18" customFormat="1" ht="18.75" customHeight="1">
      <c r="B5" s="526" t="s">
        <v>360</v>
      </c>
      <c r="C5" s="526" t="s">
        <v>288</v>
      </c>
      <c r="D5" s="526" t="s">
        <v>289</v>
      </c>
      <c r="E5" s="203" t="s">
        <v>285</v>
      </c>
      <c r="F5" s="71"/>
      <c r="G5" s="506" t="s">
        <v>377</v>
      </c>
      <c r="H5" s="507"/>
      <c r="I5" s="521" t="s">
        <v>286</v>
      </c>
      <c r="J5" s="438"/>
      <c r="K5" s="522" t="s">
        <v>291</v>
      </c>
      <c r="L5" s="494" t="s">
        <v>287</v>
      </c>
      <c r="M5" s="495"/>
      <c r="N5" s="495"/>
      <c r="O5" s="496"/>
      <c r="P5" s="220" t="s">
        <v>292</v>
      </c>
      <c r="R5" s="222" t="s">
        <v>360</v>
      </c>
      <c r="S5" s="223" t="s">
        <v>288</v>
      </c>
      <c r="T5" s="224" t="s">
        <v>289</v>
      </c>
      <c r="U5" s="228" t="s">
        <v>285</v>
      </c>
      <c r="V5" s="229"/>
      <c r="W5" s="506" t="s">
        <v>377</v>
      </c>
      <c r="X5" s="507"/>
      <c r="Y5" s="510" t="s">
        <v>386</v>
      </c>
      <c r="Z5" s="511"/>
      <c r="AA5" s="230" t="s">
        <v>291</v>
      </c>
      <c r="AB5" s="500" t="s">
        <v>287</v>
      </c>
      <c r="AC5" s="501"/>
      <c r="AD5" s="501"/>
      <c r="AE5" s="502"/>
      <c r="AF5" s="220" t="s">
        <v>292</v>
      </c>
    </row>
    <row r="6" spans="1:32" s="18" customFormat="1" ht="18.75" customHeight="1">
      <c r="A6" s="524" t="s">
        <v>293</v>
      </c>
      <c r="B6" s="523"/>
      <c r="C6" s="523" t="s">
        <v>294</v>
      </c>
      <c r="D6" s="523" t="s">
        <v>294</v>
      </c>
      <c r="E6" s="517" t="s">
        <v>290</v>
      </c>
      <c r="F6" s="518"/>
      <c r="G6" s="508"/>
      <c r="H6" s="509"/>
      <c r="I6" s="439"/>
      <c r="J6" s="440"/>
      <c r="K6" s="523"/>
      <c r="L6" s="497"/>
      <c r="M6" s="498"/>
      <c r="N6" s="498"/>
      <c r="O6" s="499"/>
      <c r="P6" s="221" t="s">
        <v>300</v>
      </c>
      <c r="Q6" s="25" t="s">
        <v>293</v>
      </c>
      <c r="R6" s="226" t="s">
        <v>301</v>
      </c>
      <c r="S6" s="226" t="s">
        <v>301</v>
      </c>
      <c r="T6" s="226" t="s">
        <v>301</v>
      </c>
      <c r="U6" s="519" t="s">
        <v>290</v>
      </c>
      <c r="V6" s="520"/>
      <c r="W6" s="508"/>
      <c r="X6" s="509"/>
      <c r="Y6" s="512"/>
      <c r="Z6" s="513"/>
      <c r="AA6" s="221" t="s">
        <v>297</v>
      </c>
      <c r="AB6" s="503"/>
      <c r="AC6" s="504"/>
      <c r="AD6" s="504"/>
      <c r="AE6" s="505"/>
      <c r="AF6" s="221" t="s">
        <v>300</v>
      </c>
    </row>
    <row r="7" spans="1:32" s="18" customFormat="1" ht="18.75" customHeight="1">
      <c r="A7" s="525"/>
      <c r="B7" s="226" t="s">
        <v>294</v>
      </c>
      <c r="C7" s="226" t="s">
        <v>488</v>
      </c>
      <c r="D7" s="226" t="s">
        <v>488</v>
      </c>
      <c r="E7" s="514" t="s">
        <v>303</v>
      </c>
      <c r="F7" s="514" t="s">
        <v>304</v>
      </c>
      <c r="G7" s="514" t="s">
        <v>303</v>
      </c>
      <c r="H7" s="231" t="s">
        <v>295</v>
      </c>
      <c r="I7" s="493" t="s">
        <v>305</v>
      </c>
      <c r="J7" s="362" t="s">
        <v>296</v>
      </c>
      <c r="K7" s="221" t="s">
        <v>490</v>
      </c>
      <c r="L7" s="280" t="s">
        <v>298</v>
      </c>
      <c r="M7" s="187"/>
      <c r="N7" s="280" t="s">
        <v>299</v>
      </c>
      <c r="O7" s="187"/>
      <c r="P7" s="221" t="s">
        <v>382</v>
      </c>
      <c r="R7" s="227" t="s">
        <v>306</v>
      </c>
      <c r="S7" s="227" t="s">
        <v>306</v>
      </c>
      <c r="T7" s="227" t="s">
        <v>306</v>
      </c>
      <c r="U7" s="514" t="s">
        <v>303</v>
      </c>
      <c r="V7" s="514" t="s">
        <v>304</v>
      </c>
      <c r="W7" s="514" t="s">
        <v>303</v>
      </c>
      <c r="X7" s="231" t="s">
        <v>385</v>
      </c>
      <c r="Y7" s="493" t="s">
        <v>305</v>
      </c>
      <c r="Z7" s="231" t="s">
        <v>296</v>
      </c>
      <c r="AA7" s="311">
        <v>-2010</v>
      </c>
      <c r="AB7" s="312" t="s">
        <v>298</v>
      </c>
      <c r="AC7" s="313"/>
      <c r="AD7" s="312" t="s">
        <v>299</v>
      </c>
      <c r="AE7" s="313"/>
      <c r="AF7" s="221" t="s">
        <v>382</v>
      </c>
    </row>
    <row r="8" spans="2:32" s="18" customFormat="1" ht="18.75" customHeight="1">
      <c r="B8" s="227" t="s">
        <v>302</v>
      </c>
      <c r="C8" s="227" t="s">
        <v>489</v>
      </c>
      <c r="D8" s="227" t="s">
        <v>489</v>
      </c>
      <c r="E8" s="429"/>
      <c r="F8" s="429"/>
      <c r="G8" s="429"/>
      <c r="H8" s="364" t="s">
        <v>307</v>
      </c>
      <c r="I8" s="426"/>
      <c r="J8" s="363" t="s">
        <v>308</v>
      </c>
      <c r="K8" s="232">
        <v>-2010</v>
      </c>
      <c r="L8" s="325" t="s">
        <v>383</v>
      </c>
      <c r="M8" s="325" t="s">
        <v>309</v>
      </c>
      <c r="N8" s="325" t="s">
        <v>383</v>
      </c>
      <c r="O8" s="326" t="s">
        <v>310</v>
      </c>
      <c r="P8" s="311">
        <v>-2011</v>
      </c>
      <c r="R8" s="72"/>
      <c r="S8" s="202"/>
      <c r="U8" s="429"/>
      <c r="V8" s="429"/>
      <c r="W8" s="429"/>
      <c r="X8" s="364" t="s">
        <v>307</v>
      </c>
      <c r="Y8" s="426"/>
      <c r="Z8" s="364" t="s">
        <v>308</v>
      </c>
      <c r="AA8" s="232"/>
      <c r="AB8" s="325" t="s">
        <v>383</v>
      </c>
      <c r="AC8" s="325" t="s">
        <v>309</v>
      </c>
      <c r="AD8" s="325" t="s">
        <v>384</v>
      </c>
      <c r="AE8" s="326" t="s">
        <v>310</v>
      </c>
      <c r="AF8" s="311">
        <v>-2011</v>
      </c>
    </row>
    <row r="9" spans="1:32" s="18" customFormat="1" ht="18.75" customHeight="1">
      <c r="A9" s="47"/>
      <c r="B9" s="204" t="s">
        <v>361</v>
      </c>
      <c r="C9" s="68" t="s">
        <v>370</v>
      </c>
      <c r="D9" s="68" t="s">
        <v>367</v>
      </c>
      <c r="E9" s="68" t="s">
        <v>311</v>
      </c>
      <c r="F9" s="68" t="s">
        <v>367</v>
      </c>
      <c r="G9" s="68" t="s">
        <v>311</v>
      </c>
      <c r="H9" s="68" t="s">
        <v>312</v>
      </c>
      <c r="I9" s="68" t="s">
        <v>313</v>
      </c>
      <c r="J9" s="68" t="s">
        <v>312</v>
      </c>
      <c r="K9" s="68" t="s">
        <v>362</v>
      </c>
      <c r="L9" s="68" t="s">
        <v>314</v>
      </c>
      <c r="M9" s="68" t="s">
        <v>367</v>
      </c>
      <c r="N9" s="68" t="s">
        <v>314</v>
      </c>
      <c r="O9" s="68" t="s">
        <v>367</v>
      </c>
      <c r="P9" s="68" t="s">
        <v>312</v>
      </c>
      <c r="Q9" s="47"/>
      <c r="R9" s="204" t="s">
        <v>361</v>
      </c>
      <c r="S9" s="68" t="s">
        <v>370</v>
      </c>
      <c r="T9" s="68" t="s">
        <v>367</v>
      </c>
      <c r="U9" s="68" t="s">
        <v>311</v>
      </c>
      <c r="V9" s="68" t="s">
        <v>367</v>
      </c>
      <c r="W9" s="68" t="s">
        <v>311</v>
      </c>
      <c r="X9" s="68" t="s">
        <v>312</v>
      </c>
      <c r="Y9" s="68" t="s">
        <v>313</v>
      </c>
      <c r="Z9" s="68" t="s">
        <v>312</v>
      </c>
      <c r="AA9" s="68" t="s">
        <v>362</v>
      </c>
      <c r="AB9" s="68" t="s">
        <v>314</v>
      </c>
      <c r="AC9" s="68" t="s">
        <v>367</v>
      </c>
      <c r="AD9" s="68" t="s">
        <v>314</v>
      </c>
      <c r="AE9" s="68" t="s">
        <v>367</v>
      </c>
      <c r="AF9" s="68" t="s">
        <v>312</v>
      </c>
    </row>
    <row r="10" spans="1:32" s="18" customFormat="1" ht="22.5" customHeight="1">
      <c r="A10" s="205" t="s">
        <v>368</v>
      </c>
      <c r="B10" s="287">
        <v>1901.42</v>
      </c>
      <c r="C10" s="281">
        <v>3882686</v>
      </c>
      <c r="D10" s="281">
        <v>8863324</v>
      </c>
      <c r="E10" s="290">
        <v>449766</v>
      </c>
      <c r="F10" s="290">
        <v>4894353</v>
      </c>
      <c r="G10" s="291">
        <v>20122</v>
      </c>
      <c r="H10" s="291">
        <v>1571310</v>
      </c>
      <c r="I10" s="292">
        <f>SUM(I11:I31)+SUM(Y10:Y31)</f>
        <v>107650</v>
      </c>
      <c r="J10" s="293">
        <v>61660209</v>
      </c>
      <c r="K10" s="294">
        <v>26360</v>
      </c>
      <c r="L10" s="320">
        <v>1039</v>
      </c>
      <c r="M10" s="320">
        <v>471301</v>
      </c>
      <c r="N10" s="320">
        <v>532</v>
      </c>
      <c r="O10" s="320">
        <v>253485</v>
      </c>
      <c r="P10" s="293">
        <v>3741276</v>
      </c>
      <c r="Q10" s="206" t="s">
        <v>315</v>
      </c>
      <c r="R10" s="287">
        <v>25.39</v>
      </c>
      <c r="S10" s="281">
        <v>29840</v>
      </c>
      <c r="T10" s="281">
        <v>73771</v>
      </c>
      <c r="U10" s="282">
        <v>2684</v>
      </c>
      <c r="V10" s="282">
        <v>27062</v>
      </c>
      <c r="W10" s="291">
        <v>269</v>
      </c>
      <c r="X10" s="291">
        <v>25519</v>
      </c>
      <c r="Y10" s="283">
        <v>617</v>
      </c>
      <c r="Z10" s="283">
        <v>98546</v>
      </c>
      <c r="AA10" s="284">
        <v>297</v>
      </c>
      <c r="AB10" s="320">
        <v>11</v>
      </c>
      <c r="AC10" s="320">
        <v>3822</v>
      </c>
      <c r="AD10" s="320">
        <v>6</v>
      </c>
      <c r="AE10" s="320">
        <v>2083</v>
      </c>
      <c r="AF10" s="285">
        <v>21388</v>
      </c>
    </row>
    <row r="11" spans="1:32" s="18" customFormat="1" ht="22.5" customHeight="1">
      <c r="A11" s="205" t="s">
        <v>316</v>
      </c>
      <c r="B11" s="287">
        <v>210.36</v>
      </c>
      <c r="C11" s="281">
        <v>1341554</v>
      </c>
      <c r="D11" s="281">
        <v>2677375</v>
      </c>
      <c r="E11" s="295">
        <v>209636</v>
      </c>
      <c r="F11" s="295">
        <v>2454646</v>
      </c>
      <c r="G11" s="291">
        <v>6873</v>
      </c>
      <c r="H11" s="291">
        <v>356688</v>
      </c>
      <c r="I11" s="283">
        <v>53196</v>
      </c>
      <c r="J11" s="283">
        <v>47300506</v>
      </c>
      <c r="K11" s="294">
        <v>468</v>
      </c>
      <c r="L11" s="320">
        <v>312</v>
      </c>
      <c r="M11" s="320">
        <v>120467</v>
      </c>
      <c r="N11" s="320">
        <v>157</v>
      </c>
      <c r="O11" s="320">
        <v>67486</v>
      </c>
      <c r="P11" s="293">
        <v>1649897</v>
      </c>
      <c r="Q11" s="206" t="s">
        <v>317</v>
      </c>
      <c r="R11" s="287">
        <v>26.44</v>
      </c>
      <c r="S11" s="281">
        <v>44832</v>
      </c>
      <c r="T11" s="281">
        <v>115909</v>
      </c>
      <c r="U11" s="282">
        <v>4091</v>
      </c>
      <c r="V11" s="282">
        <v>37451</v>
      </c>
      <c r="W11" s="291">
        <v>231</v>
      </c>
      <c r="X11" s="291">
        <v>9768</v>
      </c>
      <c r="Y11" s="283">
        <v>855</v>
      </c>
      <c r="Z11" s="283">
        <v>145301</v>
      </c>
      <c r="AA11" s="286">
        <v>790</v>
      </c>
      <c r="AB11" s="320">
        <v>14</v>
      </c>
      <c r="AC11" s="320">
        <v>6715</v>
      </c>
      <c r="AD11" s="320">
        <v>7</v>
      </c>
      <c r="AE11" s="320">
        <v>3649</v>
      </c>
      <c r="AF11" s="285">
        <v>35881</v>
      </c>
    </row>
    <row r="12" spans="1:32" s="18" customFormat="1" ht="22.5" customHeight="1">
      <c r="A12" s="205" t="s">
        <v>318</v>
      </c>
      <c r="B12" s="287">
        <v>149.99</v>
      </c>
      <c r="C12" s="281">
        <v>348345</v>
      </c>
      <c r="D12" s="281">
        <v>842426</v>
      </c>
      <c r="E12" s="295">
        <v>31953</v>
      </c>
      <c r="F12" s="295">
        <v>336095</v>
      </c>
      <c r="G12" s="291">
        <v>1592</v>
      </c>
      <c r="H12" s="291">
        <v>322559</v>
      </c>
      <c r="I12" s="283">
        <v>7279</v>
      </c>
      <c r="J12" s="283">
        <v>1783320</v>
      </c>
      <c r="K12" s="294">
        <v>2790</v>
      </c>
      <c r="L12" s="320">
        <v>96</v>
      </c>
      <c r="M12" s="320">
        <v>48327</v>
      </c>
      <c r="N12" s="320">
        <v>47</v>
      </c>
      <c r="O12" s="320">
        <v>23256</v>
      </c>
      <c r="P12" s="293">
        <v>351950</v>
      </c>
      <c r="Q12" s="206" t="s">
        <v>319</v>
      </c>
      <c r="R12" s="287">
        <v>12.28</v>
      </c>
      <c r="S12" s="281">
        <v>57552</v>
      </c>
      <c r="T12" s="281">
        <v>128276</v>
      </c>
      <c r="U12" s="282">
        <v>6346</v>
      </c>
      <c r="V12" s="282">
        <v>79858</v>
      </c>
      <c r="W12" s="291">
        <v>389</v>
      </c>
      <c r="X12" s="291">
        <v>76791</v>
      </c>
      <c r="Y12" s="283">
        <v>1368</v>
      </c>
      <c r="Z12" s="283">
        <v>298393</v>
      </c>
      <c r="AA12" s="286">
        <v>174</v>
      </c>
      <c r="AB12" s="320">
        <v>14</v>
      </c>
      <c r="AC12" s="320">
        <v>6474</v>
      </c>
      <c r="AD12" s="320">
        <v>6</v>
      </c>
      <c r="AE12" s="320">
        <v>3548</v>
      </c>
      <c r="AF12" s="285">
        <v>52050</v>
      </c>
    </row>
    <row r="13" spans="1:32" s="18" customFormat="1" ht="22.5" customHeight="1">
      <c r="A13" s="205" t="s">
        <v>320</v>
      </c>
      <c r="B13" s="288">
        <v>72.32</v>
      </c>
      <c r="C13" s="281">
        <v>76706</v>
      </c>
      <c r="D13" s="281">
        <v>198086</v>
      </c>
      <c r="E13" s="295">
        <v>8329</v>
      </c>
      <c r="F13" s="295">
        <v>76486</v>
      </c>
      <c r="G13" s="291">
        <v>378</v>
      </c>
      <c r="H13" s="291">
        <v>19325</v>
      </c>
      <c r="I13" s="283">
        <v>2152</v>
      </c>
      <c r="J13" s="283">
        <v>328571</v>
      </c>
      <c r="K13" s="294">
        <v>1319</v>
      </c>
      <c r="L13" s="320">
        <v>24</v>
      </c>
      <c r="M13" s="320">
        <v>12025</v>
      </c>
      <c r="N13" s="320">
        <v>11</v>
      </c>
      <c r="O13" s="320">
        <v>6227</v>
      </c>
      <c r="P13" s="285">
        <v>68227</v>
      </c>
      <c r="Q13" s="206" t="s">
        <v>321</v>
      </c>
      <c r="R13" s="287">
        <v>14.88</v>
      </c>
      <c r="S13" s="281">
        <v>35866</v>
      </c>
      <c r="T13" s="281">
        <v>84485</v>
      </c>
      <c r="U13" s="282">
        <v>4507</v>
      </c>
      <c r="V13" s="282">
        <v>54754</v>
      </c>
      <c r="W13" s="291">
        <v>369</v>
      </c>
      <c r="X13" s="291">
        <v>31282</v>
      </c>
      <c r="Y13" s="283">
        <v>805</v>
      </c>
      <c r="Z13" s="283">
        <v>289939</v>
      </c>
      <c r="AA13" s="286">
        <v>185</v>
      </c>
      <c r="AB13" s="320">
        <v>10</v>
      </c>
      <c r="AC13" s="320">
        <v>4627</v>
      </c>
      <c r="AD13" s="320">
        <v>6</v>
      </c>
      <c r="AE13" s="320">
        <v>2505</v>
      </c>
      <c r="AF13" s="285">
        <v>33085</v>
      </c>
    </row>
    <row r="14" spans="1:32" s="18" customFormat="1" ht="22.5" customHeight="1">
      <c r="A14" s="205" t="s">
        <v>322</v>
      </c>
      <c r="B14" s="287" t="s">
        <v>323</v>
      </c>
      <c r="C14" s="281">
        <v>169155</v>
      </c>
      <c r="D14" s="281">
        <v>391536</v>
      </c>
      <c r="E14" s="295">
        <v>14871</v>
      </c>
      <c r="F14" s="295">
        <v>138615</v>
      </c>
      <c r="G14" s="291">
        <v>617</v>
      </c>
      <c r="H14" s="291">
        <v>25782</v>
      </c>
      <c r="I14" s="283">
        <v>3060</v>
      </c>
      <c r="J14" s="283">
        <v>1009954</v>
      </c>
      <c r="K14" s="294">
        <v>300</v>
      </c>
      <c r="L14" s="320">
        <v>42</v>
      </c>
      <c r="M14" s="320">
        <v>21584</v>
      </c>
      <c r="N14" s="320">
        <v>21</v>
      </c>
      <c r="O14" s="320">
        <v>10838</v>
      </c>
      <c r="P14" s="285">
        <v>126427</v>
      </c>
      <c r="Q14" s="206" t="s">
        <v>324</v>
      </c>
      <c r="R14" s="287">
        <v>11.35</v>
      </c>
      <c r="S14" s="281">
        <v>22917</v>
      </c>
      <c r="T14" s="281">
        <v>58594</v>
      </c>
      <c r="U14" s="282">
        <v>2465</v>
      </c>
      <c r="V14" s="282">
        <v>22919</v>
      </c>
      <c r="W14" s="291">
        <v>73</v>
      </c>
      <c r="X14" s="291">
        <v>86062</v>
      </c>
      <c r="Y14" s="283">
        <v>545</v>
      </c>
      <c r="Z14" s="283">
        <v>51761</v>
      </c>
      <c r="AA14" s="286">
        <v>145</v>
      </c>
      <c r="AB14" s="320">
        <v>7</v>
      </c>
      <c r="AC14" s="320">
        <v>3535</v>
      </c>
      <c r="AD14" s="320">
        <v>5</v>
      </c>
      <c r="AE14" s="320">
        <v>2610</v>
      </c>
      <c r="AF14" s="285">
        <v>22133</v>
      </c>
    </row>
    <row r="15" spans="1:32" s="18" customFormat="1" ht="22.5" customHeight="1">
      <c r="A15" s="205" t="s">
        <v>325</v>
      </c>
      <c r="B15" s="287">
        <v>22.09</v>
      </c>
      <c r="C15" s="281">
        <v>45232</v>
      </c>
      <c r="D15" s="281">
        <v>103491</v>
      </c>
      <c r="E15" s="295">
        <v>4006</v>
      </c>
      <c r="F15" s="295">
        <v>47568</v>
      </c>
      <c r="G15" s="291">
        <v>51</v>
      </c>
      <c r="H15" s="291">
        <v>21949</v>
      </c>
      <c r="I15" s="283">
        <v>917</v>
      </c>
      <c r="J15" s="283">
        <v>147019</v>
      </c>
      <c r="K15" s="294">
        <v>314</v>
      </c>
      <c r="L15" s="320">
        <v>12</v>
      </c>
      <c r="M15" s="320">
        <v>6047</v>
      </c>
      <c r="N15" s="320">
        <v>6</v>
      </c>
      <c r="O15" s="320">
        <v>3002</v>
      </c>
      <c r="P15" s="285">
        <v>36814</v>
      </c>
      <c r="Q15" s="206" t="s">
        <v>326</v>
      </c>
      <c r="R15" s="287">
        <v>8.89</v>
      </c>
      <c r="S15" s="281">
        <v>27136</v>
      </c>
      <c r="T15" s="281">
        <v>65921</v>
      </c>
      <c r="U15" s="282">
        <v>3049</v>
      </c>
      <c r="V15" s="282">
        <v>23807</v>
      </c>
      <c r="W15" s="291">
        <v>94</v>
      </c>
      <c r="X15" s="291">
        <v>3845</v>
      </c>
      <c r="Y15" s="283">
        <v>673</v>
      </c>
      <c r="Z15" s="283">
        <v>96829</v>
      </c>
      <c r="AA15" s="286">
        <v>202</v>
      </c>
      <c r="AB15" s="320">
        <v>8</v>
      </c>
      <c r="AC15" s="320">
        <v>3888</v>
      </c>
      <c r="AD15" s="320">
        <v>3</v>
      </c>
      <c r="AE15" s="320">
        <v>1813</v>
      </c>
      <c r="AF15" s="285">
        <v>20961</v>
      </c>
    </row>
    <row r="16" spans="1:32" s="18" customFormat="1" ht="22.5" customHeight="1">
      <c r="A16" s="207" t="s">
        <v>327</v>
      </c>
      <c r="B16" s="289">
        <v>36.11</v>
      </c>
      <c r="C16" s="296">
        <v>157948</v>
      </c>
      <c r="D16" s="296">
        <v>360194</v>
      </c>
      <c r="E16" s="297">
        <v>11904</v>
      </c>
      <c r="F16" s="297">
        <v>159205</v>
      </c>
      <c r="G16" s="298">
        <v>152</v>
      </c>
      <c r="H16" s="298">
        <v>24068</v>
      </c>
      <c r="I16" s="299">
        <v>3080</v>
      </c>
      <c r="J16" s="299">
        <v>2160418</v>
      </c>
      <c r="K16" s="300">
        <v>207</v>
      </c>
      <c r="L16" s="322">
        <v>35</v>
      </c>
      <c r="M16" s="322">
        <v>20375</v>
      </c>
      <c r="N16" s="322">
        <v>20</v>
      </c>
      <c r="O16" s="322">
        <v>10725</v>
      </c>
      <c r="P16" s="301">
        <v>106967</v>
      </c>
      <c r="Q16" s="206" t="s">
        <v>328</v>
      </c>
      <c r="R16" s="287">
        <v>61.81</v>
      </c>
      <c r="S16" s="281">
        <v>218613</v>
      </c>
      <c r="T16" s="281">
        <v>507616</v>
      </c>
      <c r="U16" s="282">
        <v>29064</v>
      </c>
      <c r="V16" s="282">
        <v>263586</v>
      </c>
      <c r="W16" s="291">
        <v>2939</v>
      </c>
      <c r="X16" s="291">
        <v>98321</v>
      </c>
      <c r="Y16" s="283">
        <v>6519</v>
      </c>
      <c r="Z16" s="283">
        <v>2235669</v>
      </c>
      <c r="AA16" s="286">
        <v>689</v>
      </c>
      <c r="AB16" s="320">
        <v>54</v>
      </c>
      <c r="AC16" s="320">
        <v>25902</v>
      </c>
      <c r="AD16" s="320">
        <v>29</v>
      </c>
      <c r="AE16" s="320">
        <v>14413</v>
      </c>
      <c r="AF16" s="285">
        <v>185753</v>
      </c>
    </row>
    <row r="17" spans="1:34" s="208" customFormat="1" ht="22.5" customHeight="1">
      <c r="A17" s="205" t="s">
        <v>329</v>
      </c>
      <c r="B17" s="287">
        <v>13.36</v>
      </c>
      <c r="C17" s="281">
        <v>31201</v>
      </c>
      <c r="D17" s="281">
        <v>77102</v>
      </c>
      <c r="E17" s="295">
        <v>3682</v>
      </c>
      <c r="F17" s="295">
        <v>32547</v>
      </c>
      <c r="G17" s="291">
        <v>185</v>
      </c>
      <c r="H17" s="291">
        <v>14782</v>
      </c>
      <c r="I17" s="283">
        <v>779</v>
      </c>
      <c r="J17" s="283">
        <v>246202</v>
      </c>
      <c r="K17" s="294">
        <v>146</v>
      </c>
      <c r="L17" s="320">
        <v>8</v>
      </c>
      <c r="M17" s="320">
        <v>5064</v>
      </c>
      <c r="N17" s="320">
        <v>3</v>
      </c>
      <c r="O17" s="320">
        <v>2650</v>
      </c>
      <c r="P17" s="285">
        <v>27555</v>
      </c>
      <c r="Q17" s="206" t="s">
        <v>330</v>
      </c>
      <c r="R17" s="287">
        <v>48.83</v>
      </c>
      <c r="S17" s="281">
        <v>22806</v>
      </c>
      <c r="T17" s="281">
        <v>63720</v>
      </c>
      <c r="U17" s="282">
        <v>2449</v>
      </c>
      <c r="V17" s="282">
        <v>26865</v>
      </c>
      <c r="W17" s="291">
        <v>133</v>
      </c>
      <c r="X17" s="291">
        <v>6605</v>
      </c>
      <c r="Y17" s="283">
        <v>622</v>
      </c>
      <c r="Z17" s="283">
        <v>99444</v>
      </c>
      <c r="AA17" s="286">
        <v>687</v>
      </c>
      <c r="AB17" s="320">
        <v>10</v>
      </c>
      <c r="AC17" s="320">
        <v>4273</v>
      </c>
      <c r="AD17" s="320">
        <v>4</v>
      </c>
      <c r="AE17" s="320">
        <v>2084</v>
      </c>
      <c r="AF17" s="285">
        <v>20906</v>
      </c>
      <c r="AG17" s="18"/>
      <c r="AH17" s="18"/>
    </row>
    <row r="18" spans="1:32" s="18" customFormat="1" ht="22.5" customHeight="1">
      <c r="A18" s="205" t="s">
        <v>331</v>
      </c>
      <c r="B18" s="287">
        <v>105.31</v>
      </c>
      <c r="C18" s="281">
        <v>146939</v>
      </c>
      <c r="D18" s="281">
        <v>355543</v>
      </c>
      <c r="E18" s="295">
        <v>10237</v>
      </c>
      <c r="F18" s="295">
        <v>112125</v>
      </c>
      <c r="G18" s="291">
        <v>235</v>
      </c>
      <c r="H18" s="291">
        <v>36043</v>
      </c>
      <c r="I18" s="283">
        <v>2333</v>
      </c>
      <c r="J18" s="283">
        <v>521316</v>
      </c>
      <c r="K18" s="294">
        <v>1457</v>
      </c>
      <c r="L18" s="320">
        <v>42</v>
      </c>
      <c r="M18" s="320">
        <v>19463</v>
      </c>
      <c r="N18" s="320">
        <v>22</v>
      </c>
      <c r="O18" s="320">
        <v>10693</v>
      </c>
      <c r="P18" s="285">
        <v>105001</v>
      </c>
      <c r="Q18" s="206" t="s">
        <v>332</v>
      </c>
      <c r="R18" s="287">
        <v>18.74</v>
      </c>
      <c r="S18" s="281">
        <v>21887</v>
      </c>
      <c r="T18" s="281">
        <v>57262</v>
      </c>
      <c r="U18" s="282">
        <v>2005</v>
      </c>
      <c r="V18" s="282">
        <v>15233</v>
      </c>
      <c r="W18" s="291">
        <v>68</v>
      </c>
      <c r="X18" s="291">
        <v>2732</v>
      </c>
      <c r="Y18" s="283">
        <v>459</v>
      </c>
      <c r="Z18" s="283">
        <v>48200</v>
      </c>
      <c r="AA18" s="286">
        <v>204</v>
      </c>
      <c r="AB18" s="320">
        <v>7</v>
      </c>
      <c r="AC18" s="320">
        <v>3764</v>
      </c>
      <c r="AD18" s="320">
        <v>4</v>
      </c>
      <c r="AE18" s="320">
        <v>1808</v>
      </c>
      <c r="AF18" s="285">
        <v>18250</v>
      </c>
    </row>
    <row r="19" spans="1:32" s="18" customFormat="1" ht="22.5" customHeight="1">
      <c r="A19" s="205" t="s">
        <v>333</v>
      </c>
      <c r="B19" s="287">
        <v>43.99</v>
      </c>
      <c r="C19" s="281">
        <v>33452</v>
      </c>
      <c r="D19" s="281">
        <v>90344</v>
      </c>
      <c r="E19" s="295">
        <v>3549</v>
      </c>
      <c r="F19" s="295">
        <v>32491</v>
      </c>
      <c r="G19" s="291">
        <v>252</v>
      </c>
      <c r="H19" s="291">
        <v>23185</v>
      </c>
      <c r="I19" s="283">
        <v>878</v>
      </c>
      <c r="J19" s="283">
        <v>170924</v>
      </c>
      <c r="K19" s="294">
        <v>724</v>
      </c>
      <c r="L19" s="320">
        <v>11</v>
      </c>
      <c r="M19" s="320">
        <v>5978</v>
      </c>
      <c r="N19" s="320">
        <v>5</v>
      </c>
      <c r="O19" s="320">
        <v>2937</v>
      </c>
      <c r="P19" s="285">
        <v>30517</v>
      </c>
      <c r="Q19" s="206" t="s">
        <v>334</v>
      </c>
      <c r="R19" s="287">
        <v>25.55</v>
      </c>
      <c r="S19" s="281">
        <v>28692</v>
      </c>
      <c r="T19" s="281">
        <v>77136</v>
      </c>
      <c r="U19" s="282">
        <v>2115</v>
      </c>
      <c r="V19" s="282">
        <v>20940</v>
      </c>
      <c r="W19" s="291">
        <v>111</v>
      </c>
      <c r="X19" s="291">
        <v>6804</v>
      </c>
      <c r="Y19" s="283">
        <v>469</v>
      </c>
      <c r="Z19" s="283">
        <v>73520</v>
      </c>
      <c r="AA19" s="286">
        <v>462</v>
      </c>
      <c r="AB19" s="320">
        <v>10</v>
      </c>
      <c r="AC19" s="320">
        <v>4820</v>
      </c>
      <c r="AD19" s="320">
        <v>5</v>
      </c>
      <c r="AE19" s="320">
        <v>3036</v>
      </c>
      <c r="AF19" s="285">
        <v>21669</v>
      </c>
    </row>
    <row r="20" spans="1:32" s="18" customFormat="1" ht="22.5" customHeight="1">
      <c r="A20" s="205" t="s">
        <v>335</v>
      </c>
      <c r="B20" s="287">
        <v>12.73</v>
      </c>
      <c r="C20" s="281">
        <v>65044</v>
      </c>
      <c r="D20" s="281">
        <v>145376</v>
      </c>
      <c r="E20" s="295">
        <v>7627</v>
      </c>
      <c r="F20" s="295">
        <v>72976</v>
      </c>
      <c r="G20" s="291">
        <v>362</v>
      </c>
      <c r="H20" s="291">
        <v>16716</v>
      </c>
      <c r="I20" s="283">
        <v>1737</v>
      </c>
      <c r="J20" s="283">
        <v>346459</v>
      </c>
      <c r="K20" s="294">
        <v>84</v>
      </c>
      <c r="L20" s="320">
        <v>18</v>
      </c>
      <c r="M20" s="320">
        <v>7060</v>
      </c>
      <c r="N20" s="320">
        <v>10</v>
      </c>
      <c r="O20" s="320">
        <v>4153</v>
      </c>
      <c r="P20" s="285">
        <v>51996</v>
      </c>
      <c r="Q20" s="206" t="s">
        <v>336</v>
      </c>
      <c r="R20" s="287">
        <v>11.86</v>
      </c>
      <c r="S20" s="281">
        <v>22663</v>
      </c>
      <c r="T20" s="281">
        <v>58103</v>
      </c>
      <c r="U20" s="282">
        <v>2009</v>
      </c>
      <c r="V20" s="282">
        <v>21410</v>
      </c>
      <c r="W20" s="291">
        <v>62</v>
      </c>
      <c r="X20" s="291">
        <v>8409</v>
      </c>
      <c r="Y20" s="283">
        <v>479</v>
      </c>
      <c r="Z20" s="283">
        <v>73673</v>
      </c>
      <c r="AA20" s="286">
        <v>339</v>
      </c>
      <c r="AB20" s="320">
        <v>7</v>
      </c>
      <c r="AC20" s="320">
        <v>3345</v>
      </c>
      <c r="AD20" s="320">
        <v>3</v>
      </c>
      <c r="AE20" s="320">
        <v>1648</v>
      </c>
      <c r="AF20" s="285">
        <v>17831</v>
      </c>
    </row>
    <row r="21" spans="1:32" s="18" customFormat="1" ht="22.5" customHeight="1">
      <c r="A21" s="205" t="s">
        <v>337</v>
      </c>
      <c r="B21" s="287">
        <v>65.08</v>
      </c>
      <c r="C21" s="281">
        <v>166141</v>
      </c>
      <c r="D21" s="281">
        <v>406931</v>
      </c>
      <c r="E21" s="295">
        <v>10993</v>
      </c>
      <c r="F21" s="295">
        <v>129175</v>
      </c>
      <c r="G21" s="291">
        <v>310</v>
      </c>
      <c r="H21" s="291">
        <v>63660</v>
      </c>
      <c r="I21" s="283">
        <v>2576</v>
      </c>
      <c r="J21" s="283">
        <v>471034</v>
      </c>
      <c r="K21" s="294">
        <v>1342</v>
      </c>
      <c r="L21" s="320">
        <v>46</v>
      </c>
      <c r="M21" s="320">
        <v>23656</v>
      </c>
      <c r="N21" s="320">
        <v>21</v>
      </c>
      <c r="O21" s="320">
        <v>11915</v>
      </c>
      <c r="P21" s="285">
        <v>115730</v>
      </c>
      <c r="Q21" s="206" t="s">
        <v>338</v>
      </c>
      <c r="R21" s="287">
        <v>36.1</v>
      </c>
      <c r="S21" s="281">
        <v>20733</v>
      </c>
      <c r="T21" s="281">
        <v>55967</v>
      </c>
      <c r="U21" s="282">
        <v>1784</v>
      </c>
      <c r="V21" s="282">
        <v>13596</v>
      </c>
      <c r="W21" s="291">
        <v>66</v>
      </c>
      <c r="X21" s="291">
        <v>2083</v>
      </c>
      <c r="Y21" s="283">
        <v>416</v>
      </c>
      <c r="Z21" s="283">
        <v>35508</v>
      </c>
      <c r="AA21" s="286">
        <v>411</v>
      </c>
      <c r="AB21" s="320">
        <v>12</v>
      </c>
      <c r="AC21" s="320">
        <v>3272</v>
      </c>
      <c r="AD21" s="320">
        <v>5</v>
      </c>
      <c r="AE21" s="320">
        <v>1721</v>
      </c>
      <c r="AF21" s="285">
        <v>15899</v>
      </c>
    </row>
    <row r="22" spans="1:32" s="18" customFormat="1" ht="22.5" customHeight="1">
      <c r="A22" s="205" t="s">
        <v>339</v>
      </c>
      <c r="B22" s="287">
        <v>76.52</v>
      </c>
      <c r="C22" s="281">
        <v>114056</v>
      </c>
      <c r="D22" s="281">
        <v>277341</v>
      </c>
      <c r="E22" s="295">
        <v>9809</v>
      </c>
      <c r="F22" s="295">
        <v>114228</v>
      </c>
      <c r="G22" s="291">
        <v>216</v>
      </c>
      <c r="H22" s="291">
        <v>48338</v>
      </c>
      <c r="I22" s="283">
        <v>2308</v>
      </c>
      <c r="J22" s="283">
        <v>1065895</v>
      </c>
      <c r="K22" s="294">
        <v>1344</v>
      </c>
      <c r="L22" s="320">
        <v>32</v>
      </c>
      <c r="M22" s="320">
        <v>16728</v>
      </c>
      <c r="N22" s="320">
        <v>17</v>
      </c>
      <c r="O22" s="320">
        <v>8539</v>
      </c>
      <c r="P22" s="285">
        <v>83067</v>
      </c>
      <c r="Q22" s="206" t="s">
        <v>340</v>
      </c>
      <c r="R22" s="287">
        <v>16.78</v>
      </c>
      <c r="S22" s="281">
        <v>11883</v>
      </c>
      <c r="T22" s="281">
        <v>30144</v>
      </c>
      <c r="U22" s="282">
        <v>683</v>
      </c>
      <c r="V22" s="282">
        <v>7660</v>
      </c>
      <c r="W22" s="291">
        <v>18</v>
      </c>
      <c r="X22" s="291">
        <v>3756</v>
      </c>
      <c r="Y22" s="283">
        <v>164</v>
      </c>
      <c r="Z22" s="283">
        <v>15670</v>
      </c>
      <c r="AA22" s="286">
        <v>151</v>
      </c>
      <c r="AB22" s="320">
        <v>4</v>
      </c>
      <c r="AC22" s="320">
        <v>1663</v>
      </c>
      <c r="AD22" s="320">
        <v>2</v>
      </c>
      <c r="AE22" s="320">
        <v>790</v>
      </c>
      <c r="AF22" s="285">
        <v>9098</v>
      </c>
    </row>
    <row r="23" spans="1:32" s="18" customFormat="1" ht="22.5" customHeight="1">
      <c r="A23" s="205" t="s">
        <v>341</v>
      </c>
      <c r="B23" s="287">
        <v>41.71</v>
      </c>
      <c r="C23" s="281">
        <v>109474</v>
      </c>
      <c r="D23" s="281">
        <v>270159</v>
      </c>
      <c r="E23" s="295">
        <v>13218</v>
      </c>
      <c r="F23" s="295">
        <v>123067</v>
      </c>
      <c r="G23" s="291">
        <v>1600</v>
      </c>
      <c r="H23" s="291">
        <v>105976</v>
      </c>
      <c r="I23" s="283">
        <v>2767</v>
      </c>
      <c r="J23" s="283">
        <v>539898</v>
      </c>
      <c r="K23" s="294">
        <v>1198</v>
      </c>
      <c r="L23" s="320">
        <v>29</v>
      </c>
      <c r="M23" s="320">
        <v>14911</v>
      </c>
      <c r="N23" s="320">
        <v>16</v>
      </c>
      <c r="O23" s="320">
        <v>7928</v>
      </c>
      <c r="P23" s="285">
        <v>92761</v>
      </c>
      <c r="Q23" s="206" t="s">
        <v>342</v>
      </c>
      <c r="R23" s="287">
        <v>34.37</v>
      </c>
      <c r="S23" s="281">
        <v>7785</v>
      </c>
      <c r="T23" s="281">
        <v>21086</v>
      </c>
      <c r="U23" s="282">
        <v>404</v>
      </c>
      <c r="V23" s="282">
        <v>2857</v>
      </c>
      <c r="W23" s="291">
        <v>12</v>
      </c>
      <c r="X23" s="291">
        <v>186</v>
      </c>
      <c r="Y23" s="283">
        <v>88</v>
      </c>
      <c r="Z23" s="283">
        <v>7851</v>
      </c>
      <c r="AA23" s="286">
        <v>330</v>
      </c>
      <c r="AB23" s="320">
        <v>4</v>
      </c>
      <c r="AC23" s="320">
        <v>863</v>
      </c>
      <c r="AD23" s="320">
        <v>2</v>
      </c>
      <c r="AE23" s="320">
        <v>541</v>
      </c>
      <c r="AF23" s="285">
        <v>6108</v>
      </c>
    </row>
    <row r="24" spans="1:32" s="18" customFormat="1" ht="22.5" customHeight="1">
      <c r="A24" s="205" t="s">
        <v>343</v>
      </c>
      <c r="B24" s="287">
        <v>56.36</v>
      </c>
      <c r="C24" s="281">
        <v>39727</v>
      </c>
      <c r="D24" s="281">
        <v>100273</v>
      </c>
      <c r="E24" s="295">
        <v>5136</v>
      </c>
      <c r="F24" s="295">
        <v>54578</v>
      </c>
      <c r="G24" s="291">
        <v>242</v>
      </c>
      <c r="H24" s="291">
        <v>21487</v>
      </c>
      <c r="I24" s="283">
        <v>1322</v>
      </c>
      <c r="J24" s="283">
        <v>218009</v>
      </c>
      <c r="K24" s="294">
        <v>1080</v>
      </c>
      <c r="L24" s="320">
        <v>13</v>
      </c>
      <c r="M24" s="320">
        <v>6031</v>
      </c>
      <c r="N24" s="320">
        <v>5</v>
      </c>
      <c r="O24" s="320">
        <v>2989</v>
      </c>
      <c r="P24" s="285">
        <v>39294</v>
      </c>
      <c r="Q24" s="206" t="s">
        <v>344</v>
      </c>
      <c r="R24" s="287">
        <v>98.68</v>
      </c>
      <c r="S24" s="281">
        <v>3823</v>
      </c>
      <c r="T24" s="281">
        <v>11082</v>
      </c>
      <c r="U24" s="282">
        <v>480</v>
      </c>
      <c r="V24" s="282">
        <v>4030</v>
      </c>
      <c r="W24" s="291">
        <v>29</v>
      </c>
      <c r="X24" s="291">
        <v>838</v>
      </c>
      <c r="Y24" s="283">
        <v>105</v>
      </c>
      <c r="Z24" s="283">
        <v>7146</v>
      </c>
      <c r="AA24" s="286">
        <v>1039</v>
      </c>
      <c r="AB24" s="320">
        <v>6</v>
      </c>
      <c r="AC24" s="320">
        <v>452</v>
      </c>
      <c r="AD24" s="320">
        <v>2</v>
      </c>
      <c r="AE24" s="320">
        <v>323</v>
      </c>
      <c r="AF24" s="285">
        <v>5688</v>
      </c>
    </row>
    <row r="25" spans="1:32" s="18" customFormat="1" ht="22.5" customHeight="1">
      <c r="A25" s="205" t="s">
        <v>345</v>
      </c>
      <c r="B25" s="287">
        <v>39.66</v>
      </c>
      <c r="C25" s="281">
        <v>45556</v>
      </c>
      <c r="D25" s="281">
        <v>117666</v>
      </c>
      <c r="E25" s="295">
        <v>3748</v>
      </c>
      <c r="F25" s="295">
        <v>38353</v>
      </c>
      <c r="G25" s="291">
        <v>281</v>
      </c>
      <c r="H25" s="291">
        <v>11846</v>
      </c>
      <c r="I25" s="283">
        <v>837</v>
      </c>
      <c r="J25" s="283">
        <v>120985</v>
      </c>
      <c r="K25" s="294">
        <v>1300</v>
      </c>
      <c r="L25" s="320">
        <v>17</v>
      </c>
      <c r="M25" s="320">
        <v>6324</v>
      </c>
      <c r="N25" s="320">
        <v>10</v>
      </c>
      <c r="O25" s="320">
        <v>4122</v>
      </c>
      <c r="P25" s="285">
        <v>36779</v>
      </c>
      <c r="Q25" s="206" t="s">
        <v>346</v>
      </c>
      <c r="R25" s="287">
        <v>4.03</v>
      </c>
      <c r="S25" s="281">
        <v>6673</v>
      </c>
      <c r="T25" s="281">
        <v>17913</v>
      </c>
      <c r="U25" s="282">
        <v>805</v>
      </c>
      <c r="V25" s="282">
        <v>7595</v>
      </c>
      <c r="W25" s="291">
        <v>83</v>
      </c>
      <c r="X25" s="291">
        <v>5079</v>
      </c>
      <c r="Y25" s="283">
        <v>195</v>
      </c>
      <c r="Z25" s="283">
        <v>55042</v>
      </c>
      <c r="AA25" s="286">
        <v>77</v>
      </c>
      <c r="AB25" s="320">
        <v>2</v>
      </c>
      <c r="AC25" s="320">
        <v>1154</v>
      </c>
      <c r="AD25" s="320">
        <v>1</v>
      </c>
      <c r="AE25" s="320">
        <v>528</v>
      </c>
      <c r="AF25" s="285">
        <v>5834</v>
      </c>
    </row>
    <row r="26" spans="1:32" s="18" customFormat="1" ht="22.5" customHeight="1">
      <c r="A26" s="205" t="s">
        <v>347</v>
      </c>
      <c r="B26" s="287">
        <v>24.73</v>
      </c>
      <c r="C26" s="281">
        <v>100412</v>
      </c>
      <c r="D26" s="281">
        <v>238628</v>
      </c>
      <c r="E26" s="282">
        <v>8351</v>
      </c>
      <c r="F26" s="282">
        <v>76170</v>
      </c>
      <c r="G26" s="291">
        <v>285</v>
      </c>
      <c r="H26" s="291">
        <v>17708</v>
      </c>
      <c r="I26" s="283">
        <v>1911</v>
      </c>
      <c r="J26" s="283">
        <v>359171</v>
      </c>
      <c r="K26" s="294">
        <v>507</v>
      </c>
      <c r="L26" s="320">
        <v>25</v>
      </c>
      <c r="M26" s="320">
        <v>12907</v>
      </c>
      <c r="N26" s="320">
        <v>14</v>
      </c>
      <c r="O26" s="320">
        <v>7338</v>
      </c>
      <c r="P26" s="285">
        <v>73655</v>
      </c>
      <c r="Q26" s="206" t="s">
        <v>348</v>
      </c>
      <c r="R26" s="287">
        <v>17.23</v>
      </c>
      <c r="S26" s="281">
        <v>16127</v>
      </c>
      <c r="T26" s="281">
        <v>44928</v>
      </c>
      <c r="U26" s="282">
        <v>1346</v>
      </c>
      <c r="V26" s="282">
        <v>11767</v>
      </c>
      <c r="W26" s="291">
        <v>59</v>
      </c>
      <c r="X26" s="291">
        <v>4366</v>
      </c>
      <c r="Y26" s="283">
        <v>284</v>
      </c>
      <c r="Z26" s="283">
        <v>27166</v>
      </c>
      <c r="AA26" s="286">
        <v>314</v>
      </c>
      <c r="AB26" s="320">
        <v>5</v>
      </c>
      <c r="AC26" s="320">
        <v>2868</v>
      </c>
      <c r="AD26" s="320">
        <v>4</v>
      </c>
      <c r="AE26" s="320">
        <v>1495</v>
      </c>
      <c r="AF26" s="285">
        <v>10969</v>
      </c>
    </row>
    <row r="27" spans="1:32" s="18" customFormat="1" ht="22.5" customHeight="1">
      <c r="A27" s="205" t="s">
        <v>349</v>
      </c>
      <c r="B27" s="287">
        <v>109.61</v>
      </c>
      <c r="C27" s="281">
        <v>41894</v>
      </c>
      <c r="D27" s="281">
        <v>110645</v>
      </c>
      <c r="E27" s="282">
        <v>2993</v>
      </c>
      <c r="F27" s="282">
        <v>26405</v>
      </c>
      <c r="G27" s="291">
        <v>105</v>
      </c>
      <c r="H27" s="291">
        <v>8884</v>
      </c>
      <c r="I27" s="283">
        <v>764</v>
      </c>
      <c r="J27" s="283">
        <v>102071</v>
      </c>
      <c r="K27" s="294">
        <v>934</v>
      </c>
      <c r="L27" s="320">
        <v>14</v>
      </c>
      <c r="M27" s="320">
        <v>5540</v>
      </c>
      <c r="N27" s="320">
        <v>8</v>
      </c>
      <c r="O27" s="320">
        <v>3697</v>
      </c>
      <c r="P27" s="285">
        <v>34348</v>
      </c>
      <c r="Q27" s="206" t="s">
        <v>350</v>
      </c>
      <c r="R27" s="287">
        <v>5.6</v>
      </c>
      <c r="S27" s="281">
        <v>3348</v>
      </c>
      <c r="T27" s="281">
        <v>8143</v>
      </c>
      <c r="U27" s="282">
        <v>420</v>
      </c>
      <c r="V27" s="282">
        <v>5698</v>
      </c>
      <c r="W27" s="291">
        <v>5</v>
      </c>
      <c r="X27" s="291">
        <v>541</v>
      </c>
      <c r="Y27" s="283">
        <v>113</v>
      </c>
      <c r="Z27" s="283">
        <v>15451</v>
      </c>
      <c r="AA27" s="286">
        <v>92</v>
      </c>
      <c r="AB27" s="320">
        <v>1</v>
      </c>
      <c r="AC27" s="320">
        <v>562</v>
      </c>
      <c r="AD27" s="320">
        <v>1</v>
      </c>
      <c r="AE27" s="320">
        <v>270</v>
      </c>
      <c r="AF27" s="285">
        <v>4801</v>
      </c>
    </row>
    <row r="28" spans="1:32" s="18" customFormat="1" ht="22.5" customHeight="1">
      <c r="A28" s="205" t="s">
        <v>351</v>
      </c>
      <c r="B28" s="287">
        <v>16.66</v>
      </c>
      <c r="C28" s="281">
        <v>49246</v>
      </c>
      <c r="D28" s="281">
        <v>122843</v>
      </c>
      <c r="E28" s="282">
        <v>5360</v>
      </c>
      <c r="F28" s="282">
        <v>44982</v>
      </c>
      <c r="G28" s="291">
        <v>391</v>
      </c>
      <c r="H28" s="291">
        <v>13583</v>
      </c>
      <c r="I28" s="283">
        <v>1261</v>
      </c>
      <c r="J28" s="283">
        <v>229050</v>
      </c>
      <c r="K28" s="294">
        <v>649</v>
      </c>
      <c r="L28" s="320">
        <v>15</v>
      </c>
      <c r="M28" s="320">
        <v>6709</v>
      </c>
      <c r="N28" s="320">
        <v>8</v>
      </c>
      <c r="O28" s="320">
        <v>3675</v>
      </c>
      <c r="P28" s="285">
        <v>41888</v>
      </c>
      <c r="Q28" s="206" t="s">
        <v>352</v>
      </c>
      <c r="R28" s="287">
        <v>49.1</v>
      </c>
      <c r="S28" s="281">
        <v>6633</v>
      </c>
      <c r="T28" s="281">
        <v>16888</v>
      </c>
      <c r="U28" s="282">
        <v>555</v>
      </c>
      <c r="V28" s="282">
        <v>4531</v>
      </c>
      <c r="W28" s="291">
        <v>19</v>
      </c>
      <c r="X28" s="291">
        <v>809</v>
      </c>
      <c r="Y28" s="283">
        <v>159</v>
      </c>
      <c r="Z28" s="283">
        <v>6323</v>
      </c>
      <c r="AA28" s="286">
        <v>185</v>
      </c>
      <c r="AB28" s="320">
        <v>4</v>
      </c>
      <c r="AC28" s="320">
        <v>811</v>
      </c>
      <c r="AD28" s="320">
        <v>1</v>
      </c>
      <c r="AE28" s="320">
        <v>435</v>
      </c>
      <c r="AF28" s="285">
        <v>6536</v>
      </c>
    </row>
    <row r="29" spans="1:32" s="18" customFormat="1" ht="22.5" customHeight="1">
      <c r="A29" s="205" t="s">
        <v>353</v>
      </c>
      <c r="B29" s="287">
        <v>18.27</v>
      </c>
      <c r="C29" s="281">
        <v>52311</v>
      </c>
      <c r="D29" s="281">
        <v>125564</v>
      </c>
      <c r="E29" s="282">
        <v>5262</v>
      </c>
      <c r="F29" s="282">
        <v>58668</v>
      </c>
      <c r="G29" s="291">
        <v>449</v>
      </c>
      <c r="H29" s="291">
        <v>25181</v>
      </c>
      <c r="I29" s="283">
        <v>1000</v>
      </c>
      <c r="J29" s="283">
        <v>259549</v>
      </c>
      <c r="K29" s="294">
        <v>200</v>
      </c>
      <c r="L29" s="320">
        <v>14</v>
      </c>
      <c r="M29" s="320">
        <v>7497</v>
      </c>
      <c r="N29" s="320">
        <v>11</v>
      </c>
      <c r="O29" s="320">
        <v>5026</v>
      </c>
      <c r="P29" s="285">
        <v>41689</v>
      </c>
      <c r="Q29" s="206" t="s">
        <v>354</v>
      </c>
      <c r="R29" s="287">
        <v>14.17</v>
      </c>
      <c r="S29" s="281">
        <v>4970</v>
      </c>
      <c r="T29" s="281">
        <v>14123</v>
      </c>
      <c r="U29" s="282">
        <v>471</v>
      </c>
      <c r="V29" s="282">
        <v>3298</v>
      </c>
      <c r="W29" s="291">
        <v>23</v>
      </c>
      <c r="X29" s="291">
        <v>576</v>
      </c>
      <c r="Y29" s="283">
        <v>92</v>
      </c>
      <c r="Z29" s="283">
        <v>6226</v>
      </c>
      <c r="AA29" s="286">
        <v>353</v>
      </c>
      <c r="AB29" s="320">
        <v>2</v>
      </c>
      <c r="AC29" s="320">
        <v>949</v>
      </c>
      <c r="AD29" s="320">
        <v>2</v>
      </c>
      <c r="AE29" s="320">
        <v>649</v>
      </c>
      <c r="AF29" s="285">
        <v>4477</v>
      </c>
    </row>
    <row r="30" spans="1:32" s="18" customFormat="1" ht="22.5" customHeight="1">
      <c r="A30" s="205" t="s">
        <v>355</v>
      </c>
      <c r="B30" s="287">
        <v>84.98</v>
      </c>
      <c r="C30" s="281">
        <v>69852</v>
      </c>
      <c r="D30" s="281">
        <v>185538</v>
      </c>
      <c r="E30" s="282">
        <v>6071</v>
      </c>
      <c r="F30" s="282">
        <v>58023</v>
      </c>
      <c r="G30" s="291">
        <v>387</v>
      </c>
      <c r="H30" s="291">
        <v>14712</v>
      </c>
      <c r="I30" s="283">
        <v>1266</v>
      </c>
      <c r="J30" s="283">
        <v>197196</v>
      </c>
      <c r="K30" s="294">
        <v>1223</v>
      </c>
      <c r="L30" s="320">
        <v>21</v>
      </c>
      <c r="M30" s="320">
        <v>12125</v>
      </c>
      <c r="N30" s="320">
        <v>10</v>
      </c>
      <c r="O30" s="320">
        <v>6085</v>
      </c>
      <c r="P30" s="285">
        <v>59443</v>
      </c>
      <c r="Q30" s="206" t="s">
        <v>356</v>
      </c>
      <c r="R30" s="287">
        <v>25.26</v>
      </c>
      <c r="S30" s="281">
        <v>6498</v>
      </c>
      <c r="T30" s="281">
        <v>16791</v>
      </c>
      <c r="U30" s="282">
        <v>611</v>
      </c>
      <c r="V30" s="282">
        <v>5208</v>
      </c>
      <c r="W30" s="291">
        <v>42</v>
      </c>
      <c r="X30" s="291">
        <v>1203</v>
      </c>
      <c r="Y30" s="283">
        <v>108</v>
      </c>
      <c r="Z30" s="283">
        <v>6985</v>
      </c>
      <c r="AA30" s="286">
        <v>772</v>
      </c>
      <c r="AB30" s="320">
        <v>4</v>
      </c>
      <c r="AC30" s="320">
        <v>854</v>
      </c>
      <c r="AD30" s="320">
        <v>1</v>
      </c>
      <c r="AE30" s="320">
        <v>478</v>
      </c>
      <c r="AF30" s="285">
        <v>5387</v>
      </c>
    </row>
    <row r="31" spans="1:32" s="18" customFormat="1" ht="22.5" customHeight="1" thickBot="1">
      <c r="A31" s="303" t="s">
        <v>357</v>
      </c>
      <c r="B31" s="287">
        <v>47.84</v>
      </c>
      <c r="C31" s="281">
        <v>55099</v>
      </c>
      <c r="D31" s="281">
        <v>132614</v>
      </c>
      <c r="E31" s="282">
        <v>4447</v>
      </c>
      <c r="F31" s="282">
        <v>45550</v>
      </c>
      <c r="G31" s="291">
        <v>41</v>
      </c>
      <c r="H31" s="291">
        <v>2040</v>
      </c>
      <c r="I31" s="283">
        <v>1054</v>
      </c>
      <c r="J31" s="283">
        <v>384295</v>
      </c>
      <c r="K31" s="294">
        <v>524</v>
      </c>
      <c r="L31" s="320">
        <v>15</v>
      </c>
      <c r="M31" s="320">
        <v>7632</v>
      </c>
      <c r="N31" s="320">
        <v>10</v>
      </c>
      <c r="O31" s="320">
        <v>3647</v>
      </c>
      <c r="P31" s="285">
        <v>39886</v>
      </c>
      <c r="Q31" s="304" t="s">
        <v>358</v>
      </c>
      <c r="R31" s="305">
        <v>37.38</v>
      </c>
      <c r="S31" s="306">
        <v>2065</v>
      </c>
      <c r="T31" s="306">
        <v>5791</v>
      </c>
      <c r="U31" s="306">
        <v>241</v>
      </c>
      <c r="V31" s="306">
        <v>2275</v>
      </c>
      <c r="W31" s="307">
        <v>24</v>
      </c>
      <c r="X31" s="307">
        <v>1222</v>
      </c>
      <c r="Y31" s="308">
        <v>38</v>
      </c>
      <c r="Z31" s="308">
        <v>3727</v>
      </c>
      <c r="AA31" s="309">
        <v>352</v>
      </c>
      <c r="AB31" s="321">
        <v>2</v>
      </c>
      <c r="AC31" s="321">
        <v>238</v>
      </c>
      <c r="AD31" s="321">
        <v>1</v>
      </c>
      <c r="AE31" s="321">
        <v>130</v>
      </c>
      <c r="AF31" s="310">
        <v>2682</v>
      </c>
    </row>
    <row r="32" spans="1:32" s="18" customFormat="1" ht="15" customHeight="1">
      <c r="A32" s="57" t="s">
        <v>450</v>
      </c>
      <c r="B32" s="209"/>
      <c r="C32" s="210"/>
      <c r="D32" s="210"/>
      <c r="E32" s="210"/>
      <c r="F32" s="210"/>
      <c r="G32" s="210"/>
      <c r="H32" s="210"/>
      <c r="I32" s="210"/>
      <c r="J32" s="210"/>
      <c r="K32" s="210"/>
      <c r="L32" s="210"/>
      <c r="M32" s="210"/>
      <c r="N32" s="210"/>
      <c r="O32" s="210"/>
      <c r="P32" s="210"/>
      <c r="Q32" s="57"/>
      <c r="R32" s="211"/>
      <c r="S32" s="26"/>
      <c r="T32" s="26"/>
      <c r="U32" s="26"/>
      <c r="V32" s="35"/>
      <c r="W32" s="35"/>
      <c r="X32" s="35"/>
      <c r="Y32" s="35"/>
      <c r="Z32" s="26"/>
      <c r="AA32" s="26"/>
      <c r="AB32" s="26"/>
      <c r="AC32" s="26"/>
      <c r="AD32" s="26"/>
      <c r="AE32" s="97"/>
      <c r="AF32" s="14" t="s">
        <v>378</v>
      </c>
    </row>
    <row r="33" spans="1:32" ht="15" customHeight="1">
      <c r="A33" s="57" t="s">
        <v>451</v>
      </c>
      <c r="B33" s="8"/>
      <c r="C33" s="8"/>
      <c r="D33" s="8"/>
      <c r="E33" s="8"/>
      <c r="F33" s="8"/>
      <c r="G33" s="8"/>
      <c r="H33" s="13"/>
      <c r="I33" s="13"/>
      <c r="J33" s="314"/>
      <c r="K33" s="315"/>
      <c r="L33" s="316"/>
      <c r="M33" s="13"/>
      <c r="N33" s="13"/>
      <c r="O33" s="13"/>
      <c r="P33" s="9"/>
      <c r="Q33" s="317"/>
      <c r="R33" s="323"/>
      <c r="S33" s="323"/>
      <c r="T33" s="349"/>
      <c r="U33" s="8"/>
      <c r="V33" s="8"/>
      <c r="W33" s="8"/>
      <c r="X33" s="13"/>
      <c r="Y33" s="13"/>
      <c r="Z33" s="13"/>
      <c r="AA33" s="13"/>
      <c r="AB33" s="13"/>
      <c r="AC33" s="13"/>
      <c r="AD33" s="13"/>
      <c r="AE33" s="13"/>
      <c r="AF33" s="13"/>
    </row>
    <row r="34" spans="1:32" s="18" customFormat="1" ht="15" customHeight="1">
      <c r="A34" s="57" t="s">
        <v>491</v>
      </c>
      <c r="B34" s="8"/>
      <c r="C34" s="8"/>
      <c r="D34" s="8"/>
      <c r="E34" s="8"/>
      <c r="F34" s="8"/>
      <c r="G34" s="8"/>
      <c r="H34" s="13"/>
      <c r="I34" s="13"/>
      <c r="J34" s="314"/>
      <c r="K34" s="315"/>
      <c r="L34" s="316"/>
      <c r="M34" s="13"/>
      <c r="N34" s="13"/>
      <c r="O34" s="314"/>
      <c r="P34" s="316"/>
      <c r="Q34" s="319"/>
      <c r="R34" s="318"/>
      <c r="S34" s="319"/>
      <c r="T34" s="349"/>
      <c r="U34" s="8"/>
      <c r="V34" s="8"/>
      <c r="W34" s="8"/>
      <c r="X34" s="97"/>
      <c r="Y34" s="97"/>
      <c r="Z34" s="97"/>
      <c r="AA34" s="97"/>
      <c r="AB34" s="97"/>
      <c r="AC34" s="97"/>
      <c r="AD34" s="97"/>
      <c r="AE34" s="97"/>
      <c r="AF34" s="212"/>
    </row>
    <row r="35" spans="1:32" s="11" customFormat="1" ht="15" customHeight="1">
      <c r="A35" s="13" t="s">
        <v>492</v>
      </c>
      <c r="B35" s="8"/>
      <c r="C35" s="8"/>
      <c r="D35" s="8"/>
      <c r="E35" s="8"/>
      <c r="F35" s="8"/>
      <c r="G35" s="8"/>
      <c r="H35" s="13"/>
      <c r="I35" s="13"/>
      <c r="J35" s="314"/>
      <c r="K35" s="315"/>
      <c r="L35" s="515"/>
      <c r="M35" s="516"/>
      <c r="N35" s="516"/>
      <c r="O35" s="314"/>
      <c r="P35" s="316"/>
      <c r="Q35" s="319"/>
      <c r="R35" s="318"/>
      <c r="S35" s="319"/>
      <c r="T35" s="349"/>
      <c r="U35" s="8"/>
      <c r="V35" s="8"/>
      <c r="W35" s="8"/>
      <c r="X35" s="97"/>
      <c r="Y35" s="97"/>
      <c r="Z35" s="97"/>
      <c r="AA35" s="97"/>
      <c r="AB35" s="97"/>
      <c r="AC35" s="97"/>
      <c r="AD35" s="97"/>
      <c r="AE35" s="97"/>
      <c r="AF35" s="97"/>
    </row>
    <row r="36" spans="1:32" s="11" customFormat="1" ht="15" customHeight="1">
      <c r="A36" s="57" t="s">
        <v>359</v>
      </c>
      <c r="B36" s="8"/>
      <c r="C36" s="8"/>
      <c r="D36" s="8"/>
      <c r="E36" s="8"/>
      <c r="F36" s="8"/>
      <c r="G36" s="8"/>
      <c r="H36" s="13"/>
      <c r="I36" s="13"/>
      <c r="J36" s="314"/>
      <c r="K36" s="315"/>
      <c r="L36" s="319"/>
      <c r="M36" s="318"/>
      <c r="N36" s="319"/>
      <c r="O36" s="314"/>
      <c r="P36" s="316"/>
      <c r="Q36" s="314"/>
      <c r="R36" s="105"/>
      <c r="S36" s="105"/>
      <c r="T36" s="316"/>
      <c r="U36" s="8"/>
      <c r="V36" s="8"/>
      <c r="W36" s="8"/>
      <c r="X36" s="97"/>
      <c r="Y36" s="97"/>
      <c r="Z36" s="97"/>
      <c r="AA36" s="97"/>
      <c r="AB36" s="97"/>
      <c r="AC36" s="97"/>
      <c r="AD36" s="97"/>
      <c r="AE36" s="97"/>
      <c r="AF36" s="97"/>
    </row>
    <row r="37" spans="1:32" s="11" customFormat="1" ht="15" customHeight="1">
      <c r="A37" s="57" t="s">
        <v>452</v>
      </c>
      <c r="B37" s="8"/>
      <c r="C37" s="8"/>
      <c r="D37" s="8"/>
      <c r="E37" s="8"/>
      <c r="F37" s="13"/>
      <c r="G37" s="13"/>
      <c r="H37" s="13"/>
      <c r="I37" s="13"/>
      <c r="J37" s="314"/>
      <c r="K37" s="315"/>
      <c r="L37" s="319"/>
      <c r="M37" s="318"/>
      <c r="N37" s="319"/>
      <c r="O37" s="314"/>
      <c r="P37" s="316"/>
      <c r="Q37" s="314"/>
      <c r="R37" s="105"/>
      <c r="S37" s="105"/>
      <c r="T37" s="316"/>
      <c r="U37" s="8"/>
      <c r="V37" s="13"/>
      <c r="W37" s="13"/>
      <c r="X37" s="97"/>
      <c r="Y37" s="97"/>
      <c r="Z37" s="97"/>
      <c r="AA37" s="97"/>
      <c r="AB37" s="97"/>
      <c r="AC37" s="97"/>
      <c r="AD37" s="97"/>
      <c r="AE37" s="97"/>
      <c r="AF37" s="97"/>
    </row>
    <row r="38" spans="1:31" s="10" customFormat="1" ht="12">
      <c r="A38" s="57" t="s">
        <v>493</v>
      </c>
      <c r="L38" s="18"/>
      <c r="M38" s="18"/>
      <c r="N38" s="18"/>
      <c r="O38" s="18"/>
      <c r="P38" s="18"/>
      <c r="Q38" s="18"/>
      <c r="R38" s="18"/>
      <c r="S38" s="18"/>
      <c r="T38" s="18"/>
      <c r="U38" s="18"/>
      <c r="AB38" s="18"/>
      <c r="AC38" s="18"/>
      <c r="AD38" s="18"/>
      <c r="AE38" s="18"/>
    </row>
    <row r="39" spans="16:21" ht="13.5">
      <c r="P39" s="11"/>
      <c r="Q39" s="11"/>
      <c r="R39" s="11"/>
      <c r="S39" s="11"/>
      <c r="T39" s="11"/>
      <c r="U39" s="11"/>
    </row>
  </sheetData>
  <mergeCells count="22">
    <mergeCell ref="A6:A7"/>
    <mergeCell ref="B5:B6"/>
    <mergeCell ref="C5:C6"/>
    <mergeCell ref="D5:D6"/>
    <mergeCell ref="L35:N35"/>
    <mergeCell ref="E6:F6"/>
    <mergeCell ref="U6:V6"/>
    <mergeCell ref="G5:H6"/>
    <mergeCell ref="I5:J6"/>
    <mergeCell ref="E7:E8"/>
    <mergeCell ref="F7:F8"/>
    <mergeCell ref="G7:G8"/>
    <mergeCell ref="I7:I8"/>
    <mergeCell ref="K5:K6"/>
    <mergeCell ref="Y7:Y8"/>
    <mergeCell ref="L5:O6"/>
    <mergeCell ref="AB5:AE6"/>
    <mergeCell ref="W5:X6"/>
    <mergeCell ref="Y5:Z6"/>
    <mergeCell ref="U7:U8"/>
    <mergeCell ref="V7:V8"/>
    <mergeCell ref="W7:W8"/>
  </mergeCells>
  <printOptions/>
  <pageMargins left="0.984251968503937" right="0.984251968503937" top="0.7874015748031497" bottom="0.7874015748031497" header="0.5118110236220472" footer="0.5118110236220472"/>
  <pageSetup firstPageNumber="300"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ssm00</cp:lastModifiedBy>
  <cp:lastPrinted>2013-03-26T07:28:20Z</cp:lastPrinted>
  <dcterms:created xsi:type="dcterms:W3CDTF">2013-01-09T00:19:40Z</dcterms:created>
  <dcterms:modified xsi:type="dcterms:W3CDTF">2013-04-08T02:54:07Z</dcterms:modified>
  <cp:category/>
  <cp:version/>
  <cp:contentType/>
  <cp:contentStatus/>
</cp:coreProperties>
</file>