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00" windowHeight="8970" tabRatio="901" activeTab="0"/>
  </bookViews>
  <sheets>
    <sheet name="P139" sheetId="1" r:id="rId1"/>
    <sheet name="P140 、P141" sheetId="2" r:id="rId2"/>
    <sheet name="P142、P143" sheetId="3" r:id="rId3"/>
    <sheet name="P144～P147" sheetId="4" r:id="rId4"/>
    <sheet name="P148～P151" sheetId="5" r:id="rId5"/>
    <sheet name="P152、P153" sheetId="6" r:id="rId6"/>
    <sheet name="P154、P155" sheetId="7" r:id="rId7"/>
    <sheet name="P156、P157" sheetId="8" r:id="rId8"/>
    <sheet name="P158、P159" sheetId="9" r:id="rId9"/>
    <sheet name="P160、P161" sheetId="10" r:id="rId10"/>
    <sheet name="P162" sheetId="11" r:id="rId11"/>
    <sheet name="P163" sheetId="12" r:id="rId12"/>
    <sheet name="P164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吹田市</author>
  </authors>
  <commentList>
    <comment ref="Q35" authorId="0">
      <text>
        <r>
          <rPr>
            <b/>
            <sz val="9"/>
            <rFont val="ＭＳ Ｐゴシック"/>
            <family val="3"/>
          </rPr>
          <t>学校管理室です</t>
        </r>
      </text>
    </comment>
  </commentList>
</comments>
</file>

<file path=xl/comments4.xml><?xml version="1.0" encoding="utf-8"?>
<comments xmlns="http://schemas.openxmlformats.org/spreadsheetml/2006/main">
  <authors>
    <author>吹田市</author>
  </authors>
  <commentList>
    <comment ref="Z12" authorId="0">
      <text>
        <r>
          <rPr>
            <b/>
            <sz val="9"/>
            <rFont val="ＭＳ Ｐゴシック"/>
            <family val="3"/>
          </rPr>
          <t>3500になっていました</t>
        </r>
      </text>
    </comment>
    <comment ref="AG50" authorId="0">
      <text>
        <r>
          <rPr>
            <b/>
            <sz val="9"/>
            <rFont val="ＭＳ Ｐゴシック"/>
            <family val="3"/>
          </rPr>
          <t>学校管理室です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吹田市</author>
  </authors>
  <commentList>
    <comment ref="AA37" authorId="0">
      <text>
        <r>
          <rPr>
            <sz val="9"/>
            <rFont val="ＭＳ Ｐゴシック"/>
            <family val="3"/>
          </rPr>
          <t xml:space="preserve">学校管理室です
</t>
        </r>
      </text>
    </comment>
  </commentList>
</comments>
</file>

<file path=xl/comments6.xml><?xml version="1.0" encoding="utf-8"?>
<comments xmlns="http://schemas.openxmlformats.org/spreadsheetml/2006/main">
  <authors>
    <author>吹田市</author>
  </authors>
  <commentList>
    <comment ref="O27" authorId="0">
      <text>
        <r>
          <rPr>
            <sz val="9"/>
            <rFont val="ＭＳ Ｐゴシック"/>
            <family val="3"/>
          </rPr>
          <t xml:space="preserve">学校管理室です
</t>
        </r>
      </text>
    </comment>
  </commentList>
</comments>
</file>

<file path=xl/sharedStrings.xml><?xml version="1.0" encoding="utf-8"?>
<sst xmlns="http://schemas.openxmlformats.org/spreadsheetml/2006/main" count="1287" uniqueCount="482">
  <si>
    <t xml:space="preserve"> </t>
  </si>
  <si>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</si>
  <si>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</si>
  <si>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</si>
  <si>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</si>
  <si>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</si>
  <si>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</si>
  <si>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</si>
  <si>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</si>
  <si>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</si>
  <si>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</si>
  <si>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</si>
  <si>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</si>
  <si>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</si>
  <si>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</si>
  <si>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</si>
  <si>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専 修 学 校</t>
  </si>
  <si>
    <t>各 種 学 校</t>
  </si>
  <si>
    <t>特別支援学校</t>
  </si>
  <si>
    <t>校</t>
  </si>
  <si>
    <t>学</t>
  </si>
  <si>
    <t>校</t>
  </si>
  <si>
    <t>数</t>
  </si>
  <si>
    <t>在　　　　　籍　　　　　者　　　　　数</t>
  </si>
  <si>
    <t>区　　分</t>
  </si>
  <si>
    <t>教　員　数</t>
  </si>
  <si>
    <t>国　　立</t>
  </si>
  <si>
    <t>府　　立</t>
  </si>
  <si>
    <t>市　　立</t>
  </si>
  <si>
    <t>私　　立</t>
  </si>
  <si>
    <t>（内）私立</t>
  </si>
  <si>
    <t>男</t>
  </si>
  <si>
    <t>女</t>
  </si>
  <si>
    <t>校</t>
  </si>
  <si>
    <t>人</t>
  </si>
  <si>
    <t>　　21　　(2009)</t>
  </si>
  <si>
    <t>　　22　　(2010)</t>
  </si>
  <si>
    <t>平成20年度(2008)</t>
  </si>
  <si>
    <t>　　23　　(2011)</t>
  </si>
  <si>
    <t xml:space="preserve">資料：総務室（学校基本調査）・各学校 </t>
  </si>
  <si>
    <t>74．教育施設数</t>
  </si>
  <si>
    <t>75．教育施設の状況</t>
  </si>
  <si>
    <t>年　　　度</t>
  </si>
  <si>
    <t>幼稚園数</t>
  </si>
  <si>
    <t>教員数</t>
  </si>
  <si>
    <t>園</t>
  </si>
  <si>
    <t>児</t>
  </si>
  <si>
    <t>　</t>
  </si>
  <si>
    <t>教員１人当り</t>
  </si>
  <si>
    <t>運動場及び</t>
  </si>
  <si>
    <t>園児１人当り</t>
  </si>
  <si>
    <t>校 舎 等 の</t>
  </si>
  <si>
    <t>組　数</t>
  </si>
  <si>
    <t>幼 稚 園 名</t>
  </si>
  <si>
    <t>設 置 者</t>
  </si>
  <si>
    <t>園　児　数</t>
  </si>
  <si>
    <t>園舎敷地面積</t>
  </si>
  <si>
    <t>敷地面積</t>
  </si>
  <si>
    <t>面　　　 積</t>
  </si>
  <si>
    <t>　　　組</t>
  </si>
  <si>
    <t>　　　人</t>
  </si>
  <si>
    <t>　　　　　　㎡</t>
  </si>
  <si>
    <t>平成20年度(2008)</t>
  </si>
  <si>
    <t xml:space="preserve">    21　　(2009)</t>
  </si>
  <si>
    <t xml:space="preserve">    22　　(2010)</t>
  </si>
  <si>
    <t xml:space="preserve">    23　　(2011)</t>
  </si>
  <si>
    <t>公立</t>
  </si>
  <si>
    <t>吹田第一幼稚園</t>
  </si>
  <si>
    <t>吹田第三幼稚園</t>
  </si>
  <si>
    <t>吹田南幼稚園</t>
  </si>
  <si>
    <t>千里第二幼稚園</t>
  </si>
  <si>
    <t>千里新田幼稚園</t>
  </si>
  <si>
    <t>東佐井寺幼稚園</t>
  </si>
  <si>
    <t>岸部第一幼稚園</t>
  </si>
  <si>
    <t>豊津第一幼稚園</t>
  </si>
  <si>
    <t>江坂大池幼稚園</t>
  </si>
  <si>
    <t>片山幼稚園</t>
  </si>
  <si>
    <t>山田第一幼稚園</t>
  </si>
  <si>
    <t>山田第三幼稚園</t>
  </si>
  <si>
    <t>東山田幼稚園</t>
  </si>
  <si>
    <t>南山田幼稚園</t>
  </si>
  <si>
    <t>佐竹台幼稚園</t>
  </si>
  <si>
    <t>古江台幼稚園</t>
  </si>
  <si>
    <t>私立</t>
  </si>
  <si>
    <t>…</t>
  </si>
  <si>
    <t>　注：施設の概況は、各年度とも公立のみの数値です。</t>
  </si>
  <si>
    <t xml:space="preserve">　　　　資料：総務室（学校基本調査）・教育委員会指導課・学校管理室 </t>
  </si>
  <si>
    <t>76．幼稚園の状況</t>
  </si>
  <si>
    <t>(本務者)</t>
  </si>
  <si>
    <t>学校数</t>
  </si>
  <si>
    <t>教　員　数（本務者）</t>
  </si>
  <si>
    <t>児</t>
  </si>
  <si>
    <t>童</t>
  </si>
  <si>
    <t>児　　　　童　　　　数</t>
  </si>
  <si>
    <t>　　　　校</t>
  </si>
  <si>
    <t>舎</t>
  </si>
  <si>
    <t>地</t>
  </si>
  <si>
    <t>屋内運動場</t>
  </si>
  <si>
    <t>運　動　場</t>
  </si>
  <si>
    <t>学 級 数</t>
  </si>
  <si>
    <t>年</t>
  </si>
  <si>
    <t>支援学級</t>
  </si>
  <si>
    <t>総面積</t>
  </si>
  <si>
    <t>鉄筋率</t>
  </si>
  <si>
    <t>総面積</t>
  </si>
  <si>
    <t>学　校　名</t>
  </si>
  <si>
    <t>設置者</t>
  </si>
  <si>
    <t>（再掲）</t>
  </si>
  <si>
    <t>面　　積</t>
  </si>
  <si>
    <t>校</t>
  </si>
  <si>
    <t>人</t>
  </si>
  <si>
    <t>組</t>
  </si>
  <si>
    <t>　　　　㎡</t>
  </si>
  <si>
    <t>　　　　％</t>
  </si>
  <si>
    <t xml:space="preserve">    22　　(2010)</t>
  </si>
  <si>
    <t xml:space="preserve">    23　　(2011)</t>
  </si>
  <si>
    <t>吹田第一小学校</t>
  </si>
  <si>
    <t>吹田第二小学校</t>
  </si>
  <si>
    <t>吹田第三小学校</t>
  </si>
  <si>
    <t>吹田東小学校</t>
  </si>
  <si>
    <t>吹田南小学校</t>
  </si>
  <si>
    <t>吹田第六小学校</t>
  </si>
  <si>
    <t>千里第一小学校</t>
  </si>
  <si>
    <t>千里第二小学校</t>
  </si>
  <si>
    <t>千里第三小学校</t>
  </si>
  <si>
    <t>千里新田小学校</t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</si>
  <si>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</si>
  <si>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</si>
  <si>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</si>
  <si>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</si>
  <si>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</si>
  <si>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</si>
  <si>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</si>
  <si>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山手小学校</t>
  </si>
  <si>
    <t>片山小学校</t>
  </si>
  <si>
    <t>山田第一小学校</t>
  </si>
  <si>
    <t>山田第二小学校</t>
  </si>
  <si>
    <t>山田第三小学校</t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</si>
  <si>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</si>
  <si>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</si>
  <si>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</si>
  <si>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</si>
  <si>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</si>
  <si>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</si>
  <si>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</si>
  <si>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</si>
  <si>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</si>
  <si>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</si>
  <si>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</si>
  <si>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</si>
  <si>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</si>
  <si>
    <t>　　　　資料：総務室（学校基本調査）・教育委員会指導課・学校管理室</t>
  </si>
  <si>
    <t>生</t>
  </si>
  <si>
    <t>徒</t>
  </si>
  <si>
    <t>　　　校</t>
  </si>
  <si>
    <t>　　　舎</t>
  </si>
  <si>
    <t>校　　　　　地</t>
  </si>
  <si>
    <t>屋　内　運　動　場</t>
  </si>
  <si>
    <t>運　　動　　場</t>
  </si>
  <si>
    <t>総　 面　 積</t>
  </si>
  <si>
    <t>鉄　 筋　 率</t>
  </si>
  <si>
    <t>（ 再 掲 ）</t>
  </si>
  <si>
    <t>　　　　 人</t>
  </si>
  <si>
    <t>　　　　組</t>
  </si>
  <si>
    <t>　　　　　人</t>
  </si>
  <si>
    <t>　　　　 ㎡</t>
  </si>
  <si>
    <t xml:space="preserve"> 平成20年度(2008)</t>
  </si>
  <si>
    <t xml:space="preserve">     21　　(2009)</t>
  </si>
  <si>
    <t xml:space="preserve">     22　　(2010)</t>
  </si>
  <si>
    <t xml:space="preserve">     23　　(2011)</t>
  </si>
  <si>
    <t>第一中学校</t>
  </si>
  <si>
    <t>第二中学校</t>
  </si>
  <si>
    <t>第三中学校</t>
  </si>
  <si>
    <t>第五中学校</t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</si>
  <si>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</si>
  <si>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</si>
  <si>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</si>
  <si>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</si>
  <si>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</si>
  <si>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</si>
  <si>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</si>
  <si>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</si>
  <si>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</t>
  </si>
  <si>
    <t>千里丘中学校</t>
  </si>
  <si>
    <t>高野台中学校</t>
  </si>
  <si>
    <t>青山台中学校</t>
  </si>
  <si>
    <t>竹見台中学校</t>
  </si>
  <si>
    <t>古江台中学校</t>
  </si>
  <si>
    <t>　資料：総務室（学校基本調査）・教育委員会指導課・学校管理室</t>
  </si>
  <si>
    <t>吹 田 市</t>
  </si>
  <si>
    <t xml:space="preserve"> </t>
  </si>
  <si>
    <t xml:space="preserve"> </t>
  </si>
  <si>
    <t>総　数</t>
  </si>
  <si>
    <t>　吹田高等学校</t>
  </si>
  <si>
    <t>大阪府</t>
  </si>
  <si>
    <t>　千里高等学校</t>
  </si>
  <si>
    <t>　吹田東高等学校</t>
  </si>
  <si>
    <t>　北千里高等学校</t>
  </si>
  <si>
    <t>　山田高等学校</t>
  </si>
  <si>
    <t>専　修　学　校</t>
  </si>
  <si>
    <t>総　　　　数</t>
  </si>
  <si>
    <t>進　学　者</t>
  </si>
  <si>
    <t>就　職　者</t>
  </si>
  <si>
    <t xml:space="preserve"> 不 詳・死 亡</t>
  </si>
  <si>
    <t>進　　　学　　　率</t>
  </si>
  <si>
    <t>等　入　学　者</t>
  </si>
  <si>
    <t>総　数</t>
  </si>
  <si>
    <t>人</t>
  </si>
  <si>
    <t>％</t>
  </si>
  <si>
    <t>平成20年度(2008)</t>
  </si>
  <si>
    <t>　　21　　(2009)</t>
  </si>
  <si>
    <t>　　22　　(2010)</t>
  </si>
  <si>
    <t>　　23　　(2011)</t>
  </si>
  <si>
    <t>卒　　　　業　　　　者</t>
  </si>
  <si>
    <t>進　　 学　　 者</t>
  </si>
  <si>
    <t>大　学</t>
  </si>
  <si>
    <t>短期大学</t>
  </si>
  <si>
    <t>専修学校</t>
  </si>
  <si>
    <t>そ の 他</t>
  </si>
  <si>
    <t>等入学者</t>
  </si>
  <si>
    <t>(学部)</t>
  </si>
  <si>
    <t>(本科)</t>
  </si>
  <si>
    <t>総　　数</t>
  </si>
  <si>
    <t>産　業　分　類</t>
  </si>
  <si>
    <t>平成20年度(2008)</t>
  </si>
  <si>
    <t>平成21年度(2009)</t>
  </si>
  <si>
    <t>平成22年度(2010)</t>
  </si>
  <si>
    <t>平成23年度(2011)</t>
  </si>
  <si>
    <t>平成24年度(2012)</t>
  </si>
  <si>
    <t>総　　　　　　　　　　　数　</t>
  </si>
  <si>
    <t>漁業</t>
  </si>
  <si>
    <t>建設業</t>
  </si>
  <si>
    <t>製造業</t>
  </si>
  <si>
    <t>電気・ガス・熱供給・水道業　</t>
  </si>
  <si>
    <t>情報通信業</t>
  </si>
  <si>
    <t>公務</t>
  </si>
  <si>
    <t>その他</t>
  </si>
  <si>
    <t>　　</t>
  </si>
  <si>
    <t>80．中学校の進路別卒業者数</t>
  </si>
  <si>
    <t>81．高等学校の進路別卒業者数</t>
  </si>
  <si>
    <t>82．高等学校卒業時の産業別就職者数</t>
  </si>
  <si>
    <t>吹　　 田　　 市</t>
  </si>
  <si>
    <t>大　　 阪　　 府</t>
  </si>
  <si>
    <t>全　　 　　　 国</t>
  </si>
  <si>
    <t>平成21年</t>
  </si>
  <si>
    <t>平成22年</t>
  </si>
  <si>
    <t>(2009)</t>
  </si>
  <si>
    <t>(2010)</t>
  </si>
  <si>
    <t>身</t>
  </si>
  <si>
    <t>長</t>
  </si>
  <si>
    <t>10</t>
  </si>
  <si>
    <t>11</t>
  </si>
  <si>
    <t>12</t>
  </si>
  <si>
    <t>（㎝）</t>
  </si>
  <si>
    <t>13</t>
  </si>
  <si>
    <t>14</t>
  </si>
  <si>
    <t>体</t>
  </si>
  <si>
    <t>重</t>
  </si>
  <si>
    <t>（㎏）</t>
  </si>
  <si>
    <t>座</t>
  </si>
  <si>
    <t>高</t>
  </si>
  <si>
    <t>　注：公立の数値です。</t>
  </si>
  <si>
    <t>84．児童・生徒の体力及び運動能力の状況</t>
  </si>
  <si>
    <t>平成23年(2011年)　</t>
  </si>
  <si>
    <t>吹 田 市</t>
  </si>
  <si>
    <t>大 阪 府</t>
  </si>
  <si>
    <t>全　　国</t>
  </si>
  <si>
    <t>㎏</t>
  </si>
  <si>
    <t>秒</t>
  </si>
  <si>
    <t>m</t>
  </si>
  <si>
    <t>　</t>
  </si>
  <si>
    <t>　小　学　生</t>
  </si>
  <si>
    <t>　10歳</t>
  </si>
  <si>
    <t>　11歳</t>
  </si>
  <si>
    <t>　12歳</t>
  </si>
  <si>
    <t>　中　学　生</t>
  </si>
  <si>
    <t>　13歳</t>
  </si>
  <si>
    <t>　14歳</t>
  </si>
  <si>
    <t>　中　学　生　</t>
  </si>
  <si>
    <t>85．教育相談状況</t>
  </si>
  <si>
    <t>来所相談</t>
  </si>
  <si>
    <t>電話相談</t>
  </si>
  <si>
    <t>出張相談</t>
  </si>
  <si>
    <t>主訴別相談回数</t>
  </si>
  <si>
    <t>合計</t>
  </si>
  <si>
    <t>不登校</t>
  </si>
  <si>
    <t>発達障がい等</t>
  </si>
  <si>
    <t>家庭の問題</t>
  </si>
  <si>
    <t>自分の容姿</t>
  </si>
  <si>
    <t>自分の性格</t>
  </si>
  <si>
    <t>虐待</t>
  </si>
  <si>
    <t>その他</t>
  </si>
  <si>
    <t>件</t>
  </si>
  <si>
    <t>平成19年度(2007)</t>
  </si>
  <si>
    <t>いじめ
問題</t>
  </si>
  <si>
    <t>友人
関係</t>
  </si>
  <si>
    <t>問題
行動</t>
  </si>
  <si>
    <t>学習
（勉強等）</t>
  </si>
  <si>
    <t>進路
（将来）</t>
  </si>
  <si>
    <t>学校
生活</t>
  </si>
  <si>
    <t>　　　20 　(2008）</t>
  </si>
  <si>
    <t>　　　21 　(2009）</t>
  </si>
  <si>
    <t>　　　23　(2011）</t>
  </si>
  <si>
    <t>　　　22　 (2010）</t>
  </si>
  <si>
    <t>86．図書館蔵書数</t>
  </si>
  <si>
    <t>平成19年度</t>
  </si>
  <si>
    <t>平成20年度</t>
  </si>
  <si>
    <t>平成21年度</t>
  </si>
  <si>
    <t>平成22年度</t>
  </si>
  <si>
    <t>平成23年度</t>
  </si>
  <si>
    <t>冊</t>
  </si>
  <si>
    <t>総　　　　　数</t>
  </si>
  <si>
    <t>一　 般　 書</t>
  </si>
  <si>
    <t>中央館</t>
  </si>
  <si>
    <t>児　 童　 書</t>
  </si>
  <si>
    <t>千里館</t>
  </si>
  <si>
    <t>さんくす館</t>
  </si>
  <si>
    <t>江坂館</t>
  </si>
  <si>
    <t>千里山･佐井寺館</t>
  </si>
  <si>
    <t>山田駅前館</t>
  </si>
  <si>
    <t>山田分室</t>
  </si>
  <si>
    <t>（旧山田館）</t>
  </si>
  <si>
    <t>北千里分室</t>
  </si>
  <si>
    <t>自 動 車 文 庫</t>
  </si>
  <si>
    <t>声の図書</t>
  </si>
  <si>
    <t>ﾀｲﾄﾙ</t>
  </si>
  <si>
    <t>タイトル総数</t>
  </si>
  <si>
    <t>テープ図書</t>
  </si>
  <si>
    <t>デイジー図書</t>
  </si>
  <si>
    <t>注：1）平成20年度からデイジー図書の所蔵数を加えました。</t>
  </si>
  <si>
    <t>87．図書館の図書の受入と除籍の状況</t>
  </si>
  <si>
    <t>平成23年度</t>
  </si>
  <si>
    <t>総　　　　　数</t>
  </si>
  <si>
    <t>中央館</t>
  </si>
  <si>
    <t>購</t>
  </si>
  <si>
    <t>千里館</t>
  </si>
  <si>
    <t>江坂館</t>
  </si>
  <si>
    <t>入</t>
  </si>
  <si>
    <t>千里山・</t>
  </si>
  <si>
    <t>佐井寺館</t>
  </si>
  <si>
    <t>山田駅前館</t>
  </si>
  <si>
    <t>山田分室</t>
  </si>
  <si>
    <t>北千里</t>
  </si>
  <si>
    <t>分　室</t>
  </si>
  <si>
    <t>自　動　車　文　庫</t>
  </si>
  <si>
    <t>総　　　　　　数</t>
  </si>
  <si>
    <t>寄</t>
  </si>
  <si>
    <t>贈</t>
  </si>
  <si>
    <t>総　　　　　　　数</t>
  </si>
  <si>
    <t>除</t>
  </si>
  <si>
    <t>籍</t>
  </si>
  <si>
    <t>注：山田図書館は平成23年3月26日に山田分室になりました。</t>
  </si>
  <si>
    <t>点</t>
  </si>
  <si>
    <t>貸</t>
  </si>
  <si>
    <t>視聴覚資料</t>
  </si>
  <si>
    <t>出</t>
  </si>
  <si>
    <t>千里山・</t>
  </si>
  <si>
    <t>北千里分室</t>
  </si>
  <si>
    <t>　　自　動　車　文　庫</t>
  </si>
  <si>
    <t>市民１人当り貸出数</t>
  </si>
  <si>
    <t>声の図書貸出数</t>
  </si>
  <si>
    <t>タイトル数</t>
  </si>
  <si>
    <t>日</t>
  </si>
  <si>
    <t>さんくす館</t>
  </si>
  <si>
    <t>千里山・佐井寺館</t>
  </si>
  <si>
    <t>山田分室（旧山田館）</t>
  </si>
  <si>
    <t>北千里分室</t>
  </si>
  <si>
    <t>注：1)山田図書館は平成23年3月26日に山田分室になりました。</t>
  </si>
  <si>
    <t>　　2)貸出冊数のうち、他市から借受けて貸出したものについては、中央の</t>
  </si>
  <si>
    <t>88．図書館の利用状況</t>
  </si>
  <si>
    <t>区　　　　　分</t>
  </si>
  <si>
    <t>平成23年度</t>
  </si>
  <si>
    <t>資料：教育委員会中央図書館　</t>
  </si>
  <si>
    <t>　　　統計に含めました。</t>
  </si>
  <si>
    <t>人</t>
  </si>
  <si>
    <t>区　　分</t>
  </si>
  <si>
    <t>ボール投げ</t>
  </si>
  <si>
    <t>鉱業,採石業,砂利採取業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</si>
  <si>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</si>
  <si>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</si>
  <si>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</si>
  <si>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</si>
  <si>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</si>
  <si>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</si>
  <si>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 xml:space="preserve">    24　　(2012)</t>
  </si>
  <si>
    <t>総        　　　 数</t>
  </si>
  <si>
    <t>　資料：総務室（学校基本調査）・大阪府高等学校課</t>
  </si>
  <si>
    <t>　　24　　(2012)</t>
  </si>
  <si>
    <t>平成20年度(2008)</t>
  </si>
  <si>
    <t>学術研究,専門・技術サ－ビス業</t>
  </si>
  <si>
    <t>宿泊業,飲食サ－ビス業</t>
  </si>
  <si>
    <t>複合サ－ビス事業</t>
  </si>
  <si>
    <t>サ－ビス業</t>
  </si>
  <si>
    <t>平成23年</t>
  </si>
  <si>
    <t>(2011)</t>
  </si>
  <si>
    <t>握力</t>
  </si>
  <si>
    <t>市民一人当り蔵書数</t>
  </si>
  <si>
    <t>資料：教育委員会中央図書館</t>
  </si>
  <si>
    <t>総　　　　数</t>
  </si>
  <si>
    <t xml:space="preserve">    24　　(2012)</t>
  </si>
  <si>
    <t xml:space="preserve">     24　　(2012)</t>
  </si>
  <si>
    <t xml:space="preserve">    24　　(2012)</t>
  </si>
  <si>
    <t xml:space="preserve"> </t>
  </si>
  <si>
    <t>…</t>
  </si>
  <si>
    <t>友人
関係</t>
  </si>
  <si>
    <t>問題
行動</t>
  </si>
  <si>
    <t>発達障がい等</t>
  </si>
  <si>
    <t>家庭の問題</t>
  </si>
  <si>
    <t>（旧山田館）</t>
  </si>
  <si>
    <t>教員１人当り
児童数　　　　　</t>
  </si>
  <si>
    <t>不詳・</t>
  </si>
  <si>
    <t>　死亡</t>
  </si>
  <si>
    <t>一時的な仕事に就いた者</t>
  </si>
  <si>
    <t>就職者</t>
  </si>
  <si>
    <t>　　校</t>
  </si>
  <si>
    <t>83．小学校・中学校在学者の体位比較</t>
  </si>
  <si>
    <t>資料：総務室（学校基本調査）</t>
  </si>
  <si>
    <t>（本務者）</t>
  </si>
  <si>
    <t>各年度5月1日現在</t>
  </si>
  <si>
    <t xml:space="preserve">平成24年（2012年）5月1日現在 </t>
  </si>
  <si>
    <t>3　　歳</t>
  </si>
  <si>
    <t>4　　歳</t>
  </si>
  <si>
    <t>5　　歳</t>
  </si>
  <si>
    <t>　6　　　年</t>
  </si>
  <si>
    <t>各年度5月1日現在</t>
  </si>
  <si>
    <t>1人当り</t>
  </si>
  <si>
    <t>教員1人当り生徒数</t>
  </si>
  <si>
    <t>1       年</t>
  </si>
  <si>
    <t>2       年</t>
  </si>
  <si>
    <t>3        年</t>
  </si>
  <si>
    <t xml:space="preserve"> 注：大阪市立弘済中学校を除きます。</t>
  </si>
  <si>
    <t xml:space="preserve"> 注：平成24年度学級数の合計は公立のみの数字です。</t>
  </si>
  <si>
    <t xml:space="preserve">     24　　(2012)</t>
  </si>
  <si>
    <t>各年度5月1日現在</t>
  </si>
  <si>
    <t>生活関連サ－ビス業，娯楽業</t>
  </si>
  <si>
    <t>平成23年</t>
  </si>
  <si>
    <t>6歳</t>
  </si>
  <si>
    <t>7</t>
  </si>
  <si>
    <t>8</t>
  </si>
  <si>
    <t>9</t>
  </si>
  <si>
    <t>資料：教育委員会保健給食室</t>
  </si>
  <si>
    <t>大阪府</t>
  </si>
  <si>
    <t>　注：1）公立の数値です。</t>
  </si>
  <si>
    <t xml:space="preserve">      2）集計の時期の関係上、全国の数値は前年の数値です。</t>
  </si>
  <si>
    <t xml:space="preserve">      3）ボール投げについては、12歳以上はハンドボール投げです。</t>
  </si>
  <si>
    <t>資料：教育委員会指導課</t>
  </si>
  <si>
    <t>　　園</t>
  </si>
  <si>
    <t>総　数</t>
  </si>
  <si>
    <t>総　数</t>
  </si>
  <si>
    <t>　注：昼夜間併設校は、1校として数えています。</t>
  </si>
  <si>
    <t>資料：教育委員会教育センター</t>
  </si>
  <si>
    <t>資料：教育委員会中央図書館</t>
  </si>
  <si>
    <t>79．高等学校の状況</t>
  </si>
  <si>
    <t>生　　　　　　　　徒　　　　　　　　　　数</t>
  </si>
  <si>
    <t>無業者</t>
  </si>
  <si>
    <t>進学率</t>
  </si>
  <si>
    <t>50m走</t>
  </si>
  <si>
    <t>開　　館　　日　　数</t>
  </si>
  <si>
    <t>77．小学校の状況</t>
  </si>
  <si>
    <t>　　小学校の状況（つづき）</t>
  </si>
  <si>
    <t>78．中学校の状況</t>
  </si>
  <si>
    <t>　　中学校の状況（つづき）</t>
  </si>
  <si>
    <t>…</t>
  </si>
  <si>
    <t>総 　　        数</t>
  </si>
  <si>
    <t>注：「進学者」欄の「その他」とは、大学・短期大学の別科及び通信教育部へ進んだ者を</t>
  </si>
  <si>
    <t xml:space="preserve">     いいます。</t>
  </si>
  <si>
    <t>農業,林業　</t>
  </si>
  <si>
    <t>小    学    校</t>
  </si>
  <si>
    <t>中 学 校</t>
  </si>
  <si>
    <t>学習（勉強等）</t>
  </si>
  <si>
    <t>進路（将来）</t>
  </si>
  <si>
    <t>年      度</t>
  </si>
  <si>
    <t>区　  　　　分</t>
  </si>
  <si>
    <t>区　　　   　　分</t>
  </si>
  <si>
    <t>区　　  　　　分</t>
  </si>
  <si>
    <t>北千里分室</t>
  </si>
  <si>
    <t>　　2）山田図書館は平成23年3月26日に山田分室になりました。</t>
  </si>
  <si>
    <t>　　24　　(2012)</t>
  </si>
  <si>
    <t xml:space="preserve">
4,126</t>
  </si>
  <si>
    <t>無　業　者</t>
  </si>
  <si>
    <t>就職率</t>
  </si>
  <si>
    <t>進学者、専修学校等入学者のうち就職している者　（再掲）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</si>
</sst>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[DBNum3][$-411]0"/>
    <numFmt numFmtId="213" formatCode="\(#,###\);[Red]\(&quot;△&quot;#,###\);_*&quot;&quot;"/>
    <numFmt numFmtId="214" formatCode="_ * #,##0_ ;_ * &quot;△&quot;#,##0_ ;_ * &quot;-&quot;\ ;@"/>
    <numFmt numFmtId="215" formatCode="#,###;[Red]&quot;△&quot;#,###;\-"/>
    <numFmt numFmtId="216" formatCode="\(#,###\);[Red]\(&quot;△&quot;#,###\);"/>
  </numFmts>
  <fonts count="29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2" fillId="0" borderId="0">
      <alignment/>
      <protection/>
    </xf>
    <xf numFmtId="0" fontId="0" fillId="0" borderId="0">
      <alignment/>
      <protection/>
    </xf>
  </cellStyleXfs>
  <cellXfs count="661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distributed"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horizontal="centerContinuous"/>
      <protection/>
    </xf>
    <xf numFmtId="0" fontId="13" fillId="0" borderId="5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" fontId="12" fillId="0" borderId="0" xfId="20" applyFont="1" applyFill="1" applyAlignment="1" applyProtection="1">
      <alignment horizontal="left"/>
      <protection/>
    </xf>
    <xf numFmtId="1" fontId="13" fillId="0" borderId="0" xfId="20" applyFont="1" applyFill="1" applyAlignment="1" applyProtection="1">
      <alignment horizontal="centerContinuous"/>
      <protection/>
    </xf>
    <xf numFmtId="1" fontId="13" fillId="0" borderId="0" xfId="20" applyFont="1" applyFill="1" applyProtection="1">
      <alignment/>
      <protection/>
    </xf>
    <xf numFmtId="1" fontId="13" fillId="0" borderId="0" xfId="20" applyFont="1" applyFill="1" applyBorder="1" applyProtection="1">
      <alignment/>
      <protection/>
    </xf>
    <xf numFmtId="1" fontId="13" fillId="0" borderId="5" xfId="20" applyFont="1" applyFill="1" applyBorder="1" applyProtection="1">
      <alignment/>
      <protection/>
    </xf>
    <xf numFmtId="1" fontId="2" fillId="0" borderId="5" xfId="20" applyFont="1" applyFill="1" applyBorder="1">
      <alignment/>
      <protection/>
    </xf>
    <xf numFmtId="1" fontId="13" fillId="0" borderId="5" xfId="20" applyFont="1" applyFill="1" applyBorder="1" applyAlignment="1" applyProtection="1">
      <alignment horizontal="right"/>
      <protection/>
    </xf>
    <xf numFmtId="1" fontId="13" fillId="0" borderId="0" xfId="20" applyFont="1" applyFill="1" applyAlignment="1" applyProtection="1">
      <alignment horizontal="center"/>
      <protection/>
    </xf>
    <xf numFmtId="1" fontId="13" fillId="0" borderId="3" xfId="20" applyFont="1" applyFill="1" applyBorder="1" applyAlignment="1" applyProtection="1">
      <alignment horizontal="center" shrinkToFit="1"/>
      <protection/>
    </xf>
    <xf numFmtId="1" fontId="13" fillId="0" borderId="6" xfId="20" applyFont="1" applyFill="1" applyBorder="1" applyAlignment="1" applyProtection="1">
      <alignment shrinkToFit="1"/>
      <protection/>
    </xf>
    <xf numFmtId="1" fontId="13" fillId="0" borderId="0" xfId="20" applyFont="1" applyFill="1" applyAlignment="1" applyProtection="1">
      <alignment horizontal="center" shrinkToFit="1"/>
      <protection/>
    </xf>
    <xf numFmtId="1" fontId="13" fillId="0" borderId="1" xfId="20" applyFont="1" applyFill="1" applyBorder="1" applyProtection="1">
      <alignment/>
      <protection/>
    </xf>
    <xf numFmtId="1" fontId="13" fillId="0" borderId="2" xfId="20" applyFont="1" applyFill="1" applyBorder="1" applyAlignment="1" applyProtection="1">
      <alignment horizontal="centerContinuous" vertical="center"/>
      <protection/>
    </xf>
    <xf numFmtId="1" fontId="13" fillId="0" borderId="2" xfId="20" applyFont="1" applyFill="1" applyBorder="1" applyAlignment="1" applyProtection="1">
      <alignment horizontal="center" vertical="center"/>
      <protection/>
    </xf>
    <xf numFmtId="1" fontId="13" fillId="0" borderId="6" xfId="20" applyFont="1" applyFill="1" applyBorder="1" applyAlignment="1" applyProtection="1">
      <alignment horizontal="center" shrinkToFit="1"/>
      <protection/>
    </xf>
    <xf numFmtId="1" fontId="13" fillId="0" borderId="3" xfId="20" applyFont="1" applyFill="1" applyBorder="1" applyAlignment="1" applyProtection="1">
      <alignment shrinkToFit="1"/>
      <protection/>
    </xf>
    <xf numFmtId="1" fontId="13" fillId="0" borderId="6" xfId="20" applyFont="1" applyFill="1" applyBorder="1" applyAlignment="1" applyProtection="1">
      <alignment horizontal="center" vertical="center" shrinkToFit="1"/>
      <protection/>
    </xf>
    <xf numFmtId="1" fontId="13" fillId="0" borderId="0" xfId="20" applyFont="1" applyFill="1" applyAlignment="1" applyProtection="1">
      <alignment shrinkToFit="1"/>
      <protection/>
    </xf>
    <xf numFmtId="1" fontId="13" fillId="0" borderId="1" xfId="20" applyFont="1" applyFill="1" applyBorder="1" applyAlignment="1" applyProtection="1">
      <alignment horizontal="centerContinuous" vertical="center" shrinkToFit="1"/>
      <protection/>
    </xf>
    <xf numFmtId="1" fontId="13" fillId="0" borderId="2" xfId="20" applyFont="1" applyFill="1" applyBorder="1" applyAlignment="1" applyProtection="1">
      <alignment horizontal="centerContinuous" vertical="center" shrinkToFit="1"/>
      <protection/>
    </xf>
    <xf numFmtId="1" fontId="13" fillId="0" borderId="0" xfId="20" applyFont="1" applyFill="1" applyAlignment="1" applyProtection="1">
      <alignment horizontal="center" vertical="top"/>
      <protection/>
    </xf>
    <xf numFmtId="1" fontId="13" fillId="0" borderId="3" xfId="20" applyFont="1" applyFill="1" applyBorder="1" applyAlignment="1" applyProtection="1">
      <alignment horizontal="center" vertical="top" shrinkToFit="1"/>
      <protection/>
    </xf>
    <xf numFmtId="1" fontId="13" fillId="0" borderId="0" xfId="20" applyFont="1" applyFill="1" applyAlignment="1" applyProtection="1">
      <alignment horizontal="center" vertical="top" shrinkToFit="1"/>
      <protection/>
    </xf>
    <xf numFmtId="1" fontId="13" fillId="0" borderId="3" xfId="20" applyFont="1" applyFill="1" applyBorder="1" applyAlignment="1" applyProtection="1">
      <alignment horizontal="center" vertical="center" shrinkToFit="1"/>
      <protection/>
    </xf>
    <xf numFmtId="1" fontId="13" fillId="0" borderId="0" xfId="20" applyFont="1" applyFill="1" applyAlignment="1" applyProtection="1">
      <alignment horizontal="center" vertical="center" shrinkToFit="1"/>
      <protection/>
    </xf>
    <xf numFmtId="1" fontId="13" fillId="0" borderId="6" xfId="20" applyFont="1" applyFill="1" applyBorder="1" applyAlignment="1" applyProtection="1">
      <alignment horizontal="center" vertical="top" shrinkToFit="1"/>
      <protection/>
    </xf>
    <xf numFmtId="1" fontId="13" fillId="0" borderId="7" xfId="20" applyFont="1" applyFill="1" applyBorder="1" applyProtection="1">
      <alignment/>
      <protection/>
    </xf>
    <xf numFmtId="1" fontId="13" fillId="0" borderId="4" xfId="20" applyFont="1" applyFill="1" applyBorder="1" applyAlignment="1" applyProtection="1">
      <alignment horizontal="right"/>
      <protection/>
    </xf>
    <xf numFmtId="1" fontId="13" fillId="0" borderId="7" xfId="20" applyFont="1" applyFill="1" applyBorder="1" applyAlignment="1" applyProtection="1">
      <alignment horizontal="right"/>
      <protection/>
    </xf>
    <xf numFmtId="1" fontId="13" fillId="0" borderId="11" xfId="20" applyFont="1" applyFill="1" applyBorder="1" applyProtection="1">
      <alignment/>
      <protection/>
    </xf>
    <xf numFmtId="37" fontId="13" fillId="0" borderId="3" xfId="20" applyNumberFormat="1" applyFont="1" applyFill="1" applyBorder="1" applyProtection="1">
      <alignment/>
      <protection/>
    </xf>
    <xf numFmtId="37" fontId="13" fillId="0" borderId="0" xfId="20" applyNumberFormat="1" applyFont="1" applyFill="1" applyProtection="1">
      <alignment/>
      <protection/>
    </xf>
    <xf numFmtId="37" fontId="13" fillId="0" borderId="0" xfId="20" applyNumberFormat="1" applyFont="1" applyFill="1" applyBorder="1" applyProtection="1">
      <alignment/>
      <protection/>
    </xf>
    <xf numFmtId="182" fontId="13" fillId="0" borderId="0" xfId="20" applyNumberFormat="1" applyFont="1" applyFill="1" applyProtection="1">
      <alignment/>
      <protection/>
    </xf>
    <xf numFmtId="193" fontId="13" fillId="0" borderId="0" xfId="20" applyNumberFormat="1" applyFont="1" applyFill="1" applyProtection="1">
      <alignment/>
      <protection/>
    </xf>
    <xf numFmtId="37" fontId="13" fillId="0" borderId="3" xfId="20" applyNumberFormat="1" applyFont="1" applyFill="1" applyBorder="1" applyProtection="1">
      <alignment/>
      <protection locked="0"/>
    </xf>
    <xf numFmtId="37" fontId="13" fillId="0" borderId="0" xfId="20" applyNumberFormat="1" applyFont="1" applyFill="1" applyProtection="1">
      <alignment/>
      <protection locked="0"/>
    </xf>
    <xf numFmtId="1" fontId="13" fillId="0" borderId="0" xfId="20" applyFont="1" applyFill="1" applyProtection="1">
      <alignment/>
      <protection locked="0"/>
    </xf>
    <xf numFmtId="37" fontId="13" fillId="0" borderId="0" xfId="20" applyNumberFormat="1" applyFont="1" applyFill="1" applyBorder="1" applyProtection="1">
      <alignment/>
      <protection locked="0"/>
    </xf>
    <xf numFmtId="1" fontId="13" fillId="0" borderId="9" xfId="20" applyFont="1" applyFill="1" applyBorder="1" applyAlignment="1" applyProtection="1">
      <alignment horizontal="distributed"/>
      <protection/>
    </xf>
    <xf numFmtId="37" fontId="13" fillId="0" borderId="0" xfId="20" applyNumberFormat="1" applyFont="1" applyFill="1" applyAlignment="1" applyProtection="1">
      <alignment horizontal="right"/>
      <protection/>
    </xf>
    <xf numFmtId="1" fontId="13" fillId="0" borderId="0" xfId="20" applyFont="1" applyFill="1" applyBorder="1" applyProtection="1">
      <alignment/>
      <protection locked="0"/>
    </xf>
    <xf numFmtId="1" fontId="13" fillId="0" borderId="0" xfId="20" applyFont="1" applyFill="1" applyBorder="1" applyAlignment="1" applyProtection="1">
      <alignment horizontal="center"/>
      <protection/>
    </xf>
    <xf numFmtId="1" fontId="13" fillId="0" borderId="0" xfId="20" applyFont="1" applyFill="1" applyBorder="1" applyAlignment="1" applyProtection="1">
      <alignment horizontal="right"/>
      <protection locked="0"/>
    </xf>
    <xf numFmtId="1" fontId="2" fillId="0" borderId="0" xfId="20" applyFill="1">
      <alignment/>
      <protection/>
    </xf>
    <xf numFmtId="0" fontId="6" fillId="0" borderId="0" xfId="0" applyFont="1" applyFill="1" applyAlignment="1">
      <alignment horizontal="right" vertical="center"/>
    </xf>
    <xf numFmtId="0" fontId="11" fillId="0" borderId="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Continuous" vertical="center"/>
      <protection/>
    </xf>
    <xf numFmtId="0" fontId="13" fillId="0" borderId="2" xfId="0" applyFont="1" applyFill="1" applyBorder="1" applyAlignment="1" applyProtection="1">
      <alignment horizontal="centerContinuous"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Continuous"/>
      <protection/>
    </xf>
    <xf numFmtId="0" fontId="13" fillId="0" borderId="3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13" fillId="0" borderId="6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3" fillId="0" borderId="3" xfId="0" applyFont="1" applyFill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Continuous" vertical="top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182" fontId="13" fillId="0" borderId="0" xfId="0" applyNumberFormat="1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7" fontId="13" fillId="0" borderId="0" xfId="0" applyNumberFormat="1" applyFont="1" applyFill="1" applyAlignment="1" applyProtection="1">
      <alignment vertical="center"/>
      <protection locked="0"/>
    </xf>
    <xf numFmtId="182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9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 horizontal="centerContinuous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3" fillId="0" borderId="11" xfId="0" applyFont="1" applyFill="1" applyBorder="1" applyAlignment="1" applyProtection="1">
      <alignment horizontal="center" vertical="top"/>
      <protection/>
    </xf>
    <xf numFmtId="182" fontId="13" fillId="0" borderId="7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distributed"/>
      <protection/>
    </xf>
    <xf numFmtId="37" fontId="13" fillId="0" borderId="0" xfId="0" applyNumberFormat="1" applyFont="1" applyFill="1" applyBorder="1" applyAlignment="1" applyProtection="1">
      <alignment horizontal="right"/>
      <protection locked="0"/>
    </xf>
    <xf numFmtId="183" fontId="13" fillId="0" borderId="0" xfId="20" applyNumberFormat="1" applyFont="1" applyFill="1" applyProtection="1">
      <alignment/>
      <protection/>
    </xf>
    <xf numFmtId="37" fontId="17" fillId="0" borderId="0" xfId="20" applyNumberFormat="1" applyFont="1" applyFill="1" applyProtection="1">
      <alignment/>
      <protection/>
    </xf>
    <xf numFmtId="184" fontId="13" fillId="0" borderId="3" xfId="0" applyNumberFormat="1" applyFont="1" applyFill="1" applyBorder="1" applyAlignment="1" applyProtection="1">
      <alignment horizontal="right"/>
      <protection/>
    </xf>
    <xf numFmtId="184" fontId="13" fillId="0" borderId="0" xfId="0" applyNumberFormat="1" applyFont="1" applyFill="1" applyBorder="1" applyAlignment="1" applyProtection="1">
      <alignment horizontal="right"/>
      <protection locked="0"/>
    </xf>
    <xf numFmtId="184" fontId="13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17" fillId="0" borderId="9" xfId="0" applyFont="1" applyFill="1" applyBorder="1" applyAlignment="1" applyProtection="1">
      <alignment horizontal="distributed" vertical="center"/>
      <protection/>
    </xf>
    <xf numFmtId="37" fontId="17" fillId="0" borderId="0" xfId="0" applyNumberFormat="1" applyFont="1" applyFill="1" applyAlignment="1" applyProtection="1">
      <alignment horizontal="right"/>
      <protection/>
    </xf>
    <xf numFmtId="0" fontId="17" fillId="0" borderId="11" xfId="0" applyFont="1" applyFill="1" applyBorder="1" applyAlignment="1" applyProtection="1">
      <alignment horizontal="distributed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Continuous"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Continuous" vertical="center"/>
      <protection/>
    </xf>
    <xf numFmtId="0" fontId="13" fillId="0" borderId="16" xfId="0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" vertical="top"/>
      <protection/>
    </xf>
    <xf numFmtId="0" fontId="13" fillId="0" borderId="3" xfId="0" applyFont="1" applyBorder="1" applyAlignment="1" applyProtection="1">
      <alignment horizontal="center" vertical="top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49" fontId="13" fillId="0" borderId="7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horizontal="right"/>
      <protection/>
    </xf>
    <xf numFmtId="0" fontId="13" fillId="0" borderId="7" xfId="0" applyFont="1" applyBorder="1" applyAlignment="1" applyProtection="1">
      <alignment horizontal="right"/>
      <protection/>
    </xf>
    <xf numFmtId="0" fontId="13" fillId="0" borderId="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/>
      <protection/>
    </xf>
    <xf numFmtId="0" fontId="4" fillId="0" borderId="0" xfId="0" applyFont="1" applyAlignment="1">
      <alignment vertical="center"/>
    </xf>
    <xf numFmtId="37" fontId="13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5" xfId="0" applyFont="1" applyFill="1" applyBorder="1" applyAlignment="1" applyProtection="1">
      <alignment horizontal="centerContinuous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Continuous" vertical="top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Continuous" vertical="center"/>
      <protection/>
    </xf>
    <xf numFmtId="0" fontId="13" fillId="0" borderId="6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1" fillId="0" borderId="7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37" fontId="13" fillId="0" borderId="27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11" fillId="0" borderId="11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6" xfId="0" applyNumberFormat="1" applyFont="1" applyFill="1" applyBorder="1" applyAlignment="1" applyProtection="1">
      <alignment horizontal="left"/>
      <protection/>
    </xf>
    <xf numFmtId="49" fontId="13" fillId="0" borderId="14" xfId="0" applyNumberFormat="1" applyFont="1" applyFill="1" applyBorder="1" applyAlignment="1" applyProtection="1">
      <alignment horizontal="left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Continuous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201" fontId="13" fillId="0" borderId="1" xfId="0" applyNumberFormat="1" applyFont="1" applyFill="1" applyBorder="1" applyAlignment="1" applyProtection="1">
      <alignment horizontal="center" vertical="top"/>
      <protection/>
    </xf>
    <xf numFmtId="201" fontId="17" fillId="0" borderId="1" xfId="0" applyNumberFormat="1" applyFont="1" applyFill="1" applyBorder="1" applyAlignment="1" applyProtection="1">
      <alignment horizontal="center" vertical="top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center" vertical="center" textRotation="255" shrinkToFit="1"/>
      <protection/>
    </xf>
    <xf numFmtId="193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3" fillId="0" borderId="6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vertical="top"/>
      <protection/>
    </xf>
    <xf numFmtId="0" fontId="19" fillId="0" borderId="12" xfId="0" applyFont="1" applyBorder="1" applyAlignment="1">
      <alignment vertical="top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201" fontId="4" fillId="0" borderId="2" xfId="0" applyNumberFormat="1" applyFont="1" applyFill="1" applyBorder="1" applyAlignment="1" applyProtection="1">
      <alignment horizontal="center" vertical="top"/>
      <protection/>
    </xf>
    <xf numFmtId="201" fontId="4" fillId="0" borderId="1" xfId="0" applyNumberFormat="1" applyFont="1" applyFill="1" applyBorder="1" applyAlignment="1" applyProtection="1">
      <alignment horizontal="center" vertical="top"/>
      <protection/>
    </xf>
    <xf numFmtId="201" fontId="9" fillId="0" borderId="1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201" fontId="4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30" xfId="0" applyFont="1" applyFill="1" applyBorder="1" applyAlignment="1" applyProtection="1">
      <alignment horizontal="centerContinuous" vertical="center"/>
      <protection/>
    </xf>
    <xf numFmtId="37" fontId="17" fillId="0" borderId="31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 vertical="center"/>
    </xf>
    <xf numFmtId="37" fontId="13" fillId="0" borderId="12" xfId="0" applyNumberFormat="1" applyFont="1" applyFill="1" applyBorder="1" applyAlignment="1" applyProtection="1">
      <alignment horizontal="centerContinuous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37" fontId="13" fillId="0" borderId="32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3" fillId="0" borderId="5" xfId="0" applyFont="1" applyBorder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/>
      <protection/>
    </xf>
    <xf numFmtId="201" fontId="13" fillId="0" borderId="3" xfId="0" applyNumberFormat="1" applyFont="1" applyBorder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right"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7" fillId="0" borderId="7" xfId="0" applyFont="1" applyFill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distributed" vertical="center"/>
      <protection/>
    </xf>
    <xf numFmtId="0" fontId="13" fillId="0" borderId="1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 vertical="top" shrinkToFit="1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distributed" vertical="center"/>
      <protection/>
    </xf>
    <xf numFmtId="0" fontId="13" fillId="0" borderId="3" xfId="0" applyFont="1" applyBorder="1" applyAlignment="1" applyProtection="1">
      <alignment horizontal="distributed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horizontal="distributed" vertical="center"/>
      <protection/>
    </xf>
    <xf numFmtId="0" fontId="20" fillId="0" borderId="0" xfId="0" applyFont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37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0" fillId="0" borderId="32" xfId="0" applyFill="1" applyBorder="1" applyAlignment="1">
      <alignment vertical="center"/>
    </xf>
    <xf numFmtId="0" fontId="13" fillId="0" borderId="32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horizontal="right"/>
      <protection/>
    </xf>
    <xf numFmtId="189" fontId="13" fillId="0" borderId="3" xfId="0" applyNumberFormat="1" applyFont="1" applyBorder="1" applyAlignment="1" applyProtection="1">
      <alignment horizontal="center"/>
      <protection/>
    </xf>
    <xf numFmtId="189" fontId="13" fillId="0" borderId="0" xfId="0" applyNumberFormat="1" applyFont="1" applyAlignment="1" applyProtection="1">
      <alignment horizontal="right"/>
      <protection/>
    </xf>
    <xf numFmtId="189" fontId="13" fillId="0" borderId="3" xfId="0" applyNumberFormat="1" applyFont="1" applyBorder="1" applyAlignment="1" applyProtection="1">
      <alignment/>
      <protection/>
    </xf>
    <xf numFmtId="189" fontId="13" fillId="0" borderId="0" xfId="0" applyNumberFormat="1" applyFont="1" applyAlignment="1" applyProtection="1">
      <alignment/>
      <protection/>
    </xf>
    <xf numFmtId="189" fontId="4" fillId="0" borderId="3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7" fontId="13" fillId="0" borderId="3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/>
    </xf>
    <xf numFmtId="37" fontId="13" fillId="0" borderId="27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188" fontId="13" fillId="0" borderId="0" xfId="0" applyNumberFormat="1" applyFont="1" applyFill="1" applyAlignment="1" applyProtection="1">
      <alignment/>
      <protection/>
    </xf>
    <xf numFmtId="188" fontId="13" fillId="0" borderId="0" xfId="0" applyNumberFormat="1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>
      <alignment horizontal="right"/>
    </xf>
    <xf numFmtId="0" fontId="13" fillId="0" borderId="32" xfId="0" applyFont="1" applyFill="1" applyBorder="1" applyAlignment="1" applyProtection="1">
      <alignment horizontal="left"/>
      <protection/>
    </xf>
    <xf numFmtId="0" fontId="13" fillId="0" borderId="32" xfId="0" applyFont="1" applyFill="1" applyBorder="1" applyAlignment="1" applyProtection="1">
      <alignment horizontal="centerContinuous"/>
      <protection/>
    </xf>
    <xf numFmtId="0" fontId="13" fillId="0" borderId="32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/>
    </xf>
    <xf numFmtId="0" fontId="13" fillId="0" borderId="32" xfId="0" applyNumberFormat="1" applyFont="1" applyFill="1" applyBorder="1" applyAlignment="1" applyProtection="1">
      <alignment horizontal="right"/>
      <protection/>
    </xf>
    <xf numFmtId="189" fontId="13" fillId="0" borderId="27" xfId="0" applyNumberFormat="1" applyFont="1" applyBorder="1" applyAlignment="1" applyProtection="1">
      <alignment horizontal="right"/>
      <protection/>
    </xf>
    <xf numFmtId="189" fontId="17" fillId="0" borderId="34" xfId="0" applyNumberFormat="1" applyFont="1" applyBorder="1" applyAlignment="1" applyProtection="1">
      <alignment horizontal="right"/>
      <protection/>
    </xf>
    <xf numFmtId="189" fontId="17" fillId="0" borderId="3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31" xfId="0" applyFont="1" applyFill="1" applyBorder="1" applyAlignment="1">
      <alignment/>
    </xf>
    <xf numFmtId="182" fontId="13" fillId="0" borderId="35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210" fontId="13" fillId="0" borderId="0" xfId="0" applyNumberFormat="1" applyFont="1" applyAlignment="1" applyProtection="1">
      <alignment horizontal="right"/>
      <protection/>
    </xf>
    <xf numFmtId="210" fontId="13" fillId="0" borderId="0" xfId="0" applyNumberFormat="1" applyFont="1" applyAlignment="1" applyProtection="1">
      <alignment horizontal="right"/>
      <protection locked="0"/>
    </xf>
    <xf numFmtId="210" fontId="17" fillId="0" borderId="0" xfId="0" applyNumberFormat="1" applyFont="1" applyFill="1" applyBorder="1" applyAlignment="1" applyProtection="1">
      <alignment horizontal="right"/>
      <protection locked="0"/>
    </xf>
    <xf numFmtId="189" fontId="17" fillId="0" borderId="0" xfId="0" applyNumberFormat="1" applyFont="1" applyFill="1" applyBorder="1" applyAlignment="1" applyProtection="1">
      <alignment horizontal="right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193" fontId="13" fillId="0" borderId="0" xfId="0" applyNumberFormat="1" applyFont="1" applyBorder="1" applyAlignment="1" applyProtection="1">
      <alignment/>
      <protection/>
    </xf>
    <xf numFmtId="193" fontId="17" fillId="0" borderId="0" xfId="0" applyNumberFormat="1" applyFont="1" applyFill="1" applyBorder="1" applyAlignment="1" applyProtection="1">
      <alignment/>
      <protection/>
    </xf>
    <xf numFmtId="37" fontId="13" fillId="0" borderId="27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/>
      <protection/>
    </xf>
    <xf numFmtId="37" fontId="17" fillId="0" borderId="31" xfId="0" applyNumberFormat="1" applyFont="1" applyFill="1" applyBorder="1" applyAlignment="1" applyProtection="1">
      <alignment/>
      <protection locked="0"/>
    </xf>
    <xf numFmtId="37" fontId="13" fillId="0" borderId="32" xfId="0" applyNumberFormat="1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/>
      <protection/>
    </xf>
    <xf numFmtId="0" fontId="0" fillId="0" borderId="32" xfId="0" applyBorder="1" applyAlignment="1">
      <alignment vertical="center"/>
    </xf>
    <xf numFmtId="0" fontId="4" fillId="0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distributed"/>
    </xf>
    <xf numFmtId="37" fontId="4" fillId="0" borderId="32" xfId="0" applyNumberFormat="1" applyFont="1" applyFill="1" applyBorder="1" applyAlignment="1" applyProtection="1">
      <alignment/>
      <protection/>
    </xf>
    <xf numFmtId="37" fontId="7" fillId="0" borderId="32" xfId="0" applyNumberFormat="1" applyFont="1" applyFill="1" applyBorder="1" applyAlignment="1" applyProtection="1">
      <alignment/>
      <protection/>
    </xf>
    <xf numFmtId="37" fontId="1" fillId="0" borderId="32" xfId="0" applyNumberFormat="1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 vertical="center"/>
      <protection/>
    </xf>
    <xf numFmtId="1" fontId="13" fillId="0" borderId="32" xfId="20" applyFont="1" applyFill="1" applyBorder="1" applyAlignment="1" applyProtection="1">
      <alignment horizontal="right"/>
      <protection/>
    </xf>
    <xf numFmtId="1" fontId="13" fillId="0" borderId="32" xfId="20" applyFont="1" applyFill="1" applyBorder="1" applyAlignment="1" applyProtection="1">
      <alignment horizontal="left"/>
      <protection/>
    </xf>
    <xf numFmtId="1" fontId="13" fillId="0" borderId="32" xfId="20" applyFont="1" applyFill="1" applyBorder="1" applyAlignment="1" applyProtection="1">
      <alignment horizontal="centerContinuous"/>
      <protection/>
    </xf>
    <xf numFmtId="1" fontId="13" fillId="0" borderId="32" xfId="20" applyFont="1" applyFill="1" applyBorder="1" applyProtection="1">
      <alignment/>
      <protection/>
    </xf>
    <xf numFmtId="1" fontId="2" fillId="0" borderId="32" xfId="20" applyFont="1" applyFill="1" applyBorder="1">
      <alignment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centerContinuous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Continuous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2" fillId="0" borderId="32" xfId="0" applyFont="1" applyFill="1" applyBorder="1" applyAlignment="1">
      <alignment vertical="center"/>
    </xf>
    <xf numFmtId="0" fontId="13" fillId="0" borderId="32" xfId="0" applyFont="1" applyFill="1" applyBorder="1" applyAlignment="1" applyProtection="1">
      <alignment horizontal="right"/>
      <protection/>
    </xf>
    <xf numFmtId="1" fontId="17" fillId="0" borderId="11" xfId="20" applyFont="1" applyFill="1" applyBorder="1" applyProtection="1">
      <alignment/>
      <protection/>
    </xf>
    <xf numFmtId="37" fontId="17" fillId="0" borderId="3" xfId="20" applyNumberFormat="1" applyFont="1" applyFill="1" applyBorder="1" applyProtection="1">
      <alignment/>
      <protection/>
    </xf>
    <xf numFmtId="37" fontId="17" fillId="0" borderId="0" xfId="20" applyNumberFormat="1" applyFont="1" applyFill="1" applyBorder="1" applyProtection="1">
      <alignment/>
      <protection/>
    </xf>
    <xf numFmtId="182" fontId="17" fillId="0" borderId="0" xfId="20" applyNumberFormat="1" applyFont="1" applyFill="1" applyBorder="1" applyProtection="1">
      <alignment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2" fontId="4" fillId="0" borderId="0" xfId="0" applyNumberFormat="1" applyFont="1" applyAlignment="1">
      <alignment/>
    </xf>
    <xf numFmtId="0" fontId="17" fillId="0" borderId="9" xfId="0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/>
    </xf>
    <xf numFmtId="0" fontId="17" fillId="0" borderId="14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4" xfId="0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horizontal="center" vertical="center"/>
      <protection/>
    </xf>
    <xf numFmtId="49" fontId="17" fillId="0" borderId="36" xfId="0" applyNumberFormat="1" applyFont="1" applyFill="1" applyBorder="1" applyAlignment="1" applyProtection="1">
      <alignment horizontal="center" vertical="center"/>
      <protection/>
    </xf>
    <xf numFmtId="49" fontId="17" fillId="0" borderId="1" xfId="0" applyNumberFormat="1" applyFont="1" applyFill="1" applyBorder="1" applyAlignment="1" applyProtection="1">
      <alignment horizontal="center" vertical="center"/>
      <protection/>
    </xf>
    <xf numFmtId="188" fontId="17" fillId="0" borderId="0" xfId="0" applyNumberFormat="1" applyFont="1" applyFill="1" applyBorder="1" applyAlignment="1" applyProtection="1">
      <alignment/>
      <protection locked="0"/>
    </xf>
    <xf numFmtId="188" fontId="9" fillId="0" borderId="0" xfId="0" applyNumberFormat="1" applyFont="1" applyFill="1" applyBorder="1" applyAlignment="1">
      <alignment horizontal="right"/>
    </xf>
    <xf numFmtId="188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7" fillId="0" borderId="10" xfId="0" applyFont="1" applyFill="1" applyBorder="1" applyAlignment="1" applyProtection="1">
      <alignment horizontal="center" shrinkToFit="1"/>
      <protection/>
    </xf>
    <xf numFmtId="181" fontId="17" fillId="0" borderId="0" xfId="20" applyNumberFormat="1" applyFont="1" applyFill="1" applyProtection="1">
      <alignment/>
      <protection/>
    </xf>
    <xf numFmtId="181" fontId="13" fillId="0" borderId="0" xfId="20" applyNumberFormat="1" applyFont="1" applyFill="1" applyProtection="1">
      <alignment/>
      <protection/>
    </xf>
    <xf numFmtId="182" fontId="13" fillId="0" borderId="0" xfId="20" applyNumberFormat="1" applyFont="1" applyFill="1" applyBorder="1" applyProtection="1">
      <alignment/>
      <protection/>
    </xf>
    <xf numFmtId="0" fontId="22" fillId="0" borderId="0" xfId="0" applyFont="1" applyFill="1" applyAlignment="1">
      <alignment vertical="center"/>
    </xf>
    <xf numFmtId="189" fontId="13" fillId="0" borderId="0" xfId="0" applyNumberFormat="1" applyFont="1" applyBorder="1" applyAlignment="1" applyProtection="1">
      <alignment horizontal="right"/>
      <protection/>
    </xf>
    <xf numFmtId="189" fontId="13" fillId="0" borderId="31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13" fillId="0" borderId="2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189" fontId="13" fillId="0" borderId="0" xfId="0" applyNumberFormat="1" applyFont="1" applyFill="1" applyAlignment="1" applyProtection="1">
      <alignment horizontal="right" vertical="center"/>
      <protection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214" fontId="4" fillId="2" borderId="0" xfId="16" applyNumberFormat="1" applyFont="1" applyFill="1" applyAlignment="1" applyProtection="1">
      <alignment horizontal="right"/>
      <protection locked="0"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1" fillId="0" borderId="32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189" fontId="4" fillId="0" borderId="0" xfId="0" applyNumberFormat="1" applyFont="1" applyFill="1" applyBorder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/>
      <protection/>
    </xf>
    <xf numFmtId="189" fontId="13" fillId="0" borderId="0" xfId="20" applyNumberFormat="1" applyFont="1" applyFill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/>
      <protection/>
    </xf>
    <xf numFmtId="38" fontId="13" fillId="0" borderId="0" xfId="16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37" fontId="17" fillId="0" borderId="0" xfId="0" applyNumberFormat="1" applyFont="1" applyFill="1" applyAlignment="1" applyProtection="1">
      <alignment/>
      <protection/>
    </xf>
    <xf numFmtId="0" fontId="4" fillId="0" borderId="0" xfId="2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82" fontId="13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Alignment="1" applyProtection="1">
      <alignment/>
      <protection/>
    </xf>
    <xf numFmtId="37" fontId="17" fillId="0" borderId="3" xfId="0" applyNumberFormat="1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 applyProtection="1">
      <alignment/>
      <protection/>
    </xf>
    <xf numFmtId="182" fontId="17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Border="1" applyAlignment="1" applyProtection="1">
      <alignment/>
      <protection/>
    </xf>
    <xf numFmtId="182" fontId="13" fillId="0" borderId="0" xfId="0" applyNumberFormat="1" applyFont="1" applyFill="1" applyBorder="1" applyAlignment="1" applyProtection="1">
      <alignment/>
      <protection locked="0"/>
    </xf>
    <xf numFmtId="189" fontId="13" fillId="0" borderId="3" xfId="0" applyNumberFormat="1" applyFont="1" applyFill="1" applyBorder="1" applyAlignment="1" applyProtection="1">
      <alignment horizontal="right"/>
      <protection/>
    </xf>
    <xf numFmtId="189" fontId="13" fillId="0" borderId="0" xfId="0" applyNumberFormat="1" applyFont="1" applyFill="1" applyBorder="1" applyAlignment="1" applyProtection="1">
      <alignment horizontal="right"/>
      <protection locked="0"/>
    </xf>
    <xf numFmtId="37" fontId="17" fillId="0" borderId="27" xfId="0" applyNumberFormat="1" applyFont="1" applyFill="1" applyBorder="1" applyAlignment="1" applyProtection="1">
      <alignment/>
      <protection/>
    </xf>
    <xf numFmtId="37" fontId="13" fillId="0" borderId="3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21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7" fontId="2" fillId="0" borderId="3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 locked="0"/>
    </xf>
    <xf numFmtId="37" fontId="13" fillId="0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37" fontId="17" fillId="0" borderId="0" xfId="0" applyNumberFormat="1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distributed"/>
      <protection/>
    </xf>
    <xf numFmtId="37" fontId="17" fillId="0" borderId="0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horizontal="distributed"/>
      <protection/>
    </xf>
    <xf numFmtId="214" fontId="4" fillId="0" borderId="0" xfId="16" applyNumberFormat="1" applyFont="1" applyFill="1" applyAlignment="1" applyProtection="1">
      <alignment horizontal="right"/>
      <protection locked="0"/>
    </xf>
    <xf numFmtId="189" fontId="4" fillId="0" borderId="0" xfId="16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189" fontId="9" fillId="0" borderId="27" xfId="0" applyNumberFormat="1" applyFont="1" applyFill="1" applyBorder="1" applyAlignment="1" applyProtection="1">
      <alignment/>
      <protection hidden="1"/>
    </xf>
    <xf numFmtId="189" fontId="9" fillId="0" borderId="0" xfId="0" applyNumberFormat="1" applyFont="1" applyFill="1" applyBorder="1" applyAlignment="1" applyProtection="1">
      <alignment/>
      <protection hidden="1"/>
    </xf>
    <xf numFmtId="1" fontId="13" fillId="0" borderId="21" xfId="20" applyFont="1" applyFill="1" applyBorder="1" applyProtection="1">
      <alignment/>
      <protection/>
    </xf>
    <xf numFmtId="0" fontId="13" fillId="0" borderId="37" xfId="0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>
      <alignment horizontal="left" vertical="center"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13" fillId="0" borderId="8" xfId="0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 horizontal="left" vertical="center"/>
    </xf>
    <xf numFmtId="0" fontId="13" fillId="0" borderId="8" xfId="0" applyFont="1" applyFill="1" applyBorder="1" applyAlignment="1" applyProtection="1">
      <alignment vertical="center"/>
      <protection/>
    </xf>
    <xf numFmtId="0" fontId="13" fillId="0" borderId="8" xfId="0" applyFont="1" applyFill="1" applyBorder="1" applyAlignment="1" applyProtection="1">
      <alignment horizontal="centerContinuous" vertical="center"/>
      <protection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1" fontId="13" fillId="0" borderId="22" xfId="2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horizontal="distributed" vertical="center"/>
      <protection/>
    </xf>
    <xf numFmtId="0" fontId="13" fillId="0" borderId="6" xfId="0" applyFont="1" applyBorder="1" applyAlignment="1" applyProtection="1">
      <alignment horizontal="distributed" vertical="center"/>
      <protection/>
    </xf>
    <xf numFmtId="0" fontId="18" fillId="0" borderId="6" xfId="0" applyFont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horizontal="distributed" vertical="center"/>
      <protection/>
    </xf>
    <xf numFmtId="0" fontId="13" fillId="0" borderId="3" xfId="0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center" vertical="top" wrapText="1"/>
    </xf>
    <xf numFmtId="0" fontId="13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189" fontId="9" fillId="0" borderId="31" xfId="0" applyNumberFormat="1" applyFont="1" applyFill="1" applyBorder="1" applyAlignment="1" applyProtection="1">
      <alignment horizontal="right"/>
      <protection hidden="1"/>
    </xf>
    <xf numFmtId="189" fontId="9" fillId="0" borderId="0" xfId="16" applyNumberFormat="1" applyFont="1" applyFill="1" applyAlignment="1" applyProtection="1">
      <alignment horizontal="right"/>
      <protection locked="0"/>
    </xf>
    <xf numFmtId="37" fontId="13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2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Continuous" vertical="top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" fontId="13" fillId="0" borderId="16" xfId="20" applyFont="1" applyFill="1" applyBorder="1" applyAlignment="1" applyProtection="1">
      <alignment horizontal="centerContinuous" vertical="center" shrinkToFit="1"/>
      <protection/>
    </xf>
    <xf numFmtId="0" fontId="17" fillId="0" borderId="9" xfId="0" applyFont="1" applyFill="1" applyBorder="1" applyAlignment="1" applyProtection="1">
      <alignment horizontal="left"/>
      <protection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horizontal="right" vertical="center"/>
      <protection/>
    </xf>
    <xf numFmtId="193" fontId="13" fillId="0" borderId="0" xfId="0" applyNumberFormat="1" applyFont="1" applyFill="1" applyAlignment="1" applyProtection="1">
      <alignment vertical="center"/>
      <protection/>
    </xf>
    <xf numFmtId="193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distributed" vertical="center"/>
    </xf>
    <xf numFmtId="210" fontId="4" fillId="0" borderId="41" xfId="0" applyNumberFormat="1" applyFont="1" applyFill="1" applyBorder="1" applyAlignment="1" applyProtection="1">
      <alignment horizontal="right" vertical="center" wrapText="1"/>
      <protection/>
    </xf>
    <xf numFmtId="210" fontId="4" fillId="0" borderId="29" xfId="0" applyNumberFormat="1" applyFont="1" applyFill="1" applyBorder="1" applyAlignment="1" applyProtection="1">
      <alignment horizontal="right" vertical="center"/>
      <protection/>
    </xf>
    <xf numFmtId="3" fontId="4" fillId="0" borderId="41" xfId="0" applyNumberFormat="1" applyFont="1" applyFill="1" applyBorder="1" applyAlignment="1" applyProtection="1">
      <alignment horizontal="right" vertical="center"/>
      <protection/>
    </xf>
    <xf numFmtId="3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1" fontId="13" fillId="0" borderId="14" xfId="20" applyFont="1" applyFill="1" applyBorder="1" applyAlignment="1" applyProtection="1">
      <alignment horizontal="center" vertical="center" shrinkToFit="1"/>
      <protection/>
    </xf>
    <xf numFmtId="1" fontId="2" fillId="0" borderId="26" xfId="20" applyFont="1" applyFill="1" applyBorder="1" applyAlignment="1">
      <alignment vertical="center" shrinkToFi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distributed" vertical="center" textRotation="255"/>
      <protection/>
    </xf>
    <xf numFmtId="0" fontId="0" fillId="0" borderId="6" xfId="0" applyBorder="1" applyAlignment="1">
      <alignment horizontal="distributed" vertical="center" textRotation="255"/>
    </xf>
    <xf numFmtId="0" fontId="0" fillId="0" borderId="26" xfId="0" applyBorder="1" applyAlignment="1">
      <alignment horizontal="distributed" vertical="center" textRotation="255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right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81" fontId="13" fillId="0" borderId="27" xfId="0" applyNumberFormat="1" applyFont="1" applyFill="1" applyBorder="1" applyAlignment="1" applyProtection="1">
      <alignment horizontal="right"/>
      <protection locked="0"/>
    </xf>
    <xf numFmtId="181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13" fillId="0" borderId="4" xfId="0" applyFont="1" applyFill="1" applyBorder="1" applyAlignment="1" applyProtection="1">
      <alignment horizontal="right"/>
      <protection/>
    </xf>
    <xf numFmtId="0" fontId="0" fillId="0" borderId="7" xfId="0" applyBorder="1" applyAlignment="1">
      <alignment horizontal="right"/>
    </xf>
    <xf numFmtId="0" fontId="4" fillId="0" borderId="47" xfId="0" applyFont="1" applyBorder="1" applyAlignment="1">
      <alignment horizontal="distributed" vertical="center" wrapText="1" indent="8"/>
    </xf>
    <xf numFmtId="0" fontId="4" fillId="0" borderId="45" xfId="0" applyFont="1" applyBorder="1" applyAlignment="1">
      <alignment horizontal="distributed" vertical="center" wrapText="1" indent="8"/>
    </xf>
    <xf numFmtId="0" fontId="4" fillId="0" borderId="28" xfId="0" applyFont="1" applyBorder="1" applyAlignment="1">
      <alignment horizontal="distributed" vertical="center" wrapText="1" indent="6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50" xfId="0" applyFont="1" applyBorder="1" applyAlignment="1">
      <alignment horizontal="distributed" vertical="center" wrapText="1" indent="6"/>
    </xf>
    <xf numFmtId="0" fontId="4" fillId="0" borderId="46" xfId="0" applyFont="1" applyBorder="1" applyAlignment="1">
      <alignment horizontal="distributed" vertical="center" wrapText="1" indent="6"/>
    </xf>
    <xf numFmtId="0" fontId="0" fillId="0" borderId="46" xfId="0" applyBorder="1" applyAlignment="1">
      <alignment horizontal="distributed" vertical="center" wrapText="1" indent="6"/>
    </xf>
    <xf numFmtId="0" fontId="0" fillId="0" borderId="51" xfId="0" applyBorder="1" applyAlignment="1">
      <alignment horizontal="distributed" vertical="center" wrapText="1" indent="6"/>
    </xf>
    <xf numFmtId="0" fontId="4" fillId="0" borderId="3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distributed" vertical="center" wrapText="1" indent="8"/>
    </xf>
    <xf numFmtId="0" fontId="0" fillId="0" borderId="53" xfId="0" applyBorder="1" applyAlignment="1">
      <alignment horizontal="distributed" vertical="center" wrapText="1" indent="8"/>
    </xf>
    <xf numFmtId="0" fontId="4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 textRotation="255"/>
      <protection/>
    </xf>
    <xf numFmtId="0" fontId="13" fillId="0" borderId="11" xfId="0" applyFont="1" applyFill="1" applyBorder="1" applyAlignment="1" applyProtection="1">
      <alignment horizontal="center" vertical="center" textRotation="255"/>
      <protection/>
    </xf>
    <xf numFmtId="0" fontId="0" fillId="0" borderId="2" xfId="0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201" fontId="13" fillId="0" borderId="1" xfId="0" applyNumberFormat="1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13" fillId="0" borderId="58" xfId="0" applyFont="1" applyBorder="1" applyAlignment="1" applyProtection="1">
      <alignment vertical="center" textRotation="255"/>
      <protection/>
    </xf>
    <xf numFmtId="0" fontId="0" fillId="0" borderId="11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3" fillId="0" borderId="16" xfId="0" applyFont="1" applyBorder="1" applyAlignment="1" applyProtection="1">
      <alignment horizontal="distributed" vertical="center"/>
      <protection/>
    </xf>
    <xf numFmtId="0" fontId="13" fillId="0" borderId="60" xfId="0" applyFont="1" applyBorder="1" applyAlignment="1" applyProtection="1">
      <alignment horizontal="distributed" vertical="center"/>
      <protection/>
    </xf>
    <xf numFmtId="0" fontId="13" fillId="0" borderId="61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  <cellStyle name="標準_統計書提出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20</xdr:row>
      <xdr:rowOff>180975</xdr:rowOff>
    </xdr:from>
    <xdr:to>
      <xdr:col>6</xdr:col>
      <xdr:colOff>95250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29250" y="5219700"/>
          <a:ext cx="666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47625</xdr:rowOff>
    </xdr:from>
    <xdr:to>
      <xdr:col>1</xdr:col>
      <xdr:colOff>85725</xdr:colOff>
      <xdr:row>9</xdr:row>
      <xdr:rowOff>171450</xdr:rowOff>
    </xdr:to>
    <xdr:sp>
      <xdr:nvSpPr>
        <xdr:cNvPr id="7" name="AutoShape 3"/>
        <xdr:cNvSpPr>
          <a:spLocks/>
        </xdr:cNvSpPr>
      </xdr:nvSpPr>
      <xdr:spPr>
        <a:xfrm>
          <a:off x="876300" y="1638300"/>
          <a:ext cx="457200" cy="352425"/>
        </a:xfrm>
        <a:prstGeom prst="leftBrace">
          <a:avLst>
            <a:gd name="adj" fmla="val -2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47625</xdr:rowOff>
    </xdr:from>
    <xdr:to>
      <xdr:col>1</xdr:col>
      <xdr:colOff>85725</xdr:colOff>
      <xdr:row>16</xdr:row>
      <xdr:rowOff>171450</xdr:rowOff>
    </xdr:to>
    <xdr:sp>
      <xdr:nvSpPr>
        <xdr:cNvPr id="8" name="AutoShape 3"/>
        <xdr:cNvSpPr>
          <a:spLocks/>
        </xdr:cNvSpPr>
      </xdr:nvSpPr>
      <xdr:spPr>
        <a:xfrm>
          <a:off x="895350" y="3190875"/>
          <a:ext cx="438150" cy="352425"/>
        </a:xfrm>
        <a:prstGeom prst="leftBrace">
          <a:avLst>
            <a:gd name="adj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38100</xdr:rowOff>
    </xdr:to>
    <xdr:sp>
      <xdr:nvSpPr>
        <xdr:cNvPr id="1" name="Line 26"/>
        <xdr:cNvSpPr>
          <a:spLocks/>
        </xdr:cNvSpPr>
      </xdr:nvSpPr>
      <xdr:spPr>
        <a:xfrm>
          <a:off x="1104900" y="90106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" name="Line 36"/>
        <xdr:cNvSpPr>
          <a:spLocks/>
        </xdr:cNvSpPr>
      </xdr:nvSpPr>
      <xdr:spPr>
        <a:xfrm>
          <a:off x="11049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</xdr:rowOff>
    </xdr:from>
    <xdr:to>
      <xdr:col>1</xdr:col>
      <xdr:colOff>0</xdr:colOff>
      <xdr:row>37</xdr:row>
      <xdr:rowOff>114300</xdr:rowOff>
    </xdr:to>
    <xdr:sp>
      <xdr:nvSpPr>
        <xdr:cNvPr id="1" name="Line 26"/>
        <xdr:cNvSpPr>
          <a:spLocks/>
        </xdr:cNvSpPr>
      </xdr:nvSpPr>
      <xdr:spPr>
        <a:xfrm>
          <a:off x="419100" y="5772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0</xdr:colOff>
      <xdr:row>39</xdr:row>
      <xdr:rowOff>114300</xdr:rowOff>
    </xdr:to>
    <xdr:sp>
      <xdr:nvSpPr>
        <xdr:cNvPr id="2" name="Line 36"/>
        <xdr:cNvSpPr>
          <a:spLocks/>
        </xdr:cNvSpPr>
      </xdr:nvSpPr>
      <xdr:spPr>
        <a:xfrm>
          <a:off x="419100" y="6076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3">
      <selection activeCell="I8" sqref="I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552" t="s">
        <v>8</v>
      </c>
      <c r="C8" s="552"/>
      <c r="D8" s="552"/>
      <c r="E8" s="552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3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P7" sqref="P7:Q7"/>
    </sheetView>
  </sheetViews>
  <sheetFormatPr defaultColWidth="9.00390625" defaultRowHeight="13.5"/>
  <cols>
    <col min="1" max="1" width="16.375" style="0" customWidth="1"/>
    <col min="2" max="2" width="5.625" style="0" customWidth="1"/>
    <col min="3" max="4" width="4.75390625" style="0" customWidth="1"/>
    <col min="5" max="5" width="5.625" style="0" customWidth="1"/>
    <col min="6" max="6" width="5.25390625" style="0" customWidth="1"/>
    <col min="7" max="14" width="4.75390625" style="0" customWidth="1"/>
    <col min="15" max="15" width="5.75390625" style="0" customWidth="1"/>
    <col min="16" max="16" width="4.75390625" style="0" customWidth="1"/>
    <col min="17" max="17" width="5.25390625" style="0" customWidth="1"/>
    <col min="18" max="19" width="4.75390625" style="0" customWidth="1"/>
    <col min="20" max="21" width="5.625" style="0" customWidth="1"/>
    <col min="22" max="29" width="4.75390625" style="0" customWidth="1"/>
    <col min="30" max="30" width="5.75390625" style="0" customWidth="1"/>
  </cols>
  <sheetData>
    <row r="1" spans="1:30" s="482" customFormat="1" ht="15" customHeight="1">
      <c r="A1" s="479" t="s">
        <v>8</v>
      </c>
      <c r="AD1" s="485" t="s">
        <v>8</v>
      </c>
    </row>
    <row r="2" ht="12" customHeight="1"/>
    <row r="3" spans="1:7" ht="15" customHeight="1">
      <c r="A3" s="623" t="s">
        <v>262</v>
      </c>
      <c r="B3" s="623"/>
      <c r="C3" s="623"/>
      <c r="D3" s="624"/>
      <c r="E3" s="624"/>
      <c r="F3" s="624"/>
      <c r="G3" s="624"/>
    </row>
    <row r="4" spans="1:21" ht="15" customHeight="1" thickBot="1">
      <c r="A4" s="27"/>
      <c r="B4" s="27"/>
      <c r="C4" s="27"/>
      <c r="D4" s="27"/>
      <c r="E4" s="27"/>
      <c r="F4" s="27"/>
      <c r="U4" s="29" t="s">
        <v>263</v>
      </c>
    </row>
    <row r="5" spans="1:21" ht="18" customHeight="1">
      <c r="A5" s="596" t="s">
        <v>472</v>
      </c>
      <c r="B5" s="597"/>
      <c r="C5" s="598"/>
      <c r="D5" s="542" t="s">
        <v>395</v>
      </c>
      <c r="E5" s="549"/>
      <c r="F5" s="549"/>
      <c r="G5" s="549"/>
      <c r="H5" s="549"/>
      <c r="I5" s="600"/>
      <c r="J5" s="625" t="s">
        <v>456</v>
      </c>
      <c r="K5" s="626"/>
      <c r="L5" s="626"/>
      <c r="M5" s="626"/>
      <c r="N5" s="626"/>
      <c r="O5" s="626"/>
      <c r="P5" s="628" t="s">
        <v>376</v>
      </c>
      <c r="Q5" s="629"/>
      <c r="R5" s="629"/>
      <c r="S5" s="629"/>
      <c r="T5" s="629"/>
      <c r="U5" s="629"/>
    </row>
    <row r="6" spans="1:21" ht="18" customHeight="1">
      <c r="A6" s="599"/>
      <c r="B6" s="599"/>
      <c r="C6" s="560"/>
      <c r="D6" s="568" t="s">
        <v>264</v>
      </c>
      <c r="E6" s="601"/>
      <c r="F6" s="568" t="s">
        <v>265</v>
      </c>
      <c r="G6" s="601"/>
      <c r="H6" s="568" t="s">
        <v>266</v>
      </c>
      <c r="I6" s="601"/>
      <c r="J6" s="568" t="s">
        <v>264</v>
      </c>
      <c r="K6" s="601"/>
      <c r="L6" s="568" t="s">
        <v>441</v>
      </c>
      <c r="M6" s="570"/>
      <c r="N6" s="568" t="s">
        <v>266</v>
      </c>
      <c r="O6" s="601"/>
      <c r="P6" s="568" t="s">
        <v>264</v>
      </c>
      <c r="Q6" s="570"/>
      <c r="R6" s="568" t="s">
        <v>265</v>
      </c>
      <c r="S6" s="627"/>
      <c r="T6" s="630" t="s">
        <v>266</v>
      </c>
      <c r="U6" s="631"/>
    </row>
    <row r="7" spans="1:21" ht="18" customHeight="1">
      <c r="A7" s="34"/>
      <c r="B7" s="34"/>
      <c r="C7" s="34"/>
      <c r="D7" s="604" t="s">
        <v>267</v>
      </c>
      <c r="E7" s="605"/>
      <c r="F7" s="129"/>
      <c r="G7" s="129"/>
      <c r="I7" s="34"/>
      <c r="J7" s="591" t="s">
        <v>268</v>
      </c>
      <c r="K7" s="591"/>
      <c r="L7" s="129"/>
      <c r="M7" s="129"/>
      <c r="N7" s="34"/>
      <c r="O7" s="34"/>
      <c r="P7" s="591" t="s">
        <v>269</v>
      </c>
      <c r="Q7" s="591"/>
      <c r="R7" s="129"/>
      <c r="S7" s="129"/>
      <c r="T7" s="34"/>
      <c r="U7" s="251"/>
    </row>
    <row r="8" spans="1:20" ht="14.25" customHeight="1">
      <c r="A8" s="25" t="s">
        <v>31</v>
      </c>
      <c r="B8" s="111"/>
      <c r="C8" s="111"/>
      <c r="D8" s="108"/>
      <c r="E8" s="25"/>
      <c r="F8" s="111" t="s">
        <v>270</v>
      </c>
      <c r="G8" s="11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18" customHeight="1">
      <c r="A9" s="141" t="s">
        <v>271</v>
      </c>
      <c r="B9" s="602" t="s">
        <v>272</v>
      </c>
      <c r="C9" s="603"/>
      <c r="D9" s="594">
        <v>15.7</v>
      </c>
      <c r="E9" s="595"/>
      <c r="F9" s="595">
        <v>16.9</v>
      </c>
      <c r="G9" s="595"/>
      <c r="H9" s="595">
        <v>17</v>
      </c>
      <c r="I9" s="595"/>
      <c r="J9" s="595">
        <v>9.2</v>
      </c>
      <c r="K9" s="595"/>
      <c r="L9" s="595">
        <v>9.3</v>
      </c>
      <c r="M9" s="595"/>
      <c r="N9" s="595">
        <v>9.3</v>
      </c>
      <c r="O9" s="595"/>
      <c r="P9" s="595">
        <v>24.3</v>
      </c>
      <c r="Q9" s="595"/>
      <c r="R9" s="595">
        <v>25.2</v>
      </c>
      <c r="S9" s="595"/>
      <c r="T9" s="595">
        <v>25.5</v>
      </c>
      <c r="U9" s="622"/>
    </row>
    <row r="10" spans="1:21" ht="18" customHeight="1">
      <c r="A10" s="141"/>
      <c r="B10" s="111" t="s">
        <v>273</v>
      </c>
      <c r="C10" s="241"/>
      <c r="D10" s="594">
        <v>19</v>
      </c>
      <c r="E10" s="595"/>
      <c r="F10" s="595">
        <v>19.6</v>
      </c>
      <c r="G10" s="595"/>
      <c r="H10" s="595">
        <v>19.9</v>
      </c>
      <c r="I10" s="595"/>
      <c r="J10" s="595">
        <v>8.8</v>
      </c>
      <c r="K10" s="595"/>
      <c r="L10" s="595">
        <v>8.9</v>
      </c>
      <c r="M10" s="595"/>
      <c r="N10" s="595">
        <v>8.9</v>
      </c>
      <c r="O10" s="595"/>
      <c r="P10" s="595">
        <v>28</v>
      </c>
      <c r="Q10" s="595"/>
      <c r="R10" s="595">
        <v>29.1</v>
      </c>
      <c r="S10" s="595"/>
      <c r="T10" s="595">
        <v>29.7</v>
      </c>
      <c r="U10" s="622"/>
    </row>
    <row r="11" spans="1:21" ht="18" customHeight="1">
      <c r="A11" s="25"/>
      <c r="B11" s="111" t="s">
        <v>274</v>
      </c>
      <c r="C11" s="241"/>
      <c r="D11" s="594">
        <v>22.4</v>
      </c>
      <c r="E11" s="595"/>
      <c r="F11" s="595">
        <v>22.8</v>
      </c>
      <c r="G11" s="595"/>
      <c r="H11" s="595">
        <v>25</v>
      </c>
      <c r="I11" s="595"/>
      <c r="J11" s="595">
        <v>8.7</v>
      </c>
      <c r="K11" s="595"/>
      <c r="L11" s="595">
        <v>8.7</v>
      </c>
      <c r="M11" s="595"/>
      <c r="N11" s="595">
        <v>8.4</v>
      </c>
      <c r="O11" s="595"/>
      <c r="P11" s="595">
        <v>17.8</v>
      </c>
      <c r="Q11" s="595"/>
      <c r="R11" s="595">
        <v>18.5</v>
      </c>
      <c r="S11" s="595"/>
      <c r="T11" s="595">
        <v>19.4</v>
      </c>
      <c r="U11" s="622"/>
    </row>
    <row r="12" spans="1:21" ht="18" customHeight="1">
      <c r="A12" s="25" t="s">
        <v>275</v>
      </c>
      <c r="B12" s="111" t="s">
        <v>276</v>
      </c>
      <c r="C12" s="241"/>
      <c r="D12" s="594">
        <v>27.5</v>
      </c>
      <c r="E12" s="595"/>
      <c r="F12" s="595">
        <v>27.8</v>
      </c>
      <c r="G12" s="595"/>
      <c r="H12" s="595">
        <v>30.6</v>
      </c>
      <c r="I12" s="595"/>
      <c r="J12" s="595">
        <v>8</v>
      </c>
      <c r="K12" s="595"/>
      <c r="L12" s="595">
        <v>8.1</v>
      </c>
      <c r="M12" s="595"/>
      <c r="N12" s="595">
        <v>7.8</v>
      </c>
      <c r="O12" s="595"/>
      <c r="P12" s="595">
        <v>20.2</v>
      </c>
      <c r="Q12" s="595"/>
      <c r="R12" s="595">
        <v>21.1</v>
      </c>
      <c r="S12" s="595"/>
      <c r="T12" s="595">
        <v>22.1</v>
      </c>
      <c r="U12" s="622"/>
    </row>
    <row r="13" spans="1:21" ht="18" customHeight="1">
      <c r="A13" s="25"/>
      <c r="B13" s="111" t="s">
        <v>277</v>
      </c>
      <c r="C13" s="241"/>
      <c r="D13" s="594">
        <v>33.1</v>
      </c>
      <c r="E13" s="595"/>
      <c r="F13" s="595">
        <v>33.7</v>
      </c>
      <c r="G13" s="595"/>
      <c r="H13" s="595">
        <v>35.7</v>
      </c>
      <c r="I13" s="595"/>
      <c r="J13" s="595">
        <v>7.7</v>
      </c>
      <c r="K13" s="595"/>
      <c r="L13" s="595">
        <v>7.8</v>
      </c>
      <c r="M13" s="595"/>
      <c r="N13" s="595">
        <v>7.5</v>
      </c>
      <c r="O13" s="595"/>
      <c r="P13" s="595">
        <v>23</v>
      </c>
      <c r="Q13" s="595"/>
      <c r="R13" s="595">
        <v>23.3</v>
      </c>
      <c r="S13" s="595"/>
      <c r="T13" s="595">
        <v>24.9</v>
      </c>
      <c r="U13" s="622"/>
    </row>
    <row r="14" spans="1:21" ht="18" customHeight="1">
      <c r="A14" s="25"/>
      <c r="B14" s="111"/>
      <c r="C14" s="241"/>
      <c r="D14" s="594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622"/>
    </row>
    <row r="15" spans="1:21" ht="14.25" customHeight="1">
      <c r="A15" s="25" t="s">
        <v>32</v>
      </c>
      <c r="B15" s="111"/>
      <c r="C15" s="241"/>
      <c r="D15" s="594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622"/>
    </row>
    <row r="16" spans="1:21" ht="18" customHeight="1">
      <c r="A16" s="141" t="s">
        <v>271</v>
      </c>
      <c r="B16" s="111" t="s">
        <v>272</v>
      </c>
      <c r="C16" s="241"/>
      <c r="D16" s="594">
        <v>15.2</v>
      </c>
      <c r="E16" s="595"/>
      <c r="F16" s="595">
        <v>16.5</v>
      </c>
      <c r="G16" s="595"/>
      <c r="H16" s="595">
        <v>16.6</v>
      </c>
      <c r="I16" s="595"/>
      <c r="J16" s="595">
        <v>9.5</v>
      </c>
      <c r="K16" s="595"/>
      <c r="L16" s="595">
        <v>9.6</v>
      </c>
      <c r="M16" s="595"/>
      <c r="N16" s="595">
        <v>9.5</v>
      </c>
      <c r="O16" s="595"/>
      <c r="P16" s="595">
        <v>13.6</v>
      </c>
      <c r="Q16" s="595"/>
      <c r="R16" s="595">
        <v>14.8</v>
      </c>
      <c r="S16" s="595"/>
      <c r="T16" s="595">
        <v>14.7</v>
      </c>
      <c r="U16" s="622"/>
    </row>
    <row r="17" spans="1:21" ht="18" customHeight="1">
      <c r="A17" s="141"/>
      <c r="B17" s="111" t="s">
        <v>273</v>
      </c>
      <c r="C17" s="241"/>
      <c r="D17" s="594">
        <v>18.5</v>
      </c>
      <c r="E17" s="595"/>
      <c r="F17" s="595">
        <v>19.6</v>
      </c>
      <c r="G17" s="595"/>
      <c r="H17" s="595">
        <v>19.7</v>
      </c>
      <c r="I17" s="595"/>
      <c r="J17" s="595">
        <v>9.2</v>
      </c>
      <c r="K17" s="595"/>
      <c r="L17" s="595">
        <v>9.2</v>
      </c>
      <c r="M17" s="595"/>
      <c r="N17" s="595">
        <v>9.2</v>
      </c>
      <c r="O17" s="595"/>
      <c r="P17" s="595">
        <v>15.6</v>
      </c>
      <c r="Q17" s="595"/>
      <c r="R17" s="595">
        <v>16.3</v>
      </c>
      <c r="S17" s="595"/>
      <c r="T17" s="595">
        <v>17.5</v>
      </c>
      <c r="U17" s="622"/>
    </row>
    <row r="18" spans="1:21" ht="18" customHeight="1">
      <c r="A18" s="25"/>
      <c r="B18" s="111" t="s">
        <v>274</v>
      </c>
      <c r="C18" s="241"/>
      <c r="D18" s="594">
        <v>21.1</v>
      </c>
      <c r="E18" s="595"/>
      <c r="F18" s="595">
        <v>21</v>
      </c>
      <c r="G18" s="595"/>
      <c r="H18" s="595">
        <v>22.1</v>
      </c>
      <c r="I18" s="595"/>
      <c r="J18" s="595">
        <v>9.2</v>
      </c>
      <c r="K18" s="595"/>
      <c r="L18" s="595">
        <v>9.2</v>
      </c>
      <c r="M18" s="595"/>
      <c r="N18" s="595">
        <v>9</v>
      </c>
      <c r="O18" s="595"/>
      <c r="P18" s="595">
        <v>11.3</v>
      </c>
      <c r="Q18" s="595"/>
      <c r="R18" s="595">
        <v>12.2</v>
      </c>
      <c r="S18" s="595"/>
      <c r="T18" s="595">
        <v>12.6</v>
      </c>
      <c r="U18" s="622"/>
    </row>
    <row r="19" spans="1:21" ht="18" customHeight="1">
      <c r="A19" s="25" t="s">
        <v>278</v>
      </c>
      <c r="B19" s="111" t="s">
        <v>276</v>
      </c>
      <c r="C19" s="241"/>
      <c r="D19" s="594">
        <v>23</v>
      </c>
      <c r="E19" s="595"/>
      <c r="F19" s="595">
        <v>22.8</v>
      </c>
      <c r="G19" s="595"/>
      <c r="H19" s="595">
        <v>24.1</v>
      </c>
      <c r="I19" s="595"/>
      <c r="J19" s="595">
        <v>9</v>
      </c>
      <c r="K19" s="595"/>
      <c r="L19" s="595">
        <v>9</v>
      </c>
      <c r="M19" s="595"/>
      <c r="N19" s="595">
        <v>8.7</v>
      </c>
      <c r="O19" s="595"/>
      <c r="P19" s="595">
        <v>12.3</v>
      </c>
      <c r="Q19" s="595"/>
      <c r="R19" s="595">
        <v>13.2</v>
      </c>
      <c r="S19" s="595"/>
      <c r="T19" s="595">
        <v>14</v>
      </c>
      <c r="U19" s="622"/>
    </row>
    <row r="20" spans="1:21" ht="18" customHeight="1" thickBot="1">
      <c r="A20" s="25"/>
      <c r="B20" s="111" t="s">
        <v>277</v>
      </c>
      <c r="C20" s="241"/>
      <c r="D20" s="594">
        <v>24.1</v>
      </c>
      <c r="E20" s="595"/>
      <c r="F20" s="595">
        <v>24.4</v>
      </c>
      <c r="G20" s="595"/>
      <c r="H20" s="595">
        <v>26</v>
      </c>
      <c r="I20" s="595"/>
      <c r="J20" s="595">
        <v>9</v>
      </c>
      <c r="K20" s="595"/>
      <c r="L20" s="595">
        <v>9</v>
      </c>
      <c r="M20" s="595"/>
      <c r="N20" s="595">
        <v>8.7</v>
      </c>
      <c r="O20" s="595"/>
      <c r="P20" s="595">
        <v>13.7</v>
      </c>
      <c r="Q20" s="595"/>
      <c r="R20" s="595">
        <v>14.5</v>
      </c>
      <c r="S20" s="595"/>
      <c r="T20" s="595">
        <v>15</v>
      </c>
      <c r="U20" s="622"/>
    </row>
    <row r="21" spans="1:21" ht="15" customHeight="1">
      <c r="A21" s="332" t="s">
        <v>442</v>
      </c>
      <c r="B21" s="334"/>
      <c r="C21" s="334"/>
      <c r="D21" s="335"/>
      <c r="E21" s="335"/>
      <c r="F21" s="334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18" t="s">
        <v>445</v>
      </c>
    </row>
    <row r="22" spans="1:7" ht="15" customHeight="1">
      <c r="A22" s="36" t="s">
        <v>443</v>
      </c>
      <c r="B22" s="238"/>
      <c r="C22" s="238"/>
      <c r="D22" s="238"/>
      <c r="E22" s="238"/>
      <c r="F22" s="134"/>
      <c r="G22" s="134"/>
    </row>
    <row r="23" spans="1:7" ht="15" customHeight="1">
      <c r="A23" s="36" t="s">
        <v>444</v>
      </c>
      <c r="B23" s="135"/>
      <c r="C23" s="135"/>
      <c r="D23" s="135"/>
      <c r="E23" s="135"/>
      <c r="F23" s="135"/>
      <c r="G23" s="135"/>
    </row>
    <row r="24" spans="1:7" ht="12" customHeight="1">
      <c r="A24" s="36"/>
      <c r="B24" s="135"/>
      <c r="C24" s="135"/>
      <c r="D24" s="135"/>
      <c r="E24" s="135"/>
      <c r="F24" s="135"/>
      <c r="G24" s="135"/>
    </row>
    <row r="25" ht="12" customHeight="1"/>
    <row r="26" spans="1:20" s="14" customFormat="1" ht="15" customHeight="1">
      <c r="A26" s="24" t="s">
        <v>279</v>
      </c>
      <c r="B26" s="24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7"/>
      <c r="P26" s="7"/>
      <c r="Q26" s="7"/>
      <c r="R26" s="7"/>
      <c r="S26" s="7"/>
      <c r="T26" s="7"/>
    </row>
    <row r="27" spans="1:15" s="229" customFormat="1" ht="15" customHeight="1" thickBo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O27" s="244"/>
    </row>
    <row r="28" spans="1:30" s="229" customFormat="1" ht="30" customHeight="1">
      <c r="A28" s="592" t="s">
        <v>471</v>
      </c>
      <c r="B28" s="606" t="s">
        <v>280</v>
      </c>
      <c r="C28" s="607"/>
      <c r="D28" s="607"/>
      <c r="E28" s="607"/>
      <c r="F28" s="607"/>
      <c r="G28" s="607"/>
      <c r="H28" s="607"/>
      <c r="I28" s="607"/>
      <c r="J28" s="607"/>
      <c r="K28" s="607"/>
      <c r="L28" s="617"/>
      <c r="M28" s="617"/>
      <c r="N28" s="617"/>
      <c r="O28" s="618"/>
      <c r="P28" s="619" t="s">
        <v>281</v>
      </c>
      <c r="Q28" s="606" t="s">
        <v>282</v>
      </c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</row>
    <row r="29" spans="1:30" s="229" customFormat="1" ht="30" customHeight="1">
      <c r="A29" s="593"/>
      <c r="B29" s="611" t="s">
        <v>283</v>
      </c>
      <c r="C29" s="612"/>
      <c r="D29" s="612"/>
      <c r="E29" s="612"/>
      <c r="F29" s="612"/>
      <c r="G29" s="612"/>
      <c r="H29" s="612"/>
      <c r="I29" s="612"/>
      <c r="J29" s="612"/>
      <c r="K29" s="613"/>
      <c r="L29" s="613"/>
      <c r="M29" s="613"/>
      <c r="N29" s="614"/>
      <c r="O29" s="609" t="s">
        <v>284</v>
      </c>
      <c r="P29" s="620"/>
      <c r="Q29" s="608" t="s">
        <v>283</v>
      </c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15" t="s">
        <v>284</v>
      </c>
    </row>
    <row r="30" spans="1:30" s="229" customFormat="1" ht="57" customHeight="1">
      <c r="A30" s="593"/>
      <c r="B30" s="245" t="s">
        <v>285</v>
      </c>
      <c r="C30" s="245" t="s">
        <v>294</v>
      </c>
      <c r="D30" s="245" t="s">
        <v>404</v>
      </c>
      <c r="E30" s="245" t="s">
        <v>405</v>
      </c>
      <c r="F30" s="245" t="s">
        <v>406</v>
      </c>
      <c r="G30" s="245" t="s">
        <v>407</v>
      </c>
      <c r="H30" s="245" t="s">
        <v>288</v>
      </c>
      <c r="I30" s="245" t="s">
        <v>289</v>
      </c>
      <c r="J30" s="245" t="s">
        <v>469</v>
      </c>
      <c r="K30" s="245" t="s">
        <v>470</v>
      </c>
      <c r="L30" s="245" t="s">
        <v>299</v>
      </c>
      <c r="M30" s="245" t="s">
        <v>290</v>
      </c>
      <c r="N30" s="246" t="s">
        <v>291</v>
      </c>
      <c r="O30" s="610"/>
      <c r="P30" s="621"/>
      <c r="Q30" s="245" t="s">
        <v>285</v>
      </c>
      <c r="R30" s="245" t="s">
        <v>294</v>
      </c>
      <c r="S30" s="245" t="s">
        <v>295</v>
      </c>
      <c r="T30" s="245" t="s">
        <v>296</v>
      </c>
      <c r="U30" s="245" t="s">
        <v>286</v>
      </c>
      <c r="V30" s="245" t="s">
        <v>287</v>
      </c>
      <c r="W30" s="245" t="s">
        <v>288</v>
      </c>
      <c r="X30" s="245" t="s">
        <v>289</v>
      </c>
      <c r="Y30" s="245" t="s">
        <v>297</v>
      </c>
      <c r="Z30" s="245" t="s">
        <v>298</v>
      </c>
      <c r="AA30" s="245" t="s">
        <v>299</v>
      </c>
      <c r="AB30" s="245" t="s">
        <v>290</v>
      </c>
      <c r="AC30" s="246" t="s">
        <v>291</v>
      </c>
      <c r="AD30" s="616"/>
    </row>
    <row r="31" spans="1:30" s="229" customFormat="1" ht="20.25" customHeight="1">
      <c r="A31" s="247"/>
      <c r="B31" s="344" t="s">
        <v>292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</row>
    <row r="32" spans="1:30" s="229" customFormat="1" ht="30" customHeight="1">
      <c r="A32" s="341" t="s">
        <v>293</v>
      </c>
      <c r="B32" s="338">
        <v>1378</v>
      </c>
      <c r="C32" s="320" t="s">
        <v>7</v>
      </c>
      <c r="D32" s="410">
        <v>10</v>
      </c>
      <c r="E32" s="410">
        <v>1500</v>
      </c>
      <c r="F32" s="410">
        <v>463</v>
      </c>
      <c r="G32" s="320" t="s">
        <v>7</v>
      </c>
      <c r="H32" s="320" t="s">
        <v>7</v>
      </c>
      <c r="I32" s="320" t="s">
        <v>7</v>
      </c>
      <c r="J32" s="320" t="s">
        <v>7</v>
      </c>
      <c r="K32" s="320" t="s">
        <v>7</v>
      </c>
      <c r="L32" s="320" t="s">
        <v>7</v>
      </c>
      <c r="M32" s="320" t="s">
        <v>7</v>
      </c>
      <c r="N32" s="320">
        <v>1</v>
      </c>
      <c r="O32" s="320">
        <f>SUM(B32:N32)</f>
        <v>3352</v>
      </c>
      <c r="P32" s="320">
        <v>226</v>
      </c>
      <c r="Q32" s="320">
        <v>820</v>
      </c>
      <c r="R32" s="320">
        <v>57</v>
      </c>
      <c r="S32" s="320">
        <v>133</v>
      </c>
      <c r="T32" s="320">
        <v>1366</v>
      </c>
      <c r="U32" s="320">
        <v>991</v>
      </c>
      <c r="V32" s="320" t="s">
        <v>7</v>
      </c>
      <c r="W32" s="320" t="s">
        <v>7</v>
      </c>
      <c r="X32" s="320" t="s">
        <v>7</v>
      </c>
      <c r="Y32" s="320">
        <v>1</v>
      </c>
      <c r="Z32" s="320">
        <v>13</v>
      </c>
      <c r="AA32" s="320" t="s">
        <v>7</v>
      </c>
      <c r="AB32" s="320" t="s">
        <v>7</v>
      </c>
      <c r="AC32" s="320">
        <v>68</v>
      </c>
      <c r="AD32" s="320">
        <f>SUM(Q32:AC32)</f>
        <v>3449</v>
      </c>
    </row>
    <row r="33" spans="1:30" s="229" customFormat="1" ht="30" customHeight="1">
      <c r="A33" s="342" t="s">
        <v>300</v>
      </c>
      <c r="B33" s="338">
        <v>1889</v>
      </c>
      <c r="C33" s="320">
        <v>15</v>
      </c>
      <c r="D33" s="410">
        <v>13</v>
      </c>
      <c r="E33" s="410">
        <v>1687</v>
      </c>
      <c r="F33" s="410">
        <v>589</v>
      </c>
      <c r="G33" s="320" t="s">
        <v>7</v>
      </c>
      <c r="H33" s="320" t="s">
        <v>7</v>
      </c>
      <c r="I33" s="320" t="s">
        <v>7</v>
      </c>
      <c r="J33" s="320" t="s">
        <v>7</v>
      </c>
      <c r="K33" s="320" t="s">
        <v>7</v>
      </c>
      <c r="L33" s="320" t="s">
        <v>7</v>
      </c>
      <c r="M33" s="320" t="s">
        <v>7</v>
      </c>
      <c r="N33" s="320" t="s">
        <v>7</v>
      </c>
      <c r="O33" s="320">
        <f>SUM(B33:N33)</f>
        <v>4193</v>
      </c>
      <c r="P33" s="320">
        <v>194</v>
      </c>
      <c r="Q33" s="320">
        <v>732</v>
      </c>
      <c r="R33" s="320">
        <v>28</v>
      </c>
      <c r="S33" s="320">
        <v>116</v>
      </c>
      <c r="T33" s="320">
        <v>1318</v>
      </c>
      <c r="U33" s="320">
        <v>1201</v>
      </c>
      <c r="V33" s="320" t="s">
        <v>7</v>
      </c>
      <c r="W33" s="320" t="s">
        <v>7</v>
      </c>
      <c r="X33" s="320" t="s">
        <v>7</v>
      </c>
      <c r="Y33" s="320">
        <v>7</v>
      </c>
      <c r="Z33" s="320">
        <v>8</v>
      </c>
      <c r="AA33" s="320" t="s">
        <v>7</v>
      </c>
      <c r="AB33" s="320" t="s">
        <v>7</v>
      </c>
      <c r="AC33" s="320">
        <v>134</v>
      </c>
      <c r="AD33" s="320">
        <f>SUM(Q33:AC33)</f>
        <v>3544</v>
      </c>
    </row>
    <row r="34" spans="1:30" s="229" customFormat="1" ht="30" customHeight="1">
      <c r="A34" s="342" t="s">
        <v>301</v>
      </c>
      <c r="B34" s="338">
        <v>844</v>
      </c>
      <c r="C34" s="320">
        <v>29</v>
      </c>
      <c r="D34" s="410">
        <v>117</v>
      </c>
      <c r="E34" s="410">
        <v>2129</v>
      </c>
      <c r="F34" s="410">
        <v>1180</v>
      </c>
      <c r="G34" s="320" t="s">
        <v>7</v>
      </c>
      <c r="H34" s="320" t="s">
        <v>7</v>
      </c>
      <c r="I34" s="320" t="s">
        <v>7</v>
      </c>
      <c r="J34" s="320">
        <v>2</v>
      </c>
      <c r="K34" s="320">
        <v>22</v>
      </c>
      <c r="L34" s="320" t="s">
        <v>7</v>
      </c>
      <c r="M34" s="320" t="s">
        <v>7</v>
      </c>
      <c r="N34" s="320">
        <v>167</v>
      </c>
      <c r="O34" s="320">
        <f>SUM(B34:N34)</f>
        <v>4490</v>
      </c>
      <c r="P34" s="320">
        <v>181</v>
      </c>
      <c r="Q34" s="320">
        <v>1749</v>
      </c>
      <c r="R34" s="320">
        <v>30</v>
      </c>
      <c r="S34" s="320">
        <v>1</v>
      </c>
      <c r="T34" s="320">
        <v>1820</v>
      </c>
      <c r="U34" s="320">
        <v>506</v>
      </c>
      <c r="V34" s="320" t="s">
        <v>7</v>
      </c>
      <c r="W34" s="320" t="s">
        <v>7</v>
      </c>
      <c r="X34" s="320" t="s">
        <v>7</v>
      </c>
      <c r="Y34" s="320" t="s">
        <v>7</v>
      </c>
      <c r="Z34" s="320" t="s">
        <v>7</v>
      </c>
      <c r="AA34" s="320" t="s">
        <v>7</v>
      </c>
      <c r="AB34" s="320" t="s">
        <v>7</v>
      </c>
      <c r="AC34" s="320" t="s">
        <v>7</v>
      </c>
      <c r="AD34" s="320">
        <f>SUM(Q34:AC34)</f>
        <v>4106</v>
      </c>
    </row>
    <row r="35" spans="1:30" s="229" customFormat="1" ht="30" customHeight="1">
      <c r="A35" s="342" t="s">
        <v>303</v>
      </c>
      <c r="B35" s="338">
        <v>1485</v>
      </c>
      <c r="C35" s="320">
        <v>7</v>
      </c>
      <c r="D35" s="410">
        <v>3</v>
      </c>
      <c r="E35" s="410">
        <v>1844</v>
      </c>
      <c r="F35" s="410">
        <v>550</v>
      </c>
      <c r="G35" s="320" t="s">
        <v>7</v>
      </c>
      <c r="H35" s="320" t="s">
        <v>7</v>
      </c>
      <c r="I35" s="320" t="s">
        <v>7</v>
      </c>
      <c r="J35" s="320">
        <v>5</v>
      </c>
      <c r="K35" s="320" t="s">
        <v>7</v>
      </c>
      <c r="L35" s="320" t="s">
        <v>7</v>
      </c>
      <c r="M35" s="320" t="s">
        <v>7</v>
      </c>
      <c r="N35" s="320" t="s">
        <v>7</v>
      </c>
      <c r="O35" s="320">
        <f>SUM(B35:N35)</f>
        <v>3894</v>
      </c>
      <c r="P35" s="320">
        <v>228</v>
      </c>
      <c r="Q35" s="320">
        <v>748</v>
      </c>
      <c r="R35" s="320">
        <v>21</v>
      </c>
      <c r="S35" s="320">
        <v>173</v>
      </c>
      <c r="T35" s="320">
        <v>1564</v>
      </c>
      <c r="U35" s="320">
        <v>961</v>
      </c>
      <c r="V35" s="320" t="s">
        <v>7</v>
      </c>
      <c r="W35" s="320" t="s">
        <v>7</v>
      </c>
      <c r="X35" s="320" t="s">
        <v>7</v>
      </c>
      <c r="Y35" s="320">
        <v>8</v>
      </c>
      <c r="Z35" s="320" t="s">
        <v>7</v>
      </c>
      <c r="AA35" s="320" t="s">
        <v>7</v>
      </c>
      <c r="AB35" s="320" t="s">
        <v>7</v>
      </c>
      <c r="AC35" s="320">
        <v>151</v>
      </c>
      <c r="AD35" s="320">
        <f>SUM(Q35:AC35)</f>
        <v>3626</v>
      </c>
    </row>
    <row r="36" spans="1:30" s="248" customFormat="1" ht="30" customHeight="1" thickBot="1">
      <c r="A36" s="343" t="s">
        <v>302</v>
      </c>
      <c r="B36" s="339">
        <v>1295</v>
      </c>
      <c r="C36" s="340">
        <v>13</v>
      </c>
      <c r="D36" s="411">
        <v>53</v>
      </c>
      <c r="E36" s="411">
        <v>1266</v>
      </c>
      <c r="F36" s="411">
        <v>544</v>
      </c>
      <c r="G36" s="340" t="s">
        <v>7</v>
      </c>
      <c r="H36" s="340" t="s">
        <v>7</v>
      </c>
      <c r="I36" s="340" t="s">
        <v>7</v>
      </c>
      <c r="J36" s="340">
        <v>139</v>
      </c>
      <c r="K36" s="340" t="s">
        <v>7</v>
      </c>
      <c r="L36" s="340">
        <v>53</v>
      </c>
      <c r="M36" s="340">
        <v>1</v>
      </c>
      <c r="N36" s="340">
        <v>3</v>
      </c>
      <c r="O36" s="340">
        <f>SUM(B36:N36)</f>
        <v>3367</v>
      </c>
      <c r="P36" s="340">
        <v>174</v>
      </c>
      <c r="Q36" s="340">
        <v>727</v>
      </c>
      <c r="R36" s="340">
        <v>23</v>
      </c>
      <c r="S36" s="340">
        <v>291</v>
      </c>
      <c r="T36" s="340">
        <v>1291</v>
      </c>
      <c r="U36" s="340">
        <v>759</v>
      </c>
      <c r="V36" s="340">
        <v>110</v>
      </c>
      <c r="W36" s="340" t="s">
        <v>7</v>
      </c>
      <c r="X36" s="340">
        <v>5</v>
      </c>
      <c r="Y36" s="340">
        <v>289</v>
      </c>
      <c r="Z36" s="340" t="s">
        <v>7</v>
      </c>
      <c r="AA36" s="340">
        <v>110</v>
      </c>
      <c r="AB36" s="340">
        <v>105</v>
      </c>
      <c r="AC36" s="340">
        <v>38</v>
      </c>
      <c r="AD36" s="340">
        <f>SUM(Q36:AC36)</f>
        <v>3748</v>
      </c>
    </row>
    <row r="37" spans="2:30" s="193" customFormat="1" ht="15" customHeight="1"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D37" s="412" t="s">
        <v>450</v>
      </c>
    </row>
  </sheetData>
  <mergeCells count="134">
    <mergeCell ref="A3:G3"/>
    <mergeCell ref="J5:O5"/>
    <mergeCell ref="P6:Q6"/>
    <mergeCell ref="R6:S6"/>
    <mergeCell ref="P5:U5"/>
    <mergeCell ref="T6:U6"/>
    <mergeCell ref="L6:M6"/>
    <mergeCell ref="H6:I6"/>
    <mergeCell ref="J6:K6"/>
    <mergeCell ref="D6:E6"/>
    <mergeCell ref="T18:U18"/>
    <mergeCell ref="T19:U19"/>
    <mergeCell ref="T20:U20"/>
    <mergeCell ref="N6:O6"/>
    <mergeCell ref="R20:S20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R16:S16"/>
    <mergeCell ref="R17:S17"/>
    <mergeCell ref="R18:S18"/>
    <mergeCell ref="R19:S19"/>
    <mergeCell ref="P18:Q18"/>
    <mergeCell ref="P19:Q19"/>
    <mergeCell ref="P20:Q20"/>
    <mergeCell ref="R9:S9"/>
    <mergeCell ref="R10:S10"/>
    <mergeCell ref="R11:S11"/>
    <mergeCell ref="R12:S12"/>
    <mergeCell ref="R13:S13"/>
    <mergeCell ref="R14:S14"/>
    <mergeCell ref="R15:S15"/>
    <mergeCell ref="N20:O20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N16:O16"/>
    <mergeCell ref="N17:O17"/>
    <mergeCell ref="N18:O18"/>
    <mergeCell ref="N19:O19"/>
    <mergeCell ref="L18:M18"/>
    <mergeCell ref="L19:M19"/>
    <mergeCell ref="L20:M20"/>
    <mergeCell ref="N9:O9"/>
    <mergeCell ref="N10:O10"/>
    <mergeCell ref="N11:O11"/>
    <mergeCell ref="N12:O12"/>
    <mergeCell ref="N13:O13"/>
    <mergeCell ref="N14:O14"/>
    <mergeCell ref="N15:O15"/>
    <mergeCell ref="J20:K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H19:I19"/>
    <mergeCell ref="F17:G17"/>
    <mergeCell ref="J12:K12"/>
    <mergeCell ref="J13:K13"/>
    <mergeCell ref="J14:K14"/>
    <mergeCell ref="J15:K15"/>
    <mergeCell ref="J16:K16"/>
    <mergeCell ref="J17:K17"/>
    <mergeCell ref="J18:K18"/>
    <mergeCell ref="J19:K19"/>
    <mergeCell ref="H20:I20"/>
    <mergeCell ref="D12:E12"/>
    <mergeCell ref="H17:I17"/>
    <mergeCell ref="H18:I18"/>
    <mergeCell ref="F19:G19"/>
    <mergeCell ref="F12:G12"/>
    <mergeCell ref="H14:I14"/>
    <mergeCell ref="H15:I15"/>
    <mergeCell ref="H16:I16"/>
    <mergeCell ref="F16:G16"/>
    <mergeCell ref="Q28:AD28"/>
    <mergeCell ref="Q29:AC29"/>
    <mergeCell ref="O29:O30"/>
    <mergeCell ref="B29:N29"/>
    <mergeCell ref="AD29:AD30"/>
    <mergeCell ref="B28:O28"/>
    <mergeCell ref="P28:P30"/>
    <mergeCell ref="H12:I12"/>
    <mergeCell ref="H13:I13"/>
    <mergeCell ref="F9:G9"/>
    <mergeCell ref="J11:K11"/>
    <mergeCell ref="J9:K9"/>
    <mergeCell ref="J10:K10"/>
    <mergeCell ref="H9:I9"/>
    <mergeCell ref="H10:I10"/>
    <mergeCell ref="A5:C6"/>
    <mergeCell ref="D5:I5"/>
    <mergeCell ref="F6:G6"/>
    <mergeCell ref="F11:G11"/>
    <mergeCell ref="D9:E9"/>
    <mergeCell ref="B9:C9"/>
    <mergeCell ref="F10:G10"/>
    <mergeCell ref="H11:I11"/>
    <mergeCell ref="D7:E7"/>
    <mergeCell ref="F20:G20"/>
    <mergeCell ref="F18:G18"/>
    <mergeCell ref="D13:E13"/>
    <mergeCell ref="F13:G13"/>
    <mergeCell ref="F15:G15"/>
    <mergeCell ref="D14:E14"/>
    <mergeCell ref="D15:E15"/>
    <mergeCell ref="F14:G14"/>
    <mergeCell ref="J7:K7"/>
    <mergeCell ref="P7:Q7"/>
    <mergeCell ref="A28:A30"/>
    <mergeCell ref="D17:E17"/>
    <mergeCell ref="D18:E18"/>
    <mergeCell ref="D10:E10"/>
    <mergeCell ref="D11:E11"/>
    <mergeCell ref="D19:E19"/>
    <mergeCell ref="D20:E20"/>
    <mergeCell ref="D16:E16"/>
  </mergeCells>
  <printOptions/>
  <pageMargins left="0.984251968503937" right="0.984251968503937" top="0.7874015748031497" bottom="0.7874015748031497" header="0.5118110236220472" footer="0.5118110236220472"/>
  <pageSetup firstPageNumber="16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I4" sqref="I4"/>
    </sheetView>
  </sheetViews>
  <sheetFormatPr defaultColWidth="9.00390625" defaultRowHeight="13.5"/>
  <cols>
    <col min="1" max="2" width="14.50390625" style="0" customWidth="1"/>
    <col min="3" max="7" width="9.875" style="0" customWidth="1"/>
    <col min="8" max="12" width="5.625" style="0" customWidth="1"/>
    <col min="13" max="26" width="5.375" style="0" customWidth="1"/>
  </cols>
  <sheetData>
    <row r="1" spans="1:26" s="482" customFormat="1" ht="15" customHeight="1">
      <c r="A1" s="479" t="s">
        <v>8</v>
      </c>
      <c r="Z1" s="485"/>
    </row>
    <row r="2" ht="12" customHeight="1"/>
    <row r="3" spans="1:7" s="252" customFormat="1" ht="15" customHeight="1">
      <c r="A3" s="24" t="s">
        <v>304</v>
      </c>
      <c r="B3" s="36"/>
      <c r="C3" s="39"/>
      <c r="D3" s="25"/>
      <c r="E3" s="25"/>
      <c r="F3" s="25"/>
      <c r="G3" s="25"/>
    </row>
    <row r="4" spans="1:7" s="252" customFormat="1" ht="15" customHeight="1" thickBot="1">
      <c r="A4" s="27"/>
      <c r="B4" s="27"/>
      <c r="C4" s="27"/>
      <c r="D4" s="27"/>
      <c r="E4" s="27"/>
      <c r="F4" s="27"/>
      <c r="G4" s="27"/>
    </row>
    <row r="5" spans="1:7" s="252" customFormat="1" ht="15.75" customHeight="1">
      <c r="A5" s="596" t="s">
        <v>473</v>
      </c>
      <c r="B5" s="634"/>
      <c r="C5" s="253" t="s">
        <v>305</v>
      </c>
      <c r="D5" s="253" t="s">
        <v>306</v>
      </c>
      <c r="E5" s="253" t="s">
        <v>307</v>
      </c>
      <c r="F5" s="253" t="s">
        <v>308</v>
      </c>
      <c r="G5" s="254" t="s">
        <v>309</v>
      </c>
    </row>
    <row r="6" spans="1:7" s="252" customFormat="1" ht="15.75" customHeight="1">
      <c r="A6" s="635"/>
      <c r="B6" s="636"/>
      <c r="C6" s="255">
        <v>-2007</v>
      </c>
      <c r="D6" s="255">
        <v>-2008</v>
      </c>
      <c r="E6" s="255">
        <v>-2009</v>
      </c>
      <c r="F6" s="255">
        <v>-2010</v>
      </c>
      <c r="G6" s="256">
        <v>-2011</v>
      </c>
    </row>
    <row r="7" spans="1:7" s="252" customFormat="1" ht="16.5" customHeight="1">
      <c r="A7" s="638" t="s">
        <v>311</v>
      </c>
      <c r="B7" s="574"/>
      <c r="C7" s="224" t="s">
        <v>310</v>
      </c>
      <c r="D7" s="26"/>
      <c r="E7" s="26"/>
      <c r="F7" s="26"/>
      <c r="G7" s="258"/>
    </row>
    <row r="8" spans="1:7" s="252" customFormat="1" ht="16.5" customHeight="1">
      <c r="A8" s="641"/>
      <c r="B8" s="575"/>
      <c r="C8" s="261">
        <v>704506</v>
      </c>
      <c r="D8" s="261">
        <v>719372</v>
      </c>
      <c r="E8" s="261">
        <v>741806</v>
      </c>
      <c r="F8" s="261">
        <v>822010</v>
      </c>
      <c r="G8" s="345">
        <f>G9+G11+G12+G14+G27+G29+G15+G17+G18+G20+G21+G23+G24+G26+G30++G32+G33</f>
        <v>861345</v>
      </c>
    </row>
    <row r="9" spans="1:7" s="252" customFormat="1" ht="21" customHeight="1">
      <c r="A9" s="257"/>
      <c r="B9" s="117" t="s">
        <v>312</v>
      </c>
      <c r="C9" s="259">
        <v>171662</v>
      </c>
      <c r="D9" s="259">
        <v>173660</v>
      </c>
      <c r="E9" s="259">
        <v>177289</v>
      </c>
      <c r="F9" s="259">
        <v>186809</v>
      </c>
      <c r="G9" s="525">
        <v>192314</v>
      </c>
    </row>
    <row r="10" spans="1:7" s="252" customFormat="1" ht="21" customHeight="1">
      <c r="A10" s="33" t="s">
        <v>313</v>
      </c>
      <c r="B10" s="263"/>
      <c r="C10" s="259"/>
      <c r="D10" s="259"/>
      <c r="E10" s="526"/>
      <c r="F10" s="526"/>
      <c r="G10" s="527"/>
    </row>
    <row r="11" spans="1:7" s="252" customFormat="1" ht="21" customHeight="1">
      <c r="A11" s="33"/>
      <c r="B11" s="32" t="s">
        <v>314</v>
      </c>
      <c r="C11" s="259">
        <v>54636</v>
      </c>
      <c r="D11" s="259">
        <v>55346</v>
      </c>
      <c r="E11" s="259">
        <v>57248</v>
      </c>
      <c r="F11" s="259">
        <v>59384</v>
      </c>
      <c r="G11" s="525">
        <v>59936</v>
      </c>
    </row>
    <row r="12" spans="1:7" s="252" customFormat="1" ht="21" customHeight="1">
      <c r="A12" s="257"/>
      <c r="B12" s="117" t="s">
        <v>312</v>
      </c>
      <c r="C12" s="259">
        <v>43284</v>
      </c>
      <c r="D12" s="259">
        <v>43409</v>
      </c>
      <c r="E12" s="259">
        <v>42242</v>
      </c>
      <c r="F12" s="259">
        <v>43970</v>
      </c>
      <c r="G12" s="525">
        <v>46556</v>
      </c>
    </row>
    <row r="13" spans="1:7" s="252" customFormat="1" ht="21" customHeight="1">
      <c r="A13" s="33" t="s">
        <v>315</v>
      </c>
      <c r="B13" s="263"/>
      <c r="C13" s="259"/>
      <c r="D13" s="259"/>
      <c r="E13" s="259"/>
      <c r="F13" s="259"/>
      <c r="G13" s="525"/>
    </row>
    <row r="14" spans="1:7" s="252" customFormat="1" ht="21" customHeight="1">
      <c r="A14" s="33"/>
      <c r="B14" s="32" t="s">
        <v>314</v>
      </c>
      <c r="C14" s="259">
        <v>25648</v>
      </c>
      <c r="D14" s="259">
        <v>25793</v>
      </c>
      <c r="E14" s="259">
        <v>25559</v>
      </c>
      <c r="F14" s="259">
        <v>26371</v>
      </c>
      <c r="G14" s="525">
        <v>25187</v>
      </c>
    </row>
    <row r="15" spans="1:7" s="252" customFormat="1" ht="21" customHeight="1">
      <c r="A15" s="232"/>
      <c r="B15" s="117" t="s">
        <v>312</v>
      </c>
      <c r="C15" s="259">
        <v>53794</v>
      </c>
      <c r="D15" s="259">
        <v>53624</v>
      </c>
      <c r="E15" s="259">
        <v>50684</v>
      </c>
      <c r="F15" s="259">
        <v>52304</v>
      </c>
      <c r="G15" s="525">
        <v>52805</v>
      </c>
    </row>
    <row r="16" spans="1:7" s="252" customFormat="1" ht="21" customHeight="1">
      <c r="A16" s="264" t="s">
        <v>316</v>
      </c>
      <c r="B16" s="263"/>
      <c r="C16" s="259"/>
      <c r="D16" s="259"/>
      <c r="E16" s="259"/>
      <c r="F16" s="259"/>
      <c r="G16" s="525"/>
    </row>
    <row r="17" spans="1:7" s="252" customFormat="1" ht="21" customHeight="1">
      <c r="A17" s="264"/>
      <c r="B17" s="32" t="s">
        <v>314</v>
      </c>
      <c r="C17" s="259">
        <v>21481</v>
      </c>
      <c r="D17" s="259">
        <v>21075</v>
      </c>
      <c r="E17" s="259">
        <v>21749</v>
      </c>
      <c r="F17" s="259">
        <v>21921</v>
      </c>
      <c r="G17" s="525">
        <v>22857</v>
      </c>
    </row>
    <row r="18" spans="1:7" s="252" customFormat="1" ht="21" customHeight="1">
      <c r="A18" s="257"/>
      <c r="B18" s="117" t="s">
        <v>312</v>
      </c>
      <c r="C18" s="259">
        <v>38237</v>
      </c>
      <c r="D18" s="259">
        <v>37869</v>
      </c>
      <c r="E18" s="259">
        <v>37535</v>
      </c>
      <c r="F18" s="259">
        <v>37196</v>
      </c>
      <c r="G18" s="525">
        <v>37216</v>
      </c>
    </row>
    <row r="19" spans="1:7" s="252" customFormat="1" ht="21" customHeight="1">
      <c r="A19" s="33" t="s">
        <v>317</v>
      </c>
      <c r="B19" s="263"/>
      <c r="C19" s="259"/>
      <c r="D19" s="259"/>
      <c r="E19" s="259"/>
      <c r="F19" s="259"/>
      <c r="G19" s="525"/>
    </row>
    <row r="20" spans="1:7" s="252" customFormat="1" ht="21" customHeight="1">
      <c r="A20" s="33"/>
      <c r="B20" s="32" t="s">
        <v>314</v>
      </c>
      <c r="C20" s="259">
        <v>15309</v>
      </c>
      <c r="D20" s="259">
        <v>15445</v>
      </c>
      <c r="E20" s="259">
        <v>15807</v>
      </c>
      <c r="F20" s="259">
        <v>16555</v>
      </c>
      <c r="G20" s="525">
        <v>16996</v>
      </c>
    </row>
    <row r="21" spans="1:7" s="252" customFormat="1" ht="21" customHeight="1">
      <c r="A21" s="232"/>
      <c r="B21" s="117" t="s">
        <v>312</v>
      </c>
      <c r="C21" s="267">
        <v>127143</v>
      </c>
      <c r="D21" s="267">
        <v>138088</v>
      </c>
      <c r="E21" s="267">
        <v>154521</v>
      </c>
      <c r="F21" s="259">
        <v>163249</v>
      </c>
      <c r="G21" s="525">
        <v>176691</v>
      </c>
    </row>
    <row r="22" spans="1:7" s="252" customFormat="1" ht="21" customHeight="1">
      <c r="A22" s="126" t="s">
        <v>318</v>
      </c>
      <c r="B22" s="263"/>
      <c r="C22" s="259"/>
      <c r="D22" s="259"/>
      <c r="E22" s="259"/>
      <c r="F22" s="259"/>
      <c r="G22" s="525"/>
    </row>
    <row r="23" spans="1:7" s="252" customFormat="1" ht="21" customHeight="1">
      <c r="A23" s="265"/>
      <c r="B23" s="32" t="s">
        <v>314</v>
      </c>
      <c r="C23" s="267">
        <v>29907</v>
      </c>
      <c r="D23" s="267">
        <v>32324</v>
      </c>
      <c r="E23" s="267">
        <v>35538</v>
      </c>
      <c r="F23" s="259">
        <v>38004</v>
      </c>
      <c r="G23" s="525">
        <v>41098</v>
      </c>
    </row>
    <row r="24" spans="1:7" s="252" customFormat="1" ht="21" customHeight="1">
      <c r="A24" s="232"/>
      <c r="B24" s="117" t="s">
        <v>312</v>
      </c>
      <c r="C24" s="528" t="s">
        <v>7</v>
      </c>
      <c r="D24" s="528" t="s">
        <v>7</v>
      </c>
      <c r="E24" s="528" t="s">
        <v>7</v>
      </c>
      <c r="F24" s="259">
        <v>38666</v>
      </c>
      <c r="G24" s="525">
        <v>46611</v>
      </c>
    </row>
    <row r="25" spans="1:7" s="252" customFormat="1" ht="21" customHeight="1">
      <c r="A25" s="126" t="s">
        <v>319</v>
      </c>
      <c r="B25" s="263"/>
      <c r="C25" s="259"/>
      <c r="D25" s="259"/>
      <c r="E25" s="259"/>
      <c r="F25" s="259"/>
      <c r="G25" s="525"/>
    </row>
    <row r="26" spans="1:7" s="252" customFormat="1" ht="21" customHeight="1">
      <c r="A26" s="265"/>
      <c r="B26" s="32" t="s">
        <v>314</v>
      </c>
      <c r="C26" s="528" t="s">
        <v>7</v>
      </c>
      <c r="D26" s="528" t="s">
        <v>7</v>
      </c>
      <c r="E26" s="528" t="s">
        <v>7</v>
      </c>
      <c r="F26" s="259">
        <v>13097</v>
      </c>
      <c r="G26" s="525">
        <v>16620</v>
      </c>
    </row>
    <row r="27" spans="1:7" s="252" customFormat="1" ht="21" customHeight="1">
      <c r="A27" s="257"/>
      <c r="B27" s="117" t="s">
        <v>312</v>
      </c>
      <c r="C27" s="259">
        <v>43355</v>
      </c>
      <c r="D27" s="259">
        <v>40698</v>
      </c>
      <c r="E27" s="259">
        <v>40448</v>
      </c>
      <c r="F27" s="259">
        <v>38514</v>
      </c>
      <c r="G27" s="525">
        <v>39713</v>
      </c>
    </row>
    <row r="28" spans="1:7" s="252" customFormat="1" ht="21" customHeight="1">
      <c r="A28" s="33" t="s">
        <v>320</v>
      </c>
      <c r="B28" s="263"/>
      <c r="C28" s="259"/>
      <c r="D28" s="259"/>
      <c r="E28" s="259"/>
      <c r="F28" s="259"/>
      <c r="G28" s="527"/>
    </row>
    <row r="29" spans="1:7" s="252" customFormat="1" ht="21" customHeight="1">
      <c r="A29" s="33" t="s">
        <v>321</v>
      </c>
      <c r="B29" s="32" t="s">
        <v>314</v>
      </c>
      <c r="C29" s="259">
        <v>15923</v>
      </c>
      <c r="D29" s="259">
        <v>15756</v>
      </c>
      <c r="E29" s="259">
        <v>15454</v>
      </c>
      <c r="F29" s="259">
        <v>15172</v>
      </c>
      <c r="G29" s="525">
        <v>15605</v>
      </c>
    </row>
    <row r="30" spans="1:7" s="252" customFormat="1" ht="21" customHeight="1">
      <c r="A30" s="232"/>
      <c r="B30" s="117" t="s">
        <v>312</v>
      </c>
      <c r="C30" s="259">
        <v>19951</v>
      </c>
      <c r="D30" s="259">
        <v>20807</v>
      </c>
      <c r="E30" s="259">
        <v>21325</v>
      </c>
      <c r="F30" s="259">
        <v>22015</v>
      </c>
      <c r="G30" s="525">
        <v>20964</v>
      </c>
    </row>
    <row r="31" spans="1:7" s="252" customFormat="1" ht="21" customHeight="1">
      <c r="A31" s="126" t="s">
        <v>322</v>
      </c>
      <c r="B31" s="263"/>
      <c r="C31" s="259"/>
      <c r="D31" s="259"/>
      <c r="E31" s="259"/>
      <c r="F31" s="259"/>
      <c r="G31" s="525"/>
    </row>
    <row r="32" spans="1:7" s="252" customFormat="1" ht="21" customHeight="1">
      <c r="A32" s="265"/>
      <c r="B32" s="32" t="s">
        <v>314</v>
      </c>
      <c r="C32" s="259">
        <v>11339</v>
      </c>
      <c r="D32" s="259">
        <v>11614</v>
      </c>
      <c r="E32" s="259">
        <v>12121</v>
      </c>
      <c r="F32" s="259">
        <v>12364</v>
      </c>
      <c r="G32" s="525">
        <v>12730</v>
      </c>
    </row>
    <row r="33" spans="1:7" s="252" customFormat="1" ht="21" customHeight="1">
      <c r="A33" s="637" t="s">
        <v>323</v>
      </c>
      <c r="B33" s="601"/>
      <c r="C33" s="259">
        <v>32837</v>
      </c>
      <c r="D33" s="259">
        <v>33864</v>
      </c>
      <c r="E33" s="259">
        <v>34286</v>
      </c>
      <c r="F33" s="259">
        <v>36419</v>
      </c>
      <c r="G33" s="525">
        <v>37446</v>
      </c>
    </row>
    <row r="34" spans="1:7" s="252" customFormat="1" ht="21" customHeight="1">
      <c r="A34" s="638" t="s">
        <v>396</v>
      </c>
      <c r="B34" s="574"/>
      <c r="C34" s="529">
        <v>2</v>
      </c>
      <c r="D34" s="529">
        <v>2.04</v>
      </c>
      <c r="E34" s="529">
        <v>2.1</v>
      </c>
      <c r="F34" s="529">
        <v>2.3</v>
      </c>
      <c r="G34" s="530">
        <v>2.4</v>
      </c>
    </row>
    <row r="35" spans="1:7" s="252" customFormat="1" ht="21" customHeight="1">
      <c r="A35" s="639" t="s">
        <v>324</v>
      </c>
      <c r="B35" s="117"/>
      <c r="C35" s="38" t="s">
        <v>325</v>
      </c>
      <c r="D35" s="261"/>
      <c r="E35" s="261"/>
      <c r="F35" s="261"/>
      <c r="G35" s="262"/>
    </row>
    <row r="36" spans="1:7" s="252" customFormat="1" ht="21" customHeight="1">
      <c r="A36" s="640"/>
      <c r="B36" s="268" t="s">
        <v>326</v>
      </c>
      <c r="C36" s="259">
        <v>2530</v>
      </c>
      <c r="D36" s="259">
        <v>2630</v>
      </c>
      <c r="E36" s="259">
        <v>2733</v>
      </c>
      <c r="F36" s="259">
        <v>2869</v>
      </c>
      <c r="G36" s="525">
        <v>3005</v>
      </c>
    </row>
    <row r="37" spans="1:7" s="252" customFormat="1" ht="21" customHeight="1">
      <c r="A37" s="640"/>
      <c r="B37" s="268" t="s">
        <v>327</v>
      </c>
      <c r="C37" s="259">
        <v>2387</v>
      </c>
      <c r="D37" s="259">
        <v>2416</v>
      </c>
      <c r="E37" s="259">
        <v>2447</v>
      </c>
      <c r="F37" s="259">
        <v>2489</v>
      </c>
      <c r="G37" s="525">
        <v>2548</v>
      </c>
    </row>
    <row r="38" spans="1:7" s="252" customFormat="1" ht="21" customHeight="1" thickBot="1">
      <c r="A38" s="640"/>
      <c r="B38" s="268" t="s">
        <v>328</v>
      </c>
      <c r="C38" s="531">
        <v>143</v>
      </c>
      <c r="D38" s="531">
        <v>214</v>
      </c>
      <c r="E38" s="531">
        <v>286</v>
      </c>
      <c r="F38" s="531">
        <v>380</v>
      </c>
      <c r="G38" s="260">
        <v>457</v>
      </c>
    </row>
    <row r="39" spans="1:7" s="252" customFormat="1" ht="15" customHeight="1">
      <c r="A39" s="269" t="s">
        <v>329</v>
      </c>
      <c r="B39" s="270"/>
      <c r="C39" s="270"/>
      <c r="D39" s="270"/>
      <c r="E39" s="317"/>
      <c r="F39" s="317"/>
      <c r="G39" s="318" t="s">
        <v>451</v>
      </c>
    </row>
    <row r="40" spans="1:7" s="252" customFormat="1" ht="15" customHeight="1">
      <c r="A40" s="632" t="s">
        <v>476</v>
      </c>
      <c r="B40" s="633"/>
      <c r="C40" s="633"/>
      <c r="D40" s="633"/>
      <c r="E40" s="624"/>
      <c r="G40" s="271"/>
    </row>
    <row r="41" s="252" customFormat="1" ht="13.5">
      <c r="G41" s="271"/>
    </row>
  </sheetData>
  <mergeCells count="6">
    <mergeCell ref="A40:E40"/>
    <mergeCell ref="A5:B6"/>
    <mergeCell ref="A33:B33"/>
    <mergeCell ref="A34:B34"/>
    <mergeCell ref="A35:A38"/>
    <mergeCell ref="A7:B8"/>
  </mergeCells>
  <printOptions/>
  <pageMargins left="0.984251968503937" right="0.984251968503937" top="0.7874015748031497" bottom="0.7874015748031497" header="0.5118110236220472" footer="0.5118110236220472"/>
  <pageSetup firstPageNumber="1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J48" sqref="J48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3" width="11.625" style="0" customWidth="1"/>
    <col min="4" max="8" width="9.375" style="0" customWidth="1"/>
  </cols>
  <sheetData>
    <row r="1" s="482" customFormat="1" ht="15" customHeight="1">
      <c r="H1" s="483" t="s">
        <v>8</v>
      </c>
    </row>
    <row r="2" ht="12.75" customHeight="1"/>
    <row r="3" spans="1:8" ht="15" customHeight="1">
      <c r="A3" s="272" t="s">
        <v>330</v>
      </c>
      <c r="B3" s="273"/>
      <c r="C3" s="273"/>
      <c r="D3" s="273"/>
      <c r="E3" s="111"/>
      <c r="F3" s="111"/>
      <c r="G3" s="111"/>
      <c r="H3" s="111"/>
    </row>
    <row r="4" spans="1:8" ht="15" customHeight="1" thickBot="1">
      <c r="A4" s="273"/>
      <c r="B4" s="273"/>
      <c r="C4" s="273"/>
      <c r="D4" s="273"/>
      <c r="E4" s="111"/>
      <c r="F4" s="111"/>
      <c r="G4" s="111"/>
      <c r="H4" s="111"/>
    </row>
    <row r="5" spans="1:8" ht="12" customHeight="1">
      <c r="A5" s="596" t="s">
        <v>474</v>
      </c>
      <c r="B5" s="596"/>
      <c r="C5" s="634"/>
      <c r="D5" s="253" t="s">
        <v>305</v>
      </c>
      <c r="E5" s="253" t="s">
        <v>306</v>
      </c>
      <c r="F5" s="253" t="s">
        <v>307</v>
      </c>
      <c r="G5" s="253" t="s">
        <v>308</v>
      </c>
      <c r="H5" s="405" t="s">
        <v>331</v>
      </c>
    </row>
    <row r="6" spans="1:8" ht="12" customHeight="1">
      <c r="A6" s="635"/>
      <c r="B6" s="635"/>
      <c r="C6" s="636"/>
      <c r="D6" s="274">
        <v>-2007</v>
      </c>
      <c r="E6" s="275">
        <v>-2008</v>
      </c>
      <c r="F6" s="275">
        <v>-2009</v>
      </c>
      <c r="G6" s="275">
        <v>-2010</v>
      </c>
      <c r="H6" s="276">
        <v>-2011</v>
      </c>
    </row>
    <row r="7" spans="1:8" ht="12" customHeight="1">
      <c r="A7" s="277"/>
      <c r="B7" s="630" t="s">
        <v>332</v>
      </c>
      <c r="C7" s="645"/>
      <c r="D7" s="4" t="s">
        <v>310</v>
      </c>
      <c r="E7" s="23"/>
      <c r="F7" s="23"/>
      <c r="G7" s="23"/>
      <c r="H7" s="278"/>
    </row>
    <row r="8" spans="1:8" ht="12" customHeight="1">
      <c r="A8" s="25"/>
      <c r="B8" s="562"/>
      <c r="C8" s="575"/>
      <c r="D8" s="259">
        <v>36070</v>
      </c>
      <c r="E8" s="259">
        <v>36177</v>
      </c>
      <c r="F8" s="259">
        <v>38932</v>
      </c>
      <c r="G8" s="259">
        <v>64664</v>
      </c>
      <c r="H8" s="279">
        <f>SUM(H9:H25)</f>
        <v>49689</v>
      </c>
    </row>
    <row r="9" spans="1:8" ht="12" customHeight="1">
      <c r="A9" s="25"/>
      <c r="B9" s="567" t="s">
        <v>333</v>
      </c>
      <c r="C9" s="117" t="s">
        <v>312</v>
      </c>
      <c r="D9" s="259">
        <v>4272</v>
      </c>
      <c r="E9" s="259">
        <v>4762</v>
      </c>
      <c r="F9" s="259">
        <v>4741</v>
      </c>
      <c r="G9" s="259">
        <v>4505</v>
      </c>
      <c r="H9" s="260">
        <v>4903</v>
      </c>
    </row>
    <row r="10" spans="2:8" ht="12" customHeight="1">
      <c r="B10" s="642"/>
      <c r="C10" s="465" t="s">
        <v>314</v>
      </c>
      <c r="D10" s="259">
        <v>1645</v>
      </c>
      <c r="E10" s="259">
        <v>2028</v>
      </c>
      <c r="F10" s="259">
        <v>2633</v>
      </c>
      <c r="G10" s="259">
        <v>1820</v>
      </c>
      <c r="H10" s="260">
        <v>2656</v>
      </c>
    </row>
    <row r="11" spans="2:8" ht="12" customHeight="1">
      <c r="B11" s="567" t="s">
        <v>335</v>
      </c>
      <c r="C11" s="117" t="s">
        <v>312</v>
      </c>
      <c r="D11" s="259">
        <v>3674</v>
      </c>
      <c r="E11" s="259">
        <v>3647</v>
      </c>
      <c r="F11" s="259">
        <v>3646</v>
      </c>
      <c r="G11" s="259">
        <v>3351</v>
      </c>
      <c r="H11" s="260">
        <v>4570</v>
      </c>
    </row>
    <row r="12" spans="2:8" ht="12" customHeight="1">
      <c r="B12" s="643"/>
      <c r="C12" s="465" t="s">
        <v>314</v>
      </c>
      <c r="D12" s="259">
        <v>1590</v>
      </c>
      <c r="E12" s="259">
        <v>1701</v>
      </c>
      <c r="F12" s="259">
        <v>1610</v>
      </c>
      <c r="G12" s="259">
        <v>1272</v>
      </c>
      <c r="H12" s="260">
        <v>1598</v>
      </c>
    </row>
    <row r="13" spans="1:8" ht="12" customHeight="1">
      <c r="A13" s="33" t="s">
        <v>334</v>
      </c>
      <c r="B13" s="567" t="s">
        <v>316</v>
      </c>
      <c r="C13" s="117" t="s">
        <v>312</v>
      </c>
      <c r="D13" s="259">
        <v>3686</v>
      </c>
      <c r="E13" s="259">
        <v>3250</v>
      </c>
      <c r="F13" s="259">
        <v>3440</v>
      </c>
      <c r="G13" s="259">
        <v>2962</v>
      </c>
      <c r="H13" s="260">
        <v>3818</v>
      </c>
    </row>
    <row r="14" spans="1:8" ht="12" customHeight="1">
      <c r="A14" s="33"/>
      <c r="B14" s="644"/>
      <c r="C14" s="465" t="s">
        <v>314</v>
      </c>
      <c r="D14" s="259">
        <v>1906</v>
      </c>
      <c r="E14" s="259">
        <v>1813</v>
      </c>
      <c r="F14" s="259">
        <v>1836</v>
      </c>
      <c r="G14" s="259">
        <v>1401</v>
      </c>
      <c r="H14" s="260">
        <v>1950</v>
      </c>
    </row>
    <row r="15" spans="1:8" ht="12" customHeight="1">
      <c r="A15" s="33"/>
      <c r="B15" s="567" t="s">
        <v>336</v>
      </c>
      <c r="C15" s="117" t="s">
        <v>312</v>
      </c>
      <c r="D15" s="259">
        <v>3036</v>
      </c>
      <c r="E15" s="259">
        <v>3071</v>
      </c>
      <c r="F15" s="259">
        <v>3498</v>
      </c>
      <c r="G15" s="259">
        <v>2731</v>
      </c>
      <c r="H15" s="260">
        <v>3463</v>
      </c>
    </row>
    <row r="16" spans="1:8" ht="12" customHeight="1">
      <c r="A16" s="33"/>
      <c r="B16" s="644"/>
      <c r="C16" s="465" t="s">
        <v>314</v>
      </c>
      <c r="D16" s="259">
        <v>1183</v>
      </c>
      <c r="E16" s="259">
        <v>980</v>
      </c>
      <c r="F16" s="259">
        <v>1022</v>
      </c>
      <c r="G16" s="259">
        <v>868</v>
      </c>
      <c r="H16" s="260">
        <v>1247</v>
      </c>
    </row>
    <row r="17" spans="1:8" ht="12" customHeight="1">
      <c r="A17" s="33"/>
      <c r="B17" s="240" t="s">
        <v>338</v>
      </c>
      <c r="C17" s="117" t="s">
        <v>312</v>
      </c>
      <c r="D17" s="267">
        <v>3624</v>
      </c>
      <c r="E17" s="267">
        <v>3443</v>
      </c>
      <c r="F17" s="267">
        <v>4243</v>
      </c>
      <c r="G17" s="259">
        <v>3903</v>
      </c>
      <c r="H17" s="260">
        <v>4827</v>
      </c>
    </row>
    <row r="18" spans="1:8" ht="12" customHeight="1">
      <c r="A18" s="141"/>
      <c r="B18" s="31" t="s">
        <v>339</v>
      </c>
      <c r="C18" s="465" t="s">
        <v>314</v>
      </c>
      <c r="D18" s="267">
        <v>1904</v>
      </c>
      <c r="E18" s="267">
        <v>1840</v>
      </c>
      <c r="F18" s="267">
        <v>2082</v>
      </c>
      <c r="G18" s="259">
        <v>1731</v>
      </c>
      <c r="H18" s="260">
        <v>2007</v>
      </c>
    </row>
    <row r="19" spans="1:8" ht="12" customHeight="1">
      <c r="A19" s="33" t="s">
        <v>337</v>
      </c>
      <c r="B19" s="567" t="s">
        <v>340</v>
      </c>
      <c r="C19" s="117" t="s">
        <v>312</v>
      </c>
      <c r="D19" s="191" t="s">
        <v>7</v>
      </c>
      <c r="E19" s="191" t="s">
        <v>7</v>
      </c>
      <c r="F19" s="191" t="s">
        <v>7</v>
      </c>
      <c r="G19" s="259">
        <v>23613</v>
      </c>
      <c r="H19" s="260">
        <v>5279</v>
      </c>
    </row>
    <row r="20" spans="1:8" ht="12" customHeight="1">
      <c r="A20" s="280"/>
      <c r="B20" s="643"/>
      <c r="C20" s="465" t="s">
        <v>314</v>
      </c>
      <c r="D20" s="191" t="s">
        <v>7</v>
      </c>
      <c r="E20" s="191" t="s">
        <v>7</v>
      </c>
      <c r="F20" s="191" t="s">
        <v>7</v>
      </c>
      <c r="G20" s="259">
        <v>8069</v>
      </c>
      <c r="H20" s="260">
        <v>2320</v>
      </c>
    </row>
    <row r="21" spans="1:8" ht="12" customHeight="1">
      <c r="A21" s="33"/>
      <c r="B21" s="117" t="s">
        <v>341</v>
      </c>
      <c r="C21" s="117" t="s">
        <v>312</v>
      </c>
      <c r="D21" s="259">
        <v>2707</v>
      </c>
      <c r="E21" s="259">
        <v>2581</v>
      </c>
      <c r="F21" s="259">
        <v>2782</v>
      </c>
      <c r="G21" s="259">
        <v>2489</v>
      </c>
      <c r="H21" s="260">
        <v>3072</v>
      </c>
    </row>
    <row r="22" spans="1:8" ht="12" customHeight="1">
      <c r="A22" s="280"/>
      <c r="B22" s="414" t="s">
        <v>408</v>
      </c>
      <c r="C22" s="465" t="s">
        <v>314</v>
      </c>
      <c r="D22" s="259">
        <v>1007</v>
      </c>
      <c r="E22" s="259">
        <v>1055</v>
      </c>
      <c r="F22" s="259">
        <v>1041</v>
      </c>
      <c r="G22" s="259">
        <v>941</v>
      </c>
      <c r="H22" s="260">
        <v>1580</v>
      </c>
    </row>
    <row r="23" spans="1:8" ht="12" customHeight="1">
      <c r="A23" s="141"/>
      <c r="B23" s="240" t="s">
        <v>342</v>
      </c>
      <c r="C23" s="117" t="s">
        <v>312</v>
      </c>
      <c r="D23" s="259">
        <v>1744</v>
      </c>
      <c r="E23" s="259">
        <v>2082</v>
      </c>
      <c r="F23" s="259">
        <v>2167</v>
      </c>
      <c r="G23" s="259">
        <v>1718</v>
      </c>
      <c r="H23" s="260">
        <v>2225</v>
      </c>
    </row>
    <row r="24" spans="1:8" ht="12" customHeight="1">
      <c r="A24" s="141"/>
      <c r="B24" s="31" t="s">
        <v>343</v>
      </c>
      <c r="C24" s="465" t="s">
        <v>314</v>
      </c>
      <c r="D24" s="259">
        <v>1199</v>
      </c>
      <c r="E24" s="259">
        <v>1194</v>
      </c>
      <c r="F24" s="259">
        <v>1157</v>
      </c>
      <c r="G24" s="259">
        <v>879</v>
      </c>
      <c r="H24" s="260">
        <v>1239</v>
      </c>
    </row>
    <row r="25" spans="1:8" ht="12" customHeight="1">
      <c r="A25" s="115"/>
      <c r="B25" s="121" t="s">
        <v>344</v>
      </c>
      <c r="C25" s="231"/>
      <c r="D25" s="259">
        <v>2893</v>
      </c>
      <c r="E25" s="259">
        <v>2730</v>
      </c>
      <c r="F25" s="259">
        <v>3034</v>
      </c>
      <c r="G25" s="259">
        <v>2411</v>
      </c>
      <c r="H25" s="260">
        <v>2935</v>
      </c>
    </row>
    <row r="26" spans="1:8" ht="12" customHeight="1">
      <c r="A26" s="141"/>
      <c r="B26" s="113" t="s">
        <v>345</v>
      </c>
      <c r="C26" s="281"/>
      <c r="D26" s="259">
        <v>4867</v>
      </c>
      <c r="E26" s="259">
        <v>5898</v>
      </c>
      <c r="F26" s="259">
        <v>8239</v>
      </c>
      <c r="G26" s="259">
        <v>31478</v>
      </c>
      <c r="H26" s="260">
        <f>SUM(H27:H43)</f>
        <v>9270</v>
      </c>
    </row>
    <row r="27" spans="1:8" ht="12" customHeight="1">
      <c r="A27" s="141"/>
      <c r="B27" s="567" t="s">
        <v>333</v>
      </c>
      <c r="C27" s="117" t="s">
        <v>312</v>
      </c>
      <c r="D27" s="259">
        <v>976</v>
      </c>
      <c r="E27" s="259">
        <v>1758</v>
      </c>
      <c r="F27" s="259">
        <v>3596</v>
      </c>
      <c r="G27" s="259">
        <v>7729</v>
      </c>
      <c r="H27" s="260">
        <v>1721</v>
      </c>
    </row>
    <row r="28" spans="1:8" ht="12" customHeight="1">
      <c r="A28" s="33"/>
      <c r="B28" s="642"/>
      <c r="C28" s="32" t="s">
        <v>314</v>
      </c>
      <c r="D28" s="259">
        <v>66</v>
      </c>
      <c r="E28" s="259">
        <v>137</v>
      </c>
      <c r="F28" s="259">
        <v>346</v>
      </c>
      <c r="G28" s="259">
        <v>2254</v>
      </c>
      <c r="H28" s="260">
        <v>182</v>
      </c>
    </row>
    <row r="29" spans="2:8" ht="12" customHeight="1">
      <c r="B29" s="567" t="s">
        <v>335</v>
      </c>
      <c r="C29" s="117" t="s">
        <v>312</v>
      </c>
      <c r="D29" s="259">
        <v>893</v>
      </c>
      <c r="E29" s="259">
        <v>837</v>
      </c>
      <c r="F29" s="259">
        <v>595</v>
      </c>
      <c r="G29" s="259">
        <v>709</v>
      </c>
      <c r="H29" s="260">
        <v>1171</v>
      </c>
    </row>
    <row r="30" spans="2:8" ht="12" customHeight="1">
      <c r="B30" s="643"/>
      <c r="C30" s="32" t="s">
        <v>314</v>
      </c>
      <c r="D30" s="259">
        <v>248</v>
      </c>
      <c r="E30" s="259">
        <v>413</v>
      </c>
      <c r="F30" s="259">
        <v>377</v>
      </c>
      <c r="G30" s="259">
        <v>652</v>
      </c>
      <c r="H30" s="260">
        <v>108</v>
      </c>
    </row>
    <row r="31" spans="2:8" ht="12" customHeight="1">
      <c r="B31" s="567" t="s">
        <v>316</v>
      </c>
      <c r="C31" s="117" t="s">
        <v>312</v>
      </c>
      <c r="D31" s="259">
        <v>426</v>
      </c>
      <c r="E31" s="259">
        <v>537</v>
      </c>
      <c r="F31" s="259">
        <v>559</v>
      </c>
      <c r="G31" s="259">
        <v>947</v>
      </c>
      <c r="H31" s="260">
        <v>806</v>
      </c>
    </row>
    <row r="32" spans="1:8" ht="12" customHeight="1">
      <c r="A32" s="33" t="s">
        <v>346</v>
      </c>
      <c r="B32" s="644"/>
      <c r="C32" s="32" t="s">
        <v>314</v>
      </c>
      <c r="D32" s="259">
        <v>40</v>
      </c>
      <c r="E32" s="259">
        <v>67</v>
      </c>
      <c r="F32" s="259">
        <v>153</v>
      </c>
      <c r="G32" s="259">
        <v>591</v>
      </c>
      <c r="H32" s="260">
        <v>63</v>
      </c>
    </row>
    <row r="33" spans="1:8" ht="12" customHeight="1">
      <c r="A33" s="33"/>
      <c r="B33" s="567" t="s">
        <v>336</v>
      </c>
      <c r="C33" s="117" t="s">
        <v>312</v>
      </c>
      <c r="D33" s="259">
        <v>611</v>
      </c>
      <c r="E33" s="259">
        <v>344</v>
      </c>
      <c r="F33" s="259">
        <v>518</v>
      </c>
      <c r="G33" s="259">
        <v>909</v>
      </c>
      <c r="H33" s="260">
        <v>616</v>
      </c>
    </row>
    <row r="34" spans="1:8" ht="12" customHeight="1">
      <c r="A34" s="33"/>
      <c r="B34" s="644"/>
      <c r="C34" s="32" t="s">
        <v>314</v>
      </c>
      <c r="D34" s="259">
        <v>59</v>
      </c>
      <c r="E34" s="259">
        <v>85</v>
      </c>
      <c r="F34" s="259">
        <v>136</v>
      </c>
      <c r="G34" s="259">
        <v>361</v>
      </c>
      <c r="H34" s="260">
        <v>21</v>
      </c>
    </row>
    <row r="35" spans="1:8" ht="12" customHeight="1">
      <c r="A35" s="33"/>
      <c r="B35" s="240" t="s">
        <v>338</v>
      </c>
      <c r="C35" s="117" t="s">
        <v>312</v>
      </c>
      <c r="D35" s="267">
        <v>661</v>
      </c>
      <c r="E35" s="267">
        <v>683</v>
      </c>
      <c r="F35" s="267">
        <v>763</v>
      </c>
      <c r="G35" s="259">
        <v>1561</v>
      </c>
      <c r="H35" s="260">
        <v>1303</v>
      </c>
    </row>
    <row r="36" spans="1:8" ht="12" customHeight="1">
      <c r="A36" s="141"/>
      <c r="B36" s="31" t="s">
        <v>339</v>
      </c>
      <c r="C36" s="32" t="s">
        <v>314</v>
      </c>
      <c r="D36" s="267">
        <v>94</v>
      </c>
      <c r="E36" s="267">
        <v>145</v>
      </c>
      <c r="F36" s="267">
        <v>233</v>
      </c>
      <c r="G36" s="259">
        <v>151</v>
      </c>
      <c r="H36" s="260">
        <v>163</v>
      </c>
    </row>
    <row r="37" spans="1:8" ht="12" customHeight="1">
      <c r="A37" s="33" t="s">
        <v>347</v>
      </c>
      <c r="B37" s="567" t="s">
        <v>340</v>
      </c>
      <c r="C37" s="117" t="s">
        <v>312</v>
      </c>
      <c r="D37" s="191" t="s">
        <v>7</v>
      </c>
      <c r="E37" s="191" t="s">
        <v>7</v>
      </c>
      <c r="F37" s="191" t="s">
        <v>7</v>
      </c>
      <c r="G37" s="259">
        <v>9764</v>
      </c>
      <c r="H37" s="260">
        <v>1639</v>
      </c>
    </row>
    <row r="38" spans="1:8" ht="12" customHeight="1">
      <c r="A38" s="33"/>
      <c r="B38" s="643"/>
      <c r="C38" s="32" t="s">
        <v>314</v>
      </c>
      <c r="D38" s="191" t="s">
        <v>7</v>
      </c>
      <c r="E38" s="191" t="s">
        <v>7</v>
      </c>
      <c r="F38" s="191" t="s">
        <v>7</v>
      </c>
      <c r="G38" s="259">
        <v>3243</v>
      </c>
      <c r="H38" s="260">
        <v>147</v>
      </c>
    </row>
    <row r="39" spans="1:8" ht="12" customHeight="1">
      <c r="A39" s="33"/>
      <c r="B39" s="117" t="s">
        <v>341</v>
      </c>
      <c r="C39" s="117" t="s">
        <v>312</v>
      </c>
      <c r="D39" s="259">
        <v>229</v>
      </c>
      <c r="E39" s="259">
        <v>249</v>
      </c>
      <c r="F39" s="259">
        <v>289</v>
      </c>
      <c r="G39" s="259">
        <v>563</v>
      </c>
      <c r="H39" s="260">
        <v>585</v>
      </c>
    </row>
    <row r="40" spans="1:8" ht="12" customHeight="1">
      <c r="A40" s="33"/>
      <c r="B40" s="414" t="s">
        <v>408</v>
      </c>
      <c r="C40" s="32" t="s">
        <v>314</v>
      </c>
      <c r="D40" s="259">
        <v>15</v>
      </c>
      <c r="E40" s="259">
        <v>98</v>
      </c>
      <c r="F40" s="259">
        <v>137</v>
      </c>
      <c r="G40" s="259">
        <v>557</v>
      </c>
      <c r="H40" s="260">
        <v>252</v>
      </c>
    </row>
    <row r="41" spans="1:8" ht="12" customHeight="1">
      <c r="A41" s="141"/>
      <c r="B41" s="567" t="s">
        <v>475</v>
      </c>
      <c r="C41" s="117" t="s">
        <v>312</v>
      </c>
      <c r="D41" s="259">
        <v>308</v>
      </c>
      <c r="E41" s="259">
        <v>317</v>
      </c>
      <c r="F41" s="259">
        <v>258</v>
      </c>
      <c r="G41" s="259">
        <v>34</v>
      </c>
      <c r="H41" s="260">
        <v>165</v>
      </c>
    </row>
    <row r="42" spans="1:8" ht="12" customHeight="1">
      <c r="A42" s="141"/>
      <c r="B42" s="558"/>
      <c r="C42" s="32" t="s">
        <v>314</v>
      </c>
      <c r="D42" s="259">
        <v>135</v>
      </c>
      <c r="E42" s="259">
        <v>100</v>
      </c>
      <c r="F42" s="259">
        <v>168</v>
      </c>
      <c r="G42" s="259">
        <v>92</v>
      </c>
      <c r="H42" s="260">
        <v>81</v>
      </c>
    </row>
    <row r="43" spans="1:8" ht="12" customHeight="1">
      <c r="A43" s="115"/>
      <c r="B43" s="121" t="s">
        <v>344</v>
      </c>
      <c r="C43" s="231"/>
      <c r="D43" s="259">
        <v>106</v>
      </c>
      <c r="E43" s="259">
        <v>128</v>
      </c>
      <c r="F43" s="259">
        <v>111</v>
      </c>
      <c r="G43" s="259">
        <v>1361</v>
      </c>
      <c r="H43" s="260">
        <v>247</v>
      </c>
    </row>
    <row r="44" spans="1:8" ht="12" customHeight="1">
      <c r="A44" s="141"/>
      <c r="B44" s="113" t="s">
        <v>348</v>
      </c>
      <c r="C44" s="281"/>
      <c r="D44" s="259">
        <v>23327</v>
      </c>
      <c r="E44" s="259">
        <v>27209</v>
      </c>
      <c r="F44" s="259">
        <v>24737</v>
      </c>
      <c r="G44" s="259">
        <v>15938</v>
      </c>
      <c r="H44" s="260">
        <f>SUM(H45:H61)</f>
        <v>19624</v>
      </c>
    </row>
    <row r="45" spans="1:8" ht="12" customHeight="1">
      <c r="A45" s="141"/>
      <c r="B45" s="567" t="s">
        <v>333</v>
      </c>
      <c r="C45" s="117" t="s">
        <v>312</v>
      </c>
      <c r="D45" s="259">
        <v>2407</v>
      </c>
      <c r="E45" s="259">
        <v>3601</v>
      </c>
      <c r="F45" s="259">
        <v>3539</v>
      </c>
      <c r="G45" s="259">
        <v>2274</v>
      </c>
      <c r="H45" s="260">
        <v>819</v>
      </c>
    </row>
    <row r="46" spans="1:8" ht="12" customHeight="1">
      <c r="A46" s="33"/>
      <c r="B46" s="642"/>
      <c r="C46" s="32" t="s">
        <v>314</v>
      </c>
      <c r="D46" s="259">
        <v>1114</v>
      </c>
      <c r="E46" s="259">
        <v>1948</v>
      </c>
      <c r="F46" s="259">
        <v>1621</v>
      </c>
      <c r="G46" s="259">
        <v>1772</v>
      </c>
      <c r="H46" s="260">
        <v>2376</v>
      </c>
    </row>
    <row r="47" spans="2:8" ht="12" customHeight="1">
      <c r="B47" s="567" t="s">
        <v>335</v>
      </c>
      <c r="C47" s="117" t="s">
        <v>312</v>
      </c>
      <c r="D47" s="259">
        <v>2755</v>
      </c>
      <c r="E47" s="259">
        <v>3471</v>
      </c>
      <c r="F47" s="259">
        <v>2917</v>
      </c>
      <c r="G47" s="259">
        <v>2011</v>
      </c>
      <c r="H47" s="260">
        <v>1481</v>
      </c>
    </row>
    <row r="48" spans="2:8" ht="12" customHeight="1">
      <c r="B48" s="643"/>
      <c r="C48" s="32" t="s">
        <v>314</v>
      </c>
      <c r="D48" s="259">
        <v>1564</v>
      </c>
      <c r="E48" s="259">
        <v>1627</v>
      </c>
      <c r="F48" s="259">
        <v>1505</v>
      </c>
      <c r="G48" s="259">
        <v>571</v>
      </c>
      <c r="H48" s="260">
        <v>829</v>
      </c>
    </row>
    <row r="49" spans="2:8" ht="12" customHeight="1">
      <c r="B49" s="567" t="s">
        <v>316</v>
      </c>
      <c r="C49" s="117" t="s">
        <v>312</v>
      </c>
      <c r="D49" s="259">
        <v>1483</v>
      </c>
      <c r="E49" s="259">
        <v>2930</v>
      </c>
      <c r="F49" s="259">
        <v>3324</v>
      </c>
      <c r="G49" s="259">
        <v>1020</v>
      </c>
      <c r="H49" s="260">
        <v>1816</v>
      </c>
    </row>
    <row r="50" spans="1:8" ht="12" customHeight="1">
      <c r="A50" s="33" t="s">
        <v>349</v>
      </c>
      <c r="B50" s="644"/>
      <c r="C50" s="32" t="s">
        <v>314</v>
      </c>
      <c r="D50" s="259">
        <v>1428</v>
      </c>
      <c r="E50" s="259">
        <v>1648</v>
      </c>
      <c r="F50" s="259">
        <v>995</v>
      </c>
      <c r="G50" s="259">
        <v>1455</v>
      </c>
      <c r="H50" s="260">
        <v>848</v>
      </c>
    </row>
    <row r="51" spans="1:8" ht="12" customHeight="1">
      <c r="A51" s="33"/>
      <c r="B51" s="567" t="s">
        <v>336</v>
      </c>
      <c r="C51" s="117" t="s">
        <v>312</v>
      </c>
      <c r="D51" s="259">
        <v>2779</v>
      </c>
      <c r="E51" s="259">
        <v>2663</v>
      </c>
      <c r="F51" s="259">
        <v>2298</v>
      </c>
      <c r="G51" s="259">
        <v>2067</v>
      </c>
      <c r="H51" s="260">
        <v>1538</v>
      </c>
    </row>
    <row r="52" spans="1:8" ht="12" customHeight="1">
      <c r="A52" s="33"/>
      <c r="B52" s="644"/>
      <c r="C52" s="32" t="s">
        <v>314</v>
      </c>
      <c r="D52" s="259">
        <v>788</v>
      </c>
      <c r="E52" s="259">
        <v>812</v>
      </c>
      <c r="F52" s="259">
        <v>564</v>
      </c>
      <c r="G52" s="259">
        <v>362</v>
      </c>
      <c r="H52" s="260">
        <v>761</v>
      </c>
    </row>
    <row r="53" spans="1:8" ht="12" customHeight="1">
      <c r="A53" s="33"/>
      <c r="B53" s="240" t="s">
        <v>338</v>
      </c>
      <c r="C53" s="117" t="s">
        <v>312</v>
      </c>
      <c r="D53" s="415">
        <v>405</v>
      </c>
      <c r="E53" s="267">
        <v>389</v>
      </c>
      <c r="F53" s="267">
        <v>780</v>
      </c>
      <c r="G53" s="267">
        <v>704</v>
      </c>
      <c r="H53" s="260">
        <v>1658</v>
      </c>
    </row>
    <row r="54" spans="1:8" ht="12" customHeight="1">
      <c r="A54" s="141"/>
      <c r="B54" s="31" t="s">
        <v>339</v>
      </c>
      <c r="C54" s="32" t="s">
        <v>314</v>
      </c>
      <c r="D54" s="415">
        <v>309</v>
      </c>
      <c r="E54" s="267">
        <v>545</v>
      </c>
      <c r="F54" s="267">
        <v>494</v>
      </c>
      <c r="G54" s="267">
        <v>385</v>
      </c>
      <c r="H54" s="260">
        <v>652</v>
      </c>
    </row>
    <row r="55" spans="1:8" ht="12" customHeight="1">
      <c r="A55" s="33" t="s">
        <v>350</v>
      </c>
      <c r="B55" s="567" t="s">
        <v>340</v>
      </c>
      <c r="C55" s="117" t="s">
        <v>312</v>
      </c>
      <c r="D55" s="191" t="s">
        <v>7</v>
      </c>
      <c r="E55" s="191" t="s">
        <v>7</v>
      </c>
      <c r="F55" s="191" t="s">
        <v>7</v>
      </c>
      <c r="G55" s="191" t="s">
        <v>7</v>
      </c>
      <c r="H55" s="260">
        <v>38</v>
      </c>
    </row>
    <row r="56" spans="1:8" ht="12" customHeight="1">
      <c r="A56" s="33"/>
      <c r="B56" s="643"/>
      <c r="C56" s="32" t="s">
        <v>314</v>
      </c>
      <c r="D56" s="191" t="s">
        <v>7</v>
      </c>
      <c r="E56" s="191" t="s">
        <v>7</v>
      </c>
      <c r="F56" s="191" t="s">
        <v>7</v>
      </c>
      <c r="G56" s="191" t="s">
        <v>7</v>
      </c>
      <c r="H56" s="260">
        <v>12</v>
      </c>
    </row>
    <row r="57" spans="1:8" ht="12" customHeight="1">
      <c r="A57" s="33"/>
      <c r="B57" s="117" t="s">
        <v>341</v>
      </c>
      <c r="C57" s="117" t="s">
        <v>312</v>
      </c>
      <c r="D57" s="259">
        <v>2085</v>
      </c>
      <c r="E57" s="259">
        <v>2580</v>
      </c>
      <c r="F57" s="259">
        <v>1487</v>
      </c>
      <c r="G57" s="259">
        <v>575</v>
      </c>
      <c r="H57" s="260">
        <v>1668</v>
      </c>
    </row>
    <row r="58" spans="1:8" ht="12" customHeight="1">
      <c r="A58" s="33"/>
      <c r="B58" s="414" t="s">
        <v>408</v>
      </c>
      <c r="C58" s="32" t="s">
        <v>314</v>
      </c>
      <c r="D58" s="259">
        <v>1357</v>
      </c>
      <c r="E58" s="259">
        <v>1004</v>
      </c>
      <c r="F58" s="259">
        <v>1233</v>
      </c>
      <c r="G58" s="259">
        <v>456</v>
      </c>
      <c r="H58" s="260">
        <v>1367</v>
      </c>
    </row>
    <row r="59" spans="1:8" ht="12" customHeight="1">
      <c r="A59" s="141"/>
      <c r="B59" s="567" t="s">
        <v>475</v>
      </c>
      <c r="C59" s="117" t="s">
        <v>312</v>
      </c>
      <c r="D59" s="259">
        <v>1760</v>
      </c>
      <c r="E59" s="259">
        <v>1428</v>
      </c>
      <c r="F59" s="259">
        <v>1476</v>
      </c>
      <c r="G59" s="259">
        <v>532</v>
      </c>
      <c r="H59" s="260">
        <v>1035</v>
      </c>
    </row>
    <row r="60" spans="1:8" ht="12" customHeight="1">
      <c r="A60" s="141"/>
      <c r="B60" s="558"/>
      <c r="C60" s="32" t="s">
        <v>314</v>
      </c>
      <c r="D60" s="259">
        <v>1505</v>
      </c>
      <c r="E60" s="259">
        <v>983</v>
      </c>
      <c r="F60" s="259">
        <v>666</v>
      </c>
      <c r="G60" s="259">
        <v>673</v>
      </c>
      <c r="H60" s="260">
        <v>722</v>
      </c>
    </row>
    <row r="61" spans="1:8" ht="12" customHeight="1" thickBot="1">
      <c r="A61" s="109"/>
      <c r="B61" s="121" t="s">
        <v>344</v>
      </c>
      <c r="C61" s="282"/>
      <c r="D61" s="259">
        <v>1588</v>
      </c>
      <c r="E61" s="259">
        <v>1580</v>
      </c>
      <c r="F61" s="259">
        <v>1838</v>
      </c>
      <c r="G61" s="259">
        <v>1081</v>
      </c>
      <c r="H61" s="283">
        <v>2004</v>
      </c>
    </row>
    <row r="62" spans="1:8" s="252" customFormat="1" ht="15" customHeight="1">
      <c r="A62" s="284" t="s">
        <v>351</v>
      </c>
      <c r="B62" s="285"/>
      <c r="C62" s="285"/>
      <c r="D62" s="285"/>
      <c r="E62" s="286"/>
      <c r="F62" s="286"/>
      <c r="G62" s="287"/>
      <c r="H62" s="226" t="s">
        <v>397</v>
      </c>
    </row>
  </sheetData>
  <mergeCells count="19">
    <mergeCell ref="B59:B60"/>
    <mergeCell ref="B7:C8"/>
    <mergeCell ref="B33:B34"/>
    <mergeCell ref="B55:B56"/>
    <mergeCell ref="B45:B46"/>
    <mergeCell ref="B47:B48"/>
    <mergeCell ref="B49:B50"/>
    <mergeCell ref="B51:B52"/>
    <mergeCell ref="B41:B42"/>
    <mergeCell ref="A5:C6"/>
    <mergeCell ref="B9:B10"/>
    <mergeCell ref="B37:B38"/>
    <mergeCell ref="B11:B12"/>
    <mergeCell ref="B13:B14"/>
    <mergeCell ref="B15:B16"/>
    <mergeCell ref="B19:B20"/>
    <mergeCell ref="B27:B28"/>
    <mergeCell ref="B29:B30"/>
    <mergeCell ref="B31:B32"/>
  </mergeCells>
  <printOptions/>
  <pageMargins left="0.984251968503937" right="0.984251968503937" top="0.7874015748031497" bottom="0.7874015748031497" header="0.5118110236220472" footer="0.5118110236220472"/>
  <pageSetup firstPageNumber="1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L28" sqref="L28"/>
    </sheetView>
  </sheetViews>
  <sheetFormatPr defaultColWidth="9.00390625" defaultRowHeight="13.5"/>
  <cols>
    <col min="1" max="1" width="4.125" style="252" customWidth="1"/>
    <col min="2" max="2" width="13.875" style="252" customWidth="1"/>
    <col min="3" max="3" width="12.625" style="252" customWidth="1"/>
    <col min="4" max="4" width="9.125" style="252" customWidth="1"/>
    <col min="5" max="5" width="2.50390625" style="252" customWidth="1"/>
    <col min="6" max="9" width="9.75390625" style="252" customWidth="1"/>
  </cols>
  <sheetData>
    <row r="1" spans="1:8" ht="13.5">
      <c r="A1" s="292" t="s">
        <v>8</v>
      </c>
      <c r="H1" s="293"/>
    </row>
    <row r="3" spans="1:9" s="288" customFormat="1" ht="13.5">
      <c r="A3" s="165" t="s">
        <v>369</v>
      </c>
      <c r="B3" s="166"/>
      <c r="C3" s="167"/>
      <c r="D3" s="167"/>
      <c r="E3" s="167"/>
      <c r="F3" s="167"/>
      <c r="G3" s="167"/>
      <c r="H3" s="167"/>
      <c r="I3" s="25"/>
    </row>
    <row r="4" spans="1:9" s="288" customFormat="1" ht="14.25" thickBot="1">
      <c r="A4" s="294"/>
      <c r="B4" s="294"/>
      <c r="C4" s="294"/>
      <c r="D4" s="294"/>
      <c r="E4" s="294"/>
      <c r="F4" s="294"/>
      <c r="G4" s="169"/>
      <c r="H4" s="169"/>
      <c r="I4" s="27"/>
    </row>
    <row r="5" spans="1:9" s="288" customFormat="1" ht="16.5" customHeight="1">
      <c r="A5" s="653" t="s">
        <v>370</v>
      </c>
      <c r="B5" s="653"/>
      <c r="C5" s="654"/>
      <c r="D5" s="646" t="s">
        <v>305</v>
      </c>
      <c r="E5" s="647"/>
      <c r="F5" s="171" t="s">
        <v>306</v>
      </c>
      <c r="G5" s="295" t="s">
        <v>307</v>
      </c>
      <c r="H5" s="295" t="s">
        <v>308</v>
      </c>
      <c r="I5" s="254" t="s">
        <v>371</v>
      </c>
    </row>
    <row r="6" spans="1:9" s="288" customFormat="1" ht="16.5" customHeight="1">
      <c r="A6" s="655"/>
      <c r="B6" s="655"/>
      <c r="C6" s="656"/>
      <c r="D6" s="648">
        <v>-2007</v>
      </c>
      <c r="E6" s="649"/>
      <c r="F6" s="296">
        <v>-2008</v>
      </c>
      <c r="G6" s="296">
        <v>-2009</v>
      </c>
      <c r="H6" s="296">
        <v>-2010</v>
      </c>
      <c r="I6" s="256">
        <v>-2011</v>
      </c>
    </row>
    <row r="7" spans="1:9" s="288" customFormat="1" ht="16.5" customHeight="1">
      <c r="A7" s="297"/>
      <c r="B7" s="630" t="s">
        <v>332</v>
      </c>
      <c r="C7" s="645"/>
      <c r="D7" s="298" t="s">
        <v>352</v>
      </c>
      <c r="E7" s="299"/>
      <c r="F7" s="299"/>
      <c r="G7" s="299"/>
      <c r="H7" s="299"/>
      <c r="I7" s="300"/>
    </row>
    <row r="8" spans="1:9" s="288" customFormat="1" ht="16.5" customHeight="1">
      <c r="A8" s="167"/>
      <c r="B8" s="562"/>
      <c r="C8" s="575"/>
      <c r="D8" s="261">
        <v>2230062</v>
      </c>
      <c r="E8" s="261"/>
      <c r="F8" s="261">
        <v>2331378</v>
      </c>
      <c r="G8" s="261">
        <v>2330143</v>
      </c>
      <c r="H8" s="261">
        <v>2545888</v>
      </c>
      <c r="I8" s="345">
        <f>SUM(I9:I33)</f>
        <v>3235369</v>
      </c>
    </row>
    <row r="9" spans="1:9" s="288" customFormat="1" ht="16.5" customHeight="1">
      <c r="A9" s="167"/>
      <c r="B9" s="301"/>
      <c r="C9" s="302" t="s">
        <v>312</v>
      </c>
      <c r="D9" s="315">
        <v>112509</v>
      </c>
      <c r="E9" s="315"/>
      <c r="F9" s="315">
        <v>122318</v>
      </c>
      <c r="G9" s="315">
        <v>140693</v>
      </c>
      <c r="H9" s="315">
        <v>196481</v>
      </c>
      <c r="I9" s="262">
        <v>179676</v>
      </c>
    </row>
    <row r="10" spans="2:9" s="288" customFormat="1" ht="16.5" customHeight="1">
      <c r="B10" s="177" t="s">
        <v>313</v>
      </c>
      <c r="C10" s="503" t="s">
        <v>314</v>
      </c>
      <c r="D10" s="315">
        <v>105153</v>
      </c>
      <c r="E10" s="315"/>
      <c r="F10" s="315">
        <v>107153</v>
      </c>
      <c r="G10" s="315">
        <v>112291</v>
      </c>
      <c r="H10" s="315">
        <v>132717</v>
      </c>
      <c r="I10" s="262">
        <v>141825</v>
      </c>
    </row>
    <row r="11" spans="2:9" s="288" customFormat="1" ht="16.5" customHeight="1">
      <c r="B11" s="303"/>
      <c r="C11" s="502" t="s">
        <v>354</v>
      </c>
      <c r="D11" s="191" t="s">
        <v>7</v>
      </c>
      <c r="E11" s="191"/>
      <c r="F11" s="191" t="s">
        <v>7</v>
      </c>
      <c r="G11" s="191" t="s">
        <v>7</v>
      </c>
      <c r="H11" s="191">
        <v>690</v>
      </c>
      <c r="I11" s="162">
        <v>4523</v>
      </c>
    </row>
    <row r="12" spans="2:9" s="288" customFormat="1" ht="16.5" customHeight="1">
      <c r="B12" s="301"/>
      <c r="C12" s="302" t="s">
        <v>312</v>
      </c>
      <c r="D12" s="315">
        <v>212158</v>
      </c>
      <c r="E12" s="315"/>
      <c r="F12" s="315">
        <v>226078</v>
      </c>
      <c r="G12" s="315">
        <v>225529</v>
      </c>
      <c r="H12" s="315">
        <v>255874</v>
      </c>
      <c r="I12" s="312">
        <v>243767</v>
      </c>
    </row>
    <row r="13" spans="2:9" s="288" customFormat="1" ht="16.5" customHeight="1">
      <c r="B13" s="177" t="s">
        <v>315</v>
      </c>
      <c r="C13" s="503" t="s">
        <v>314</v>
      </c>
      <c r="D13" s="315">
        <v>120480</v>
      </c>
      <c r="E13" s="315"/>
      <c r="F13" s="315">
        <v>130176</v>
      </c>
      <c r="G13" s="315">
        <v>123289</v>
      </c>
      <c r="H13" s="315">
        <v>142053</v>
      </c>
      <c r="I13" s="312">
        <v>133344</v>
      </c>
    </row>
    <row r="14" spans="1:9" s="288" customFormat="1" ht="16.5" customHeight="1">
      <c r="A14" s="170" t="s">
        <v>353</v>
      </c>
      <c r="B14" s="303"/>
      <c r="C14" s="502" t="s">
        <v>354</v>
      </c>
      <c r="D14" s="191" t="s">
        <v>7</v>
      </c>
      <c r="E14" s="191"/>
      <c r="F14" s="191" t="s">
        <v>7</v>
      </c>
      <c r="G14" s="191" t="s">
        <v>7</v>
      </c>
      <c r="H14" s="191">
        <v>2148</v>
      </c>
      <c r="I14" s="162">
        <v>7781</v>
      </c>
    </row>
    <row r="15" spans="1:9" s="288" customFormat="1" ht="16.5" customHeight="1">
      <c r="A15" s="170"/>
      <c r="B15" s="301"/>
      <c r="C15" s="302" t="s">
        <v>312</v>
      </c>
      <c r="D15" s="315">
        <v>203568</v>
      </c>
      <c r="E15" s="315"/>
      <c r="F15" s="315">
        <v>215295</v>
      </c>
      <c r="G15" s="315">
        <v>210946</v>
      </c>
      <c r="H15" s="315">
        <v>222426</v>
      </c>
      <c r="I15" s="312">
        <v>240545</v>
      </c>
    </row>
    <row r="16" spans="1:9" s="288" customFormat="1" ht="16.5" customHeight="1">
      <c r="A16" s="170"/>
      <c r="B16" s="177" t="s">
        <v>316</v>
      </c>
      <c r="C16" s="503" t="s">
        <v>314</v>
      </c>
      <c r="D16" s="315">
        <v>98810</v>
      </c>
      <c r="E16" s="315"/>
      <c r="F16" s="315">
        <v>107593</v>
      </c>
      <c r="G16" s="315">
        <v>104505</v>
      </c>
      <c r="H16" s="315">
        <v>119271</v>
      </c>
      <c r="I16" s="312">
        <v>122908</v>
      </c>
    </row>
    <row r="17" spans="1:9" s="288" customFormat="1" ht="16.5" customHeight="1">
      <c r="A17" s="170"/>
      <c r="B17" s="303"/>
      <c r="C17" s="502" t="s">
        <v>354</v>
      </c>
      <c r="D17" s="347">
        <v>71185</v>
      </c>
      <c r="E17" s="347"/>
      <c r="F17" s="347">
        <v>67170</v>
      </c>
      <c r="G17" s="347">
        <v>69891</v>
      </c>
      <c r="H17" s="348">
        <v>80272</v>
      </c>
      <c r="I17" s="349">
        <v>70400</v>
      </c>
    </row>
    <row r="18" spans="1:9" s="288" customFormat="1" ht="16.5" customHeight="1">
      <c r="A18" s="170" t="s">
        <v>355</v>
      </c>
      <c r="B18" s="301"/>
      <c r="C18" s="302" t="s">
        <v>312</v>
      </c>
      <c r="D18" s="322">
        <v>173545</v>
      </c>
      <c r="E18" s="322"/>
      <c r="F18" s="322">
        <v>186991</v>
      </c>
      <c r="G18" s="322">
        <v>187873</v>
      </c>
      <c r="H18" s="322">
        <v>207380</v>
      </c>
      <c r="I18" s="350">
        <v>237201</v>
      </c>
    </row>
    <row r="19" spans="1:9" s="288" customFormat="1" ht="16.5" customHeight="1">
      <c r="A19" s="170"/>
      <c r="B19" s="177" t="s">
        <v>317</v>
      </c>
      <c r="C19" s="503" t="s">
        <v>314</v>
      </c>
      <c r="D19" s="315">
        <v>86720</v>
      </c>
      <c r="E19" s="315"/>
      <c r="F19" s="315">
        <v>96684</v>
      </c>
      <c r="G19" s="315">
        <v>91216</v>
      </c>
      <c r="H19" s="315">
        <v>101583</v>
      </c>
      <c r="I19" s="312">
        <v>109510</v>
      </c>
    </row>
    <row r="20" spans="1:9" s="288" customFormat="1" ht="16.5" customHeight="1">
      <c r="A20" s="170"/>
      <c r="B20" s="303"/>
      <c r="C20" s="502" t="s">
        <v>354</v>
      </c>
      <c r="D20" s="191">
        <v>41637</v>
      </c>
      <c r="E20" s="191"/>
      <c r="F20" s="191">
        <v>41647</v>
      </c>
      <c r="G20" s="191">
        <v>40838</v>
      </c>
      <c r="H20" s="351">
        <v>47323</v>
      </c>
      <c r="I20" s="312">
        <v>44454</v>
      </c>
    </row>
    <row r="21" spans="1:9" s="288" customFormat="1" ht="16.5" customHeight="1">
      <c r="A21" s="170"/>
      <c r="B21" s="171" t="s">
        <v>356</v>
      </c>
      <c r="C21" s="302" t="s">
        <v>312</v>
      </c>
      <c r="D21" s="351">
        <v>219929</v>
      </c>
      <c r="E21" s="351"/>
      <c r="F21" s="351">
        <v>222681</v>
      </c>
      <c r="G21" s="351">
        <v>226934</v>
      </c>
      <c r="H21" s="351">
        <v>239234</v>
      </c>
      <c r="I21" s="312">
        <v>257188</v>
      </c>
    </row>
    <row r="22" spans="1:9" s="288" customFormat="1" ht="16.5" customHeight="1">
      <c r="A22" s="170" t="s">
        <v>352</v>
      </c>
      <c r="B22" s="181"/>
      <c r="C22" s="503" t="s">
        <v>314</v>
      </c>
      <c r="D22" s="351">
        <v>202711</v>
      </c>
      <c r="E22" s="351"/>
      <c r="F22" s="351">
        <v>205838</v>
      </c>
      <c r="G22" s="351">
        <v>193911</v>
      </c>
      <c r="H22" s="351">
        <v>206605</v>
      </c>
      <c r="I22" s="312">
        <v>217418</v>
      </c>
    </row>
    <row r="23" spans="1:9" s="288" customFormat="1" ht="16.5" customHeight="1">
      <c r="A23" s="170"/>
      <c r="B23" s="181" t="s">
        <v>339</v>
      </c>
      <c r="C23" s="502" t="s">
        <v>354</v>
      </c>
      <c r="D23" s="351">
        <v>61574</v>
      </c>
      <c r="E23" s="351"/>
      <c r="F23" s="351">
        <v>56681</v>
      </c>
      <c r="G23" s="351">
        <v>55088</v>
      </c>
      <c r="H23" s="351">
        <v>64296</v>
      </c>
      <c r="I23" s="312">
        <v>56022</v>
      </c>
    </row>
    <row r="24" spans="1:9" s="288" customFormat="1" ht="16.5" customHeight="1">
      <c r="A24" s="170"/>
      <c r="B24" s="301"/>
      <c r="C24" s="302" t="s">
        <v>312</v>
      </c>
      <c r="D24" s="191" t="s">
        <v>7</v>
      </c>
      <c r="E24" s="315"/>
      <c r="F24" s="191" t="s">
        <v>7</v>
      </c>
      <c r="G24" s="191" t="s">
        <v>7</v>
      </c>
      <c r="H24" s="315">
        <v>6970</v>
      </c>
      <c r="I24" s="312">
        <v>304358</v>
      </c>
    </row>
    <row r="25" spans="1:9" s="288" customFormat="1" ht="16.5" customHeight="1">
      <c r="A25" s="170"/>
      <c r="B25" s="177" t="s">
        <v>319</v>
      </c>
      <c r="C25" s="503" t="s">
        <v>314</v>
      </c>
      <c r="D25" s="191" t="s">
        <v>7</v>
      </c>
      <c r="E25" s="315"/>
      <c r="F25" s="191" t="s">
        <v>7</v>
      </c>
      <c r="G25" s="191" t="s">
        <v>7</v>
      </c>
      <c r="H25" s="315">
        <v>4859</v>
      </c>
      <c r="I25" s="312">
        <v>166025</v>
      </c>
    </row>
    <row r="26" spans="1:9" s="288" customFormat="1" ht="16.5" customHeight="1">
      <c r="A26" s="170" t="s">
        <v>22</v>
      </c>
      <c r="B26" s="303"/>
      <c r="C26" s="502" t="s">
        <v>354</v>
      </c>
      <c r="D26" s="191" t="s">
        <v>7</v>
      </c>
      <c r="E26" s="191"/>
      <c r="F26" s="191" t="s">
        <v>7</v>
      </c>
      <c r="G26" s="191" t="s">
        <v>7</v>
      </c>
      <c r="H26" s="191">
        <v>1997</v>
      </c>
      <c r="I26" s="162">
        <v>82237</v>
      </c>
    </row>
    <row r="27" spans="1:9" s="288" customFormat="1" ht="16.5" customHeight="1">
      <c r="A27" s="170"/>
      <c r="B27" s="301"/>
      <c r="C27" s="302" t="s">
        <v>312</v>
      </c>
      <c r="D27" s="315">
        <v>144407</v>
      </c>
      <c r="E27" s="315"/>
      <c r="F27" s="315">
        <v>147474</v>
      </c>
      <c r="G27" s="315">
        <v>147416</v>
      </c>
      <c r="H27" s="315">
        <v>117209</v>
      </c>
      <c r="I27" s="312">
        <v>166608</v>
      </c>
    </row>
    <row r="28" spans="1:9" s="288" customFormat="1" ht="16.5" customHeight="1">
      <c r="A28" s="170"/>
      <c r="B28" s="177" t="s">
        <v>320</v>
      </c>
      <c r="C28" s="503" t="s">
        <v>314</v>
      </c>
      <c r="D28" s="315">
        <v>98674</v>
      </c>
      <c r="E28" s="315"/>
      <c r="F28" s="315">
        <v>104395</v>
      </c>
      <c r="G28" s="315">
        <v>100641</v>
      </c>
      <c r="H28" s="315">
        <v>85887</v>
      </c>
      <c r="I28" s="312">
        <v>120630</v>
      </c>
    </row>
    <row r="29" spans="1:9" s="288" customFormat="1" ht="16.5" customHeight="1">
      <c r="A29" s="170"/>
      <c r="B29" s="304" t="s">
        <v>321</v>
      </c>
      <c r="C29" s="502" t="s">
        <v>354</v>
      </c>
      <c r="D29" s="191" t="s">
        <v>7</v>
      </c>
      <c r="E29" s="191"/>
      <c r="F29" s="191" t="s">
        <v>7</v>
      </c>
      <c r="G29" s="191" t="s">
        <v>7</v>
      </c>
      <c r="H29" s="191" t="s">
        <v>7</v>
      </c>
      <c r="I29" s="162">
        <v>7108</v>
      </c>
    </row>
    <row r="30" spans="1:9" s="288" customFormat="1" ht="16.5" customHeight="1">
      <c r="A30" s="175"/>
      <c r="B30" s="301"/>
      <c r="C30" s="302" t="s">
        <v>312</v>
      </c>
      <c r="D30" s="315">
        <v>109287</v>
      </c>
      <c r="E30" s="315"/>
      <c r="F30" s="315">
        <v>115673</v>
      </c>
      <c r="G30" s="315">
        <v>116145</v>
      </c>
      <c r="H30" s="315">
        <v>132068</v>
      </c>
      <c r="I30" s="312">
        <v>132952</v>
      </c>
    </row>
    <row r="31" spans="1:9" s="288" customFormat="1" ht="16.5" customHeight="1">
      <c r="A31" s="175"/>
      <c r="B31" s="177" t="s">
        <v>357</v>
      </c>
      <c r="C31" s="503" t="s">
        <v>314</v>
      </c>
      <c r="D31" s="315">
        <v>74843</v>
      </c>
      <c r="E31" s="315"/>
      <c r="F31" s="315">
        <v>74454</v>
      </c>
      <c r="G31" s="315">
        <v>77016</v>
      </c>
      <c r="H31" s="315">
        <v>89061</v>
      </c>
      <c r="I31" s="312">
        <v>72846</v>
      </c>
    </row>
    <row r="32" spans="1:9" s="288" customFormat="1" ht="16.5" customHeight="1">
      <c r="A32" s="175"/>
      <c r="B32" s="303"/>
      <c r="C32" s="502" t="s">
        <v>354</v>
      </c>
      <c r="D32" s="191" t="s">
        <v>7</v>
      </c>
      <c r="E32" s="191"/>
      <c r="F32" s="191" t="s">
        <v>7</v>
      </c>
      <c r="G32" s="191" t="s">
        <v>7</v>
      </c>
      <c r="H32" s="191">
        <v>1886</v>
      </c>
      <c r="I32" s="162">
        <v>8523</v>
      </c>
    </row>
    <row r="33" spans="1:9" s="288" customFormat="1" ht="16.5" customHeight="1">
      <c r="A33" s="175"/>
      <c r="B33" s="305" t="s">
        <v>358</v>
      </c>
      <c r="C33" s="306"/>
      <c r="D33" s="315">
        <v>92872</v>
      </c>
      <c r="E33" s="315"/>
      <c r="F33" s="315">
        <v>103077</v>
      </c>
      <c r="G33" s="315">
        <v>105921</v>
      </c>
      <c r="H33" s="315">
        <v>87598</v>
      </c>
      <c r="I33" s="312">
        <v>107520</v>
      </c>
    </row>
    <row r="34" spans="1:9" s="288" customFormat="1" ht="16.5" customHeight="1">
      <c r="A34" s="657" t="s">
        <v>359</v>
      </c>
      <c r="B34" s="657"/>
      <c r="C34" s="658"/>
      <c r="D34" s="352">
        <v>6.35</v>
      </c>
      <c r="E34" s="352"/>
      <c r="F34" s="352">
        <v>6.62</v>
      </c>
      <c r="G34" s="352">
        <v>6.6</v>
      </c>
      <c r="H34" s="352">
        <v>7.2</v>
      </c>
      <c r="I34" s="353">
        <v>9</v>
      </c>
    </row>
    <row r="35" spans="1:9" s="288" customFormat="1" ht="16.5" customHeight="1">
      <c r="A35" s="659" t="s">
        <v>360</v>
      </c>
      <c r="B35" s="660"/>
      <c r="C35" s="307" t="s">
        <v>361</v>
      </c>
      <c r="D35" s="354">
        <v>2886</v>
      </c>
      <c r="E35" s="314" t="s">
        <v>292</v>
      </c>
      <c r="F35" s="314">
        <v>2686</v>
      </c>
      <c r="G35" s="314">
        <v>2632</v>
      </c>
      <c r="H35" s="314">
        <v>2387</v>
      </c>
      <c r="I35" s="312">
        <v>2435</v>
      </c>
    </row>
    <row r="36" spans="1:9" s="288" customFormat="1" ht="21" customHeight="1">
      <c r="A36" s="308"/>
      <c r="B36" s="650" t="s">
        <v>457</v>
      </c>
      <c r="C36" s="309" t="s">
        <v>333</v>
      </c>
      <c r="D36" s="314">
        <v>280</v>
      </c>
      <c r="E36" s="355" t="s">
        <v>362</v>
      </c>
      <c r="F36" s="314">
        <v>287</v>
      </c>
      <c r="G36" s="314">
        <v>282</v>
      </c>
      <c r="H36" s="314">
        <v>337</v>
      </c>
      <c r="I36" s="312">
        <v>338</v>
      </c>
    </row>
    <row r="37" spans="1:9" s="288" customFormat="1" ht="21" customHeight="1">
      <c r="A37" s="176"/>
      <c r="B37" s="651"/>
      <c r="C37" s="503" t="s">
        <v>335</v>
      </c>
      <c r="D37" s="315">
        <v>283</v>
      </c>
      <c r="E37" s="315"/>
      <c r="F37" s="315">
        <v>290</v>
      </c>
      <c r="G37" s="315">
        <v>285</v>
      </c>
      <c r="H37" s="315">
        <v>340</v>
      </c>
      <c r="I37" s="262">
        <v>341</v>
      </c>
    </row>
    <row r="38" spans="1:9" s="288" customFormat="1" ht="21" customHeight="1">
      <c r="A38" s="176"/>
      <c r="B38" s="651"/>
      <c r="C38" s="503" t="s">
        <v>363</v>
      </c>
      <c r="D38" s="315">
        <v>281</v>
      </c>
      <c r="E38" s="315"/>
      <c r="F38" s="315">
        <v>288</v>
      </c>
      <c r="G38" s="315">
        <v>279</v>
      </c>
      <c r="H38" s="315">
        <v>338</v>
      </c>
      <c r="I38" s="262">
        <v>340</v>
      </c>
    </row>
    <row r="39" spans="1:9" s="288" customFormat="1" ht="21" customHeight="1">
      <c r="A39" s="176"/>
      <c r="B39" s="651"/>
      <c r="C39" s="503" t="s">
        <v>336</v>
      </c>
      <c r="D39" s="315">
        <v>281</v>
      </c>
      <c r="E39" s="315"/>
      <c r="F39" s="315">
        <v>288</v>
      </c>
      <c r="G39" s="315">
        <v>291</v>
      </c>
      <c r="H39" s="315">
        <v>338</v>
      </c>
      <c r="I39" s="262">
        <v>339</v>
      </c>
    </row>
    <row r="40" spans="1:9" s="288" customFormat="1" ht="21" customHeight="1">
      <c r="A40" s="310"/>
      <c r="B40" s="651"/>
      <c r="C40" s="504" t="s">
        <v>364</v>
      </c>
      <c r="D40" s="351">
        <v>281</v>
      </c>
      <c r="E40" s="351"/>
      <c r="F40" s="351">
        <v>287</v>
      </c>
      <c r="G40" s="351">
        <v>285</v>
      </c>
      <c r="H40" s="351">
        <v>335</v>
      </c>
      <c r="I40" s="356">
        <v>340</v>
      </c>
    </row>
    <row r="41" spans="1:9" s="288" customFormat="1" ht="21" customHeight="1">
      <c r="A41" s="176"/>
      <c r="B41" s="651"/>
      <c r="C41" s="503" t="s">
        <v>340</v>
      </c>
      <c r="D41" s="191" t="s">
        <v>7</v>
      </c>
      <c r="E41" s="315"/>
      <c r="F41" s="191" t="s">
        <v>7</v>
      </c>
      <c r="G41" s="191" t="s">
        <v>7</v>
      </c>
      <c r="H41" s="315">
        <v>4</v>
      </c>
      <c r="I41" s="262">
        <v>341</v>
      </c>
    </row>
    <row r="42" spans="1:9" s="288" customFormat="1" ht="24" customHeight="1">
      <c r="A42" s="166"/>
      <c r="B42" s="651"/>
      <c r="C42" s="503" t="s">
        <v>365</v>
      </c>
      <c r="D42" s="315">
        <v>283</v>
      </c>
      <c r="E42" s="315"/>
      <c r="F42" s="315">
        <v>290</v>
      </c>
      <c r="G42" s="315">
        <v>279</v>
      </c>
      <c r="H42" s="315">
        <v>254</v>
      </c>
      <c r="I42" s="262">
        <v>346</v>
      </c>
    </row>
    <row r="43" spans="1:9" s="288" customFormat="1" ht="21" customHeight="1" thickBot="1">
      <c r="A43" s="311"/>
      <c r="B43" s="652"/>
      <c r="C43" s="505" t="s">
        <v>366</v>
      </c>
      <c r="D43" s="357">
        <v>238</v>
      </c>
      <c r="E43" s="315"/>
      <c r="F43" s="315">
        <v>242</v>
      </c>
      <c r="G43" s="315">
        <v>262</v>
      </c>
      <c r="H43" s="315">
        <v>343</v>
      </c>
      <c r="I43" s="358">
        <v>344</v>
      </c>
    </row>
    <row r="44" spans="1:9" s="252" customFormat="1" ht="16.5" customHeight="1">
      <c r="A44" s="250" t="s">
        <v>367</v>
      </c>
      <c r="B44" s="289"/>
      <c r="C44" s="289"/>
      <c r="D44" s="289"/>
      <c r="E44" s="286"/>
      <c r="F44" s="286"/>
      <c r="G44" s="287"/>
      <c r="H44" s="290"/>
      <c r="I44" s="290" t="s">
        <v>372</v>
      </c>
    </row>
    <row r="45" spans="1:9" s="252" customFormat="1" ht="16.5" customHeight="1">
      <c r="A45" s="291" t="s">
        <v>368</v>
      </c>
      <c r="I45" s="271"/>
    </row>
    <row r="46" spans="1:9" s="252" customFormat="1" ht="16.5" customHeight="1">
      <c r="A46" s="291" t="s">
        <v>373</v>
      </c>
      <c r="I46" s="271"/>
    </row>
  </sheetData>
  <mergeCells count="7">
    <mergeCell ref="D5:E5"/>
    <mergeCell ref="D6:E6"/>
    <mergeCell ref="B7:C8"/>
    <mergeCell ref="B36:B43"/>
    <mergeCell ref="A5:C6"/>
    <mergeCell ref="A34:C34"/>
    <mergeCell ref="A35:B35"/>
  </mergeCells>
  <printOptions/>
  <pageMargins left="0.984251968503937" right="0.984251968503937" top="0.7874015748031497" bottom="0.7874015748031497" header="0.5118110236220472" footer="0.5118110236220472"/>
  <pageSetup firstPageNumber="16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H19" sqref="H19"/>
    </sheetView>
  </sheetViews>
  <sheetFormatPr defaultColWidth="9.00390625" defaultRowHeight="13.5"/>
  <cols>
    <col min="1" max="1" width="18.375" style="0" customWidth="1"/>
    <col min="2" max="14" width="10.50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ht="15" customHeight="1">
      <c r="A1" s="479" t="s">
        <v>8</v>
      </c>
      <c r="N1" s="2" t="s">
        <v>8</v>
      </c>
      <c r="O1" s="2"/>
      <c r="P1" s="1"/>
      <c r="AF1" s="2"/>
    </row>
    <row r="2" ht="12" customHeight="1"/>
    <row r="3" spans="1:13" s="7" customFormat="1" ht="15" customHeight="1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3" s="7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  <c r="L4" s="29" t="s">
        <v>418</v>
      </c>
      <c r="M4" s="26"/>
    </row>
    <row r="5" spans="1:13" s="7" customFormat="1" ht="30" customHeight="1">
      <c r="A5" s="30" t="s">
        <v>1</v>
      </c>
      <c r="B5" s="31" t="s">
        <v>2</v>
      </c>
      <c r="C5" s="32" t="s">
        <v>9</v>
      </c>
      <c r="D5" s="33" t="s">
        <v>10</v>
      </c>
      <c r="E5" s="32" t="s">
        <v>11</v>
      </c>
      <c r="F5" s="33" t="s">
        <v>12</v>
      </c>
      <c r="G5" s="481" t="s">
        <v>13</v>
      </c>
      <c r="H5" s="480" t="s">
        <v>14</v>
      </c>
      <c r="I5" s="31" t="s">
        <v>15</v>
      </c>
      <c r="J5" s="31" t="s">
        <v>16</v>
      </c>
      <c r="K5" s="31" t="s">
        <v>17</v>
      </c>
      <c r="L5" s="506" t="s">
        <v>18</v>
      </c>
      <c r="M5" s="26"/>
    </row>
    <row r="6" spans="1:13" s="7" customFormat="1" ht="21" customHeight="1">
      <c r="A6" s="34"/>
      <c r="B6" s="35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26"/>
    </row>
    <row r="7" spans="1:13" s="7" customFormat="1" ht="29.25" customHeight="1">
      <c r="A7" s="36" t="s">
        <v>37</v>
      </c>
      <c r="B7" s="325">
        <v>115</v>
      </c>
      <c r="C7" s="261">
        <v>3</v>
      </c>
      <c r="D7" s="261">
        <v>4</v>
      </c>
      <c r="E7" s="261">
        <v>2</v>
      </c>
      <c r="F7" s="261">
        <v>8</v>
      </c>
      <c r="G7" s="261">
        <v>20</v>
      </c>
      <c r="H7" s="261">
        <v>36</v>
      </c>
      <c r="I7" s="261">
        <v>33</v>
      </c>
      <c r="J7" s="261">
        <v>6</v>
      </c>
      <c r="K7" s="261">
        <v>2</v>
      </c>
      <c r="L7" s="38">
        <v>1</v>
      </c>
      <c r="M7" s="26"/>
    </row>
    <row r="8" spans="1:13" s="7" customFormat="1" ht="29.25" customHeight="1">
      <c r="A8" s="36" t="s">
        <v>35</v>
      </c>
      <c r="B8" s="325">
        <v>114</v>
      </c>
      <c r="C8" s="261">
        <v>3</v>
      </c>
      <c r="D8" s="261">
        <v>4</v>
      </c>
      <c r="E8" s="261">
        <v>2</v>
      </c>
      <c r="F8" s="261">
        <v>8</v>
      </c>
      <c r="G8" s="261">
        <v>20</v>
      </c>
      <c r="H8" s="261">
        <v>35</v>
      </c>
      <c r="I8" s="261">
        <v>33</v>
      </c>
      <c r="J8" s="261">
        <v>6</v>
      </c>
      <c r="K8" s="261">
        <v>2</v>
      </c>
      <c r="L8" s="261">
        <v>1</v>
      </c>
      <c r="M8" s="26"/>
    </row>
    <row r="9" spans="1:13" s="7" customFormat="1" ht="29.25" customHeight="1">
      <c r="A9" s="36" t="s">
        <v>36</v>
      </c>
      <c r="B9" s="325">
        <v>114</v>
      </c>
      <c r="C9" s="261">
        <v>3</v>
      </c>
      <c r="D9" s="261">
        <v>4</v>
      </c>
      <c r="E9" s="261">
        <v>2</v>
      </c>
      <c r="F9" s="261">
        <v>8</v>
      </c>
      <c r="G9" s="261">
        <v>20</v>
      </c>
      <c r="H9" s="261">
        <v>35</v>
      </c>
      <c r="I9" s="261">
        <v>33</v>
      </c>
      <c r="J9" s="261">
        <v>6</v>
      </c>
      <c r="K9" s="261">
        <v>2</v>
      </c>
      <c r="L9" s="261">
        <v>1</v>
      </c>
      <c r="M9" s="26"/>
    </row>
    <row r="10" spans="1:13" s="7" customFormat="1" ht="29.25" customHeight="1">
      <c r="A10" s="36" t="s">
        <v>38</v>
      </c>
      <c r="B10" s="325">
        <v>114</v>
      </c>
      <c r="C10" s="261">
        <v>3</v>
      </c>
      <c r="D10" s="261">
        <v>4</v>
      </c>
      <c r="E10" s="261">
        <v>2</v>
      </c>
      <c r="F10" s="261">
        <v>8</v>
      </c>
      <c r="G10" s="261">
        <v>20</v>
      </c>
      <c r="H10" s="261">
        <v>35</v>
      </c>
      <c r="I10" s="261">
        <v>33</v>
      </c>
      <c r="J10" s="261">
        <v>6</v>
      </c>
      <c r="K10" s="261">
        <v>2</v>
      </c>
      <c r="L10" s="261">
        <v>1</v>
      </c>
      <c r="M10" s="26"/>
    </row>
    <row r="11" spans="1:13" s="7" customFormat="1" ht="29.25" customHeight="1" thickBot="1">
      <c r="A11" s="524" t="s">
        <v>477</v>
      </c>
      <c r="B11" s="345">
        <v>114</v>
      </c>
      <c r="C11" s="345">
        <v>3</v>
      </c>
      <c r="D11" s="345">
        <v>4</v>
      </c>
      <c r="E11" s="345">
        <v>2</v>
      </c>
      <c r="F11" s="345">
        <v>8</v>
      </c>
      <c r="G11" s="345">
        <v>20</v>
      </c>
      <c r="H11" s="345">
        <v>35</v>
      </c>
      <c r="I11" s="345">
        <v>33</v>
      </c>
      <c r="J11" s="345">
        <v>6</v>
      </c>
      <c r="K11" s="345">
        <v>2</v>
      </c>
      <c r="L11" s="345">
        <v>1</v>
      </c>
      <c r="M11" s="26"/>
    </row>
    <row r="12" spans="1:13" s="7" customFormat="1" ht="15" customHeight="1">
      <c r="A12" s="317"/>
      <c r="B12" s="317"/>
      <c r="C12" s="317"/>
      <c r="D12" s="317"/>
      <c r="E12" s="317"/>
      <c r="F12" s="317"/>
      <c r="G12" s="317"/>
      <c r="H12" s="333"/>
      <c r="I12" s="427"/>
      <c r="J12" s="333"/>
      <c r="K12" s="333"/>
      <c r="L12" s="318" t="s">
        <v>416</v>
      </c>
      <c r="M12" s="26"/>
    </row>
    <row r="13" spans="1:13" s="7" customFormat="1" ht="12" customHeight="1">
      <c r="A13" s="111"/>
      <c r="B13" s="111"/>
      <c r="C13" s="111"/>
      <c r="D13" s="111"/>
      <c r="E13" s="111"/>
      <c r="F13" s="111"/>
      <c r="G13" s="111"/>
      <c r="H13" s="428"/>
      <c r="I13" s="429"/>
      <c r="J13" s="428"/>
      <c r="K13" s="428"/>
      <c r="L13" s="224"/>
      <c r="M13" s="26"/>
    </row>
    <row r="14" ht="12" customHeight="1"/>
    <row r="15" spans="1:15" s="7" customFormat="1" ht="15" customHeight="1">
      <c r="A15" s="563" t="s">
        <v>41</v>
      </c>
      <c r="B15" s="564"/>
      <c r="C15" s="23"/>
      <c r="D15" s="23"/>
      <c r="E15" s="23"/>
      <c r="F15" s="23"/>
      <c r="G15" s="23"/>
      <c r="H15" s="22"/>
      <c r="I15" s="22"/>
      <c r="J15" s="22"/>
      <c r="K15" s="22"/>
      <c r="L15" s="22"/>
      <c r="M15" s="22"/>
      <c r="N15" s="22"/>
      <c r="O15" s="22"/>
    </row>
    <row r="16" spans="1:14" s="7" customFormat="1" ht="15" customHeight="1" thickBot="1">
      <c r="A16" s="42"/>
      <c r="B16" s="42"/>
      <c r="C16" s="42"/>
      <c r="D16" s="42"/>
      <c r="E16" s="42"/>
      <c r="F16" s="42"/>
      <c r="G16" s="9"/>
      <c r="H16" s="22"/>
      <c r="I16" s="42"/>
      <c r="J16" s="42"/>
      <c r="K16" s="42"/>
      <c r="L16" s="9"/>
      <c r="N16" s="54" t="s">
        <v>419</v>
      </c>
    </row>
    <row r="17" spans="1:14" s="7" customFormat="1" ht="21.75" customHeight="1">
      <c r="A17" s="23"/>
      <c r="B17" s="15" t="s">
        <v>20</v>
      </c>
      <c r="C17" s="16"/>
      <c r="D17" s="43" t="s">
        <v>21</v>
      </c>
      <c r="E17" s="16" t="s">
        <v>22</v>
      </c>
      <c r="F17" s="16"/>
      <c r="G17" s="56"/>
      <c r="H17" s="559" t="s">
        <v>417</v>
      </c>
      <c r="I17" s="45"/>
      <c r="J17" s="16" t="s">
        <v>23</v>
      </c>
      <c r="K17" s="16"/>
      <c r="L17" s="46"/>
      <c r="M17" s="46"/>
      <c r="N17" s="55"/>
    </row>
    <row r="18" spans="1:14" s="7" customFormat="1" ht="17.25" customHeight="1">
      <c r="A18" s="47" t="s">
        <v>24</v>
      </c>
      <c r="B18" s="557" t="s">
        <v>3</v>
      </c>
      <c r="C18" s="557" t="s">
        <v>26</v>
      </c>
      <c r="D18" s="557" t="s">
        <v>27</v>
      </c>
      <c r="E18" s="557" t="s">
        <v>28</v>
      </c>
      <c r="F18" s="557" t="s">
        <v>29</v>
      </c>
      <c r="G18" s="17" t="s">
        <v>25</v>
      </c>
      <c r="H18" s="560"/>
      <c r="I18" s="561" t="s">
        <v>3</v>
      </c>
      <c r="J18" s="23"/>
      <c r="K18" s="561" t="s">
        <v>31</v>
      </c>
      <c r="L18" s="23"/>
      <c r="M18" s="561" t="s">
        <v>32</v>
      </c>
      <c r="N18" s="23"/>
    </row>
    <row r="19" spans="1:14" s="7" customFormat="1" ht="17.25" customHeight="1">
      <c r="A19" s="23"/>
      <c r="B19" s="558"/>
      <c r="C19" s="558" t="s">
        <v>26</v>
      </c>
      <c r="D19" s="558" t="s">
        <v>27</v>
      </c>
      <c r="E19" s="558" t="s">
        <v>28</v>
      </c>
      <c r="F19" s="558" t="s">
        <v>29</v>
      </c>
      <c r="G19" s="44"/>
      <c r="H19" s="509" t="s">
        <v>30</v>
      </c>
      <c r="I19" s="562"/>
      <c r="J19" s="48" t="s">
        <v>30</v>
      </c>
      <c r="K19" s="562"/>
      <c r="L19" s="48" t="s">
        <v>30</v>
      </c>
      <c r="M19" s="562"/>
      <c r="N19" s="48" t="s">
        <v>30</v>
      </c>
    </row>
    <row r="20" spans="1:14" s="7" customFormat="1" ht="17.25" customHeight="1">
      <c r="A20" s="49"/>
      <c r="B20" s="20" t="s">
        <v>33</v>
      </c>
      <c r="C20" s="49"/>
      <c r="D20" s="49"/>
      <c r="E20" s="49"/>
      <c r="F20" s="49"/>
      <c r="G20" s="50" t="s">
        <v>34</v>
      </c>
      <c r="H20" s="49"/>
      <c r="I20" s="49"/>
      <c r="J20" s="49"/>
      <c r="K20" s="49"/>
      <c r="L20" s="49"/>
      <c r="M20" s="49"/>
      <c r="N20" s="49"/>
    </row>
    <row r="21" spans="1:14" s="7" customFormat="1" ht="26.25" customHeight="1">
      <c r="A21" s="51" t="s">
        <v>9</v>
      </c>
      <c r="B21" s="424">
        <v>3</v>
      </c>
      <c r="C21" s="419">
        <v>1</v>
      </c>
      <c r="D21" s="97" t="s">
        <v>7</v>
      </c>
      <c r="E21" s="97" t="s">
        <v>7</v>
      </c>
      <c r="F21" s="419">
        <v>2</v>
      </c>
      <c r="G21" s="553" t="s">
        <v>478</v>
      </c>
      <c r="H21" s="555">
        <v>1000</v>
      </c>
      <c r="I21" s="419">
        <v>6887</v>
      </c>
      <c r="J21" s="419">
        <v>2060</v>
      </c>
      <c r="K21" s="426">
        <v>5047</v>
      </c>
      <c r="L21" s="426">
        <v>1430</v>
      </c>
      <c r="M21" s="426">
        <v>1840</v>
      </c>
      <c r="N21" s="419">
        <v>630</v>
      </c>
    </row>
    <row r="22" spans="1:14" s="7" customFormat="1" ht="26.25" customHeight="1">
      <c r="A22" s="51" t="s">
        <v>10</v>
      </c>
      <c r="B22" s="424">
        <v>4</v>
      </c>
      <c r="C22" s="419">
        <v>1</v>
      </c>
      <c r="D22" s="97" t="s">
        <v>7</v>
      </c>
      <c r="E22" s="97" t="s">
        <v>7</v>
      </c>
      <c r="F22" s="419">
        <v>3</v>
      </c>
      <c r="G22" s="554"/>
      <c r="H22" s="556"/>
      <c r="I22" s="419">
        <v>37179</v>
      </c>
      <c r="J22" s="419">
        <v>30712</v>
      </c>
      <c r="K22" s="426">
        <v>23851</v>
      </c>
      <c r="L22" s="426">
        <v>19053</v>
      </c>
      <c r="M22" s="426">
        <v>13328</v>
      </c>
      <c r="N22" s="426">
        <v>11659</v>
      </c>
    </row>
    <row r="23" spans="1:14" s="7" customFormat="1" ht="26.25" customHeight="1">
      <c r="A23" s="51" t="s">
        <v>11</v>
      </c>
      <c r="B23" s="425">
        <v>2</v>
      </c>
      <c r="C23" s="97" t="s">
        <v>7</v>
      </c>
      <c r="D23" s="97" t="s">
        <v>7</v>
      </c>
      <c r="E23" s="97" t="s">
        <v>7</v>
      </c>
      <c r="F23" s="426">
        <v>2</v>
      </c>
      <c r="G23" s="97">
        <v>10</v>
      </c>
      <c r="H23" s="97">
        <v>10</v>
      </c>
      <c r="I23" s="430">
        <v>74</v>
      </c>
      <c r="J23" s="430">
        <v>74</v>
      </c>
      <c r="K23" s="97" t="s">
        <v>7</v>
      </c>
      <c r="L23" s="97" t="s">
        <v>7</v>
      </c>
      <c r="M23" s="426">
        <v>74</v>
      </c>
      <c r="N23" s="426">
        <v>74</v>
      </c>
    </row>
    <row r="24" spans="1:14" s="7" customFormat="1" ht="26.25" customHeight="1">
      <c r="A24" s="53" t="s">
        <v>12</v>
      </c>
      <c r="B24" s="419">
        <v>8</v>
      </c>
      <c r="C24" s="97" t="s">
        <v>7</v>
      </c>
      <c r="D24" s="419">
        <v>5</v>
      </c>
      <c r="E24" s="97" t="s">
        <v>7</v>
      </c>
      <c r="F24" s="419">
        <v>3</v>
      </c>
      <c r="G24" s="431">
        <v>422</v>
      </c>
      <c r="H24" s="431">
        <v>137</v>
      </c>
      <c r="I24" s="473">
        <v>8252</v>
      </c>
      <c r="J24" s="473">
        <v>3254</v>
      </c>
      <c r="K24" s="473">
        <v>4282</v>
      </c>
      <c r="L24" s="473">
        <v>1896</v>
      </c>
      <c r="M24" s="473">
        <v>3970</v>
      </c>
      <c r="N24" s="473">
        <v>1358</v>
      </c>
    </row>
    <row r="25" spans="1:14" s="7" customFormat="1" ht="26.25" customHeight="1">
      <c r="A25" s="53" t="s">
        <v>13</v>
      </c>
      <c r="B25" s="419">
        <v>20</v>
      </c>
      <c r="C25" s="97" t="s">
        <v>7</v>
      </c>
      <c r="D25" s="97" t="s">
        <v>7</v>
      </c>
      <c r="E25" s="419">
        <v>18</v>
      </c>
      <c r="F25" s="419">
        <v>2</v>
      </c>
      <c r="G25" s="431">
        <v>626</v>
      </c>
      <c r="H25" s="431">
        <v>57</v>
      </c>
      <c r="I25" s="431">
        <v>10724</v>
      </c>
      <c r="J25" s="431">
        <v>1324</v>
      </c>
      <c r="K25" s="431">
        <v>5418</v>
      </c>
      <c r="L25" s="419">
        <v>607</v>
      </c>
      <c r="M25" s="419">
        <v>5306</v>
      </c>
      <c r="N25" s="419">
        <v>717</v>
      </c>
    </row>
    <row r="26" spans="1:14" s="7" customFormat="1" ht="26.25" customHeight="1">
      <c r="A26" s="53" t="s">
        <v>14</v>
      </c>
      <c r="B26" s="419">
        <v>35</v>
      </c>
      <c r="C26" s="97" t="s">
        <v>7</v>
      </c>
      <c r="D26" s="97" t="s">
        <v>7</v>
      </c>
      <c r="E26" s="419">
        <v>35</v>
      </c>
      <c r="F26" s="52"/>
      <c r="G26" s="431">
        <v>1072</v>
      </c>
      <c r="H26" s="97" t="s">
        <v>7</v>
      </c>
      <c r="I26" s="431">
        <v>20375</v>
      </c>
      <c r="J26" s="97" t="s">
        <v>7</v>
      </c>
      <c r="K26" s="431">
        <v>10555</v>
      </c>
      <c r="L26" s="97" t="s">
        <v>7</v>
      </c>
      <c r="M26" s="419">
        <v>9820</v>
      </c>
      <c r="N26" s="97" t="s">
        <v>7</v>
      </c>
    </row>
    <row r="27" spans="1:14" s="7" customFormat="1" ht="26.25" customHeight="1">
      <c r="A27" s="53" t="s">
        <v>15</v>
      </c>
      <c r="B27" s="419">
        <v>33</v>
      </c>
      <c r="C27" s="97" t="s">
        <v>7</v>
      </c>
      <c r="D27" s="97" t="s">
        <v>7</v>
      </c>
      <c r="E27" s="419">
        <v>16</v>
      </c>
      <c r="F27" s="419">
        <v>17</v>
      </c>
      <c r="G27" s="431">
        <v>379</v>
      </c>
      <c r="H27" s="431">
        <v>302</v>
      </c>
      <c r="I27" s="431">
        <v>6476</v>
      </c>
      <c r="J27" s="431">
        <v>5511</v>
      </c>
      <c r="K27" s="431">
        <v>3269</v>
      </c>
      <c r="L27" s="472">
        <v>2783</v>
      </c>
      <c r="M27" s="419">
        <v>3207</v>
      </c>
      <c r="N27" s="419">
        <v>2728</v>
      </c>
    </row>
    <row r="28" spans="1:14" s="7" customFormat="1" ht="26.25" customHeight="1">
      <c r="A28" s="53" t="s">
        <v>16</v>
      </c>
      <c r="B28" s="419">
        <v>6</v>
      </c>
      <c r="C28" s="52">
        <v>1</v>
      </c>
      <c r="D28" s="97" t="s">
        <v>7</v>
      </c>
      <c r="E28" s="97" t="s">
        <v>7</v>
      </c>
      <c r="F28" s="419">
        <v>5</v>
      </c>
      <c r="G28" s="431">
        <v>135</v>
      </c>
      <c r="H28" s="473">
        <v>132</v>
      </c>
      <c r="I28" s="431">
        <v>1615</v>
      </c>
      <c r="J28" s="473">
        <v>1575</v>
      </c>
      <c r="K28" s="473">
        <v>962</v>
      </c>
      <c r="L28" s="473">
        <v>947</v>
      </c>
      <c r="M28" s="473">
        <v>653</v>
      </c>
      <c r="N28" s="473">
        <v>628</v>
      </c>
    </row>
    <row r="29" spans="1:14" s="7" customFormat="1" ht="26.25" customHeight="1">
      <c r="A29" s="53" t="s">
        <v>17</v>
      </c>
      <c r="B29" s="419">
        <v>2</v>
      </c>
      <c r="C29" s="97" t="s">
        <v>7</v>
      </c>
      <c r="D29" s="97" t="s">
        <v>7</v>
      </c>
      <c r="E29" s="97" t="s">
        <v>7</v>
      </c>
      <c r="F29" s="419">
        <v>2</v>
      </c>
      <c r="G29" s="431">
        <v>3</v>
      </c>
      <c r="H29" s="431">
        <v>3</v>
      </c>
      <c r="I29" s="431">
        <v>2</v>
      </c>
      <c r="J29" s="431">
        <v>2</v>
      </c>
      <c r="K29" s="431">
        <v>2</v>
      </c>
      <c r="L29" s="431">
        <v>2</v>
      </c>
      <c r="M29" s="432" t="s">
        <v>7</v>
      </c>
      <c r="N29" s="432" t="s">
        <v>7</v>
      </c>
    </row>
    <row r="30" spans="1:14" s="7" customFormat="1" ht="26.25" customHeight="1" thickBot="1">
      <c r="A30" s="53" t="s">
        <v>18</v>
      </c>
      <c r="B30" s="419">
        <v>1</v>
      </c>
      <c r="C30" s="97" t="s">
        <v>7</v>
      </c>
      <c r="D30" s="419">
        <v>1</v>
      </c>
      <c r="E30" s="97" t="s">
        <v>7</v>
      </c>
      <c r="F30" s="97" t="s">
        <v>7</v>
      </c>
      <c r="G30" s="431">
        <v>140</v>
      </c>
      <c r="H30" s="432" t="s">
        <v>7</v>
      </c>
      <c r="I30" s="473">
        <v>282</v>
      </c>
      <c r="J30" s="432" t="s">
        <v>7</v>
      </c>
      <c r="K30" s="473">
        <v>187</v>
      </c>
      <c r="L30" s="432" t="s">
        <v>7</v>
      </c>
      <c r="M30" s="473">
        <v>95</v>
      </c>
      <c r="N30" s="432" t="s">
        <v>7</v>
      </c>
    </row>
    <row r="31" spans="1:14" s="7" customFormat="1" ht="15" customHeight="1">
      <c r="A31" s="373" t="s">
        <v>449</v>
      </c>
      <c r="B31" s="374"/>
      <c r="C31" s="374"/>
      <c r="D31" s="374"/>
      <c r="E31" s="375"/>
      <c r="F31" s="375"/>
      <c r="G31" s="375"/>
      <c r="H31" s="376"/>
      <c r="I31" s="375"/>
      <c r="J31" s="375"/>
      <c r="K31" s="375"/>
      <c r="L31" s="374"/>
      <c r="M31" s="377"/>
      <c r="N31" s="378" t="s">
        <v>39</v>
      </c>
    </row>
  </sheetData>
  <mergeCells count="12">
    <mergeCell ref="I18:I19"/>
    <mergeCell ref="K18:K19"/>
    <mergeCell ref="M18:M19"/>
    <mergeCell ref="A15:B15"/>
    <mergeCell ref="G21:G22"/>
    <mergeCell ref="H21:H22"/>
    <mergeCell ref="B18:B19"/>
    <mergeCell ref="C18:C19"/>
    <mergeCell ref="D18:D19"/>
    <mergeCell ref="E18:E19"/>
    <mergeCell ref="F18:F19"/>
    <mergeCell ref="H17:H18"/>
  </mergeCells>
  <printOptions/>
  <pageMargins left="0.984251968503937" right="0.984251968503937" top="0.7874015748031497" bottom="0.7874015748031497" header="0.5118110236220472" footer="0.5118110236220472"/>
  <pageSetup firstPageNumber="1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E17" sqref="E17"/>
    </sheetView>
  </sheetViews>
  <sheetFormatPr defaultColWidth="9.00390625" defaultRowHeight="13.5"/>
  <cols>
    <col min="1" max="1" width="16.25390625" style="0" customWidth="1"/>
    <col min="2" max="13" width="7.375" style="0" customWidth="1"/>
    <col min="14" max="14" width="11.625" style="0" customWidth="1"/>
    <col min="15" max="17" width="11.625" style="14" customWidth="1"/>
    <col min="18" max="22" width="7.625" style="0" customWidth="1"/>
    <col min="23" max="24" width="9.125" style="0" bestFit="1" customWidth="1"/>
    <col min="25" max="25" width="12.375" style="0" customWidth="1"/>
    <col min="26" max="26" width="9.125" style="0" bestFit="1" customWidth="1"/>
    <col min="27" max="27" width="11.00390625" style="0" customWidth="1"/>
    <col min="28" max="30" width="9.125" style="0" bestFit="1" customWidth="1"/>
  </cols>
  <sheetData>
    <row r="1" spans="1:30" ht="15" customHeight="1">
      <c r="A1" s="479" t="s">
        <v>8</v>
      </c>
      <c r="L1" s="2"/>
      <c r="M1" s="2"/>
      <c r="N1" s="1"/>
      <c r="Q1" s="102" t="s">
        <v>8</v>
      </c>
      <c r="AD1" s="2"/>
    </row>
    <row r="2" ht="12" customHeight="1"/>
    <row r="3" spans="1:17" s="14" customFormat="1" ht="15" customHeight="1">
      <c r="A3" s="57" t="s">
        <v>87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4" customFormat="1" ht="1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3" t="s">
        <v>418</v>
      </c>
    </row>
    <row r="5" spans="1:17" s="14" customFormat="1" ht="25.5" customHeight="1">
      <c r="A5" s="64" t="s">
        <v>42</v>
      </c>
      <c r="B5" s="65" t="s">
        <v>43</v>
      </c>
      <c r="C5" s="66"/>
      <c r="D5" s="67" t="s">
        <v>44</v>
      </c>
      <c r="E5" s="68"/>
      <c r="F5" s="69" t="s">
        <v>45</v>
      </c>
      <c r="G5" s="69"/>
      <c r="H5" s="69" t="s">
        <v>46</v>
      </c>
      <c r="I5" s="69"/>
      <c r="J5" s="70" t="s">
        <v>47</v>
      </c>
      <c r="K5" s="70" t="s">
        <v>22</v>
      </c>
      <c r="L5" s="70"/>
      <c r="M5" s="70"/>
      <c r="N5" s="71" t="s">
        <v>48</v>
      </c>
      <c r="O5" s="67" t="s">
        <v>49</v>
      </c>
      <c r="P5" s="71" t="s">
        <v>50</v>
      </c>
      <c r="Q5" s="65" t="s">
        <v>51</v>
      </c>
    </row>
    <row r="6" spans="1:17" s="14" customFormat="1" ht="25.5" customHeight="1">
      <c r="A6" s="59"/>
      <c r="B6" s="72"/>
      <c r="C6" s="73" t="s">
        <v>52</v>
      </c>
      <c r="D6" s="74"/>
      <c r="E6" s="565" t="s">
        <v>3</v>
      </c>
      <c r="F6" s="75" t="s">
        <v>31</v>
      </c>
      <c r="G6" s="76"/>
      <c r="H6" s="76"/>
      <c r="I6" s="523"/>
      <c r="J6" s="76" t="s">
        <v>32</v>
      </c>
      <c r="K6" s="76"/>
      <c r="L6" s="76"/>
      <c r="M6" s="76"/>
      <c r="N6" s="71"/>
      <c r="O6" s="67"/>
      <c r="P6" s="71"/>
      <c r="Q6" s="67"/>
    </row>
    <row r="7" spans="1:17" s="14" customFormat="1" ht="25.5" customHeight="1">
      <c r="A7" s="77" t="s">
        <v>53</v>
      </c>
      <c r="B7" s="78" t="s">
        <v>54</v>
      </c>
      <c r="C7" s="66"/>
      <c r="D7" s="79" t="s">
        <v>88</v>
      </c>
      <c r="E7" s="566"/>
      <c r="F7" s="80" t="s">
        <v>3</v>
      </c>
      <c r="G7" s="73" t="s">
        <v>420</v>
      </c>
      <c r="H7" s="73" t="s">
        <v>421</v>
      </c>
      <c r="I7" s="500" t="s">
        <v>422</v>
      </c>
      <c r="J7" s="81" t="s">
        <v>3</v>
      </c>
      <c r="K7" s="73" t="s">
        <v>420</v>
      </c>
      <c r="L7" s="73" t="s">
        <v>421</v>
      </c>
      <c r="M7" s="80" t="s">
        <v>422</v>
      </c>
      <c r="N7" s="82" t="s">
        <v>55</v>
      </c>
      <c r="O7" s="79" t="s">
        <v>56</v>
      </c>
      <c r="P7" s="82" t="s">
        <v>57</v>
      </c>
      <c r="Q7" s="79" t="s">
        <v>58</v>
      </c>
    </row>
    <row r="8" spans="1:17" s="14" customFormat="1" ht="21.75" customHeight="1">
      <c r="A8" s="477"/>
      <c r="B8" s="84" t="s">
        <v>446</v>
      </c>
      <c r="C8" s="85" t="s">
        <v>59</v>
      </c>
      <c r="D8" s="85" t="s">
        <v>60</v>
      </c>
      <c r="E8" s="83"/>
      <c r="F8" s="83"/>
      <c r="G8" s="83"/>
      <c r="H8" s="83"/>
      <c r="I8" s="83"/>
      <c r="J8" s="83"/>
      <c r="K8" s="83"/>
      <c r="L8" s="83"/>
      <c r="M8" s="83"/>
      <c r="N8" s="85"/>
      <c r="O8" s="85" t="s">
        <v>61</v>
      </c>
      <c r="P8" s="83"/>
      <c r="Q8" s="83"/>
    </row>
    <row r="9" spans="1:17" s="14" customFormat="1" ht="21.75" customHeight="1">
      <c r="A9" s="86" t="s">
        <v>62</v>
      </c>
      <c r="B9" s="87">
        <v>33</v>
      </c>
      <c r="C9" s="88">
        <v>257</v>
      </c>
      <c r="D9" s="88">
        <v>374</v>
      </c>
      <c r="E9" s="88">
        <v>7028</v>
      </c>
      <c r="F9" s="88">
        <v>3578</v>
      </c>
      <c r="G9" s="88">
        <v>962</v>
      </c>
      <c r="H9" s="88">
        <v>1280</v>
      </c>
      <c r="I9" s="88">
        <v>1336</v>
      </c>
      <c r="J9" s="88">
        <v>3450</v>
      </c>
      <c r="K9" s="88">
        <v>913</v>
      </c>
      <c r="L9" s="88">
        <v>1242</v>
      </c>
      <c r="M9" s="88">
        <v>1295</v>
      </c>
      <c r="N9" s="90">
        <v>18.79144385026738</v>
      </c>
      <c r="O9" s="88">
        <v>39448</v>
      </c>
      <c r="P9" s="90">
        <v>36.525925925925925</v>
      </c>
      <c r="Q9" s="88">
        <v>11739</v>
      </c>
    </row>
    <row r="10" spans="1:17" s="14" customFormat="1" ht="21.75" customHeight="1">
      <c r="A10" s="86" t="s">
        <v>63</v>
      </c>
      <c r="B10" s="87">
        <v>33</v>
      </c>
      <c r="C10" s="88">
        <v>252</v>
      </c>
      <c r="D10" s="88">
        <v>374</v>
      </c>
      <c r="E10" s="88">
        <v>6750</v>
      </c>
      <c r="F10" s="88">
        <v>3443</v>
      </c>
      <c r="G10" s="88">
        <v>835</v>
      </c>
      <c r="H10" s="88">
        <v>1322</v>
      </c>
      <c r="I10" s="88">
        <v>1286</v>
      </c>
      <c r="J10" s="88">
        <v>3307</v>
      </c>
      <c r="K10" s="88">
        <v>804</v>
      </c>
      <c r="L10" s="88">
        <v>1257</v>
      </c>
      <c r="M10" s="88">
        <v>1246</v>
      </c>
      <c r="N10" s="90">
        <v>18.048128342245988</v>
      </c>
      <c r="O10" s="88">
        <v>39448</v>
      </c>
      <c r="P10" s="90">
        <v>36.9</v>
      </c>
      <c r="Q10" s="88">
        <v>11733</v>
      </c>
    </row>
    <row r="11" spans="1:17" s="14" customFormat="1" ht="21.75" customHeight="1">
      <c r="A11" s="86" t="s">
        <v>64</v>
      </c>
      <c r="B11" s="87">
        <v>33</v>
      </c>
      <c r="C11" s="88">
        <v>249</v>
      </c>
      <c r="D11" s="88">
        <v>368</v>
      </c>
      <c r="E11" s="88">
        <v>6578</v>
      </c>
      <c r="F11" s="88">
        <v>3345</v>
      </c>
      <c r="G11" s="88">
        <v>864</v>
      </c>
      <c r="H11" s="88">
        <v>1160</v>
      </c>
      <c r="I11" s="88">
        <v>1321</v>
      </c>
      <c r="J11" s="88">
        <v>3233</v>
      </c>
      <c r="K11" s="88">
        <v>845</v>
      </c>
      <c r="L11" s="88">
        <v>1142</v>
      </c>
      <c r="M11" s="88">
        <v>1246</v>
      </c>
      <c r="N11" s="90">
        <v>17.875</v>
      </c>
      <c r="O11" s="88">
        <v>39448</v>
      </c>
      <c r="P11" s="90">
        <v>38.712463199214916</v>
      </c>
      <c r="Q11" s="88">
        <v>11733</v>
      </c>
    </row>
    <row r="12" spans="1:17" s="14" customFormat="1" ht="21.75" customHeight="1">
      <c r="A12" s="86" t="s">
        <v>65</v>
      </c>
      <c r="B12" s="87">
        <v>33</v>
      </c>
      <c r="C12" s="88">
        <v>241</v>
      </c>
      <c r="D12" s="88">
        <v>366</v>
      </c>
      <c r="E12" s="88">
        <v>6357</v>
      </c>
      <c r="F12" s="88">
        <v>3220</v>
      </c>
      <c r="G12" s="88">
        <v>858</v>
      </c>
      <c r="H12" s="88">
        <v>1184</v>
      </c>
      <c r="I12" s="88">
        <v>1178</v>
      </c>
      <c r="J12" s="88">
        <v>3137</v>
      </c>
      <c r="K12" s="88">
        <v>818</v>
      </c>
      <c r="L12" s="88">
        <v>1167</v>
      </c>
      <c r="M12" s="88">
        <v>1152</v>
      </c>
      <c r="N12" s="90">
        <v>17.368852459016395</v>
      </c>
      <c r="O12" s="88">
        <v>39448</v>
      </c>
      <c r="P12" s="91">
        <v>40.87875647668394</v>
      </c>
      <c r="Q12" s="88">
        <v>11733</v>
      </c>
    </row>
    <row r="13" spans="1:17" s="21" customFormat="1" ht="21.75" customHeight="1">
      <c r="A13" s="381" t="s">
        <v>384</v>
      </c>
      <c r="B13" s="382">
        <v>33</v>
      </c>
      <c r="C13" s="383">
        <v>244</v>
      </c>
      <c r="D13" s="383">
        <v>376</v>
      </c>
      <c r="E13" s="155">
        <v>6476</v>
      </c>
      <c r="F13" s="155">
        <v>3269</v>
      </c>
      <c r="G13" s="155">
        <v>863</v>
      </c>
      <c r="H13" s="155">
        <v>1192</v>
      </c>
      <c r="I13" s="155">
        <v>1214</v>
      </c>
      <c r="J13" s="155">
        <v>3207</v>
      </c>
      <c r="K13" s="155">
        <v>876</v>
      </c>
      <c r="L13" s="155">
        <v>1147</v>
      </c>
      <c r="M13" s="155">
        <v>1184</v>
      </c>
      <c r="N13" s="384">
        <f>E13/D13</f>
        <v>17.22340425531915</v>
      </c>
      <c r="O13" s="155">
        <v>39448</v>
      </c>
      <c r="P13" s="406">
        <v>40.87875647668394</v>
      </c>
      <c r="Q13" s="155">
        <v>11768</v>
      </c>
    </row>
    <row r="14" spans="1:17" s="14" customFormat="1" ht="21.75" customHeight="1">
      <c r="A14" s="59"/>
      <c r="B14" s="92"/>
      <c r="C14" s="93"/>
      <c r="D14" s="93"/>
      <c r="E14" s="93"/>
      <c r="F14" s="93"/>
      <c r="G14" s="94"/>
      <c r="H14" s="93"/>
      <c r="I14" s="93"/>
      <c r="J14" s="93"/>
      <c r="K14" s="94"/>
      <c r="L14" s="93"/>
      <c r="M14" s="93"/>
      <c r="N14" s="408" t="s">
        <v>0</v>
      </c>
      <c r="O14" s="88"/>
      <c r="P14" s="154" t="s">
        <v>190</v>
      </c>
      <c r="Q14" s="88"/>
    </row>
    <row r="15" spans="1:17" s="21" customFormat="1" ht="21.75" customHeight="1">
      <c r="A15" s="96" t="s">
        <v>66</v>
      </c>
      <c r="B15" s="95">
        <v>16</v>
      </c>
      <c r="C15" s="88">
        <v>38</v>
      </c>
      <c r="D15" s="88">
        <v>77</v>
      </c>
      <c r="E15" s="88">
        <v>965</v>
      </c>
      <c r="F15" s="88">
        <v>486</v>
      </c>
      <c r="G15" s="97" t="s">
        <v>7</v>
      </c>
      <c r="H15" s="88">
        <v>234</v>
      </c>
      <c r="I15" s="88">
        <v>252</v>
      </c>
      <c r="J15" s="88">
        <v>479</v>
      </c>
      <c r="K15" s="97" t="s">
        <v>7</v>
      </c>
      <c r="L15" s="97">
        <v>235</v>
      </c>
      <c r="M15" s="97">
        <v>244</v>
      </c>
      <c r="N15" s="408">
        <f aca="true" t="shared" si="0" ref="N15:N34">E15/D15</f>
        <v>12.532467532467532</v>
      </c>
      <c r="O15" s="88">
        <f>SUM(O17:O32)</f>
        <v>39448</v>
      </c>
      <c r="P15" s="407">
        <f aca="true" t="shared" si="1" ref="P15:P32">O15/E15</f>
        <v>40.87875647668394</v>
      </c>
      <c r="Q15" s="88">
        <f>SUM(Q17:Q32)</f>
        <v>11768</v>
      </c>
    </row>
    <row r="16" spans="1:17" s="14" customFormat="1" ht="21.75" customHeight="1">
      <c r="A16" s="96"/>
      <c r="B16" s="98"/>
      <c r="C16" s="94"/>
      <c r="D16" s="94"/>
      <c r="E16" s="94"/>
      <c r="F16" s="93"/>
      <c r="G16" s="97" t="s">
        <v>0</v>
      </c>
      <c r="H16" s="94"/>
      <c r="I16" s="94"/>
      <c r="J16" s="93"/>
      <c r="K16" s="97" t="s">
        <v>0</v>
      </c>
      <c r="L16" s="94"/>
      <c r="M16" s="94"/>
      <c r="N16" s="408" t="s">
        <v>0</v>
      </c>
      <c r="O16" s="88"/>
      <c r="P16" s="407" t="s">
        <v>0</v>
      </c>
      <c r="Q16" s="88"/>
    </row>
    <row r="17" spans="1:17" s="14" customFormat="1" ht="21.75" customHeight="1">
      <c r="A17" s="96" t="s">
        <v>67</v>
      </c>
      <c r="B17" s="99" t="s">
        <v>189</v>
      </c>
      <c r="C17" s="98">
        <v>2</v>
      </c>
      <c r="D17" s="98">
        <v>4</v>
      </c>
      <c r="E17" s="89">
        <v>37</v>
      </c>
      <c r="F17" s="89">
        <v>16</v>
      </c>
      <c r="G17" s="97" t="s">
        <v>7</v>
      </c>
      <c r="H17" s="100">
        <v>7</v>
      </c>
      <c r="I17" s="95">
        <v>9</v>
      </c>
      <c r="J17" s="89">
        <v>21</v>
      </c>
      <c r="K17" s="97" t="s">
        <v>7</v>
      </c>
      <c r="L17" s="95">
        <v>11</v>
      </c>
      <c r="M17" s="98">
        <v>10</v>
      </c>
      <c r="N17" s="408">
        <f t="shared" si="0"/>
        <v>9.25</v>
      </c>
      <c r="O17" s="95">
        <v>2015</v>
      </c>
      <c r="P17" s="407">
        <f t="shared" si="1"/>
        <v>54.45945945945946</v>
      </c>
      <c r="Q17" s="95">
        <v>894</v>
      </c>
    </row>
    <row r="18" spans="1:17" s="14" customFormat="1" ht="21.75" customHeight="1">
      <c r="A18" s="96" t="s">
        <v>68</v>
      </c>
      <c r="B18" s="99" t="s">
        <v>5</v>
      </c>
      <c r="C18" s="98">
        <v>2</v>
      </c>
      <c r="D18" s="98">
        <v>5</v>
      </c>
      <c r="E18" s="89">
        <v>40</v>
      </c>
      <c r="F18" s="89">
        <v>22</v>
      </c>
      <c r="G18" s="97" t="s">
        <v>7</v>
      </c>
      <c r="H18" s="100">
        <v>9</v>
      </c>
      <c r="I18" s="98">
        <v>13</v>
      </c>
      <c r="J18" s="89">
        <v>18</v>
      </c>
      <c r="K18" s="97" t="s">
        <v>7</v>
      </c>
      <c r="L18" s="98">
        <v>11</v>
      </c>
      <c r="M18" s="98">
        <v>7</v>
      </c>
      <c r="N18" s="408">
        <f t="shared" si="0"/>
        <v>8</v>
      </c>
      <c r="O18" s="95">
        <v>1981</v>
      </c>
      <c r="P18" s="407">
        <f t="shared" si="1"/>
        <v>49.525</v>
      </c>
      <c r="Q18" s="95">
        <v>683</v>
      </c>
    </row>
    <row r="19" spans="1:17" s="14" customFormat="1" ht="21.75" customHeight="1">
      <c r="A19" s="96" t="s">
        <v>69</v>
      </c>
      <c r="B19" s="99" t="s">
        <v>5</v>
      </c>
      <c r="C19" s="98">
        <v>2</v>
      </c>
      <c r="D19" s="98">
        <v>4</v>
      </c>
      <c r="E19" s="89">
        <v>58</v>
      </c>
      <c r="F19" s="89">
        <v>21</v>
      </c>
      <c r="G19" s="97" t="s">
        <v>7</v>
      </c>
      <c r="H19" s="100">
        <v>14</v>
      </c>
      <c r="I19" s="98">
        <v>7</v>
      </c>
      <c r="J19" s="89">
        <v>37</v>
      </c>
      <c r="K19" s="97" t="s">
        <v>7</v>
      </c>
      <c r="L19" s="98">
        <v>16</v>
      </c>
      <c r="M19" s="98">
        <v>21</v>
      </c>
      <c r="N19" s="408">
        <f t="shared" si="0"/>
        <v>14.5</v>
      </c>
      <c r="O19" s="95">
        <v>1998</v>
      </c>
      <c r="P19" s="407">
        <f t="shared" si="1"/>
        <v>34.44827586206897</v>
      </c>
      <c r="Q19" s="95">
        <v>746</v>
      </c>
    </row>
    <row r="20" spans="1:17" s="14" customFormat="1" ht="21.75" customHeight="1">
      <c r="A20" s="96" t="s">
        <v>70</v>
      </c>
      <c r="B20" s="99" t="s">
        <v>5</v>
      </c>
      <c r="C20" s="98">
        <v>2</v>
      </c>
      <c r="D20" s="98">
        <v>4</v>
      </c>
      <c r="E20" s="89">
        <v>56</v>
      </c>
      <c r="F20" s="89">
        <v>29</v>
      </c>
      <c r="G20" s="97" t="s">
        <v>7</v>
      </c>
      <c r="H20" s="100">
        <v>16</v>
      </c>
      <c r="I20" s="98">
        <v>13</v>
      </c>
      <c r="J20" s="89">
        <v>27</v>
      </c>
      <c r="K20" s="97" t="s">
        <v>7</v>
      </c>
      <c r="L20" s="98">
        <v>14</v>
      </c>
      <c r="M20" s="98">
        <v>13</v>
      </c>
      <c r="N20" s="97" t="s">
        <v>84</v>
      </c>
      <c r="O20" s="95">
        <v>2180</v>
      </c>
      <c r="P20" s="407">
        <f t="shared" si="1"/>
        <v>38.92857142857143</v>
      </c>
      <c r="Q20" s="95">
        <v>626</v>
      </c>
    </row>
    <row r="21" spans="1:17" s="14" customFormat="1" ht="21.75" customHeight="1">
      <c r="A21" s="96" t="s">
        <v>71</v>
      </c>
      <c r="B21" s="99" t="s">
        <v>5</v>
      </c>
      <c r="C21" s="98">
        <v>2</v>
      </c>
      <c r="D21" s="98">
        <v>4</v>
      </c>
      <c r="E21" s="89">
        <v>58</v>
      </c>
      <c r="F21" s="89">
        <v>35</v>
      </c>
      <c r="G21" s="97" t="s">
        <v>7</v>
      </c>
      <c r="H21" s="100">
        <v>16</v>
      </c>
      <c r="I21" s="98">
        <v>19</v>
      </c>
      <c r="J21" s="89">
        <v>23</v>
      </c>
      <c r="K21" s="97" t="s">
        <v>7</v>
      </c>
      <c r="L21" s="98">
        <v>12</v>
      </c>
      <c r="M21" s="98">
        <v>11</v>
      </c>
      <c r="N21" s="408">
        <f t="shared" si="0"/>
        <v>14.5</v>
      </c>
      <c r="O21" s="95">
        <v>3178</v>
      </c>
      <c r="P21" s="407">
        <f t="shared" si="1"/>
        <v>54.793103448275865</v>
      </c>
      <c r="Q21" s="95">
        <v>701</v>
      </c>
    </row>
    <row r="22" spans="1:17" s="14" customFormat="1" ht="21.75" customHeight="1">
      <c r="A22" s="96" t="s">
        <v>72</v>
      </c>
      <c r="B22" s="99" t="s">
        <v>5</v>
      </c>
      <c r="C22" s="98">
        <v>3</v>
      </c>
      <c r="D22" s="98">
        <v>5</v>
      </c>
      <c r="E22" s="89">
        <v>82</v>
      </c>
      <c r="F22" s="89">
        <v>45</v>
      </c>
      <c r="G22" s="97" t="s">
        <v>7</v>
      </c>
      <c r="H22" s="100">
        <v>14</v>
      </c>
      <c r="I22" s="98">
        <v>31</v>
      </c>
      <c r="J22" s="89">
        <v>37</v>
      </c>
      <c r="K22" s="97" t="s">
        <v>7</v>
      </c>
      <c r="L22" s="98">
        <v>13</v>
      </c>
      <c r="M22" s="98">
        <v>24</v>
      </c>
      <c r="N22" s="408">
        <f t="shared" si="0"/>
        <v>16.4</v>
      </c>
      <c r="O22" s="95">
        <v>2194</v>
      </c>
      <c r="P22" s="407">
        <f t="shared" si="1"/>
        <v>26.75609756097561</v>
      </c>
      <c r="Q22" s="95">
        <v>628</v>
      </c>
    </row>
    <row r="23" spans="1:17" s="14" customFormat="1" ht="21.75" customHeight="1">
      <c r="A23" s="96" t="s">
        <v>73</v>
      </c>
      <c r="B23" s="99" t="s">
        <v>5</v>
      </c>
      <c r="C23" s="98">
        <v>2</v>
      </c>
      <c r="D23" s="98">
        <v>5</v>
      </c>
      <c r="E23" s="89">
        <v>39</v>
      </c>
      <c r="F23" s="89">
        <v>19</v>
      </c>
      <c r="G23" s="97" t="s">
        <v>7</v>
      </c>
      <c r="H23" s="100">
        <v>8</v>
      </c>
      <c r="I23" s="98">
        <v>11</v>
      </c>
      <c r="J23" s="89">
        <v>20</v>
      </c>
      <c r="K23" s="97" t="s">
        <v>7</v>
      </c>
      <c r="L23" s="98">
        <v>10</v>
      </c>
      <c r="M23" s="98">
        <v>10</v>
      </c>
      <c r="N23" s="408">
        <f t="shared" si="0"/>
        <v>7.8</v>
      </c>
      <c r="O23" s="95">
        <v>2099</v>
      </c>
      <c r="P23" s="407">
        <f t="shared" si="1"/>
        <v>53.82051282051282</v>
      </c>
      <c r="Q23" s="95">
        <v>813</v>
      </c>
    </row>
    <row r="24" spans="1:17" s="14" customFormat="1" ht="21.75" customHeight="1">
      <c r="A24" s="96" t="s">
        <v>74</v>
      </c>
      <c r="B24" s="99" t="s">
        <v>5</v>
      </c>
      <c r="C24" s="98">
        <v>3</v>
      </c>
      <c r="D24" s="98">
        <v>5</v>
      </c>
      <c r="E24" s="89">
        <v>69</v>
      </c>
      <c r="F24" s="89">
        <v>32</v>
      </c>
      <c r="G24" s="97" t="s">
        <v>7</v>
      </c>
      <c r="H24" s="100">
        <v>19</v>
      </c>
      <c r="I24" s="98">
        <v>13</v>
      </c>
      <c r="J24" s="89">
        <v>37</v>
      </c>
      <c r="K24" s="97" t="s">
        <v>7</v>
      </c>
      <c r="L24" s="98">
        <v>14</v>
      </c>
      <c r="M24" s="98">
        <v>23</v>
      </c>
      <c r="N24" s="408">
        <f t="shared" si="0"/>
        <v>13.8</v>
      </c>
      <c r="O24" s="95">
        <v>2211</v>
      </c>
      <c r="P24" s="407">
        <f t="shared" si="1"/>
        <v>32.04347826086956</v>
      </c>
      <c r="Q24" s="95">
        <v>751</v>
      </c>
    </row>
    <row r="25" spans="1:17" s="14" customFormat="1" ht="21.75" customHeight="1">
      <c r="A25" s="96" t="s">
        <v>75</v>
      </c>
      <c r="B25" s="99" t="s">
        <v>5</v>
      </c>
      <c r="C25" s="98">
        <v>3</v>
      </c>
      <c r="D25" s="98">
        <v>5</v>
      </c>
      <c r="E25" s="89">
        <v>75</v>
      </c>
      <c r="F25" s="89">
        <v>40</v>
      </c>
      <c r="G25" s="97" t="s">
        <v>7</v>
      </c>
      <c r="H25" s="100">
        <v>16</v>
      </c>
      <c r="I25" s="98">
        <v>24</v>
      </c>
      <c r="J25" s="89">
        <v>35</v>
      </c>
      <c r="K25" s="97" t="s">
        <v>7</v>
      </c>
      <c r="L25" s="98">
        <v>18</v>
      </c>
      <c r="M25" s="98">
        <v>17</v>
      </c>
      <c r="N25" s="408">
        <f t="shared" si="0"/>
        <v>15</v>
      </c>
      <c r="O25" s="95">
        <v>2058</v>
      </c>
      <c r="P25" s="407">
        <f t="shared" si="1"/>
        <v>27.44</v>
      </c>
      <c r="Q25" s="95">
        <v>675</v>
      </c>
    </row>
    <row r="26" spans="1:17" s="14" customFormat="1" ht="21.75" customHeight="1">
      <c r="A26" s="96" t="s">
        <v>76</v>
      </c>
      <c r="B26" s="99" t="s">
        <v>5</v>
      </c>
      <c r="C26" s="98">
        <v>3</v>
      </c>
      <c r="D26" s="98">
        <v>5</v>
      </c>
      <c r="E26" s="89">
        <v>90</v>
      </c>
      <c r="F26" s="89">
        <v>47</v>
      </c>
      <c r="G26" s="97" t="s">
        <v>7</v>
      </c>
      <c r="H26" s="100">
        <v>26</v>
      </c>
      <c r="I26" s="98">
        <v>21</v>
      </c>
      <c r="J26" s="89">
        <v>43</v>
      </c>
      <c r="K26" s="97" t="s">
        <v>7</v>
      </c>
      <c r="L26" s="98">
        <v>18</v>
      </c>
      <c r="M26" s="98">
        <v>25</v>
      </c>
      <c r="N26" s="408">
        <f t="shared" si="0"/>
        <v>18</v>
      </c>
      <c r="O26" s="95">
        <v>2135</v>
      </c>
      <c r="P26" s="407">
        <f t="shared" si="1"/>
        <v>23.72222222222222</v>
      </c>
      <c r="Q26" s="95">
        <v>626</v>
      </c>
    </row>
    <row r="27" spans="1:17" s="14" customFormat="1" ht="21.75" customHeight="1">
      <c r="A27" s="96" t="s">
        <v>77</v>
      </c>
      <c r="B27" s="99" t="s">
        <v>5</v>
      </c>
      <c r="C27" s="98">
        <v>2</v>
      </c>
      <c r="D27" s="98">
        <v>4</v>
      </c>
      <c r="E27" s="89">
        <v>57</v>
      </c>
      <c r="F27" s="89">
        <v>37</v>
      </c>
      <c r="G27" s="97" t="s">
        <v>7</v>
      </c>
      <c r="H27" s="100">
        <v>23</v>
      </c>
      <c r="I27" s="98">
        <v>14</v>
      </c>
      <c r="J27" s="89">
        <v>20</v>
      </c>
      <c r="K27" s="97" t="s">
        <v>7</v>
      </c>
      <c r="L27" s="98">
        <v>16</v>
      </c>
      <c r="M27" s="98">
        <v>4</v>
      </c>
      <c r="N27" s="408">
        <f t="shared" si="0"/>
        <v>14.25</v>
      </c>
      <c r="O27" s="95">
        <v>3587</v>
      </c>
      <c r="P27" s="407">
        <f t="shared" si="1"/>
        <v>62.92982456140351</v>
      </c>
      <c r="Q27" s="95">
        <v>624</v>
      </c>
    </row>
    <row r="28" spans="1:17" s="14" customFormat="1" ht="21.75" customHeight="1">
      <c r="A28" s="96" t="s">
        <v>78</v>
      </c>
      <c r="B28" s="99" t="s">
        <v>5</v>
      </c>
      <c r="C28" s="98">
        <v>2</v>
      </c>
      <c r="D28" s="98">
        <v>4</v>
      </c>
      <c r="E28" s="89">
        <v>59</v>
      </c>
      <c r="F28" s="89">
        <v>25</v>
      </c>
      <c r="G28" s="97" t="s">
        <v>7</v>
      </c>
      <c r="H28" s="100">
        <v>10</v>
      </c>
      <c r="I28" s="98">
        <v>15</v>
      </c>
      <c r="J28" s="89">
        <v>34</v>
      </c>
      <c r="K28" s="97" t="s">
        <v>7</v>
      </c>
      <c r="L28" s="98">
        <v>19</v>
      </c>
      <c r="M28" s="98">
        <v>15</v>
      </c>
      <c r="N28" s="408">
        <f t="shared" si="0"/>
        <v>14.75</v>
      </c>
      <c r="O28" s="95">
        <v>1629</v>
      </c>
      <c r="P28" s="407">
        <f t="shared" si="1"/>
        <v>27.610169491525422</v>
      </c>
      <c r="Q28" s="95">
        <v>783</v>
      </c>
    </row>
    <row r="29" spans="1:17" s="14" customFormat="1" ht="21.75" customHeight="1">
      <c r="A29" s="96" t="s">
        <v>79</v>
      </c>
      <c r="B29" s="99" t="s">
        <v>5</v>
      </c>
      <c r="C29" s="98">
        <v>3</v>
      </c>
      <c r="D29" s="98">
        <v>5</v>
      </c>
      <c r="E29" s="89">
        <v>67</v>
      </c>
      <c r="F29" s="89">
        <v>33</v>
      </c>
      <c r="G29" s="97" t="s">
        <v>7</v>
      </c>
      <c r="H29" s="100">
        <v>18</v>
      </c>
      <c r="I29" s="98">
        <v>15</v>
      </c>
      <c r="J29" s="89">
        <v>34</v>
      </c>
      <c r="K29" s="97" t="s">
        <v>7</v>
      </c>
      <c r="L29" s="98">
        <v>16</v>
      </c>
      <c r="M29" s="98">
        <v>18</v>
      </c>
      <c r="N29" s="408">
        <f t="shared" si="0"/>
        <v>13.4</v>
      </c>
      <c r="O29" s="95">
        <v>2434</v>
      </c>
      <c r="P29" s="407">
        <f t="shared" si="1"/>
        <v>36.32835820895522</v>
      </c>
      <c r="Q29" s="95">
        <v>629</v>
      </c>
    </row>
    <row r="30" spans="1:17" s="14" customFormat="1" ht="21.75" customHeight="1">
      <c r="A30" s="96" t="s">
        <v>80</v>
      </c>
      <c r="B30" s="99" t="s">
        <v>5</v>
      </c>
      <c r="C30" s="98">
        <v>3</v>
      </c>
      <c r="D30" s="98">
        <v>6</v>
      </c>
      <c r="E30" s="89">
        <v>85</v>
      </c>
      <c r="F30" s="89">
        <v>38</v>
      </c>
      <c r="G30" s="97" t="s">
        <v>7</v>
      </c>
      <c r="H30" s="100">
        <v>16</v>
      </c>
      <c r="I30" s="98">
        <v>22</v>
      </c>
      <c r="J30" s="89">
        <v>47</v>
      </c>
      <c r="K30" s="97" t="s">
        <v>7</v>
      </c>
      <c r="L30" s="98">
        <v>26</v>
      </c>
      <c r="M30" s="98">
        <v>21</v>
      </c>
      <c r="N30" s="408">
        <f t="shared" si="0"/>
        <v>14.166666666666666</v>
      </c>
      <c r="O30" s="95">
        <v>1815</v>
      </c>
      <c r="P30" s="407">
        <f t="shared" si="1"/>
        <v>21.352941176470587</v>
      </c>
      <c r="Q30" s="95">
        <v>600</v>
      </c>
    </row>
    <row r="31" spans="1:17" s="14" customFormat="1" ht="21.75" customHeight="1">
      <c r="A31" s="96" t="s">
        <v>81</v>
      </c>
      <c r="B31" s="99" t="s">
        <v>5</v>
      </c>
      <c r="C31" s="98">
        <v>2</v>
      </c>
      <c r="D31" s="98">
        <v>5</v>
      </c>
      <c r="E31" s="89">
        <v>49</v>
      </c>
      <c r="F31" s="89">
        <v>21</v>
      </c>
      <c r="G31" s="97" t="s">
        <v>7</v>
      </c>
      <c r="H31" s="100">
        <v>7</v>
      </c>
      <c r="I31" s="98">
        <v>14</v>
      </c>
      <c r="J31" s="89">
        <v>28</v>
      </c>
      <c r="K31" s="97" t="s">
        <v>7</v>
      </c>
      <c r="L31" s="98">
        <v>13</v>
      </c>
      <c r="M31" s="98">
        <v>15</v>
      </c>
      <c r="N31" s="408">
        <f t="shared" si="0"/>
        <v>9.8</v>
      </c>
      <c r="O31" s="95">
        <v>5891</v>
      </c>
      <c r="P31" s="407">
        <f t="shared" si="1"/>
        <v>120.22448979591837</v>
      </c>
      <c r="Q31" s="95">
        <v>1300</v>
      </c>
    </row>
    <row r="32" spans="1:17" s="14" customFormat="1" ht="21.75" customHeight="1">
      <c r="A32" s="96" t="s">
        <v>82</v>
      </c>
      <c r="B32" s="99" t="s">
        <v>5</v>
      </c>
      <c r="C32" s="98">
        <v>2</v>
      </c>
      <c r="D32" s="98">
        <v>7</v>
      </c>
      <c r="E32" s="89">
        <v>44</v>
      </c>
      <c r="F32" s="89">
        <v>26</v>
      </c>
      <c r="G32" s="97" t="s">
        <v>7</v>
      </c>
      <c r="H32" s="100">
        <v>15</v>
      </c>
      <c r="I32" s="98">
        <v>11</v>
      </c>
      <c r="J32" s="89">
        <v>18</v>
      </c>
      <c r="K32" s="97" t="s">
        <v>7</v>
      </c>
      <c r="L32" s="98">
        <v>8</v>
      </c>
      <c r="M32" s="98">
        <v>10</v>
      </c>
      <c r="N32" s="408">
        <f t="shared" si="0"/>
        <v>6.285714285714286</v>
      </c>
      <c r="O32" s="95">
        <v>2043</v>
      </c>
      <c r="P32" s="407">
        <f t="shared" si="1"/>
        <v>46.43181818181818</v>
      </c>
      <c r="Q32" s="95">
        <v>689</v>
      </c>
    </row>
    <row r="33" spans="1:17" s="14" customFormat="1" ht="15.75" customHeight="1">
      <c r="A33" s="96"/>
      <c r="B33" s="60"/>
      <c r="C33" s="60"/>
      <c r="D33" s="60"/>
      <c r="E33" s="89"/>
      <c r="F33" s="89"/>
      <c r="G33" s="60"/>
      <c r="H33" s="60"/>
      <c r="I33" s="60"/>
      <c r="J33" s="89"/>
      <c r="K33" s="60"/>
      <c r="L33" s="60"/>
      <c r="M33" s="60"/>
      <c r="N33" s="408" t="s">
        <v>0</v>
      </c>
      <c r="O33" s="88"/>
      <c r="P33" s="90"/>
      <c r="Q33" s="88"/>
    </row>
    <row r="34" spans="1:17" s="21" customFormat="1" ht="21.75" customHeight="1" thickBot="1">
      <c r="A34" s="96" t="s">
        <v>83</v>
      </c>
      <c r="B34" s="95">
        <v>17</v>
      </c>
      <c r="C34" s="95">
        <v>206</v>
      </c>
      <c r="D34" s="95">
        <v>302</v>
      </c>
      <c r="E34" s="89">
        <v>5511</v>
      </c>
      <c r="F34" s="89">
        <v>2783</v>
      </c>
      <c r="G34" s="95">
        <v>863</v>
      </c>
      <c r="H34" s="95">
        <v>958</v>
      </c>
      <c r="I34" s="95">
        <v>962</v>
      </c>
      <c r="J34" s="89">
        <v>2728</v>
      </c>
      <c r="K34" s="95">
        <v>876</v>
      </c>
      <c r="L34" s="95">
        <v>912</v>
      </c>
      <c r="M34" s="95">
        <v>940</v>
      </c>
      <c r="N34" s="408">
        <f t="shared" si="0"/>
        <v>18.248344370860927</v>
      </c>
      <c r="O34" s="97" t="s">
        <v>84</v>
      </c>
      <c r="P34" s="97" t="s">
        <v>84</v>
      </c>
      <c r="Q34" s="97" t="s">
        <v>84</v>
      </c>
    </row>
    <row r="35" spans="1:17" s="14" customFormat="1" ht="15" customHeight="1">
      <c r="A35" s="369" t="s">
        <v>85</v>
      </c>
      <c r="B35" s="370"/>
      <c r="C35" s="370"/>
      <c r="D35" s="370"/>
      <c r="E35" s="370"/>
      <c r="F35" s="371"/>
      <c r="G35" s="371"/>
      <c r="H35" s="371"/>
      <c r="I35" s="371"/>
      <c r="J35" s="371"/>
      <c r="K35" s="371"/>
      <c r="L35" s="371"/>
      <c r="M35" s="371"/>
      <c r="N35" s="372"/>
      <c r="O35" s="370"/>
      <c r="P35" s="370"/>
      <c r="Q35" s="368" t="s">
        <v>86</v>
      </c>
    </row>
    <row r="36" spans="1:17" s="14" customFormat="1" ht="20.2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</sheetData>
  <mergeCells count="1">
    <mergeCell ref="E6:E7"/>
  </mergeCells>
  <printOptions/>
  <pageMargins left="0.984251968503937" right="0.984251968503937" top="0.7874015748031497" bottom="0.7874015748031497" header="0.5118110236220472" footer="0.5118110236220472"/>
  <pageSetup firstPageNumber="142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1">
      <selection activeCell="AE18" sqref="AE18"/>
    </sheetView>
  </sheetViews>
  <sheetFormatPr defaultColWidth="9.00390625" defaultRowHeight="13.5"/>
  <cols>
    <col min="1" max="1" width="20.00390625" style="0" customWidth="1"/>
    <col min="2" max="5" width="7.375" style="0" customWidth="1"/>
    <col min="6" max="6" width="7.50390625" style="0" customWidth="1"/>
    <col min="7" max="9" width="8.00390625" style="0" customWidth="1"/>
    <col min="10" max="13" width="7.25390625" style="0" customWidth="1"/>
    <col min="14" max="16" width="7.25390625" style="14" customWidth="1"/>
    <col min="17" max="19" width="7.25390625" style="0" customWidth="1"/>
    <col min="20" max="20" width="23.00390625" style="0" customWidth="1"/>
    <col min="21" max="24" width="12.875" style="0" customWidth="1"/>
    <col min="25" max="27" width="9.125" style="14" bestFit="1" customWidth="1"/>
    <col min="28" max="36" width="9.00390625" style="14" customWidth="1"/>
  </cols>
  <sheetData>
    <row r="1" spans="1:36" s="482" customFormat="1" ht="15" customHeight="1">
      <c r="A1" s="479" t="s">
        <v>8</v>
      </c>
      <c r="K1" s="483"/>
      <c r="L1" s="483"/>
      <c r="M1" s="479"/>
      <c r="N1" s="484"/>
      <c r="O1" s="484"/>
      <c r="P1" s="484"/>
      <c r="S1" s="485" t="s">
        <v>8</v>
      </c>
      <c r="T1" s="479" t="s">
        <v>8</v>
      </c>
      <c r="Y1" s="484"/>
      <c r="Z1" s="484"/>
      <c r="AA1" s="485"/>
      <c r="AB1" s="484"/>
      <c r="AC1" s="484"/>
      <c r="AD1" s="484"/>
      <c r="AE1" s="484"/>
      <c r="AF1" s="484"/>
      <c r="AG1" s="485" t="s">
        <v>8</v>
      </c>
      <c r="AH1" s="484"/>
      <c r="AI1" s="484"/>
      <c r="AJ1" s="484"/>
    </row>
    <row r="2" ht="12" customHeight="1"/>
    <row r="3" spans="1:36" s="499" customFormat="1" ht="15" customHeight="1">
      <c r="A3" s="24" t="s">
        <v>458</v>
      </c>
      <c r="B3" s="496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24" t="s">
        <v>459</v>
      </c>
      <c r="U3" s="497"/>
      <c r="V3" s="497"/>
      <c r="W3" s="497"/>
      <c r="X3" s="498"/>
      <c r="Y3" s="497"/>
      <c r="Z3" s="497"/>
      <c r="AA3" s="497"/>
      <c r="AB3" s="497"/>
      <c r="AC3" s="497"/>
      <c r="AD3" s="497"/>
      <c r="AE3" s="497"/>
      <c r="AF3" s="497"/>
      <c r="AG3" s="497"/>
      <c r="AH3" s="8"/>
      <c r="AI3" s="8"/>
      <c r="AJ3" s="8"/>
    </row>
    <row r="4" spans="1:33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03"/>
      <c r="R4" s="28"/>
      <c r="S4" s="29" t="s">
        <v>424</v>
      </c>
      <c r="T4" s="27"/>
      <c r="U4" s="27"/>
      <c r="V4" s="27"/>
      <c r="W4" s="27"/>
      <c r="X4" s="26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7.25" customHeight="1">
      <c r="A5" s="104" t="s">
        <v>42</v>
      </c>
      <c r="B5" s="105" t="s">
        <v>89</v>
      </c>
      <c r="C5" s="106" t="s">
        <v>90</v>
      </c>
      <c r="D5" s="107"/>
      <c r="E5" s="107"/>
      <c r="F5" s="108"/>
      <c r="G5" s="108"/>
      <c r="H5" s="25"/>
      <c r="I5" s="104" t="s">
        <v>91</v>
      </c>
      <c r="J5" s="109"/>
      <c r="K5" s="109"/>
      <c r="L5" s="110" t="s">
        <v>92</v>
      </c>
      <c r="M5" s="109"/>
      <c r="N5" s="109"/>
      <c r="O5" s="109"/>
      <c r="P5" s="109"/>
      <c r="Q5" s="110" t="s">
        <v>22</v>
      </c>
      <c r="R5" s="109"/>
      <c r="S5" s="109"/>
      <c r="T5" s="112" t="s">
        <v>42</v>
      </c>
      <c r="U5" s="113" t="s">
        <v>93</v>
      </c>
      <c r="V5" s="30"/>
      <c r="W5" s="114"/>
      <c r="X5" s="571" t="s">
        <v>409</v>
      </c>
      <c r="Y5" s="486" t="s">
        <v>94</v>
      </c>
      <c r="Z5" s="115"/>
      <c r="AA5" s="115" t="s">
        <v>95</v>
      </c>
      <c r="AB5" s="116" t="s">
        <v>21</v>
      </c>
      <c r="AC5" s="110" t="s">
        <v>96</v>
      </c>
      <c r="AD5" s="106" t="s">
        <v>97</v>
      </c>
      <c r="AE5" s="107"/>
      <c r="AF5" s="106" t="s">
        <v>98</v>
      </c>
      <c r="AG5" s="107"/>
    </row>
    <row r="6" spans="1:33" ht="17.25" customHeight="1">
      <c r="A6" s="25"/>
      <c r="B6" s="108"/>
      <c r="C6" s="567" t="s">
        <v>447</v>
      </c>
      <c r="D6" s="567" t="s">
        <v>31</v>
      </c>
      <c r="E6" s="567" t="s">
        <v>32</v>
      </c>
      <c r="F6" s="31" t="s">
        <v>99</v>
      </c>
      <c r="G6" s="568" t="s">
        <v>398</v>
      </c>
      <c r="H6" s="569"/>
      <c r="I6" s="570"/>
      <c r="J6" s="118">
        <v>1</v>
      </c>
      <c r="K6" s="119" t="s">
        <v>100</v>
      </c>
      <c r="L6" s="118">
        <v>2</v>
      </c>
      <c r="M6" s="119" t="s">
        <v>100</v>
      </c>
      <c r="N6" s="118">
        <v>3</v>
      </c>
      <c r="O6" s="119" t="s">
        <v>100</v>
      </c>
      <c r="P6" s="118">
        <v>4</v>
      </c>
      <c r="Q6" s="119" t="s">
        <v>100</v>
      </c>
      <c r="R6" s="118">
        <v>5</v>
      </c>
      <c r="S6" s="119" t="s">
        <v>100</v>
      </c>
      <c r="T6" s="120"/>
      <c r="U6" s="121" t="s">
        <v>423</v>
      </c>
      <c r="V6" s="122"/>
      <c r="W6" s="142" t="s">
        <v>101</v>
      </c>
      <c r="X6" s="572"/>
      <c r="Y6" s="574" t="s">
        <v>102</v>
      </c>
      <c r="Z6" s="567" t="s">
        <v>103</v>
      </c>
      <c r="AA6" s="33" t="s">
        <v>425</v>
      </c>
      <c r="AB6" s="567" t="s">
        <v>104</v>
      </c>
      <c r="AC6" s="33" t="s">
        <v>425</v>
      </c>
      <c r="AD6" s="567" t="s">
        <v>102</v>
      </c>
      <c r="AE6" s="33" t="s">
        <v>425</v>
      </c>
      <c r="AF6" s="567" t="s">
        <v>102</v>
      </c>
      <c r="AG6" s="33" t="s">
        <v>425</v>
      </c>
    </row>
    <row r="7" spans="1:33" ht="17.25" customHeight="1">
      <c r="A7" s="124" t="s">
        <v>105</v>
      </c>
      <c r="B7" s="125" t="s">
        <v>106</v>
      </c>
      <c r="C7" s="558"/>
      <c r="D7" s="558"/>
      <c r="E7" s="558"/>
      <c r="F7" s="108"/>
      <c r="G7" s="31" t="s">
        <v>448</v>
      </c>
      <c r="H7" s="32" t="s">
        <v>31</v>
      </c>
      <c r="I7" s="126" t="s">
        <v>32</v>
      </c>
      <c r="J7" s="126" t="s">
        <v>31</v>
      </c>
      <c r="K7" s="126" t="s">
        <v>32</v>
      </c>
      <c r="L7" s="126" t="s">
        <v>31</v>
      </c>
      <c r="M7" s="126" t="s">
        <v>32</v>
      </c>
      <c r="N7" s="126" t="s">
        <v>31</v>
      </c>
      <c r="O7" s="126" t="s">
        <v>32</v>
      </c>
      <c r="P7" s="126" t="s">
        <v>31</v>
      </c>
      <c r="Q7" s="126" t="s">
        <v>32</v>
      </c>
      <c r="R7" s="126" t="s">
        <v>31</v>
      </c>
      <c r="S7" s="464" t="s">
        <v>32</v>
      </c>
      <c r="T7" s="127" t="s">
        <v>105</v>
      </c>
      <c r="U7" s="31" t="s">
        <v>31</v>
      </c>
      <c r="V7" s="31" t="s">
        <v>32</v>
      </c>
      <c r="W7" s="128" t="s">
        <v>107</v>
      </c>
      <c r="X7" s="573"/>
      <c r="Y7" s="575"/>
      <c r="Z7" s="558"/>
      <c r="AA7" s="33" t="s">
        <v>108</v>
      </c>
      <c r="AB7" s="558"/>
      <c r="AC7" s="31" t="s">
        <v>108</v>
      </c>
      <c r="AD7" s="558"/>
      <c r="AE7" s="31" t="s">
        <v>108</v>
      </c>
      <c r="AF7" s="558"/>
      <c r="AG7" s="31" t="s">
        <v>108</v>
      </c>
    </row>
    <row r="8" spans="1:33" ht="18">
      <c r="A8" s="34"/>
      <c r="B8" s="35" t="s">
        <v>109</v>
      </c>
      <c r="C8" s="129" t="s">
        <v>110</v>
      </c>
      <c r="D8" s="34"/>
      <c r="E8" s="34"/>
      <c r="F8" s="129" t="s">
        <v>111</v>
      </c>
      <c r="G8" s="129" t="s">
        <v>110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 t="s">
        <v>110</v>
      </c>
      <c r="V8" s="34"/>
      <c r="W8" s="34"/>
      <c r="X8" s="26"/>
      <c r="Y8" s="129" t="s">
        <v>112</v>
      </c>
      <c r="Z8" s="129" t="s">
        <v>113</v>
      </c>
      <c r="AA8" s="129" t="s">
        <v>112</v>
      </c>
      <c r="AB8" s="34"/>
      <c r="AC8" s="34"/>
      <c r="AD8" s="34"/>
      <c r="AE8" s="34"/>
      <c r="AF8" s="34"/>
      <c r="AG8" s="34"/>
    </row>
    <row r="9" spans="1:36" s="404" customFormat="1" ht="15" customHeight="1">
      <c r="A9" s="433" t="s">
        <v>62</v>
      </c>
      <c r="B9" s="325">
        <v>36</v>
      </c>
      <c r="C9" s="261">
        <v>1034</v>
      </c>
      <c r="D9" s="261">
        <v>318</v>
      </c>
      <c r="E9" s="261">
        <v>716</v>
      </c>
      <c r="F9" s="261">
        <v>733</v>
      </c>
      <c r="G9" s="261">
        <v>20970</v>
      </c>
      <c r="H9" s="261">
        <v>10800</v>
      </c>
      <c r="I9" s="261">
        <v>10170</v>
      </c>
      <c r="J9" s="261">
        <v>1836</v>
      </c>
      <c r="K9" s="261">
        <v>1672</v>
      </c>
      <c r="L9" s="261">
        <v>1798</v>
      </c>
      <c r="M9" s="261">
        <v>1624</v>
      </c>
      <c r="N9" s="261">
        <v>1883</v>
      </c>
      <c r="O9" s="261">
        <v>1741</v>
      </c>
      <c r="P9" s="261">
        <v>1818</v>
      </c>
      <c r="Q9" s="261">
        <v>1800</v>
      </c>
      <c r="R9" s="261">
        <v>1742</v>
      </c>
      <c r="S9" s="261">
        <v>1664</v>
      </c>
      <c r="T9" s="131" t="s">
        <v>62</v>
      </c>
      <c r="U9" s="325">
        <v>1723</v>
      </c>
      <c r="V9" s="261">
        <v>1669</v>
      </c>
      <c r="W9" s="261">
        <v>381</v>
      </c>
      <c r="X9" s="440">
        <v>20.3</v>
      </c>
      <c r="Y9" s="261">
        <v>231120</v>
      </c>
      <c r="Z9" s="266">
        <v>99.98752223774602</v>
      </c>
      <c r="AA9" s="266">
        <v>11</v>
      </c>
      <c r="AB9" s="261">
        <v>596740</v>
      </c>
      <c r="AC9" s="440">
        <v>28.5</v>
      </c>
      <c r="AD9" s="261">
        <v>28459</v>
      </c>
      <c r="AE9" s="440">
        <v>1.3571292322365285</v>
      </c>
      <c r="AF9" s="261">
        <v>246853</v>
      </c>
      <c r="AG9" s="440">
        <v>11.702241297091083</v>
      </c>
      <c r="AH9" s="21"/>
      <c r="AI9" s="21"/>
      <c r="AJ9" s="21"/>
    </row>
    <row r="10" spans="1:36" s="404" customFormat="1" ht="15" customHeight="1">
      <c r="A10" s="433" t="s">
        <v>63</v>
      </c>
      <c r="B10" s="325">
        <v>35</v>
      </c>
      <c r="C10" s="261">
        <v>1034</v>
      </c>
      <c r="D10" s="261">
        <v>326</v>
      </c>
      <c r="E10" s="261">
        <v>708</v>
      </c>
      <c r="F10" s="261">
        <v>729</v>
      </c>
      <c r="G10" s="261">
        <v>20894</v>
      </c>
      <c r="H10" s="261">
        <v>10739</v>
      </c>
      <c r="I10" s="261">
        <v>10155</v>
      </c>
      <c r="J10" s="261">
        <v>1703</v>
      </c>
      <c r="K10" s="261">
        <v>1707</v>
      </c>
      <c r="L10" s="261">
        <v>1812</v>
      </c>
      <c r="M10" s="261">
        <v>1660</v>
      </c>
      <c r="N10" s="261">
        <v>1815</v>
      </c>
      <c r="O10" s="261">
        <v>1624</v>
      </c>
      <c r="P10" s="261">
        <v>1875</v>
      </c>
      <c r="Q10" s="261">
        <v>1712</v>
      </c>
      <c r="R10" s="261">
        <v>1803</v>
      </c>
      <c r="S10" s="261">
        <v>1788</v>
      </c>
      <c r="T10" s="131" t="s">
        <v>63</v>
      </c>
      <c r="U10" s="325">
        <v>1731</v>
      </c>
      <c r="V10" s="261">
        <v>1664</v>
      </c>
      <c r="W10" s="261">
        <v>429</v>
      </c>
      <c r="X10" s="440">
        <v>20.2</v>
      </c>
      <c r="Y10" s="261">
        <v>223841</v>
      </c>
      <c r="Z10" s="266">
        <v>100</v>
      </c>
      <c r="AA10" s="266">
        <v>10.713171245333589</v>
      </c>
      <c r="AB10" s="261">
        <v>577626</v>
      </c>
      <c r="AC10" s="440">
        <v>27.645544175361348</v>
      </c>
      <c r="AD10" s="261">
        <v>27738</v>
      </c>
      <c r="AE10" s="440">
        <v>1.3275581506652627</v>
      </c>
      <c r="AF10" s="261">
        <v>238076</v>
      </c>
      <c r="AG10" s="440">
        <v>11.394467311189816</v>
      </c>
      <c r="AH10" s="21"/>
      <c r="AI10" s="21"/>
      <c r="AJ10" s="21"/>
    </row>
    <row r="11" spans="1:36" s="404" customFormat="1" ht="15" customHeight="1">
      <c r="A11" s="433" t="s">
        <v>114</v>
      </c>
      <c r="B11" s="325">
        <v>35</v>
      </c>
      <c r="C11" s="434">
        <v>1043</v>
      </c>
      <c r="D11" s="120">
        <v>329</v>
      </c>
      <c r="E11" s="120">
        <v>714</v>
      </c>
      <c r="F11" s="120">
        <v>730</v>
      </c>
      <c r="G11" s="261">
        <v>20692</v>
      </c>
      <c r="H11" s="261">
        <v>10624</v>
      </c>
      <c r="I11" s="261">
        <v>10068</v>
      </c>
      <c r="J11" s="261">
        <v>1696</v>
      </c>
      <c r="K11" s="261">
        <v>1611</v>
      </c>
      <c r="L11" s="261">
        <v>1684</v>
      </c>
      <c r="M11" s="261">
        <v>1693</v>
      </c>
      <c r="N11" s="261">
        <v>1784</v>
      </c>
      <c r="O11" s="261">
        <v>1639</v>
      </c>
      <c r="P11" s="261">
        <v>1821</v>
      </c>
      <c r="Q11" s="261">
        <v>1621</v>
      </c>
      <c r="R11" s="261">
        <v>1849</v>
      </c>
      <c r="S11" s="261">
        <v>1718</v>
      </c>
      <c r="T11" s="131" t="s">
        <v>114</v>
      </c>
      <c r="U11" s="325">
        <v>1790</v>
      </c>
      <c r="V11" s="261">
        <v>1786</v>
      </c>
      <c r="W11" s="261">
        <v>480</v>
      </c>
      <c r="X11" s="440">
        <v>19.8</v>
      </c>
      <c r="Y11" s="261">
        <v>223988</v>
      </c>
      <c r="Z11" s="440">
        <v>100</v>
      </c>
      <c r="AA11" s="440">
        <v>10.8</v>
      </c>
      <c r="AB11" s="261">
        <v>577626</v>
      </c>
      <c r="AC11" s="440">
        <v>27.9</v>
      </c>
      <c r="AD11" s="261">
        <v>27697</v>
      </c>
      <c r="AE11" s="440">
        <v>1.3</v>
      </c>
      <c r="AF11" s="261">
        <v>238076</v>
      </c>
      <c r="AG11" s="440">
        <v>11.5</v>
      </c>
      <c r="AH11" s="21"/>
      <c r="AI11" s="21"/>
      <c r="AJ11" s="21"/>
    </row>
    <row r="12" spans="1:36" s="404" customFormat="1" ht="15" customHeight="1">
      <c r="A12" s="435" t="s">
        <v>115</v>
      </c>
      <c r="B12" s="436">
        <v>35</v>
      </c>
      <c r="C12" s="261">
        <v>1065</v>
      </c>
      <c r="D12" s="261">
        <v>346</v>
      </c>
      <c r="E12" s="261">
        <v>719</v>
      </c>
      <c r="F12" s="261">
        <v>745</v>
      </c>
      <c r="G12" s="261">
        <v>20584</v>
      </c>
      <c r="H12" s="261">
        <v>10644</v>
      </c>
      <c r="I12" s="261">
        <v>9940</v>
      </c>
      <c r="J12" s="261">
        <v>1763</v>
      </c>
      <c r="K12" s="261">
        <v>1684</v>
      </c>
      <c r="L12" s="261">
        <v>1698</v>
      </c>
      <c r="M12" s="261">
        <v>1612</v>
      </c>
      <c r="N12" s="261">
        <v>1716</v>
      </c>
      <c r="O12" s="261">
        <v>1697</v>
      </c>
      <c r="P12" s="261">
        <v>1796</v>
      </c>
      <c r="Q12" s="261">
        <v>1622</v>
      </c>
      <c r="R12" s="261">
        <v>1830</v>
      </c>
      <c r="S12" s="261">
        <v>1617</v>
      </c>
      <c r="T12" s="131" t="s">
        <v>115</v>
      </c>
      <c r="U12" s="325">
        <v>1841</v>
      </c>
      <c r="V12" s="261">
        <v>1708</v>
      </c>
      <c r="W12" s="261">
        <v>527</v>
      </c>
      <c r="X12" s="440">
        <v>19.327699530516433</v>
      </c>
      <c r="Y12" s="261">
        <v>224277</v>
      </c>
      <c r="Z12" s="441">
        <v>100</v>
      </c>
      <c r="AA12" s="440">
        <v>10.895695685969685</v>
      </c>
      <c r="AB12" s="261">
        <v>577626</v>
      </c>
      <c r="AC12" s="440">
        <v>28.0618927322192</v>
      </c>
      <c r="AD12" s="261">
        <v>27697</v>
      </c>
      <c r="AE12" s="440">
        <v>1.345559657986786</v>
      </c>
      <c r="AF12" s="261">
        <v>272144</v>
      </c>
      <c r="AG12" s="440">
        <v>13.221142635056355</v>
      </c>
      <c r="AH12" s="21"/>
      <c r="AI12" s="21"/>
      <c r="AJ12" s="21"/>
    </row>
    <row r="13" spans="1:33" s="409" customFormat="1" ht="15" customHeight="1">
      <c r="A13" s="391" t="s">
        <v>399</v>
      </c>
      <c r="B13" s="262">
        <v>35</v>
      </c>
      <c r="C13" s="437">
        <f>SUM(C15:C49)</f>
        <v>1072</v>
      </c>
      <c r="D13" s="437">
        <f aca="true" t="shared" si="0" ref="D13:S13">SUM(D15:D49)</f>
        <v>346</v>
      </c>
      <c r="E13" s="437">
        <f t="shared" si="0"/>
        <v>726</v>
      </c>
      <c r="F13" s="437">
        <f t="shared" si="0"/>
        <v>748</v>
      </c>
      <c r="G13" s="437">
        <f t="shared" si="0"/>
        <v>20375</v>
      </c>
      <c r="H13" s="437">
        <f t="shared" si="0"/>
        <v>10555</v>
      </c>
      <c r="I13" s="437">
        <f t="shared" si="0"/>
        <v>9820</v>
      </c>
      <c r="J13" s="437">
        <f t="shared" si="0"/>
        <v>1715</v>
      </c>
      <c r="K13" s="437">
        <f t="shared" si="0"/>
        <v>1544</v>
      </c>
      <c r="L13" s="437">
        <f t="shared" si="0"/>
        <v>1771</v>
      </c>
      <c r="M13" s="437">
        <f t="shared" si="0"/>
        <v>1710</v>
      </c>
      <c r="N13" s="437">
        <f t="shared" si="0"/>
        <v>1702</v>
      </c>
      <c r="O13" s="437">
        <f t="shared" si="0"/>
        <v>1613</v>
      </c>
      <c r="P13" s="437">
        <f t="shared" si="0"/>
        <v>1736</v>
      </c>
      <c r="Q13" s="437">
        <f t="shared" si="0"/>
        <v>1698</v>
      </c>
      <c r="R13" s="437">
        <f t="shared" si="0"/>
        <v>1809</v>
      </c>
      <c r="S13" s="437">
        <f t="shared" si="0"/>
        <v>1625</v>
      </c>
      <c r="T13" s="356" t="s">
        <v>399</v>
      </c>
      <c r="U13" s="442">
        <v>1822</v>
      </c>
      <c r="V13" s="437">
        <v>1630</v>
      </c>
      <c r="W13" s="437">
        <v>590</v>
      </c>
      <c r="X13" s="443">
        <f>G13/C13</f>
        <v>19.00652985074627</v>
      </c>
      <c r="Y13" s="437">
        <f>SUM(Y15:Y49)</f>
        <v>224375</v>
      </c>
      <c r="Z13" s="444">
        <v>100</v>
      </c>
      <c r="AA13" s="443">
        <f>Y13/G13</f>
        <v>11.012269938650308</v>
      </c>
      <c r="AB13" s="437">
        <f>SUM(AB15:AB49)</f>
        <v>577626</v>
      </c>
      <c r="AC13" s="443">
        <f>AB13/G13</f>
        <v>28.349742331288343</v>
      </c>
      <c r="AD13" s="437">
        <f>SUM(AD15:AD49)</f>
        <v>27697</v>
      </c>
      <c r="AE13" s="444">
        <f>AD13/G13</f>
        <v>1.359361963190184</v>
      </c>
      <c r="AF13" s="437">
        <f>SUM(AF15:AF49)</f>
        <v>272144</v>
      </c>
      <c r="AG13" s="444">
        <f>AF13/G13</f>
        <v>13.35676073619632</v>
      </c>
    </row>
    <row r="14" spans="1:33" ht="14.25" customHeight="1">
      <c r="A14" s="25"/>
      <c r="B14" s="133"/>
      <c r="C14" s="134"/>
      <c r="D14" s="134"/>
      <c r="E14" s="134"/>
      <c r="F14" s="134"/>
      <c r="G14" s="134"/>
      <c r="H14" s="134"/>
      <c r="I14" s="134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25"/>
      <c r="U14" s="156"/>
      <c r="V14" s="157"/>
      <c r="W14" s="158"/>
      <c r="X14" s="160" t="s">
        <v>191</v>
      </c>
      <c r="Y14" s="37"/>
      <c r="Z14" s="132"/>
      <c r="AA14" s="137"/>
      <c r="AB14" s="37"/>
      <c r="AC14" s="137"/>
      <c r="AD14" s="37"/>
      <c r="AE14" s="132"/>
      <c r="AF14" s="37"/>
      <c r="AG14" s="132"/>
    </row>
    <row r="15" spans="1:36" s="404" customFormat="1" ht="15" customHeight="1">
      <c r="A15" s="138" t="s">
        <v>116</v>
      </c>
      <c r="B15" s="105" t="s">
        <v>4</v>
      </c>
      <c r="C15" s="328">
        <v>21</v>
      </c>
      <c r="D15" s="438">
        <v>7</v>
      </c>
      <c r="E15" s="438">
        <v>14</v>
      </c>
      <c r="F15" s="436">
        <v>15</v>
      </c>
      <c r="G15" s="328">
        <v>309</v>
      </c>
      <c r="H15" s="436">
        <v>163</v>
      </c>
      <c r="I15" s="436">
        <v>146</v>
      </c>
      <c r="J15" s="436">
        <v>23</v>
      </c>
      <c r="K15" s="436">
        <v>24</v>
      </c>
      <c r="L15" s="436">
        <v>22</v>
      </c>
      <c r="M15" s="436">
        <v>14</v>
      </c>
      <c r="N15" s="436">
        <v>24</v>
      </c>
      <c r="O15" s="436">
        <v>22</v>
      </c>
      <c r="P15" s="436">
        <v>25</v>
      </c>
      <c r="Q15" s="436">
        <v>31</v>
      </c>
      <c r="R15" s="436">
        <v>34</v>
      </c>
      <c r="S15" s="436">
        <v>22</v>
      </c>
      <c r="T15" s="138" t="s">
        <v>116</v>
      </c>
      <c r="U15" s="447">
        <v>35</v>
      </c>
      <c r="V15" s="448">
        <v>33</v>
      </c>
      <c r="W15" s="448">
        <v>15</v>
      </c>
      <c r="X15" s="445">
        <f aca="true" t="shared" si="1" ref="X15:X49">G15/C15</f>
        <v>14.714285714285714</v>
      </c>
      <c r="Y15" s="436">
        <v>4624</v>
      </c>
      <c r="Z15" s="446">
        <v>100</v>
      </c>
      <c r="AA15" s="445">
        <f aca="true" t="shared" si="2" ref="AA15:AA49">Y15/G15</f>
        <v>14.964401294498382</v>
      </c>
      <c r="AB15" s="436">
        <v>8378</v>
      </c>
      <c r="AC15" s="445">
        <f aca="true" t="shared" si="3" ref="AC15:AC49">AB15/G15</f>
        <v>27.113268608414238</v>
      </c>
      <c r="AD15" s="436">
        <v>766</v>
      </c>
      <c r="AE15" s="440">
        <f aca="true" t="shared" si="4" ref="AE15:AE49">AD15/G15</f>
        <v>2.4789644012944985</v>
      </c>
      <c r="AF15" s="436">
        <v>4154</v>
      </c>
      <c r="AG15" s="440">
        <f aca="true" t="shared" si="5" ref="AG15:AG49">AF15/G15</f>
        <v>13.443365695792881</v>
      </c>
      <c r="AH15" s="21"/>
      <c r="AI15" s="21"/>
      <c r="AJ15" s="21"/>
    </row>
    <row r="16" spans="1:36" s="404" customFormat="1" ht="15" customHeight="1">
      <c r="A16" s="138" t="s">
        <v>117</v>
      </c>
      <c r="B16" s="105" t="s">
        <v>5</v>
      </c>
      <c r="C16" s="328">
        <v>25</v>
      </c>
      <c r="D16" s="438">
        <v>9</v>
      </c>
      <c r="E16" s="438">
        <v>16</v>
      </c>
      <c r="F16" s="436">
        <v>15</v>
      </c>
      <c r="G16" s="328">
        <v>378</v>
      </c>
      <c r="H16" s="436">
        <v>195</v>
      </c>
      <c r="I16" s="436">
        <v>183</v>
      </c>
      <c r="J16" s="436">
        <v>33</v>
      </c>
      <c r="K16" s="436">
        <v>19</v>
      </c>
      <c r="L16" s="436">
        <v>29</v>
      </c>
      <c r="M16" s="436">
        <v>41</v>
      </c>
      <c r="N16" s="436">
        <v>29</v>
      </c>
      <c r="O16" s="436">
        <v>25</v>
      </c>
      <c r="P16" s="436">
        <v>32</v>
      </c>
      <c r="Q16" s="436">
        <v>30</v>
      </c>
      <c r="R16" s="436">
        <v>34</v>
      </c>
      <c r="S16" s="436">
        <v>31</v>
      </c>
      <c r="T16" s="138" t="s">
        <v>117</v>
      </c>
      <c r="U16" s="447">
        <v>38</v>
      </c>
      <c r="V16" s="448">
        <v>37</v>
      </c>
      <c r="W16" s="448">
        <v>19</v>
      </c>
      <c r="X16" s="445">
        <f t="shared" si="1"/>
        <v>15.12</v>
      </c>
      <c r="Y16" s="436">
        <v>6326</v>
      </c>
      <c r="Z16" s="446">
        <v>100</v>
      </c>
      <c r="AA16" s="445">
        <f t="shared" si="2"/>
        <v>16.735449735449734</v>
      </c>
      <c r="AB16" s="436">
        <v>13416</v>
      </c>
      <c r="AC16" s="445">
        <f t="shared" si="3"/>
        <v>35.492063492063494</v>
      </c>
      <c r="AD16" s="436">
        <v>721</v>
      </c>
      <c r="AE16" s="440">
        <f t="shared" si="4"/>
        <v>1.9074074074074074</v>
      </c>
      <c r="AF16" s="436">
        <v>5799</v>
      </c>
      <c r="AG16" s="440">
        <f t="shared" si="5"/>
        <v>15.341269841269842</v>
      </c>
      <c r="AH16" s="21"/>
      <c r="AI16" s="21"/>
      <c r="AJ16" s="21"/>
    </row>
    <row r="17" spans="1:36" s="404" customFormat="1" ht="15" customHeight="1">
      <c r="A17" s="138" t="s">
        <v>118</v>
      </c>
      <c r="B17" s="105" t="s">
        <v>5</v>
      </c>
      <c r="C17" s="328">
        <v>31</v>
      </c>
      <c r="D17" s="438">
        <v>10</v>
      </c>
      <c r="E17" s="438">
        <v>21</v>
      </c>
      <c r="F17" s="436">
        <v>22</v>
      </c>
      <c r="G17" s="328">
        <v>639</v>
      </c>
      <c r="H17" s="436">
        <v>318</v>
      </c>
      <c r="I17" s="436">
        <v>321</v>
      </c>
      <c r="J17" s="436">
        <v>50</v>
      </c>
      <c r="K17" s="436">
        <v>47</v>
      </c>
      <c r="L17" s="436">
        <v>54</v>
      </c>
      <c r="M17" s="436">
        <v>51</v>
      </c>
      <c r="N17" s="436">
        <v>55</v>
      </c>
      <c r="O17" s="436">
        <v>44</v>
      </c>
      <c r="P17" s="436">
        <v>46</v>
      </c>
      <c r="Q17" s="436">
        <v>63</v>
      </c>
      <c r="R17" s="436">
        <v>60</v>
      </c>
      <c r="S17" s="436">
        <v>59</v>
      </c>
      <c r="T17" s="138" t="s">
        <v>118</v>
      </c>
      <c r="U17" s="447">
        <v>53</v>
      </c>
      <c r="V17" s="448">
        <v>57</v>
      </c>
      <c r="W17" s="448">
        <v>19</v>
      </c>
      <c r="X17" s="445">
        <f t="shared" si="1"/>
        <v>20.612903225806452</v>
      </c>
      <c r="Y17" s="436">
        <v>5641</v>
      </c>
      <c r="Z17" s="446">
        <v>100</v>
      </c>
      <c r="AA17" s="445">
        <f t="shared" si="2"/>
        <v>8.827856025039123</v>
      </c>
      <c r="AB17" s="436">
        <v>8790</v>
      </c>
      <c r="AC17" s="445">
        <f t="shared" si="3"/>
        <v>13.755868544600938</v>
      </c>
      <c r="AD17" s="436">
        <v>759</v>
      </c>
      <c r="AE17" s="440">
        <f t="shared" si="4"/>
        <v>1.187793427230047</v>
      </c>
      <c r="AF17" s="436">
        <v>5899</v>
      </c>
      <c r="AG17" s="440">
        <f t="shared" si="5"/>
        <v>9.231611893583725</v>
      </c>
      <c r="AH17" s="21"/>
      <c r="AI17" s="21"/>
      <c r="AJ17" s="21"/>
    </row>
    <row r="18" spans="1:36" s="404" customFormat="1" ht="15" customHeight="1">
      <c r="A18" s="138" t="s">
        <v>119</v>
      </c>
      <c r="B18" s="105" t="s">
        <v>5</v>
      </c>
      <c r="C18" s="328">
        <v>28</v>
      </c>
      <c r="D18" s="438">
        <v>10</v>
      </c>
      <c r="E18" s="438">
        <v>18</v>
      </c>
      <c r="F18" s="436">
        <v>18</v>
      </c>
      <c r="G18" s="328">
        <v>429</v>
      </c>
      <c r="H18" s="436">
        <v>219</v>
      </c>
      <c r="I18" s="436">
        <v>210</v>
      </c>
      <c r="J18" s="436">
        <v>34</v>
      </c>
      <c r="K18" s="436">
        <v>23</v>
      </c>
      <c r="L18" s="436">
        <v>27</v>
      </c>
      <c r="M18" s="436">
        <v>37</v>
      </c>
      <c r="N18" s="436">
        <v>34</v>
      </c>
      <c r="O18" s="436">
        <v>35</v>
      </c>
      <c r="P18" s="436">
        <v>39</v>
      </c>
      <c r="Q18" s="436">
        <v>36</v>
      </c>
      <c r="R18" s="436">
        <v>45</v>
      </c>
      <c r="S18" s="436">
        <v>34</v>
      </c>
      <c r="T18" s="138" t="s">
        <v>119</v>
      </c>
      <c r="U18" s="447">
        <v>40</v>
      </c>
      <c r="V18" s="448">
        <v>45</v>
      </c>
      <c r="W18" s="448">
        <v>19</v>
      </c>
      <c r="X18" s="445">
        <f t="shared" si="1"/>
        <v>15.321428571428571</v>
      </c>
      <c r="Y18" s="436">
        <v>5838</v>
      </c>
      <c r="Z18" s="446">
        <v>100</v>
      </c>
      <c r="AA18" s="445">
        <f t="shared" si="2"/>
        <v>13.608391608391608</v>
      </c>
      <c r="AB18" s="436">
        <v>12342</v>
      </c>
      <c r="AC18" s="445">
        <f t="shared" si="3"/>
        <v>28.76923076923077</v>
      </c>
      <c r="AD18" s="436">
        <v>775</v>
      </c>
      <c r="AE18" s="440">
        <f t="shared" si="4"/>
        <v>1.8065268065268065</v>
      </c>
      <c r="AF18" s="436">
        <v>6630</v>
      </c>
      <c r="AG18" s="440">
        <f t="shared" si="5"/>
        <v>15.454545454545455</v>
      </c>
      <c r="AH18" s="21"/>
      <c r="AI18" s="21"/>
      <c r="AJ18" s="21"/>
    </row>
    <row r="19" spans="1:36" s="404" customFormat="1" ht="15" customHeight="1">
      <c r="A19" s="138" t="s">
        <v>120</v>
      </c>
      <c r="B19" s="105" t="s">
        <v>5</v>
      </c>
      <c r="C19" s="328">
        <v>35</v>
      </c>
      <c r="D19" s="438">
        <v>9</v>
      </c>
      <c r="E19" s="438">
        <v>26</v>
      </c>
      <c r="F19" s="436">
        <v>27</v>
      </c>
      <c r="G19" s="328">
        <v>742</v>
      </c>
      <c r="H19" s="436">
        <v>399</v>
      </c>
      <c r="I19" s="436">
        <v>343</v>
      </c>
      <c r="J19" s="436">
        <v>69</v>
      </c>
      <c r="K19" s="436">
        <v>49</v>
      </c>
      <c r="L19" s="436">
        <v>66</v>
      </c>
      <c r="M19" s="436">
        <v>54</v>
      </c>
      <c r="N19" s="436">
        <v>52</v>
      </c>
      <c r="O19" s="436">
        <v>58</v>
      </c>
      <c r="P19" s="436">
        <v>77</v>
      </c>
      <c r="Q19" s="436">
        <v>63</v>
      </c>
      <c r="R19" s="436">
        <v>56</v>
      </c>
      <c r="S19" s="436">
        <v>68</v>
      </c>
      <c r="T19" s="138" t="s">
        <v>120</v>
      </c>
      <c r="U19" s="447">
        <v>79</v>
      </c>
      <c r="V19" s="448">
        <v>51</v>
      </c>
      <c r="W19" s="448">
        <v>28</v>
      </c>
      <c r="X19" s="445">
        <f t="shared" si="1"/>
        <v>21.2</v>
      </c>
      <c r="Y19" s="436">
        <v>5929</v>
      </c>
      <c r="Z19" s="446">
        <v>100</v>
      </c>
      <c r="AA19" s="445">
        <f t="shared" si="2"/>
        <v>7.990566037735849</v>
      </c>
      <c r="AB19" s="436">
        <v>12680</v>
      </c>
      <c r="AC19" s="445">
        <f t="shared" si="3"/>
        <v>17.088948787061994</v>
      </c>
      <c r="AD19" s="436">
        <v>755</v>
      </c>
      <c r="AE19" s="440">
        <f t="shared" si="4"/>
        <v>1.017520215633423</v>
      </c>
      <c r="AF19" s="436">
        <v>7315</v>
      </c>
      <c r="AG19" s="440">
        <f t="shared" si="5"/>
        <v>9.858490566037736</v>
      </c>
      <c r="AH19" s="21"/>
      <c r="AI19" s="21"/>
      <c r="AJ19" s="21"/>
    </row>
    <row r="20" spans="1:36" s="404" customFormat="1" ht="15" customHeight="1">
      <c r="A20" s="138" t="s">
        <v>121</v>
      </c>
      <c r="B20" s="105" t="s">
        <v>5</v>
      </c>
      <c r="C20" s="328">
        <v>20</v>
      </c>
      <c r="D20" s="438">
        <v>9</v>
      </c>
      <c r="E20" s="438">
        <v>11</v>
      </c>
      <c r="F20" s="436">
        <v>13</v>
      </c>
      <c r="G20" s="328">
        <v>266</v>
      </c>
      <c r="H20" s="436">
        <v>130</v>
      </c>
      <c r="I20" s="436">
        <v>136</v>
      </c>
      <c r="J20" s="436">
        <v>25</v>
      </c>
      <c r="K20" s="436">
        <v>26</v>
      </c>
      <c r="L20" s="436">
        <v>20</v>
      </c>
      <c r="M20" s="436">
        <v>19</v>
      </c>
      <c r="N20" s="436">
        <v>17</v>
      </c>
      <c r="O20" s="436">
        <v>15</v>
      </c>
      <c r="P20" s="436">
        <v>24</v>
      </c>
      <c r="Q20" s="436">
        <v>32</v>
      </c>
      <c r="R20" s="436">
        <v>21</v>
      </c>
      <c r="S20" s="436">
        <v>22</v>
      </c>
      <c r="T20" s="138" t="s">
        <v>121</v>
      </c>
      <c r="U20" s="447">
        <v>23</v>
      </c>
      <c r="V20" s="448">
        <v>22</v>
      </c>
      <c r="W20" s="448">
        <v>10</v>
      </c>
      <c r="X20" s="445">
        <f t="shared" si="1"/>
        <v>13.3</v>
      </c>
      <c r="Y20" s="436">
        <v>5635</v>
      </c>
      <c r="Z20" s="446">
        <v>100</v>
      </c>
      <c r="AA20" s="445">
        <f t="shared" si="2"/>
        <v>21.18421052631579</v>
      </c>
      <c r="AB20" s="436">
        <v>15945</v>
      </c>
      <c r="AC20" s="445">
        <f t="shared" si="3"/>
        <v>59.943609022556394</v>
      </c>
      <c r="AD20" s="436">
        <v>756</v>
      </c>
      <c r="AE20" s="440">
        <f t="shared" si="4"/>
        <v>2.8421052631578947</v>
      </c>
      <c r="AF20" s="436">
        <v>8280</v>
      </c>
      <c r="AG20" s="440">
        <f t="shared" si="5"/>
        <v>31.127819548872182</v>
      </c>
      <c r="AH20" s="21"/>
      <c r="AI20" s="21"/>
      <c r="AJ20" s="21"/>
    </row>
    <row r="21" spans="1:36" s="404" customFormat="1" ht="15" customHeight="1">
      <c r="A21" s="138" t="s">
        <v>122</v>
      </c>
      <c r="B21" s="105" t="s">
        <v>5</v>
      </c>
      <c r="C21" s="328">
        <v>43</v>
      </c>
      <c r="D21" s="438">
        <v>14</v>
      </c>
      <c r="E21" s="438">
        <v>29</v>
      </c>
      <c r="F21" s="436">
        <v>30</v>
      </c>
      <c r="G21" s="328">
        <v>883</v>
      </c>
      <c r="H21" s="436">
        <v>449</v>
      </c>
      <c r="I21" s="436">
        <v>434</v>
      </c>
      <c r="J21" s="436">
        <v>68</v>
      </c>
      <c r="K21" s="436">
        <v>82</v>
      </c>
      <c r="L21" s="436">
        <v>77</v>
      </c>
      <c r="M21" s="436">
        <v>68</v>
      </c>
      <c r="N21" s="436">
        <v>71</v>
      </c>
      <c r="O21" s="436">
        <v>66</v>
      </c>
      <c r="P21" s="436">
        <v>80</v>
      </c>
      <c r="Q21" s="436">
        <v>68</v>
      </c>
      <c r="R21" s="436">
        <v>76</v>
      </c>
      <c r="S21" s="436">
        <v>67</v>
      </c>
      <c r="T21" s="138" t="s">
        <v>122</v>
      </c>
      <c r="U21" s="447">
        <v>77</v>
      </c>
      <c r="V21" s="448">
        <v>83</v>
      </c>
      <c r="W21" s="448">
        <v>22</v>
      </c>
      <c r="X21" s="445">
        <f t="shared" si="1"/>
        <v>20.53488372093023</v>
      </c>
      <c r="Y21" s="436">
        <v>6257</v>
      </c>
      <c r="Z21" s="446">
        <v>100</v>
      </c>
      <c r="AA21" s="445">
        <f t="shared" si="2"/>
        <v>7.086070215175538</v>
      </c>
      <c r="AB21" s="436">
        <v>14252</v>
      </c>
      <c r="AC21" s="445">
        <f t="shared" si="3"/>
        <v>16.140430351075878</v>
      </c>
      <c r="AD21" s="436">
        <v>755</v>
      </c>
      <c r="AE21" s="440">
        <f t="shared" si="4"/>
        <v>0.855039637599094</v>
      </c>
      <c r="AF21" s="436">
        <v>4562</v>
      </c>
      <c r="AG21" s="440">
        <f t="shared" si="5"/>
        <v>5.166477916194791</v>
      </c>
      <c r="AH21" s="21"/>
      <c r="AI21" s="21"/>
      <c r="AJ21" s="21"/>
    </row>
    <row r="22" spans="1:36" s="404" customFormat="1" ht="15" customHeight="1">
      <c r="A22" s="138" t="s">
        <v>123</v>
      </c>
      <c r="B22" s="105" t="s">
        <v>5</v>
      </c>
      <c r="C22" s="328">
        <v>38</v>
      </c>
      <c r="D22" s="438">
        <v>11</v>
      </c>
      <c r="E22" s="438">
        <v>27</v>
      </c>
      <c r="F22" s="436">
        <v>29</v>
      </c>
      <c r="G22" s="328">
        <v>850</v>
      </c>
      <c r="H22" s="436">
        <v>427</v>
      </c>
      <c r="I22" s="436">
        <v>423</v>
      </c>
      <c r="J22" s="436">
        <v>70</v>
      </c>
      <c r="K22" s="436">
        <v>73</v>
      </c>
      <c r="L22" s="436">
        <v>64</v>
      </c>
      <c r="M22" s="436">
        <v>65</v>
      </c>
      <c r="N22" s="436">
        <v>73</v>
      </c>
      <c r="O22" s="436">
        <v>65</v>
      </c>
      <c r="P22" s="436">
        <v>71</v>
      </c>
      <c r="Q22" s="436">
        <v>84</v>
      </c>
      <c r="R22" s="436">
        <v>64</v>
      </c>
      <c r="S22" s="436">
        <v>72</v>
      </c>
      <c r="T22" s="138" t="s">
        <v>123</v>
      </c>
      <c r="U22" s="447">
        <v>85</v>
      </c>
      <c r="V22" s="448">
        <v>64</v>
      </c>
      <c r="W22" s="448">
        <v>22</v>
      </c>
      <c r="X22" s="445">
        <f t="shared" si="1"/>
        <v>22.36842105263158</v>
      </c>
      <c r="Y22" s="436">
        <v>6979</v>
      </c>
      <c r="Z22" s="446">
        <v>100</v>
      </c>
      <c r="AA22" s="445">
        <f t="shared" si="2"/>
        <v>8.210588235294118</v>
      </c>
      <c r="AB22" s="436">
        <v>19361</v>
      </c>
      <c r="AC22" s="445">
        <f t="shared" si="3"/>
        <v>22.77764705882353</v>
      </c>
      <c r="AD22" s="436">
        <v>754</v>
      </c>
      <c r="AE22" s="440">
        <f t="shared" si="4"/>
        <v>0.8870588235294118</v>
      </c>
      <c r="AF22" s="436">
        <v>10189</v>
      </c>
      <c r="AG22" s="440">
        <f t="shared" si="5"/>
        <v>11.987058823529411</v>
      </c>
      <c r="AH22" s="21"/>
      <c r="AI22" s="21"/>
      <c r="AJ22" s="21"/>
    </row>
    <row r="23" spans="1:36" s="404" customFormat="1" ht="15" customHeight="1">
      <c r="A23" s="138" t="s">
        <v>124</v>
      </c>
      <c r="B23" s="105" t="s">
        <v>5</v>
      </c>
      <c r="C23" s="328">
        <v>39</v>
      </c>
      <c r="D23" s="438">
        <v>12</v>
      </c>
      <c r="E23" s="438">
        <v>27</v>
      </c>
      <c r="F23" s="436">
        <v>29</v>
      </c>
      <c r="G23" s="328">
        <v>904</v>
      </c>
      <c r="H23" s="436">
        <v>455</v>
      </c>
      <c r="I23" s="436">
        <v>449</v>
      </c>
      <c r="J23" s="436">
        <v>78</v>
      </c>
      <c r="K23" s="436">
        <v>63</v>
      </c>
      <c r="L23" s="436">
        <v>70</v>
      </c>
      <c r="M23" s="436">
        <v>70</v>
      </c>
      <c r="N23" s="436">
        <v>87</v>
      </c>
      <c r="O23" s="436">
        <v>82</v>
      </c>
      <c r="P23" s="436">
        <v>68</v>
      </c>
      <c r="Q23" s="436">
        <v>80</v>
      </c>
      <c r="R23" s="436">
        <v>77</v>
      </c>
      <c r="S23" s="436">
        <v>75</v>
      </c>
      <c r="T23" s="138" t="s">
        <v>124</v>
      </c>
      <c r="U23" s="447">
        <v>75</v>
      </c>
      <c r="V23" s="448">
        <v>79</v>
      </c>
      <c r="W23" s="448">
        <v>17</v>
      </c>
      <c r="X23" s="445">
        <f t="shared" si="1"/>
        <v>23.17948717948718</v>
      </c>
      <c r="Y23" s="436">
        <v>6287</v>
      </c>
      <c r="Z23" s="446">
        <v>100</v>
      </c>
      <c r="AA23" s="445">
        <f t="shared" si="2"/>
        <v>6.954646017699115</v>
      </c>
      <c r="AB23" s="436">
        <v>16392</v>
      </c>
      <c r="AC23" s="445">
        <f t="shared" si="3"/>
        <v>18.13274336283186</v>
      </c>
      <c r="AD23" s="436">
        <v>822</v>
      </c>
      <c r="AE23" s="440">
        <f t="shared" si="4"/>
        <v>0.9092920353982301</v>
      </c>
      <c r="AF23" s="436">
        <v>8625</v>
      </c>
      <c r="AG23" s="440">
        <f t="shared" si="5"/>
        <v>9.540929203539823</v>
      </c>
      <c r="AH23" s="21"/>
      <c r="AI23" s="21"/>
      <c r="AJ23" s="21"/>
    </row>
    <row r="24" spans="1:36" s="404" customFormat="1" ht="15" customHeight="1">
      <c r="A24" s="138" t="s">
        <v>125</v>
      </c>
      <c r="B24" s="105" t="s">
        <v>5</v>
      </c>
      <c r="C24" s="328">
        <v>40</v>
      </c>
      <c r="D24" s="438">
        <v>10</v>
      </c>
      <c r="E24" s="438">
        <v>30</v>
      </c>
      <c r="F24" s="436">
        <v>28</v>
      </c>
      <c r="G24" s="328">
        <v>809</v>
      </c>
      <c r="H24" s="436">
        <v>417</v>
      </c>
      <c r="I24" s="436">
        <v>392</v>
      </c>
      <c r="J24" s="436">
        <v>75</v>
      </c>
      <c r="K24" s="436">
        <v>63</v>
      </c>
      <c r="L24" s="436">
        <v>62</v>
      </c>
      <c r="M24" s="436">
        <v>67</v>
      </c>
      <c r="N24" s="436">
        <v>66</v>
      </c>
      <c r="O24" s="436">
        <v>64</v>
      </c>
      <c r="P24" s="436">
        <v>73</v>
      </c>
      <c r="Q24" s="436">
        <v>66</v>
      </c>
      <c r="R24" s="436">
        <v>73</v>
      </c>
      <c r="S24" s="436">
        <v>65</v>
      </c>
      <c r="T24" s="138" t="s">
        <v>125</v>
      </c>
      <c r="U24" s="447">
        <v>68</v>
      </c>
      <c r="V24" s="448">
        <v>67</v>
      </c>
      <c r="W24" s="448">
        <v>14</v>
      </c>
      <c r="X24" s="445">
        <f t="shared" si="1"/>
        <v>20.225</v>
      </c>
      <c r="Y24" s="436">
        <v>6074</v>
      </c>
      <c r="Z24" s="446">
        <v>100</v>
      </c>
      <c r="AA24" s="445">
        <f t="shared" si="2"/>
        <v>7.508034610630408</v>
      </c>
      <c r="AB24" s="436">
        <v>15305</v>
      </c>
      <c r="AC24" s="445">
        <f t="shared" si="3"/>
        <v>18.91841779975278</v>
      </c>
      <c r="AD24" s="436">
        <v>754</v>
      </c>
      <c r="AE24" s="440">
        <f t="shared" si="4"/>
        <v>0.9320148331273177</v>
      </c>
      <c r="AF24" s="436">
        <v>7438</v>
      </c>
      <c r="AG24" s="440">
        <f t="shared" si="5"/>
        <v>9.19406674907293</v>
      </c>
      <c r="AH24" s="21"/>
      <c r="AI24" s="21"/>
      <c r="AJ24" s="21"/>
    </row>
    <row r="25" spans="1:36" s="404" customFormat="1" ht="15" customHeight="1">
      <c r="A25" s="138" t="s">
        <v>126</v>
      </c>
      <c r="B25" s="105" t="s">
        <v>5</v>
      </c>
      <c r="C25" s="328">
        <v>36</v>
      </c>
      <c r="D25" s="438">
        <v>9</v>
      </c>
      <c r="E25" s="438">
        <v>27</v>
      </c>
      <c r="F25" s="436">
        <v>28</v>
      </c>
      <c r="G25" s="328">
        <v>807</v>
      </c>
      <c r="H25" s="436">
        <v>428</v>
      </c>
      <c r="I25" s="436">
        <v>379</v>
      </c>
      <c r="J25" s="436">
        <v>75</v>
      </c>
      <c r="K25" s="436">
        <v>52</v>
      </c>
      <c r="L25" s="436">
        <v>73</v>
      </c>
      <c r="M25" s="436">
        <v>63</v>
      </c>
      <c r="N25" s="436">
        <v>66</v>
      </c>
      <c r="O25" s="436">
        <v>70</v>
      </c>
      <c r="P25" s="436">
        <v>64</v>
      </c>
      <c r="Q25" s="436">
        <v>66</v>
      </c>
      <c r="R25" s="436">
        <v>76</v>
      </c>
      <c r="S25" s="436">
        <v>73</v>
      </c>
      <c r="T25" s="138" t="s">
        <v>126</v>
      </c>
      <c r="U25" s="447">
        <v>74</v>
      </c>
      <c r="V25" s="448">
        <v>55</v>
      </c>
      <c r="W25" s="448">
        <v>18</v>
      </c>
      <c r="X25" s="445">
        <f t="shared" si="1"/>
        <v>22.416666666666668</v>
      </c>
      <c r="Y25" s="436">
        <v>6201</v>
      </c>
      <c r="Z25" s="446">
        <v>100</v>
      </c>
      <c r="AA25" s="445">
        <f t="shared" si="2"/>
        <v>7.684014869888476</v>
      </c>
      <c r="AB25" s="436">
        <v>14288</v>
      </c>
      <c r="AC25" s="445">
        <f t="shared" si="3"/>
        <v>17.705080545229244</v>
      </c>
      <c r="AD25" s="436">
        <v>754</v>
      </c>
      <c r="AE25" s="440">
        <f t="shared" si="4"/>
        <v>0.9343246592317225</v>
      </c>
      <c r="AF25" s="436">
        <v>7669</v>
      </c>
      <c r="AG25" s="440">
        <f t="shared" si="5"/>
        <v>9.503097893432466</v>
      </c>
      <c r="AH25" s="21"/>
      <c r="AI25" s="21"/>
      <c r="AJ25" s="21"/>
    </row>
    <row r="26" spans="1:36" s="404" customFormat="1" ht="15" customHeight="1">
      <c r="A26" s="138" t="s">
        <v>127</v>
      </c>
      <c r="B26" s="105" t="s">
        <v>5</v>
      </c>
      <c r="C26" s="328">
        <v>31</v>
      </c>
      <c r="D26" s="438">
        <v>9</v>
      </c>
      <c r="E26" s="438">
        <v>22</v>
      </c>
      <c r="F26" s="436">
        <v>24</v>
      </c>
      <c r="G26" s="328">
        <v>687</v>
      </c>
      <c r="H26" s="436">
        <v>364</v>
      </c>
      <c r="I26" s="436">
        <v>323</v>
      </c>
      <c r="J26" s="436">
        <v>47</v>
      </c>
      <c r="K26" s="436">
        <v>41</v>
      </c>
      <c r="L26" s="436">
        <v>68</v>
      </c>
      <c r="M26" s="436">
        <v>64</v>
      </c>
      <c r="N26" s="436">
        <v>68</v>
      </c>
      <c r="O26" s="436">
        <v>57</v>
      </c>
      <c r="P26" s="436">
        <v>54</v>
      </c>
      <c r="Q26" s="436">
        <v>49</v>
      </c>
      <c r="R26" s="436">
        <v>68</v>
      </c>
      <c r="S26" s="436">
        <v>63</v>
      </c>
      <c r="T26" s="138" t="s">
        <v>127</v>
      </c>
      <c r="U26" s="447">
        <v>59</v>
      </c>
      <c r="V26" s="448">
        <v>49</v>
      </c>
      <c r="W26" s="448">
        <v>24</v>
      </c>
      <c r="X26" s="445">
        <f t="shared" si="1"/>
        <v>22.161290322580644</v>
      </c>
      <c r="Y26" s="436">
        <v>6503</v>
      </c>
      <c r="Z26" s="446">
        <v>100</v>
      </c>
      <c r="AA26" s="445">
        <f t="shared" si="2"/>
        <v>9.465793304221252</v>
      </c>
      <c r="AB26" s="436">
        <v>15825</v>
      </c>
      <c r="AC26" s="445">
        <f t="shared" si="3"/>
        <v>23.034934497816593</v>
      </c>
      <c r="AD26" s="436">
        <v>754</v>
      </c>
      <c r="AE26" s="440">
        <f t="shared" si="4"/>
        <v>1.0975254730713246</v>
      </c>
      <c r="AF26" s="436">
        <v>9642</v>
      </c>
      <c r="AG26" s="440">
        <f t="shared" si="5"/>
        <v>14.034934497816593</v>
      </c>
      <c r="AH26" s="21"/>
      <c r="AI26" s="21"/>
      <c r="AJ26" s="21"/>
    </row>
    <row r="27" spans="1:36" s="404" customFormat="1" ht="15" customHeight="1">
      <c r="A27" s="138" t="s">
        <v>128</v>
      </c>
      <c r="B27" s="105" t="s">
        <v>5</v>
      </c>
      <c r="C27" s="328">
        <v>27</v>
      </c>
      <c r="D27" s="438">
        <v>7</v>
      </c>
      <c r="E27" s="438">
        <v>20</v>
      </c>
      <c r="F27" s="436">
        <v>15</v>
      </c>
      <c r="G27" s="328">
        <v>295</v>
      </c>
      <c r="H27" s="436">
        <v>147</v>
      </c>
      <c r="I27" s="436">
        <v>148</v>
      </c>
      <c r="J27" s="436">
        <v>24</v>
      </c>
      <c r="K27" s="436">
        <v>17</v>
      </c>
      <c r="L27" s="436">
        <v>27</v>
      </c>
      <c r="M27" s="436">
        <v>29</v>
      </c>
      <c r="N27" s="436">
        <v>19</v>
      </c>
      <c r="O27" s="436">
        <v>31</v>
      </c>
      <c r="P27" s="436">
        <v>18</v>
      </c>
      <c r="Q27" s="436">
        <v>24</v>
      </c>
      <c r="R27" s="436">
        <v>30</v>
      </c>
      <c r="S27" s="436">
        <v>23</v>
      </c>
      <c r="T27" s="138" t="s">
        <v>128</v>
      </c>
      <c r="U27" s="447">
        <v>29</v>
      </c>
      <c r="V27" s="448">
        <v>24</v>
      </c>
      <c r="W27" s="448">
        <v>13</v>
      </c>
      <c r="X27" s="445">
        <f t="shared" si="1"/>
        <v>10.925925925925926</v>
      </c>
      <c r="Y27" s="436">
        <v>8882</v>
      </c>
      <c r="Z27" s="446">
        <v>100</v>
      </c>
      <c r="AA27" s="445">
        <f t="shared" si="2"/>
        <v>30.108474576271185</v>
      </c>
      <c r="AB27" s="436">
        <v>16680</v>
      </c>
      <c r="AC27" s="445">
        <f t="shared" si="3"/>
        <v>56.54237288135593</v>
      </c>
      <c r="AD27" s="436">
        <v>1095</v>
      </c>
      <c r="AE27" s="440">
        <f t="shared" si="4"/>
        <v>3.711864406779661</v>
      </c>
      <c r="AF27" s="436">
        <v>9377</v>
      </c>
      <c r="AG27" s="440">
        <f t="shared" si="5"/>
        <v>31.7864406779661</v>
      </c>
      <c r="AH27" s="21"/>
      <c r="AI27" s="21"/>
      <c r="AJ27" s="21"/>
    </row>
    <row r="28" spans="1:36" s="404" customFormat="1" ht="15" customHeight="1">
      <c r="A28" s="138" t="s">
        <v>129</v>
      </c>
      <c r="B28" s="105" t="s">
        <v>5</v>
      </c>
      <c r="C28" s="328">
        <v>26</v>
      </c>
      <c r="D28" s="438">
        <v>9</v>
      </c>
      <c r="E28" s="438">
        <v>17</v>
      </c>
      <c r="F28" s="436">
        <v>16</v>
      </c>
      <c r="G28" s="328">
        <v>440</v>
      </c>
      <c r="H28" s="436">
        <v>228</v>
      </c>
      <c r="I28" s="436">
        <v>212</v>
      </c>
      <c r="J28" s="436">
        <v>35</v>
      </c>
      <c r="K28" s="436">
        <v>35</v>
      </c>
      <c r="L28" s="436">
        <v>57</v>
      </c>
      <c r="M28" s="436">
        <v>37</v>
      </c>
      <c r="N28" s="436">
        <v>41</v>
      </c>
      <c r="O28" s="436">
        <v>37</v>
      </c>
      <c r="P28" s="436">
        <v>25</v>
      </c>
      <c r="Q28" s="436">
        <v>38</v>
      </c>
      <c r="R28" s="436">
        <v>34</v>
      </c>
      <c r="S28" s="436">
        <v>32</v>
      </c>
      <c r="T28" s="138" t="s">
        <v>129</v>
      </c>
      <c r="U28" s="447">
        <v>36</v>
      </c>
      <c r="V28" s="448">
        <v>33</v>
      </c>
      <c r="W28" s="448">
        <v>16</v>
      </c>
      <c r="X28" s="445">
        <f t="shared" si="1"/>
        <v>16.923076923076923</v>
      </c>
      <c r="Y28" s="436">
        <v>6667</v>
      </c>
      <c r="Z28" s="446">
        <v>100</v>
      </c>
      <c r="AA28" s="445">
        <f t="shared" si="2"/>
        <v>15.152272727272727</v>
      </c>
      <c r="AB28" s="436">
        <v>15813</v>
      </c>
      <c r="AC28" s="445">
        <f t="shared" si="3"/>
        <v>35.93863636363636</v>
      </c>
      <c r="AD28" s="436">
        <v>776</v>
      </c>
      <c r="AE28" s="440">
        <f t="shared" si="4"/>
        <v>1.7636363636363637</v>
      </c>
      <c r="AF28" s="436">
        <v>7990</v>
      </c>
      <c r="AG28" s="440">
        <f t="shared" si="5"/>
        <v>18.15909090909091</v>
      </c>
      <c r="AH28" s="21"/>
      <c r="AI28" s="21"/>
      <c r="AJ28" s="21"/>
    </row>
    <row r="29" spans="1:36" s="404" customFormat="1" ht="15" customHeight="1">
      <c r="A29" s="138" t="s">
        <v>130</v>
      </c>
      <c r="B29" s="105" t="s">
        <v>5</v>
      </c>
      <c r="C29" s="328">
        <v>54</v>
      </c>
      <c r="D29" s="438">
        <v>17</v>
      </c>
      <c r="E29" s="438">
        <v>37</v>
      </c>
      <c r="F29" s="436">
        <v>37</v>
      </c>
      <c r="G29" s="328">
        <v>1079</v>
      </c>
      <c r="H29" s="436">
        <v>562</v>
      </c>
      <c r="I29" s="436">
        <v>517</v>
      </c>
      <c r="J29" s="436">
        <v>91</v>
      </c>
      <c r="K29" s="436">
        <v>90</v>
      </c>
      <c r="L29" s="436">
        <v>97</v>
      </c>
      <c r="M29" s="436">
        <v>98</v>
      </c>
      <c r="N29" s="436">
        <v>88</v>
      </c>
      <c r="O29" s="436">
        <v>83</v>
      </c>
      <c r="P29" s="436">
        <v>88</v>
      </c>
      <c r="Q29" s="436">
        <v>85</v>
      </c>
      <c r="R29" s="436">
        <v>110</v>
      </c>
      <c r="S29" s="436">
        <v>75</v>
      </c>
      <c r="T29" s="138" t="s">
        <v>130</v>
      </c>
      <c r="U29" s="447">
        <v>88</v>
      </c>
      <c r="V29" s="448">
        <v>86</v>
      </c>
      <c r="W29" s="448">
        <v>24</v>
      </c>
      <c r="X29" s="445">
        <f t="shared" si="1"/>
        <v>19.98148148148148</v>
      </c>
      <c r="Y29" s="436">
        <v>7001</v>
      </c>
      <c r="Z29" s="446">
        <v>100</v>
      </c>
      <c r="AA29" s="445">
        <f t="shared" si="2"/>
        <v>6.488415199258573</v>
      </c>
      <c r="AB29" s="436">
        <v>12906</v>
      </c>
      <c r="AC29" s="445">
        <f t="shared" si="3"/>
        <v>11.961075069508805</v>
      </c>
      <c r="AD29" s="436">
        <v>755</v>
      </c>
      <c r="AE29" s="440">
        <f t="shared" si="4"/>
        <v>0.6997219647822057</v>
      </c>
      <c r="AF29" s="436">
        <v>7011</v>
      </c>
      <c r="AG29" s="440">
        <f t="shared" si="5"/>
        <v>6.497683039851714</v>
      </c>
      <c r="AH29" s="21"/>
      <c r="AI29" s="21"/>
      <c r="AJ29" s="21"/>
    </row>
    <row r="30" spans="1:36" s="404" customFormat="1" ht="15" customHeight="1">
      <c r="A30" s="138" t="s">
        <v>131</v>
      </c>
      <c r="B30" s="105" t="s">
        <v>5</v>
      </c>
      <c r="C30" s="328">
        <v>30</v>
      </c>
      <c r="D30" s="438">
        <v>9</v>
      </c>
      <c r="E30" s="438">
        <v>21</v>
      </c>
      <c r="F30" s="436">
        <v>22</v>
      </c>
      <c r="G30" s="328">
        <v>550</v>
      </c>
      <c r="H30" s="436">
        <v>285</v>
      </c>
      <c r="I30" s="436">
        <v>265</v>
      </c>
      <c r="J30" s="436">
        <v>54</v>
      </c>
      <c r="K30" s="436">
        <v>46</v>
      </c>
      <c r="L30" s="436">
        <v>53</v>
      </c>
      <c r="M30" s="436">
        <v>55</v>
      </c>
      <c r="N30" s="436">
        <v>42</v>
      </c>
      <c r="O30" s="436">
        <v>48</v>
      </c>
      <c r="P30" s="436">
        <v>47</v>
      </c>
      <c r="Q30" s="436">
        <v>46</v>
      </c>
      <c r="R30" s="436">
        <v>44</v>
      </c>
      <c r="S30" s="436">
        <v>32</v>
      </c>
      <c r="T30" s="138" t="s">
        <v>131</v>
      </c>
      <c r="U30" s="447">
        <v>45</v>
      </c>
      <c r="V30" s="448">
        <v>38</v>
      </c>
      <c r="W30" s="448">
        <v>17</v>
      </c>
      <c r="X30" s="445">
        <f t="shared" si="1"/>
        <v>18.333333333333332</v>
      </c>
      <c r="Y30" s="436">
        <v>7047</v>
      </c>
      <c r="Z30" s="446">
        <v>100</v>
      </c>
      <c r="AA30" s="445">
        <f t="shared" si="2"/>
        <v>12.812727272727273</v>
      </c>
      <c r="AB30" s="436">
        <v>13224</v>
      </c>
      <c r="AC30" s="445">
        <f t="shared" si="3"/>
        <v>24.043636363636363</v>
      </c>
      <c r="AD30" s="436">
        <v>756</v>
      </c>
      <c r="AE30" s="440">
        <f t="shared" si="4"/>
        <v>1.3745454545454545</v>
      </c>
      <c r="AF30" s="436">
        <v>7185</v>
      </c>
      <c r="AG30" s="440">
        <f t="shared" si="5"/>
        <v>13.063636363636364</v>
      </c>
      <c r="AH30" s="21"/>
      <c r="AI30" s="21"/>
      <c r="AJ30" s="21"/>
    </row>
    <row r="31" spans="1:36" s="404" customFormat="1" ht="15" customHeight="1">
      <c r="A31" s="138" t="s">
        <v>132</v>
      </c>
      <c r="B31" s="105" t="s">
        <v>5</v>
      </c>
      <c r="C31" s="328">
        <v>25</v>
      </c>
      <c r="D31" s="438">
        <v>10</v>
      </c>
      <c r="E31" s="438">
        <v>15</v>
      </c>
      <c r="F31" s="436">
        <v>16</v>
      </c>
      <c r="G31" s="328">
        <v>382</v>
      </c>
      <c r="H31" s="436">
        <v>205</v>
      </c>
      <c r="I31" s="436">
        <v>177</v>
      </c>
      <c r="J31" s="436">
        <v>36</v>
      </c>
      <c r="K31" s="436">
        <v>30</v>
      </c>
      <c r="L31" s="436">
        <v>32</v>
      </c>
      <c r="M31" s="436">
        <v>37</v>
      </c>
      <c r="N31" s="436">
        <v>22</v>
      </c>
      <c r="O31" s="436">
        <v>26</v>
      </c>
      <c r="P31" s="436">
        <v>42</v>
      </c>
      <c r="Q31" s="436">
        <v>32</v>
      </c>
      <c r="R31" s="436">
        <v>40</v>
      </c>
      <c r="S31" s="436">
        <v>23</v>
      </c>
      <c r="T31" s="138" t="s">
        <v>132</v>
      </c>
      <c r="U31" s="447">
        <v>33</v>
      </c>
      <c r="V31" s="448">
        <v>29</v>
      </c>
      <c r="W31" s="448">
        <v>16</v>
      </c>
      <c r="X31" s="445">
        <f t="shared" si="1"/>
        <v>15.28</v>
      </c>
      <c r="Y31" s="436">
        <v>5854</v>
      </c>
      <c r="Z31" s="446">
        <v>100</v>
      </c>
      <c r="AA31" s="445">
        <f t="shared" si="2"/>
        <v>15.324607329842932</v>
      </c>
      <c r="AB31" s="436">
        <v>11122</v>
      </c>
      <c r="AC31" s="445">
        <f t="shared" si="3"/>
        <v>29.115183246073297</v>
      </c>
      <c r="AD31" s="436">
        <v>754</v>
      </c>
      <c r="AE31" s="440">
        <f t="shared" si="4"/>
        <v>1.9738219895287958</v>
      </c>
      <c r="AF31" s="436">
        <v>6507</v>
      </c>
      <c r="AG31" s="440">
        <f t="shared" si="5"/>
        <v>17.034031413612567</v>
      </c>
      <c r="AH31" s="21"/>
      <c r="AI31" s="21"/>
      <c r="AJ31" s="21"/>
    </row>
    <row r="32" spans="1:36" s="404" customFormat="1" ht="15" customHeight="1">
      <c r="A32" s="138" t="s">
        <v>133</v>
      </c>
      <c r="B32" s="105" t="s">
        <v>5</v>
      </c>
      <c r="C32" s="328">
        <v>29</v>
      </c>
      <c r="D32" s="438">
        <v>12</v>
      </c>
      <c r="E32" s="438">
        <v>17</v>
      </c>
      <c r="F32" s="436">
        <v>20</v>
      </c>
      <c r="G32" s="328">
        <v>532</v>
      </c>
      <c r="H32" s="436">
        <v>294</v>
      </c>
      <c r="I32" s="436">
        <v>238</v>
      </c>
      <c r="J32" s="436">
        <v>42</v>
      </c>
      <c r="K32" s="436">
        <v>45</v>
      </c>
      <c r="L32" s="436">
        <v>58</v>
      </c>
      <c r="M32" s="436">
        <v>40</v>
      </c>
      <c r="N32" s="436">
        <v>49</v>
      </c>
      <c r="O32" s="436">
        <v>43</v>
      </c>
      <c r="P32" s="436">
        <v>40</v>
      </c>
      <c r="Q32" s="436">
        <v>29</v>
      </c>
      <c r="R32" s="436">
        <v>53</v>
      </c>
      <c r="S32" s="436">
        <v>43</v>
      </c>
      <c r="T32" s="138" t="s">
        <v>133</v>
      </c>
      <c r="U32" s="447">
        <v>52</v>
      </c>
      <c r="V32" s="448">
        <v>38</v>
      </c>
      <c r="W32" s="448">
        <v>11</v>
      </c>
      <c r="X32" s="445">
        <f t="shared" si="1"/>
        <v>18.344827586206897</v>
      </c>
      <c r="Y32" s="436">
        <v>6039</v>
      </c>
      <c r="Z32" s="446">
        <v>100</v>
      </c>
      <c r="AA32" s="445">
        <f t="shared" si="2"/>
        <v>11.351503759398497</v>
      </c>
      <c r="AB32" s="436">
        <v>10555</v>
      </c>
      <c r="AC32" s="445">
        <f t="shared" si="3"/>
        <v>19.840225563909776</v>
      </c>
      <c r="AD32" s="436">
        <v>776</v>
      </c>
      <c r="AE32" s="440">
        <f t="shared" si="4"/>
        <v>1.4586466165413534</v>
      </c>
      <c r="AF32" s="436">
        <v>5647</v>
      </c>
      <c r="AG32" s="440">
        <f t="shared" si="5"/>
        <v>10.614661654135338</v>
      </c>
      <c r="AH32" s="21"/>
      <c r="AI32" s="21"/>
      <c r="AJ32" s="21"/>
    </row>
    <row r="33" spans="1:36" s="404" customFormat="1" ht="15" customHeight="1">
      <c r="A33" s="138" t="s">
        <v>134</v>
      </c>
      <c r="B33" s="105" t="s">
        <v>5</v>
      </c>
      <c r="C33" s="328">
        <v>40</v>
      </c>
      <c r="D33" s="438">
        <v>10</v>
      </c>
      <c r="E33" s="438">
        <v>30</v>
      </c>
      <c r="F33" s="436">
        <v>29</v>
      </c>
      <c r="G33" s="328">
        <v>812</v>
      </c>
      <c r="H33" s="436">
        <v>433</v>
      </c>
      <c r="I33" s="436">
        <v>379</v>
      </c>
      <c r="J33" s="436">
        <v>64</v>
      </c>
      <c r="K33" s="436">
        <v>65</v>
      </c>
      <c r="L33" s="436">
        <v>81</v>
      </c>
      <c r="M33" s="436">
        <v>58</v>
      </c>
      <c r="N33" s="436">
        <v>71</v>
      </c>
      <c r="O33" s="436">
        <v>66</v>
      </c>
      <c r="P33" s="436">
        <v>73</v>
      </c>
      <c r="Q33" s="436">
        <v>76</v>
      </c>
      <c r="R33" s="436">
        <v>75</v>
      </c>
      <c r="S33" s="436">
        <v>51</v>
      </c>
      <c r="T33" s="138" t="s">
        <v>134</v>
      </c>
      <c r="U33" s="447">
        <v>69</v>
      </c>
      <c r="V33" s="448">
        <v>63</v>
      </c>
      <c r="W33" s="448">
        <v>17</v>
      </c>
      <c r="X33" s="445">
        <f t="shared" si="1"/>
        <v>20.3</v>
      </c>
      <c r="Y33" s="436">
        <v>6321</v>
      </c>
      <c r="Z33" s="446">
        <v>100</v>
      </c>
      <c r="AA33" s="445">
        <f t="shared" si="2"/>
        <v>7.7844827586206895</v>
      </c>
      <c r="AB33" s="436">
        <v>13601</v>
      </c>
      <c r="AC33" s="445">
        <f t="shared" si="3"/>
        <v>16.75</v>
      </c>
      <c r="AD33" s="436">
        <v>754</v>
      </c>
      <c r="AE33" s="440">
        <f t="shared" si="4"/>
        <v>0.9285714285714286</v>
      </c>
      <c r="AF33" s="436">
        <v>7276</v>
      </c>
      <c r="AG33" s="440">
        <f t="shared" si="5"/>
        <v>8.960591133004925</v>
      </c>
      <c r="AH33" s="21"/>
      <c r="AI33" s="21"/>
      <c r="AJ33" s="21"/>
    </row>
    <row r="34" spans="1:36" s="404" customFormat="1" ht="15" customHeight="1">
      <c r="A34" s="138" t="s">
        <v>135</v>
      </c>
      <c r="B34" s="105" t="s">
        <v>5</v>
      </c>
      <c r="C34" s="328">
        <v>30</v>
      </c>
      <c r="D34" s="438">
        <v>11</v>
      </c>
      <c r="E34" s="438">
        <v>19</v>
      </c>
      <c r="F34" s="436">
        <v>22</v>
      </c>
      <c r="G34" s="328">
        <v>631</v>
      </c>
      <c r="H34" s="436">
        <v>332</v>
      </c>
      <c r="I34" s="436">
        <v>299</v>
      </c>
      <c r="J34" s="436">
        <v>49</v>
      </c>
      <c r="K34" s="436">
        <v>47</v>
      </c>
      <c r="L34" s="436">
        <v>51</v>
      </c>
      <c r="M34" s="436">
        <v>52</v>
      </c>
      <c r="N34" s="436">
        <v>66</v>
      </c>
      <c r="O34" s="436">
        <v>47</v>
      </c>
      <c r="P34" s="436">
        <v>57</v>
      </c>
      <c r="Q34" s="436">
        <v>53</v>
      </c>
      <c r="R34" s="436">
        <v>66</v>
      </c>
      <c r="S34" s="436">
        <v>57</v>
      </c>
      <c r="T34" s="138" t="s">
        <v>135</v>
      </c>
      <c r="U34" s="447">
        <v>43</v>
      </c>
      <c r="V34" s="448">
        <v>43</v>
      </c>
      <c r="W34" s="448">
        <v>18</v>
      </c>
      <c r="X34" s="445">
        <f t="shared" si="1"/>
        <v>21.033333333333335</v>
      </c>
      <c r="Y34" s="436">
        <v>4247</v>
      </c>
      <c r="Z34" s="446">
        <v>100</v>
      </c>
      <c r="AA34" s="445">
        <f t="shared" si="2"/>
        <v>6.730586370839936</v>
      </c>
      <c r="AB34" s="436">
        <v>10299</v>
      </c>
      <c r="AC34" s="445">
        <f t="shared" si="3"/>
        <v>16.321711568938195</v>
      </c>
      <c r="AD34" s="436">
        <v>783</v>
      </c>
      <c r="AE34" s="440">
        <f t="shared" si="4"/>
        <v>1.2408874801901744</v>
      </c>
      <c r="AF34" s="436">
        <v>5927</v>
      </c>
      <c r="AG34" s="440">
        <f t="shared" si="5"/>
        <v>9.393026941362915</v>
      </c>
      <c r="AH34" s="21"/>
      <c r="AI34" s="21"/>
      <c r="AJ34" s="21"/>
    </row>
    <row r="35" spans="1:36" s="404" customFormat="1" ht="15" customHeight="1">
      <c r="A35" s="138" t="s">
        <v>136</v>
      </c>
      <c r="B35" s="105" t="s">
        <v>5</v>
      </c>
      <c r="C35" s="328">
        <v>28</v>
      </c>
      <c r="D35" s="438">
        <v>9</v>
      </c>
      <c r="E35" s="438">
        <v>19</v>
      </c>
      <c r="F35" s="436">
        <v>20</v>
      </c>
      <c r="G35" s="328">
        <v>533</v>
      </c>
      <c r="H35" s="436">
        <v>294</v>
      </c>
      <c r="I35" s="436">
        <v>239</v>
      </c>
      <c r="J35" s="436">
        <v>39</v>
      </c>
      <c r="K35" s="436">
        <v>36</v>
      </c>
      <c r="L35" s="436">
        <v>52</v>
      </c>
      <c r="M35" s="436">
        <v>42</v>
      </c>
      <c r="N35" s="436">
        <v>48</v>
      </c>
      <c r="O35" s="436">
        <v>33</v>
      </c>
      <c r="P35" s="436">
        <v>52</v>
      </c>
      <c r="Q35" s="436">
        <v>41</v>
      </c>
      <c r="R35" s="436">
        <v>45</v>
      </c>
      <c r="S35" s="436">
        <v>39</v>
      </c>
      <c r="T35" s="138" t="s">
        <v>136</v>
      </c>
      <c r="U35" s="447">
        <v>58</v>
      </c>
      <c r="V35" s="448">
        <v>48</v>
      </c>
      <c r="W35" s="448">
        <v>13</v>
      </c>
      <c r="X35" s="445">
        <f t="shared" si="1"/>
        <v>19.035714285714285</v>
      </c>
      <c r="Y35" s="436">
        <v>6107</v>
      </c>
      <c r="Z35" s="446">
        <v>100</v>
      </c>
      <c r="AA35" s="445">
        <f t="shared" si="2"/>
        <v>11.457786116322701</v>
      </c>
      <c r="AB35" s="436">
        <v>13832</v>
      </c>
      <c r="AC35" s="445">
        <f t="shared" si="3"/>
        <v>25.951219512195124</v>
      </c>
      <c r="AD35" s="436">
        <v>758</v>
      </c>
      <c r="AE35" s="440">
        <f t="shared" si="4"/>
        <v>1.422138836772983</v>
      </c>
      <c r="AF35" s="436">
        <v>6945</v>
      </c>
      <c r="AG35" s="440">
        <f t="shared" si="5"/>
        <v>13.03001876172608</v>
      </c>
      <c r="AH35" s="21"/>
      <c r="AI35" s="21"/>
      <c r="AJ35" s="21"/>
    </row>
    <row r="36" spans="1:36" s="404" customFormat="1" ht="15" customHeight="1">
      <c r="A36" s="138" t="s">
        <v>137</v>
      </c>
      <c r="B36" s="105" t="s">
        <v>5</v>
      </c>
      <c r="C36" s="328">
        <v>27</v>
      </c>
      <c r="D36" s="438">
        <v>11</v>
      </c>
      <c r="E36" s="438">
        <v>16</v>
      </c>
      <c r="F36" s="436">
        <v>20</v>
      </c>
      <c r="G36" s="328">
        <v>555</v>
      </c>
      <c r="H36" s="436">
        <v>283</v>
      </c>
      <c r="I36" s="436">
        <v>272</v>
      </c>
      <c r="J36" s="436">
        <v>44</v>
      </c>
      <c r="K36" s="436">
        <v>29</v>
      </c>
      <c r="L36" s="436">
        <v>46</v>
      </c>
      <c r="M36" s="436">
        <v>41</v>
      </c>
      <c r="N36" s="436">
        <v>51</v>
      </c>
      <c r="O36" s="436">
        <v>47</v>
      </c>
      <c r="P36" s="436">
        <v>57</v>
      </c>
      <c r="Q36" s="436">
        <v>56</v>
      </c>
      <c r="R36" s="436">
        <v>44</v>
      </c>
      <c r="S36" s="436">
        <v>39</v>
      </c>
      <c r="T36" s="138" t="s">
        <v>137</v>
      </c>
      <c r="U36" s="447">
        <v>41</v>
      </c>
      <c r="V36" s="448">
        <v>60</v>
      </c>
      <c r="W36" s="448">
        <v>14</v>
      </c>
      <c r="X36" s="445">
        <f t="shared" si="1"/>
        <v>20.555555555555557</v>
      </c>
      <c r="Y36" s="436">
        <v>8616</v>
      </c>
      <c r="Z36" s="446">
        <v>100</v>
      </c>
      <c r="AA36" s="445">
        <f t="shared" si="2"/>
        <v>15.524324324324324</v>
      </c>
      <c r="AB36" s="436">
        <v>18645</v>
      </c>
      <c r="AC36" s="445">
        <f t="shared" si="3"/>
        <v>33.5945945945946</v>
      </c>
      <c r="AD36" s="436">
        <v>756</v>
      </c>
      <c r="AE36" s="440">
        <f t="shared" si="4"/>
        <v>1.3621621621621622</v>
      </c>
      <c r="AF36" s="436">
        <v>10743</v>
      </c>
      <c r="AG36" s="440">
        <f t="shared" si="5"/>
        <v>19.356756756756756</v>
      </c>
      <c r="AH36" s="21"/>
      <c r="AI36" s="21"/>
      <c r="AJ36" s="21"/>
    </row>
    <row r="37" spans="1:36" s="404" customFormat="1" ht="15" customHeight="1">
      <c r="A37" s="138" t="s">
        <v>138</v>
      </c>
      <c r="B37" s="105" t="s">
        <v>5</v>
      </c>
      <c r="C37" s="328">
        <v>19</v>
      </c>
      <c r="D37" s="438">
        <v>7</v>
      </c>
      <c r="E37" s="438">
        <v>12</v>
      </c>
      <c r="F37" s="436">
        <v>13</v>
      </c>
      <c r="G37" s="328">
        <v>288</v>
      </c>
      <c r="H37" s="436">
        <v>142</v>
      </c>
      <c r="I37" s="436">
        <v>146</v>
      </c>
      <c r="J37" s="436">
        <v>24</v>
      </c>
      <c r="K37" s="436">
        <v>18</v>
      </c>
      <c r="L37" s="436">
        <v>23</v>
      </c>
      <c r="M37" s="436">
        <v>21</v>
      </c>
      <c r="N37" s="436">
        <v>22</v>
      </c>
      <c r="O37" s="436">
        <v>26</v>
      </c>
      <c r="P37" s="436">
        <v>15</v>
      </c>
      <c r="Q37" s="436">
        <v>21</v>
      </c>
      <c r="R37" s="436">
        <v>18</v>
      </c>
      <c r="S37" s="436">
        <v>27</v>
      </c>
      <c r="T37" s="138" t="s">
        <v>138</v>
      </c>
      <c r="U37" s="447">
        <v>40</v>
      </c>
      <c r="V37" s="448">
        <v>33</v>
      </c>
      <c r="W37" s="448">
        <v>8</v>
      </c>
      <c r="X37" s="445">
        <f t="shared" si="1"/>
        <v>15.157894736842104</v>
      </c>
      <c r="Y37" s="436">
        <v>5714</v>
      </c>
      <c r="Z37" s="446">
        <v>100</v>
      </c>
      <c r="AA37" s="445">
        <f t="shared" si="2"/>
        <v>19.84027777777778</v>
      </c>
      <c r="AB37" s="436">
        <v>12314</v>
      </c>
      <c r="AC37" s="445">
        <f t="shared" si="3"/>
        <v>42.75694444444444</v>
      </c>
      <c r="AD37" s="436">
        <v>755</v>
      </c>
      <c r="AE37" s="440">
        <f t="shared" si="4"/>
        <v>2.6215277777777777</v>
      </c>
      <c r="AF37" s="436">
        <v>6800</v>
      </c>
      <c r="AG37" s="440">
        <f t="shared" si="5"/>
        <v>23.61111111111111</v>
      </c>
      <c r="AH37" s="21"/>
      <c r="AI37" s="21"/>
      <c r="AJ37" s="21"/>
    </row>
    <row r="38" spans="1:36" s="404" customFormat="1" ht="15" customHeight="1">
      <c r="A38" s="138" t="s">
        <v>139</v>
      </c>
      <c r="B38" s="105" t="s">
        <v>5</v>
      </c>
      <c r="C38" s="328">
        <v>49</v>
      </c>
      <c r="D38" s="438">
        <v>16</v>
      </c>
      <c r="E38" s="438">
        <v>33</v>
      </c>
      <c r="F38" s="436">
        <v>37</v>
      </c>
      <c r="G38" s="328">
        <v>1054</v>
      </c>
      <c r="H38" s="436">
        <v>554</v>
      </c>
      <c r="I38" s="436">
        <v>500</v>
      </c>
      <c r="J38" s="436">
        <v>100</v>
      </c>
      <c r="K38" s="436">
        <v>87</v>
      </c>
      <c r="L38" s="436">
        <v>100</v>
      </c>
      <c r="M38" s="436">
        <v>85</v>
      </c>
      <c r="N38" s="436">
        <v>97</v>
      </c>
      <c r="O38" s="436">
        <v>79</v>
      </c>
      <c r="P38" s="436">
        <v>80</v>
      </c>
      <c r="Q38" s="436">
        <v>84</v>
      </c>
      <c r="R38" s="436">
        <v>106</v>
      </c>
      <c r="S38" s="436">
        <v>86</v>
      </c>
      <c r="T38" s="138" t="s">
        <v>139</v>
      </c>
      <c r="U38" s="447">
        <v>71</v>
      </c>
      <c r="V38" s="448">
        <v>79</v>
      </c>
      <c r="W38" s="448">
        <v>32</v>
      </c>
      <c r="X38" s="445">
        <f t="shared" si="1"/>
        <v>21.510204081632654</v>
      </c>
      <c r="Y38" s="436">
        <v>6587</v>
      </c>
      <c r="Z38" s="446">
        <v>100</v>
      </c>
      <c r="AA38" s="445">
        <f t="shared" si="2"/>
        <v>6.249525616698293</v>
      </c>
      <c r="AB38" s="436">
        <v>14115</v>
      </c>
      <c r="AC38" s="445">
        <f t="shared" si="3"/>
        <v>13.391840607210627</v>
      </c>
      <c r="AD38" s="436">
        <v>754</v>
      </c>
      <c r="AE38" s="440">
        <f t="shared" si="4"/>
        <v>0.715370018975332</v>
      </c>
      <c r="AF38" s="436">
        <v>7195</v>
      </c>
      <c r="AG38" s="440">
        <f t="shared" si="5"/>
        <v>6.826375711574952</v>
      </c>
      <c r="AH38" s="21"/>
      <c r="AI38" s="21"/>
      <c r="AJ38" s="21"/>
    </row>
    <row r="39" spans="1:36" s="404" customFormat="1" ht="15" customHeight="1">
      <c r="A39" s="138" t="s">
        <v>140</v>
      </c>
      <c r="B39" s="105" t="s">
        <v>5</v>
      </c>
      <c r="C39" s="328">
        <v>59</v>
      </c>
      <c r="D39" s="438">
        <v>17</v>
      </c>
      <c r="E39" s="438">
        <v>42</v>
      </c>
      <c r="F39" s="436">
        <v>41</v>
      </c>
      <c r="G39" s="328">
        <v>1291</v>
      </c>
      <c r="H39" s="436">
        <v>654</v>
      </c>
      <c r="I39" s="436">
        <v>637</v>
      </c>
      <c r="J39" s="436">
        <v>120</v>
      </c>
      <c r="K39" s="436">
        <v>117</v>
      </c>
      <c r="L39" s="436">
        <v>116</v>
      </c>
      <c r="M39" s="436">
        <v>120</v>
      </c>
      <c r="N39" s="436">
        <v>115</v>
      </c>
      <c r="O39" s="436">
        <v>97</v>
      </c>
      <c r="P39" s="436">
        <v>112</v>
      </c>
      <c r="Q39" s="436">
        <v>100</v>
      </c>
      <c r="R39" s="436">
        <v>101</v>
      </c>
      <c r="S39" s="436">
        <v>102</v>
      </c>
      <c r="T39" s="138" t="s">
        <v>140</v>
      </c>
      <c r="U39" s="447">
        <v>90</v>
      </c>
      <c r="V39" s="448">
        <v>101</v>
      </c>
      <c r="W39" s="448">
        <v>26</v>
      </c>
      <c r="X39" s="445">
        <f t="shared" si="1"/>
        <v>21.88135593220339</v>
      </c>
      <c r="Y39" s="436">
        <v>8669</v>
      </c>
      <c r="Z39" s="446">
        <v>100</v>
      </c>
      <c r="AA39" s="445">
        <f t="shared" si="2"/>
        <v>6.714949651432998</v>
      </c>
      <c r="AB39" s="436">
        <v>16673</v>
      </c>
      <c r="AC39" s="445">
        <f t="shared" si="3"/>
        <v>12.914794732765298</v>
      </c>
      <c r="AD39" s="436">
        <v>754</v>
      </c>
      <c r="AE39" s="440">
        <f t="shared" si="4"/>
        <v>0.5840433772269559</v>
      </c>
      <c r="AF39" s="436">
        <v>7499</v>
      </c>
      <c r="AG39" s="440">
        <f t="shared" si="5"/>
        <v>5.808675445391169</v>
      </c>
      <c r="AH39" s="21"/>
      <c r="AI39" s="21"/>
      <c r="AJ39" s="21"/>
    </row>
    <row r="40" spans="1:36" s="404" customFormat="1" ht="15" customHeight="1">
      <c r="A40" s="138" t="s">
        <v>141</v>
      </c>
      <c r="B40" s="105" t="s">
        <v>5</v>
      </c>
      <c r="C40" s="328">
        <v>29</v>
      </c>
      <c r="D40" s="438">
        <v>9</v>
      </c>
      <c r="E40" s="438">
        <v>20</v>
      </c>
      <c r="F40" s="436">
        <v>21</v>
      </c>
      <c r="G40" s="328">
        <v>548</v>
      </c>
      <c r="H40" s="436">
        <v>271</v>
      </c>
      <c r="I40" s="436">
        <v>277</v>
      </c>
      <c r="J40" s="436">
        <v>43</v>
      </c>
      <c r="K40" s="436">
        <v>35</v>
      </c>
      <c r="L40" s="436">
        <v>41</v>
      </c>
      <c r="M40" s="436">
        <v>36</v>
      </c>
      <c r="N40" s="436">
        <v>37</v>
      </c>
      <c r="O40" s="436">
        <v>51</v>
      </c>
      <c r="P40" s="436">
        <v>47</v>
      </c>
      <c r="Q40" s="436">
        <v>38</v>
      </c>
      <c r="R40" s="436">
        <v>48</v>
      </c>
      <c r="S40" s="436">
        <v>65</v>
      </c>
      <c r="T40" s="138" t="s">
        <v>141</v>
      </c>
      <c r="U40" s="447">
        <v>55</v>
      </c>
      <c r="V40" s="448">
        <v>52</v>
      </c>
      <c r="W40" s="448">
        <v>16</v>
      </c>
      <c r="X40" s="445">
        <f t="shared" si="1"/>
        <v>18.896551724137932</v>
      </c>
      <c r="Y40" s="436">
        <v>5677</v>
      </c>
      <c r="Z40" s="446">
        <v>100</v>
      </c>
      <c r="AA40" s="445">
        <f t="shared" si="2"/>
        <v>10.35948905109489</v>
      </c>
      <c r="AB40" s="436">
        <v>17749</v>
      </c>
      <c r="AC40" s="445">
        <f t="shared" si="3"/>
        <v>32.38868613138686</v>
      </c>
      <c r="AD40" s="436">
        <v>756</v>
      </c>
      <c r="AE40" s="440">
        <f t="shared" si="4"/>
        <v>1.3795620437956204</v>
      </c>
      <c r="AF40" s="436">
        <v>9489</v>
      </c>
      <c r="AG40" s="440">
        <f t="shared" si="5"/>
        <v>17.315693430656935</v>
      </c>
      <c r="AH40" s="21"/>
      <c r="AI40" s="21"/>
      <c r="AJ40" s="21"/>
    </row>
    <row r="41" spans="1:36" s="404" customFormat="1" ht="15" customHeight="1">
      <c r="A41" s="138" t="s">
        <v>142</v>
      </c>
      <c r="B41" s="105" t="s">
        <v>5</v>
      </c>
      <c r="C41" s="328">
        <v>26</v>
      </c>
      <c r="D41" s="438">
        <v>9</v>
      </c>
      <c r="E41" s="438">
        <v>17</v>
      </c>
      <c r="F41" s="436">
        <v>18</v>
      </c>
      <c r="G41" s="328">
        <v>501</v>
      </c>
      <c r="H41" s="436">
        <v>264</v>
      </c>
      <c r="I41" s="436">
        <v>237</v>
      </c>
      <c r="J41" s="436">
        <v>34</v>
      </c>
      <c r="K41" s="436">
        <v>45</v>
      </c>
      <c r="L41" s="436">
        <v>56</v>
      </c>
      <c r="M41" s="436">
        <v>47</v>
      </c>
      <c r="N41" s="439">
        <v>42</v>
      </c>
      <c r="O41" s="436">
        <v>36</v>
      </c>
      <c r="P41" s="436">
        <v>46</v>
      </c>
      <c r="Q41" s="436">
        <v>35</v>
      </c>
      <c r="R41" s="436">
        <v>40</v>
      </c>
      <c r="S41" s="436">
        <v>42</v>
      </c>
      <c r="T41" s="138" t="s">
        <v>142</v>
      </c>
      <c r="U41" s="447">
        <v>46</v>
      </c>
      <c r="V41" s="448">
        <v>32</v>
      </c>
      <c r="W41" s="448">
        <v>16</v>
      </c>
      <c r="X41" s="445">
        <f t="shared" si="1"/>
        <v>19.26923076923077</v>
      </c>
      <c r="Y41" s="436">
        <v>7002</v>
      </c>
      <c r="Z41" s="446">
        <v>100</v>
      </c>
      <c r="AA41" s="445">
        <f t="shared" si="2"/>
        <v>13.976047904191617</v>
      </c>
      <c r="AB41" s="436">
        <v>20808</v>
      </c>
      <c r="AC41" s="445">
        <f t="shared" si="3"/>
        <v>41.532934131736525</v>
      </c>
      <c r="AD41" s="436">
        <v>754</v>
      </c>
      <c r="AE41" s="440">
        <f t="shared" si="4"/>
        <v>1.5049900199600799</v>
      </c>
      <c r="AF41" s="436">
        <v>6223</v>
      </c>
      <c r="AG41" s="440">
        <f t="shared" si="5"/>
        <v>12.421157684630739</v>
      </c>
      <c r="AH41" s="21"/>
      <c r="AI41" s="21"/>
      <c r="AJ41" s="21"/>
    </row>
    <row r="42" spans="1:36" s="404" customFormat="1" ht="15" customHeight="1">
      <c r="A42" s="138" t="s">
        <v>143</v>
      </c>
      <c r="B42" s="105" t="s">
        <v>5</v>
      </c>
      <c r="C42" s="328">
        <v>25</v>
      </c>
      <c r="D42" s="438">
        <v>9</v>
      </c>
      <c r="E42" s="438">
        <v>16</v>
      </c>
      <c r="F42" s="436">
        <v>17</v>
      </c>
      <c r="G42" s="328">
        <v>500</v>
      </c>
      <c r="H42" s="436">
        <v>283</v>
      </c>
      <c r="I42" s="436">
        <v>217</v>
      </c>
      <c r="J42" s="436">
        <v>49</v>
      </c>
      <c r="K42" s="436">
        <v>41</v>
      </c>
      <c r="L42" s="436">
        <v>45</v>
      </c>
      <c r="M42" s="436">
        <v>49</v>
      </c>
      <c r="N42" s="436">
        <v>48</v>
      </c>
      <c r="O42" s="436">
        <v>33</v>
      </c>
      <c r="P42" s="436">
        <v>47</v>
      </c>
      <c r="Q42" s="436">
        <v>35</v>
      </c>
      <c r="R42" s="436">
        <v>45</v>
      </c>
      <c r="S42" s="436">
        <v>35</v>
      </c>
      <c r="T42" s="138" t="s">
        <v>143</v>
      </c>
      <c r="U42" s="447">
        <v>49</v>
      </c>
      <c r="V42" s="448">
        <v>24</v>
      </c>
      <c r="W42" s="448">
        <v>11</v>
      </c>
      <c r="X42" s="445">
        <f t="shared" si="1"/>
        <v>20</v>
      </c>
      <c r="Y42" s="436">
        <v>5550</v>
      </c>
      <c r="Z42" s="446">
        <v>100</v>
      </c>
      <c r="AA42" s="445">
        <f t="shared" si="2"/>
        <v>11.1</v>
      </c>
      <c r="AB42" s="436">
        <v>18295</v>
      </c>
      <c r="AC42" s="445">
        <f t="shared" si="3"/>
        <v>36.59</v>
      </c>
      <c r="AD42" s="436">
        <v>783</v>
      </c>
      <c r="AE42" s="440">
        <f t="shared" si="4"/>
        <v>1.566</v>
      </c>
      <c r="AF42" s="436">
        <v>6839</v>
      </c>
      <c r="AG42" s="440">
        <f t="shared" si="5"/>
        <v>13.678</v>
      </c>
      <c r="AH42" s="21"/>
      <c r="AI42" s="21"/>
      <c r="AJ42" s="21"/>
    </row>
    <row r="43" spans="1:36" s="404" customFormat="1" ht="15" customHeight="1">
      <c r="A43" s="138" t="s">
        <v>144</v>
      </c>
      <c r="B43" s="105" t="s">
        <v>5</v>
      </c>
      <c r="C43" s="328">
        <v>20</v>
      </c>
      <c r="D43" s="438">
        <v>6</v>
      </c>
      <c r="E43" s="438">
        <v>14</v>
      </c>
      <c r="F43" s="436">
        <v>11</v>
      </c>
      <c r="G43" s="328">
        <v>235</v>
      </c>
      <c r="H43" s="436">
        <v>119</v>
      </c>
      <c r="I43" s="436">
        <v>116</v>
      </c>
      <c r="J43" s="436">
        <v>14</v>
      </c>
      <c r="K43" s="436">
        <v>22</v>
      </c>
      <c r="L43" s="436">
        <v>22</v>
      </c>
      <c r="M43" s="436">
        <v>17</v>
      </c>
      <c r="N43" s="436">
        <v>18</v>
      </c>
      <c r="O43" s="436">
        <v>19</v>
      </c>
      <c r="P43" s="436">
        <v>23</v>
      </c>
      <c r="Q43" s="436">
        <v>17</v>
      </c>
      <c r="R43" s="436">
        <v>17</v>
      </c>
      <c r="S43" s="436">
        <v>26</v>
      </c>
      <c r="T43" s="138" t="s">
        <v>144</v>
      </c>
      <c r="U43" s="447">
        <v>25</v>
      </c>
      <c r="V43" s="448">
        <v>15</v>
      </c>
      <c r="W43" s="448">
        <v>14</v>
      </c>
      <c r="X43" s="445">
        <f t="shared" si="1"/>
        <v>11.75</v>
      </c>
      <c r="Y43" s="436">
        <v>5809</v>
      </c>
      <c r="Z43" s="446">
        <v>100</v>
      </c>
      <c r="AA43" s="445">
        <f t="shared" si="2"/>
        <v>24.719148936170214</v>
      </c>
      <c r="AB43" s="436">
        <v>24188</v>
      </c>
      <c r="AC43" s="445">
        <f t="shared" si="3"/>
        <v>102.92765957446808</v>
      </c>
      <c r="AD43" s="436">
        <v>758</v>
      </c>
      <c r="AE43" s="440">
        <f t="shared" si="4"/>
        <v>3.225531914893617</v>
      </c>
      <c r="AF43" s="436">
        <v>9048</v>
      </c>
      <c r="AG43" s="440">
        <f t="shared" si="5"/>
        <v>38.50212765957447</v>
      </c>
      <c r="AH43" s="21"/>
      <c r="AI43" s="21"/>
      <c r="AJ43" s="21"/>
    </row>
    <row r="44" spans="1:36" s="404" customFormat="1" ht="15" customHeight="1">
      <c r="A44" s="138" t="s">
        <v>145</v>
      </c>
      <c r="B44" s="105" t="s">
        <v>5</v>
      </c>
      <c r="C44" s="328">
        <v>23</v>
      </c>
      <c r="D44" s="438">
        <v>8</v>
      </c>
      <c r="E44" s="438">
        <v>15</v>
      </c>
      <c r="F44" s="436">
        <v>17</v>
      </c>
      <c r="G44" s="328">
        <v>416</v>
      </c>
      <c r="H44" s="436">
        <v>210</v>
      </c>
      <c r="I44" s="436">
        <v>206</v>
      </c>
      <c r="J44" s="436">
        <v>45</v>
      </c>
      <c r="K44" s="436">
        <v>22</v>
      </c>
      <c r="L44" s="436">
        <v>24</v>
      </c>
      <c r="M44" s="436">
        <v>53</v>
      </c>
      <c r="N44" s="436">
        <v>35</v>
      </c>
      <c r="O44" s="436">
        <v>45</v>
      </c>
      <c r="P44" s="436">
        <v>39</v>
      </c>
      <c r="Q44" s="436">
        <v>31</v>
      </c>
      <c r="R44" s="436">
        <v>30</v>
      </c>
      <c r="S44" s="436">
        <v>24</v>
      </c>
      <c r="T44" s="138" t="s">
        <v>145</v>
      </c>
      <c r="U44" s="447">
        <v>37</v>
      </c>
      <c r="V44" s="448">
        <v>31</v>
      </c>
      <c r="W44" s="448">
        <v>17</v>
      </c>
      <c r="X44" s="445">
        <f t="shared" si="1"/>
        <v>18.08695652173913</v>
      </c>
      <c r="Y44" s="436">
        <v>6155</v>
      </c>
      <c r="Z44" s="446">
        <v>100</v>
      </c>
      <c r="AA44" s="445">
        <f t="shared" si="2"/>
        <v>14.795673076923077</v>
      </c>
      <c r="AB44" s="436">
        <v>24445</v>
      </c>
      <c r="AC44" s="445">
        <f t="shared" si="3"/>
        <v>58.76201923076923</v>
      </c>
      <c r="AD44" s="436">
        <v>758</v>
      </c>
      <c r="AE44" s="440">
        <f t="shared" si="4"/>
        <v>1.8221153846153846</v>
      </c>
      <c r="AF44" s="436">
        <v>7265</v>
      </c>
      <c r="AG44" s="440">
        <f t="shared" si="5"/>
        <v>17.463942307692307</v>
      </c>
      <c r="AH44" s="21"/>
      <c r="AI44" s="21"/>
      <c r="AJ44" s="21"/>
    </row>
    <row r="45" spans="1:36" s="404" customFormat="1" ht="15" customHeight="1">
      <c r="A45" s="138" t="s">
        <v>146</v>
      </c>
      <c r="B45" s="105" t="s">
        <v>5</v>
      </c>
      <c r="C45" s="328">
        <v>28</v>
      </c>
      <c r="D45" s="438">
        <v>10</v>
      </c>
      <c r="E45" s="438">
        <v>18</v>
      </c>
      <c r="F45" s="436">
        <v>20</v>
      </c>
      <c r="G45" s="328">
        <v>531</v>
      </c>
      <c r="H45" s="436">
        <v>272</v>
      </c>
      <c r="I45" s="436">
        <v>259</v>
      </c>
      <c r="J45" s="436">
        <v>40</v>
      </c>
      <c r="K45" s="436">
        <v>42</v>
      </c>
      <c r="L45" s="436">
        <v>38</v>
      </c>
      <c r="M45" s="436">
        <v>43</v>
      </c>
      <c r="N45" s="436">
        <v>32</v>
      </c>
      <c r="O45" s="436">
        <v>27</v>
      </c>
      <c r="P45" s="436">
        <v>53</v>
      </c>
      <c r="Q45" s="436">
        <v>51</v>
      </c>
      <c r="R45" s="436">
        <v>50</v>
      </c>
      <c r="S45" s="436">
        <v>43</v>
      </c>
      <c r="T45" s="138" t="s">
        <v>146</v>
      </c>
      <c r="U45" s="447">
        <v>59</v>
      </c>
      <c r="V45" s="448">
        <v>53</v>
      </c>
      <c r="W45" s="448">
        <v>12</v>
      </c>
      <c r="X45" s="445">
        <f t="shared" si="1"/>
        <v>18.964285714285715</v>
      </c>
      <c r="Y45" s="436">
        <v>5985</v>
      </c>
      <c r="Z45" s="446">
        <v>100</v>
      </c>
      <c r="AA45" s="445">
        <f t="shared" si="2"/>
        <v>11.271186440677965</v>
      </c>
      <c r="AB45" s="436">
        <v>25068</v>
      </c>
      <c r="AC45" s="445">
        <f t="shared" si="3"/>
        <v>47.2090395480226</v>
      </c>
      <c r="AD45" s="436">
        <v>755</v>
      </c>
      <c r="AE45" s="440">
        <f t="shared" si="4"/>
        <v>1.4218455743879472</v>
      </c>
      <c r="AF45" s="436">
        <v>10941</v>
      </c>
      <c r="AG45" s="440">
        <f t="shared" si="5"/>
        <v>20.6045197740113</v>
      </c>
      <c r="AH45" s="21"/>
      <c r="AI45" s="21"/>
      <c r="AJ45" s="21"/>
    </row>
    <row r="46" spans="1:36" s="404" customFormat="1" ht="15" customHeight="1">
      <c r="A46" s="138" t="s">
        <v>147</v>
      </c>
      <c r="B46" s="105" t="s">
        <v>5</v>
      </c>
      <c r="C46" s="328">
        <v>30</v>
      </c>
      <c r="D46" s="438">
        <v>10</v>
      </c>
      <c r="E46" s="438">
        <v>20</v>
      </c>
      <c r="F46" s="436">
        <v>21</v>
      </c>
      <c r="G46" s="328">
        <v>608</v>
      </c>
      <c r="H46" s="436">
        <v>314</v>
      </c>
      <c r="I46" s="436">
        <v>294</v>
      </c>
      <c r="J46" s="436">
        <v>37</v>
      </c>
      <c r="K46" s="436">
        <v>39</v>
      </c>
      <c r="L46" s="436">
        <v>56</v>
      </c>
      <c r="M46" s="436">
        <v>52</v>
      </c>
      <c r="N46" s="436">
        <v>42</v>
      </c>
      <c r="O46" s="436">
        <v>59</v>
      </c>
      <c r="P46" s="436">
        <v>59</v>
      </c>
      <c r="Q46" s="436">
        <v>54</v>
      </c>
      <c r="R46" s="436">
        <v>56</v>
      </c>
      <c r="S46" s="436">
        <v>53</v>
      </c>
      <c r="T46" s="138" t="s">
        <v>147</v>
      </c>
      <c r="U46" s="447">
        <v>64</v>
      </c>
      <c r="V46" s="448">
        <v>37</v>
      </c>
      <c r="W46" s="448">
        <v>20</v>
      </c>
      <c r="X46" s="445">
        <f t="shared" si="1"/>
        <v>20.266666666666666</v>
      </c>
      <c r="Y46" s="436">
        <v>7103</v>
      </c>
      <c r="Z46" s="446">
        <v>100</v>
      </c>
      <c r="AA46" s="445">
        <f t="shared" si="2"/>
        <v>11.682565789473685</v>
      </c>
      <c r="AB46" s="436">
        <v>23719</v>
      </c>
      <c r="AC46" s="445">
        <f t="shared" si="3"/>
        <v>39.01151315789474</v>
      </c>
      <c r="AD46" s="436">
        <v>758</v>
      </c>
      <c r="AE46" s="440">
        <f t="shared" si="4"/>
        <v>1.2467105263157894</v>
      </c>
      <c r="AF46" s="436">
        <v>8176</v>
      </c>
      <c r="AG46" s="440">
        <f t="shared" si="5"/>
        <v>13.447368421052632</v>
      </c>
      <c r="AH46" s="21"/>
      <c r="AI46" s="21"/>
      <c r="AJ46" s="21"/>
    </row>
    <row r="47" spans="1:36" s="404" customFormat="1" ht="15" customHeight="1">
      <c r="A47" s="138" t="s">
        <v>148</v>
      </c>
      <c r="B47" s="105" t="s">
        <v>5</v>
      </c>
      <c r="C47" s="328">
        <v>16</v>
      </c>
      <c r="D47" s="438">
        <v>4</v>
      </c>
      <c r="E47" s="438">
        <v>12</v>
      </c>
      <c r="F47" s="436">
        <v>8</v>
      </c>
      <c r="G47" s="328">
        <v>179</v>
      </c>
      <c r="H47" s="436">
        <v>87</v>
      </c>
      <c r="I47" s="436">
        <v>92</v>
      </c>
      <c r="J47" s="436">
        <v>23</v>
      </c>
      <c r="K47" s="436">
        <v>10</v>
      </c>
      <c r="L47" s="436">
        <v>12</v>
      </c>
      <c r="M47" s="436">
        <v>15</v>
      </c>
      <c r="N47" s="436">
        <v>13</v>
      </c>
      <c r="O47" s="436">
        <v>19</v>
      </c>
      <c r="P47" s="436">
        <v>9</v>
      </c>
      <c r="Q47" s="436">
        <v>17</v>
      </c>
      <c r="R47" s="436">
        <v>19</v>
      </c>
      <c r="S47" s="436">
        <v>14</v>
      </c>
      <c r="T47" s="138" t="s">
        <v>148</v>
      </c>
      <c r="U47" s="447">
        <v>11</v>
      </c>
      <c r="V47" s="448">
        <v>17</v>
      </c>
      <c r="W47" s="448">
        <v>9</v>
      </c>
      <c r="X47" s="445">
        <f t="shared" si="1"/>
        <v>11.1875</v>
      </c>
      <c r="Y47" s="436">
        <v>6870</v>
      </c>
      <c r="Z47" s="446">
        <v>100</v>
      </c>
      <c r="AA47" s="445">
        <f t="shared" si="2"/>
        <v>38.37988826815643</v>
      </c>
      <c r="AB47" s="436">
        <v>23441</v>
      </c>
      <c r="AC47" s="445">
        <f t="shared" si="3"/>
        <v>130.95530726256985</v>
      </c>
      <c r="AD47" s="436">
        <v>755</v>
      </c>
      <c r="AE47" s="440">
        <f t="shared" si="4"/>
        <v>4.217877094972067</v>
      </c>
      <c r="AF47" s="436">
        <v>9320</v>
      </c>
      <c r="AG47" s="440">
        <f t="shared" si="5"/>
        <v>52.06703910614525</v>
      </c>
      <c r="AH47" s="21"/>
      <c r="AI47" s="21"/>
      <c r="AJ47" s="21"/>
    </row>
    <row r="48" spans="1:36" s="404" customFormat="1" ht="15" customHeight="1">
      <c r="A48" s="138" t="s">
        <v>149</v>
      </c>
      <c r="B48" s="105" t="s">
        <v>5</v>
      </c>
      <c r="C48" s="328">
        <v>25</v>
      </c>
      <c r="D48" s="438">
        <v>10</v>
      </c>
      <c r="E48" s="438">
        <v>15</v>
      </c>
      <c r="F48" s="436">
        <v>18</v>
      </c>
      <c r="G48" s="328">
        <v>470</v>
      </c>
      <c r="H48" s="436">
        <v>244</v>
      </c>
      <c r="I48" s="436">
        <v>226</v>
      </c>
      <c r="J48" s="436">
        <v>45</v>
      </c>
      <c r="K48" s="436">
        <v>42</v>
      </c>
      <c r="L48" s="436">
        <v>33</v>
      </c>
      <c r="M48" s="436">
        <v>48</v>
      </c>
      <c r="N48" s="436">
        <v>38</v>
      </c>
      <c r="O48" s="436">
        <v>34</v>
      </c>
      <c r="P48" s="436">
        <v>38</v>
      </c>
      <c r="Q48" s="436">
        <v>45</v>
      </c>
      <c r="R48" s="436">
        <v>37</v>
      </c>
      <c r="S48" s="436">
        <v>22</v>
      </c>
      <c r="T48" s="138" t="s">
        <v>149</v>
      </c>
      <c r="U48" s="447">
        <v>53</v>
      </c>
      <c r="V48" s="448">
        <v>35</v>
      </c>
      <c r="W48" s="448">
        <v>15</v>
      </c>
      <c r="X48" s="445">
        <f t="shared" si="1"/>
        <v>18.8</v>
      </c>
      <c r="Y48" s="436">
        <v>6336</v>
      </c>
      <c r="Z48" s="446">
        <v>100</v>
      </c>
      <c r="AA48" s="445">
        <f t="shared" si="2"/>
        <v>13.480851063829787</v>
      </c>
      <c r="AB48" s="436">
        <v>24287</v>
      </c>
      <c r="AC48" s="445">
        <f t="shared" si="3"/>
        <v>51.67446808510638</v>
      </c>
      <c r="AD48" s="436">
        <v>758</v>
      </c>
      <c r="AE48" s="440">
        <f t="shared" si="4"/>
        <v>1.6127659574468085</v>
      </c>
      <c r="AF48" s="436">
        <v>7964</v>
      </c>
      <c r="AG48" s="440">
        <f t="shared" si="5"/>
        <v>16.94468085106383</v>
      </c>
      <c r="AH48" s="21"/>
      <c r="AI48" s="21"/>
      <c r="AJ48" s="21"/>
    </row>
    <row r="49" spans="1:36" s="404" customFormat="1" ht="15" customHeight="1" thickBot="1">
      <c r="A49" s="138" t="s">
        <v>150</v>
      </c>
      <c r="B49" s="105" t="s">
        <v>5</v>
      </c>
      <c r="C49" s="328">
        <v>20</v>
      </c>
      <c r="D49" s="438">
        <v>7</v>
      </c>
      <c r="E49" s="438">
        <v>13</v>
      </c>
      <c r="F49" s="436">
        <v>11</v>
      </c>
      <c r="G49" s="328">
        <v>242</v>
      </c>
      <c r="H49" s="436">
        <v>114</v>
      </c>
      <c r="I49" s="436">
        <v>128</v>
      </c>
      <c r="J49" s="436">
        <v>16</v>
      </c>
      <c r="K49" s="436">
        <v>22</v>
      </c>
      <c r="L49" s="436">
        <v>19</v>
      </c>
      <c r="M49" s="436">
        <v>22</v>
      </c>
      <c r="N49" s="436">
        <v>24</v>
      </c>
      <c r="O49" s="436">
        <v>24</v>
      </c>
      <c r="P49" s="436">
        <v>16</v>
      </c>
      <c r="Q49" s="436">
        <v>22</v>
      </c>
      <c r="R49" s="436">
        <v>17</v>
      </c>
      <c r="S49" s="436">
        <v>21</v>
      </c>
      <c r="T49" s="138" t="s">
        <v>150</v>
      </c>
      <c r="U49" s="447">
        <v>22</v>
      </c>
      <c r="V49" s="448">
        <v>17</v>
      </c>
      <c r="W49" s="448">
        <v>8</v>
      </c>
      <c r="X49" s="445">
        <f t="shared" si="1"/>
        <v>12.1</v>
      </c>
      <c r="Y49" s="436">
        <v>7843</v>
      </c>
      <c r="Z49" s="446">
        <v>100</v>
      </c>
      <c r="AA49" s="445">
        <f t="shared" si="2"/>
        <v>32.40909090909091</v>
      </c>
      <c r="AB49" s="436">
        <v>28873</v>
      </c>
      <c r="AC49" s="445">
        <f t="shared" si="3"/>
        <v>119.3099173553719</v>
      </c>
      <c r="AD49" s="436">
        <v>1511</v>
      </c>
      <c r="AE49" s="440">
        <f t="shared" si="4"/>
        <v>6.243801652892562</v>
      </c>
      <c r="AF49" s="436">
        <v>14575</v>
      </c>
      <c r="AG49" s="440">
        <f t="shared" si="5"/>
        <v>60.22727272727273</v>
      </c>
      <c r="AH49" s="21"/>
      <c r="AI49" s="21"/>
      <c r="AJ49" s="21"/>
    </row>
    <row r="50" spans="1:33" ht="15" customHeight="1">
      <c r="A50" s="36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68" t="s">
        <v>151</v>
      </c>
    </row>
    <row r="51" spans="1:24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Q51" s="14"/>
      <c r="R51" s="14"/>
      <c r="S51" s="14"/>
      <c r="T51" s="14"/>
      <c r="U51" s="14"/>
      <c r="V51" s="14"/>
      <c r="W51" s="14"/>
      <c r="X51" s="14"/>
    </row>
  </sheetData>
  <mergeCells count="10">
    <mergeCell ref="AB6:AB7"/>
    <mergeCell ref="AD6:AD7"/>
    <mergeCell ref="AF6:AF7"/>
    <mergeCell ref="C6:C7"/>
    <mergeCell ref="D6:D7"/>
    <mergeCell ref="E6:E7"/>
    <mergeCell ref="G6:I6"/>
    <mergeCell ref="X5:X7"/>
    <mergeCell ref="Y6:Y7"/>
    <mergeCell ref="Z6:Z7"/>
  </mergeCells>
  <printOptions/>
  <pageMargins left="0.984251968503937" right="0.984251968503937" top="0.7874015748031497" bottom="0.7874015748031497" header="0.5118110236220472" footer="0.5118110236220472"/>
  <pageSetup firstPageNumber="144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Q36" sqref="Q36"/>
    </sheetView>
  </sheetViews>
  <sheetFormatPr defaultColWidth="9.00390625" defaultRowHeight="13.5"/>
  <cols>
    <col min="1" max="1" width="19.50390625" style="14" customWidth="1"/>
    <col min="2" max="9" width="7.50390625" style="14" customWidth="1"/>
    <col min="10" max="15" width="8.75390625" style="14" customWidth="1"/>
    <col min="16" max="16" width="10.25390625" style="14" customWidth="1"/>
    <col min="17" max="17" width="10.875" style="14" customWidth="1"/>
    <col min="18" max="18" width="19.50390625" style="14" customWidth="1"/>
    <col min="19" max="27" width="12.375" style="14" customWidth="1"/>
    <col min="28" max="16384" width="9.00390625" style="14" customWidth="1"/>
  </cols>
  <sheetData>
    <row r="1" spans="1:30" s="484" customFormat="1" ht="15" customHeight="1">
      <c r="A1" s="487" t="s">
        <v>8</v>
      </c>
      <c r="J1" s="485"/>
      <c r="K1" s="485"/>
      <c r="L1" s="487"/>
      <c r="Q1" s="485" t="s">
        <v>8</v>
      </c>
      <c r="R1" s="487" t="s">
        <v>8</v>
      </c>
      <c r="X1" s="485"/>
      <c r="AD1" s="485" t="s">
        <v>8</v>
      </c>
    </row>
    <row r="2" ht="12" customHeight="1"/>
    <row r="3" spans="1:27" s="8" customFormat="1" ht="15" customHeight="1">
      <c r="A3" s="24" t="s">
        <v>460</v>
      </c>
      <c r="B3" s="496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24" t="s">
        <v>461</v>
      </c>
      <c r="S3" s="497"/>
      <c r="T3" s="497"/>
      <c r="U3" s="497"/>
      <c r="V3" s="497"/>
      <c r="W3" s="497"/>
      <c r="X3" s="497"/>
      <c r="Y3" s="497"/>
      <c r="Z3" s="497"/>
      <c r="AA3" s="497"/>
    </row>
    <row r="4" spans="1:27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03"/>
      <c r="Q4" s="29"/>
      <c r="R4" s="27"/>
      <c r="S4" s="27"/>
      <c r="T4" s="27"/>
      <c r="U4" s="27"/>
      <c r="V4" s="27"/>
      <c r="W4" s="27"/>
      <c r="X4" s="27"/>
      <c r="Y4" s="27"/>
      <c r="Z4" s="27"/>
      <c r="AA4" s="29" t="s">
        <v>424</v>
      </c>
    </row>
    <row r="5" spans="1:27" ht="20.25" customHeight="1">
      <c r="A5" s="104" t="s">
        <v>42</v>
      </c>
      <c r="B5" s="105" t="s">
        <v>89</v>
      </c>
      <c r="C5" s="106" t="s">
        <v>90</v>
      </c>
      <c r="D5" s="107"/>
      <c r="E5" s="107"/>
      <c r="F5" s="108"/>
      <c r="G5" s="108"/>
      <c r="H5" s="25"/>
      <c r="I5" s="33" t="s">
        <v>152</v>
      </c>
      <c r="J5" s="488"/>
      <c r="K5" s="109"/>
      <c r="L5" s="110" t="s">
        <v>153</v>
      </c>
      <c r="M5" s="109"/>
      <c r="N5" s="109"/>
      <c r="O5" s="110" t="s">
        <v>22</v>
      </c>
      <c r="P5" s="110"/>
      <c r="Q5" s="544" t="s">
        <v>426</v>
      </c>
      <c r="R5" s="143" t="s">
        <v>42</v>
      </c>
      <c r="S5" s="107" t="s">
        <v>154</v>
      </c>
      <c r="T5" s="107" t="s">
        <v>155</v>
      </c>
      <c r="U5" s="144"/>
      <c r="V5" s="542" t="s">
        <v>156</v>
      </c>
      <c r="W5" s="543"/>
      <c r="X5" s="489" t="s">
        <v>157</v>
      </c>
      <c r="Y5" s="478"/>
      <c r="Z5" s="106" t="s">
        <v>158</v>
      </c>
      <c r="AA5" s="107"/>
    </row>
    <row r="6" spans="1:27" ht="20.25" customHeight="1">
      <c r="A6" s="25"/>
      <c r="B6" s="108"/>
      <c r="C6" s="567" t="s">
        <v>447</v>
      </c>
      <c r="D6" s="567" t="s">
        <v>31</v>
      </c>
      <c r="E6" s="567" t="s">
        <v>32</v>
      </c>
      <c r="F6" s="31" t="s">
        <v>99</v>
      </c>
      <c r="G6" s="121" t="s">
        <v>385</v>
      </c>
      <c r="H6" s="145"/>
      <c r="I6" s="146"/>
      <c r="J6" s="118">
        <v>1</v>
      </c>
      <c r="K6" s="119" t="s">
        <v>100</v>
      </c>
      <c r="L6" s="118">
        <v>2</v>
      </c>
      <c r="M6" s="119" t="s">
        <v>100</v>
      </c>
      <c r="N6" s="118">
        <v>3</v>
      </c>
      <c r="O6" s="119" t="s">
        <v>100</v>
      </c>
      <c r="P6" s="48" t="s">
        <v>101</v>
      </c>
      <c r="Q6" s="545"/>
      <c r="R6" s="130"/>
      <c r="S6" s="567" t="s">
        <v>159</v>
      </c>
      <c r="T6" s="567" t="s">
        <v>160</v>
      </c>
      <c r="U6" s="31" t="s">
        <v>425</v>
      </c>
      <c r="V6" s="567" t="s">
        <v>159</v>
      </c>
      <c r="W6" s="32" t="s">
        <v>425</v>
      </c>
      <c r="X6" s="574" t="s">
        <v>159</v>
      </c>
      <c r="Y6" s="31" t="s">
        <v>425</v>
      </c>
      <c r="Z6" s="567" t="s">
        <v>159</v>
      </c>
      <c r="AA6" s="31" t="s">
        <v>425</v>
      </c>
    </row>
    <row r="7" spans="1:27" ht="20.25" customHeight="1">
      <c r="A7" s="124" t="s">
        <v>105</v>
      </c>
      <c r="B7" s="125" t="s">
        <v>106</v>
      </c>
      <c r="C7" s="558"/>
      <c r="D7" s="558"/>
      <c r="E7" s="558"/>
      <c r="F7" s="108"/>
      <c r="G7" s="31" t="s">
        <v>447</v>
      </c>
      <c r="H7" s="32" t="s">
        <v>31</v>
      </c>
      <c r="I7" s="464" t="s">
        <v>32</v>
      </c>
      <c r="J7" s="464" t="s">
        <v>31</v>
      </c>
      <c r="K7" s="464" t="s">
        <v>32</v>
      </c>
      <c r="L7" s="126" t="s">
        <v>31</v>
      </c>
      <c r="M7" s="126" t="s">
        <v>32</v>
      </c>
      <c r="N7" s="126" t="s">
        <v>31</v>
      </c>
      <c r="O7" s="126" t="s">
        <v>32</v>
      </c>
      <c r="P7" s="116" t="s">
        <v>161</v>
      </c>
      <c r="Q7" s="546"/>
      <c r="R7" s="147" t="s">
        <v>105</v>
      </c>
      <c r="S7" s="541"/>
      <c r="T7" s="541"/>
      <c r="U7" s="31" t="s">
        <v>108</v>
      </c>
      <c r="V7" s="541"/>
      <c r="W7" s="465" t="s">
        <v>108</v>
      </c>
      <c r="X7" s="560"/>
      <c r="Y7" s="32" t="s">
        <v>108</v>
      </c>
      <c r="Z7" s="541"/>
      <c r="AA7" s="31" t="s">
        <v>108</v>
      </c>
    </row>
    <row r="8" spans="1:27" ht="19.5" customHeight="1">
      <c r="A8" s="34"/>
      <c r="B8" s="35" t="s">
        <v>414</v>
      </c>
      <c r="C8" s="129" t="s">
        <v>162</v>
      </c>
      <c r="D8" s="129"/>
      <c r="E8" s="129"/>
      <c r="F8" s="129" t="s">
        <v>163</v>
      </c>
      <c r="G8" s="129" t="s">
        <v>164</v>
      </c>
      <c r="H8" s="34"/>
      <c r="I8" s="34"/>
      <c r="J8" s="34"/>
      <c r="K8" s="34"/>
      <c r="L8" s="34"/>
      <c r="M8" s="34"/>
      <c r="N8" s="34"/>
      <c r="O8" s="34"/>
      <c r="P8" s="34"/>
      <c r="Q8" s="148"/>
      <c r="R8" s="149"/>
      <c r="S8" s="129" t="s">
        <v>165</v>
      </c>
      <c r="T8" s="129" t="s">
        <v>113</v>
      </c>
      <c r="U8" s="129" t="s">
        <v>112</v>
      </c>
      <c r="V8" s="34"/>
      <c r="W8" s="34"/>
      <c r="X8" s="34"/>
      <c r="Y8" s="34"/>
      <c r="Z8" s="34"/>
      <c r="AA8" s="34"/>
    </row>
    <row r="9" spans="1:27" s="21" customFormat="1" ht="21.75" customHeight="1">
      <c r="A9" s="150" t="s">
        <v>166</v>
      </c>
      <c r="B9" s="325">
        <v>20</v>
      </c>
      <c r="C9" s="261">
        <v>604</v>
      </c>
      <c r="D9" s="261">
        <v>335</v>
      </c>
      <c r="E9" s="261">
        <v>269</v>
      </c>
      <c r="F9" s="261">
        <v>313</v>
      </c>
      <c r="G9" s="261">
        <v>9911</v>
      </c>
      <c r="H9" s="261">
        <v>5014</v>
      </c>
      <c r="I9" s="261">
        <v>4897</v>
      </c>
      <c r="J9" s="261">
        <v>1648</v>
      </c>
      <c r="K9" s="261">
        <v>1685</v>
      </c>
      <c r="L9" s="261">
        <v>1803</v>
      </c>
      <c r="M9" s="261">
        <v>1706</v>
      </c>
      <c r="N9" s="261">
        <v>1563</v>
      </c>
      <c r="O9" s="261">
        <v>1506</v>
      </c>
      <c r="P9" s="261">
        <v>127</v>
      </c>
      <c r="Q9" s="440">
        <v>16.408940397350992</v>
      </c>
      <c r="R9" s="150" t="s">
        <v>166</v>
      </c>
      <c r="S9" s="261">
        <v>117972</v>
      </c>
      <c r="T9" s="440">
        <v>100</v>
      </c>
      <c r="U9" s="440">
        <v>13.7</v>
      </c>
      <c r="V9" s="261">
        <v>426439</v>
      </c>
      <c r="W9" s="440">
        <v>49.7</v>
      </c>
      <c r="X9" s="261">
        <v>20054</v>
      </c>
      <c r="Y9" s="440">
        <v>2.3</v>
      </c>
      <c r="Z9" s="261">
        <v>211373</v>
      </c>
      <c r="AA9" s="440">
        <v>24.6</v>
      </c>
    </row>
    <row r="10" spans="1:27" s="21" customFormat="1" ht="21.75" customHeight="1">
      <c r="A10" s="150" t="s">
        <v>167</v>
      </c>
      <c r="B10" s="325">
        <v>20</v>
      </c>
      <c r="C10" s="261">
        <v>612</v>
      </c>
      <c r="D10" s="261">
        <v>334</v>
      </c>
      <c r="E10" s="261">
        <v>278</v>
      </c>
      <c r="F10" s="261">
        <v>323</v>
      </c>
      <c r="G10" s="261">
        <v>10307</v>
      </c>
      <c r="H10" s="261">
        <v>5166</v>
      </c>
      <c r="I10" s="261">
        <v>5141</v>
      </c>
      <c r="J10" s="261">
        <v>1728</v>
      </c>
      <c r="K10" s="261">
        <v>1760</v>
      </c>
      <c r="L10" s="261">
        <v>1634</v>
      </c>
      <c r="M10" s="261">
        <v>1679</v>
      </c>
      <c r="N10" s="261">
        <v>1804</v>
      </c>
      <c r="O10" s="261">
        <v>1702</v>
      </c>
      <c r="P10" s="261">
        <v>146</v>
      </c>
      <c r="Q10" s="440">
        <v>16.841503267973856</v>
      </c>
      <c r="R10" s="150" t="s">
        <v>63</v>
      </c>
      <c r="S10" s="261">
        <v>117901</v>
      </c>
      <c r="T10" s="440">
        <v>100</v>
      </c>
      <c r="U10" s="440">
        <v>13.180659586361095</v>
      </c>
      <c r="V10" s="261">
        <v>426439</v>
      </c>
      <c r="W10" s="440">
        <v>47.67344885410844</v>
      </c>
      <c r="X10" s="261">
        <v>20054</v>
      </c>
      <c r="Y10" s="440">
        <v>2.2419228619340412</v>
      </c>
      <c r="Z10" s="261">
        <v>211373</v>
      </c>
      <c r="AA10" s="440">
        <v>23.630296254891</v>
      </c>
    </row>
    <row r="11" spans="1:27" s="21" customFormat="1" ht="21.75" customHeight="1">
      <c r="A11" s="150" t="s">
        <v>168</v>
      </c>
      <c r="B11" s="325">
        <v>20</v>
      </c>
      <c r="C11" s="261">
        <v>618</v>
      </c>
      <c r="D11" s="261">
        <v>330</v>
      </c>
      <c r="E11" s="261">
        <v>288</v>
      </c>
      <c r="F11" s="261">
        <v>323</v>
      </c>
      <c r="G11" s="261">
        <v>10216</v>
      </c>
      <c r="H11" s="261">
        <v>5110</v>
      </c>
      <c r="I11" s="261">
        <v>5106</v>
      </c>
      <c r="J11" s="261">
        <v>1748</v>
      </c>
      <c r="K11" s="261">
        <v>1704</v>
      </c>
      <c r="L11" s="261">
        <v>1725</v>
      </c>
      <c r="M11" s="261">
        <v>1738</v>
      </c>
      <c r="N11" s="261">
        <v>1637</v>
      </c>
      <c r="O11" s="261">
        <v>1664</v>
      </c>
      <c r="P11" s="261">
        <v>142</v>
      </c>
      <c r="Q11" s="440">
        <v>16.53074433656958</v>
      </c>
      <c r="R11" s="150" t="s">
        <v>114</v>
      </c>
      <c r="S11" s="261">
        <v>118088</v>
      </c>
      <c r="T11" s="440">
        <v>100</v>
      </c>
      <c r="U11" s="440">
        <v>13.259375701774085</v>
      </c>
      <c r="V11" s="261">
        <v>426439</v>
      </c>
      <c r="W11" s="440">
        <v>47.882214237592635</v>
      </c>
      <c r="X11" s="261">
        <v>20054</v>
      </c>
      <c r="Y11" s="440">
        <v>2.2517403997305188</v>
      </c>
      <c r="Z11" s="261">
        <v>211373</v>
      </c>
      <c r="AA11" s="440">
        <v>23.73377498315742</v>
      </c>
    </row>
    <row r="12" spans="1:27" s="21" customFormat="1" ht="21.75" customHeight="1">
      <c r="A12" s="150" t="s">
        <v>169</v>
      </c>
      <c r="B12" s="325">
        <v>20</v>
      </c>
      <c r="C12" s="328">
        <v>613</v>
      </c>
      <c r="D12" s="328">
        <v>324</v>
      </c>
      <c r="E12" s="328">
        <v>289</v>
      </c>
      <c r="F12" s="328">
        <v>326</v>
      </c>
      <c r="G12" s="328">
        <v>10529</v>
      </c>
      <c r="H12" s="328">
        <v>5250</v>
      </c>
      <c r="I12" s="328">
        <v>5279</v>
      </c>
      <c r="J12" s="328">
        <v>1780</v>
      </c>
      <c r="K12" s="328">
        <v>1846</v>
      </c>
      <c r="L12" s="328">
        <v>1753</v>
      </c>
      <c r="M12" s="328">
        <v>1697</v>
      </c>
      <c r="N12" s="328">
        <v>1717</v>
      </c>
      <c r="O12" s="328">
        <v>1736</v>
      </c>
      <c r="P12" s="328">
        <v>154</v>
      </c>
      <c r="Q12" s="440">
        <v>17.176182707993476</v>
      </c>
      <c r="R12" s="150" t="s">
        <v>115</v>
      </c>
      <c r="S12" s="261">
        <v>118124</v>
      </c>
      <c r="T12" s="440">
        <v>100</v>
      </c>
      <c r="U12" s="440">
        <v>12.846547036432844</v>
      </c>
      <c r="V12" s="261">
        <v>426439</v>
      </c>
      <c r="W12" s="440">
        <v>46.377270255573684</v>
      </c>
      <c r="X12" s="261">
        <v>20054</v>
      </c>
      <c r="Y12" s="440">
        <v>2.180967917346384</v>
      </c>
      <c r="Z12" s="261">
        <v>225551</v>
      </c>
      <c r="AA12" s="440">
        <v>24.52974442631865</v>
      </c>
    </row>
    <row r="13" spans="1:27" s="21" customFormat="1" ht="21.75" customHeight="1">
      <c r="A13" s="385" t="s">
        <v>400</v>
      </c>
      <c r="B13" s="449">
        <f>B15+B36</f>
        <v>20</v>
      </c>
      <c r="C13" s="345">
        <f aca="true" t="shared" si="0" ref="C13:O13">C15+C36</f>
        <v>626</v>
      </c>
      <c r="D13" s="345">
        <f t="shared" si="0"/>
        <v>331</v>
      </c>
      <c r="E13" s="345">
        <f t="shared" si="0"/>
        <v>295</v>
      </c>
      <c r="F13" s="345">
        <f t="shared" si="0"/>
        <v>331</v>
      </c>
      <c r="G13" s="345">
        <f t="shared" si="0"/>
        <v>10724</v>
      </c>
      <c r="H13" s="345">
        <f t="shared" si="0"/>
        <v>5418</v>
      </c>
      <c r="I13" s="345">
        <f t="shared" si="0"/>
        <v>5306</v>
      </c>
      <c r="J13" s="345">
        <f t="shared" si="0"/>
        <v>1876</v>
      </c>
      <c r="K13" s="345">
        <f t="shared" si="0"/>
        <v>1774</v>
      </c>
      <c r="L13" s="345">
        <f t="shared" si="0"/>
        <v>1783</v>
      </c>
      <c r="M13" s="345">
        <f t="shared" si="0"/>
        <v>1838</v>
      </c>
      <c r="N13" s="345">
        <f t="shared" si="0"/>
        <v>1759</v>
      </c>
      <c r="O13" s="345">
        <f t="shared" si="0"/>
        <v>1694</v>
      </c>
      <c r="P13" s="345">
        <v>156</v>
      </c>
      <c r="Q13" s="444">
        <f>G13/C13</f>
        <v>17.130990415335464</v>
      </c>
      <c r="R13" s="385" t="s">
        <v>401</v>
      </c>
      <c r="S13" s="437">
        <v>118405</v>
      </c>
      <c r="T13" s="444">
        <v>100</v>
      </c>
      <c r="U13" s="444">
        <f>U15</f>
        <v>12.596276595744682</v>
      </c>
      <c r="V13" s="437">
        <v>426439</v>
      </c>
      <c r="W13" s="444">
        <f>W15</f>
        <v>45.36585106382979</v>
      </c>
      <c r="X13" s="437">
        <v>20054</v>
      </c>
      <c r="Y13" s="444">
        <f>Y15</f>
        <v>2.133404255319149</v>
      </c>
      <c r="Z13" s="437">
        <v>225551</v>
      </c>
      <c r="AA13" s="444">
        <f>AA15</f>
        <v>23.994787234042555</v>
      </c>
    </row>
    <row r="14" spans="1:27" s="21" customFormat="1" ht="19.5" customHeight="1">
      <c r="A14" s="25"/>
      <c r="B14" s="450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40" t="s">
        <v>402</v>
      </c>
      <c r="R14" s="130"/>
      <c r="S14" s="261"/>
      <c r="T14" s="440"/>
      <c r="U14" s="440" t="s">
        <v>402</v>
      </c>
      <c r="V14" s="261"/>
      <c r="W14" s="440" t="s">
        <v>402</v>
      </c>
      <c r="X14" s="261"/>
      <c r="Y14" s="440" t="s">
        <v>402</v>
      </c>
      <c r="Z14" s="261"/>
      <c r="AA14" s="440" t="s">
        <v>402</v>
      </c>
    </row>
    <row r="15" spans="1:27" s="21" customFormat="1" ht="21.75" customHeight="1">
      <c r="A15" s="139" t="s">
        <v>66</v>
      </c>
      <c r="B15" s="328">
        <v>18</v>
      </c>
      <c r="C15" s="261">
        <f>SUM(C17:C34)</f>
        <v>569</v>
      </c>
      <c r="D15" s="261">
        <f aca="true" t="shared" si="1" ref="D15:P15">SUM(D17:D34)</f>
        <v>287</v>
      </c>
      <c r="E15" s="261">
        <f t="shared" si="1"/>
        <v>282</v>
      </c>
      <c r="F15" s="261">
        <f t="shared" si="1"/>
        <v>295</v>
      </c>
      <c r="G15" s="261">
        <f t="shared" si="1"/>
        <v>9400</v>
      </c>
      <c r="H15" s="261">
        <f t="shared" si="1"/>
        <v>4811</v>
      </c>
      <c r="I15" s="261">
        <f t="shared" si="1"/>
        <v>4589</v>
      </c>
      <c r="J15" s="261">
        <f t="shared" si="1"/>
        <v>1678</v>
      </c>
      <c r="K15" s="261">
        <f t="shared" si="1"/>
        <v>1540</v>
      </c>
      <c r="L15" s="261">
        <f t="shared" si="1"/>
        <v>1571</v>
      </c>
      <c r="M15" s="261">
        <f t="shared" si="1"/>
        <v>1594</v>
      </c>
      <c r="N15" s="261">
        <f t="shared" si="1"/>
        <v>1562</v>
      </c>
      <c r="O15" s="261">
        <f t="shared" si="1"/>
        <v>1455</v>
      </c>
      <c r="P15" s="261">
        <f t="shared" si="1"/>
        <v>156</v>
      </c>
      <c r="Q15" s="440">
        <f aca="true" t="shared" si="2" ref="Q15:Q36">G15/C15</f>
        <v>16.520210896309315</v>
      </c>
      <c r="R15" s="152" t="s">
        <v>66</v>
      </c>
      <c r="S15" s="261">
        <f>SUM(S17:S34)</f>
        <v>118405</v>
      </c>
      <c r="T15" s="440">
        <v>100</v>
      </c>
      <c r="U15" s="440">
        <f aca="true" t="shared" si="3" ref="U15:U34">S15/G15</f>
        <v>12.596276595744682</v>
      </c>
      <c r="V15" s="261">
        <f>SUM(V17:V34)</f>
        <v>426439</v>
      </c>
      <c r="W15" s="440">
        <f aca="true" t="shared" si="4" ref="W15:W34">V15/G15</f>
        <v>45.36585106382979</v>
      </c>
      <c r="X15" s="261">
        <f>SUM(X17:X34)</f>
        <v>20054</v>
      </c>
      <c r="Y15" s="440">
        <f aca="true" t="shared" si="5" ref="Y15:Y34">X15/G15</f>
        <v>2.133404255319149</v>
      </c>
      <c r="Z15" s="261">
        <f>SUM(Z17:Z34)</f>
        <v>225551</v>
      </c>
      <c r="AA15" s="440">
        <f aca="true" t="shared" si="6" ref="AA15:AA34">Z15/G15</f>
        <v>23.994787234042555</v>
      </c>
    </row>
    <row r="16" spans="1:27" s="21" customFormat="1" ht="21.75" customHeight="1">
      <c r="A16" s="138"/>
      <c r="B16" s="452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3"/>
      <c r="P16" s="451"/>
      <c r="Q16" s="440" t="s">
        <v>402</v>
      </c>
      <c r="R16" s="152"/>
      <c r="S16" s="261"/>
      <c r="T16" s="440"/>
      <c r="U16" s="440" t="s">
        <v>402</v>
      </c>
      <c r="V16" s="261"/>
      <c r="W16" s="440" t="s">
        <v>402</v>
      </c>
      <c r="X16" s="261"/>
      <c r="Y16" s="440" t="s">
        <v>402</v>
      </c>
      <c r="Z16" s="261"/>
      <c r="AA16" s="440" t="s">
        <v>402</v>
      </c>
    </row>
    <row r="17" spans="1:27" s="21" customFormat="1" ht="21.75" customHeight="1">
      <c r="A17" s="138" t="s">
        <v>170</v>
      </c>
      <c r="B17" s="105" t="s">
        <v>4</v>
      </c>
      <c r="C17" s="131">
        <f>D17+E17</f>
        <v>37</v>
      </c>
      <c r="D17" s="454">
        <v>14</v>
      </c>
      <c r="E17" s="454">
        <v>23</v>
      </c>
      <c r="F17" s="436">
        <v>20</v>
      </c>
      <c r="G17" s="328">
        <f>H17+I17</f>
        <v>713</v>
      </c>
      <c r="H17" s="328">
        <f>J17+L17+N17</f>
        <v>372</v>
      </c>
      <c r="I17" s="328">
        <f>K17+M17+O17</f>
        <v>341</v>
      </c>
      <c r="J17" s="436">
        <v>129</v>
      </c>
      <c r="K17" s="436">
        <v>123</v>
      </c>
      <c r="L17" s="436">
        <v>122</v>
      </c>
      <c r="M17" s="436">
        <v>106</v>
      </c>
      <c r="N17" s="436">
        <v>121</v>
      </c>
      <c r="O17" s="436">
        <v>112</v>
      </c>
      <c r="P17" s="436">
        <v>4</v>
      </c>
      <c r="Q17" s="440">
        <f t="shared" si="2"/>
        <v>19.27027027027027</v>
      </c>
      <c r="R17" s="152" t="s">
        <v>170</v>
      </c>
      <c r="S17" s="450">
        <v>7104</v>
      </c>
      <c r="T17" s="445">
        <v>100</v>
      </c>
      <c r="U17" s="440">
        <f t="shared" si="3"/>
        <v>9.963534361851332</v>
      </c>
      <c r="V17" s="436">
        <v>23149</v>
      </c>
      <c r="W17" s="440">
        <f t="shared" si="4"/>
        <v>32.467040673211784</v>
      </c>
      <c r="X17" s="436">
        <v>1054</v>
      </c>
      <c r="Y17" s="440">
        <f t="shared" si="5"/>
        <v>1.4782608695652173</v>
      </c>
      <c r="Z17" s="436">
        <v>9765</v>
      </c>
      <c r="AA17" s="440">
        <f t="shared" si="6"/>
        <v>13.695652173913043</v>
      </c>
    </row>
    <row r="18" spans="1:27" s="21" customFormat="1" ht="21.75" customHeight="1">
      <c r="A18" s="138" t="s">
        <v>171</v>
      </c>
      <c r="B18" s="105" t="s">
        <v>5</v>
      </c>
      <c r="C18" s="131">
        <f aca="true" t="shared" si="7" ref="C18:C36">D18+E18</f>
        <v>27</v>
      </c>
      <c r="D18" s="454">
        <v>16</v>
      </c>
      <c r="E18" s="454">
        <v>11</v>
      </c>
      <c r="F18" s="436">
        <v>10</v>
      </c>
      <c r="G18" s="328">
        <f aca="true" t="shared" si="8" ref="G18:G36">H18+I18</f>
        <v>330</v>
      </c>
      <c r="H18" s="328">
        <f aca="true" t="shared" si="9" ref="H18:I36">J18+L18+N18</f>
        <v>172</v>
      </c>
      <c r="I18" s="328">
        <f t="shared" si="9"/>
        <v>158</v>
      </c>
      <c r="J18" s="436">
        <v>58</v>
      </c>
      <c r="K18" s="436">
        <v>59</v>
      </c>
      <c r="L18" s="436">
        <v>59</v>
      </c>
      <c r="M18" s="436">
        <v>58</v>
      </c>
      <c r="N18" s="436">
        <v>55</v>
      </c>
      <c r="O18" s="436">
        <v>41</v>
      </c>
      <c r="P18" s="436">
        <v>3</v>
      </c>
      <c r="Q18" s="440">
        <f t="shared" si="2"/>
        <v>12.222222222222221</v>
      </c>
      <c r="R18" s="152" t="s">
        <v>171</v>
      </c>
      <c r="S18" s="450">
        <v>11796</v>
      </c>
      <c r="T18" s="445">
        <v>100</v>
      </c>
      <c r="U18" s="440">
        <f t="shared" si="3"/>
        <v>35.74545454545454</v>
      </c>
      <c r="V18" s="436">
        <v>25924</v>
      </c>
      <c r="W18" s="440">
        <f t="shared" si="4"/>
        <v>78.55757575757576</v>
      </c>
      <c r="X18" s="436">
        <v>2906</v>
      </c>
      <c r="Y18" s="440">
        <f t="shared" si="5"/>
        <v>8.806060606060607</v>
      </c>
      <c r="Z18" s="436">
        <v>13055</v>
      </c>
      <c r="AA18" s="440">
        <f t="shared" si="6"/>
        <v>39.56060606060606</v>
      </c>
    </row>
    <row r="19" spans="1:27" s="21" customFormat="1" ht="21.75" customHeight="1">
      <c r="A19" s="138" t="s">
        <v>172</v>
      </c>
      <c r="B19" s="105" t="s">
        <v>5</v>
      </c>
      <c r="C19" s="131">
        <f t="shared" si="7"/>
        <v>22</v>
      </c>
      <c r="D19" s="454">
        <v>11</v>
      </c>
      <c r="E19" s="454">
        <v>11</v>
      </c>
      <c r="F19" s="436">
        <v>11</v>
      </c>
      <c r="G19" s="328">
        <f t="shared" si="8"/>
        <v>331</v>
      </c>
      <c r="H19" s="328">
        <f t="shared" si="9"/>
        <v>158</v>
      </c>
      <c r="I19" s="328">
        <f t="shared" si="9"/>
        <v>173</v>
      </c>
      <c r="J19" s="436">
        <v>51</v>
      </c>
      <c r="K19" s="436">
        <v>59</v>
      </c>
      <c r="L19" s="436">
        <v>45</v>
      </c>
      <c r="M19" s="436">
        <v>67</v>
      </c>
      <c r="N19" s="436">
        <v>62</v>
      </c>
      <c r="O19" s="436">
        <v>47</v>
      </c>
      <c r="P19" s="436">
        <v>8</v>
      </c>
      <c r="Q19" s="440">
        <f t="shared" si="2"/>
        <v>15.045454545454545</v>
      </c>
      <c r="R19" s="152" t="s">
        <v>172</v>
      </c>
      <c r="S19" s="450">
        <v>6081</v>
      </c>
      <c r="T19" s="445">
        <v>100</v>
      </c>
      <c r="U19" s="440">
        <f t="shared" si="3"/>
        <v>18.371601208459214</v>
      </c>
      <c r="V19" s="436">
        <v>19616</v>
      </c>
      <c r="W19" s="440">
        <f t="shared" si="4"/>
        <v>59.26283987915408</v>
      </c>
      <c r="X19" s="436">
        <v>1010</v>
      </c>
      <c r="Y19" s="440">
        <f t="shared" si="5"/>
        <v>3.0513595166163143</v>
      </c>
      <c r="Z19" s="436">
        <v>12041</v>
      </c>
      <c r="AA19" s="440">
        <f t="shared" si="6"/>
        <v>36.37764350453172</v>
      </c>
    </row>
    <row r="20" spans="1:27" s="21" customFormat="1" ht="21.75" customHeight="1">
      <c r="A20" s="138" t="s">
        <v>173</v>
      </c>
      <c r="B20" s="105" t="s">
        <v>5</v>
      </c>
      <c r="C20" s="131">
        <f t="shared" si="7"/>
        <v>34</v>
      </c>
      <c r="D20" s="454">
        <v>17</v>
      </c>
      <c r="E20" s="454">
        <v>17</v>
      </c>
      <c r="F20" s="436">
        <v>16</v>
      </c>
      <c r="G20" s="328">
        <f t="shared" si="8"/>
        <v>564</v>
      </c>
      <c r="H20" s="328">
        <f t="shared" si="9"/>
        <v>282</v>
      </c>
      <c r="I20" s="328">
        <f t="shared" si="9"/>
        <v>282</v>
      </c>
      <c r="J20" s="436">
        <v>90</v>
      </c>
      <c r="K20" s="436">
        <v>104</v>
      </c>
      <c r="L20" s="436">
        <v>98</v>
      </c>
      <c r="M20" s="436">
        <v>92</v>
      </c>
      <c r="N20" s="436">
        <v>94</v>
      </c>
      <c r="O20" s="436">
        <v>86</v>
      </c>
      <c r="P20" s="436">
        <v>5</v>
      </c>
      <c r="Q20" s="440">
        <f t="shared" si="2"/>
        <v>16.58823529411765</v>
      </c>
      <c r="R20" s="152" t="s">
        <v>173</v>
      </c>
      <c r="S20" s="450">
        <v>5611</v>
      </c>
      <c r="T20" s="445">
        <v>100</v>
      </c>
      <c r="U20" s="440">
        <f t="shared" si="3"/>
        <v>9.948581560283689</v>
      </c>
      <c r="V20" s="436">
        <v>17206</v>
      </c>
      <c r="W20" s="440">
        <f t="shared" si="4"/>
        <v>30.50709219858156</v>
      </c>
      <c r="X20" s="436">
        <v>1065</v>
      </c>
      <c r="Y20" s="440">
        <f t="shared" si="5"/>
        <v>1.8882978723404256</v>
      </c>
      <c r="Z20" s="436">
        <v>10747</v>
      </c>
      <c r="AA20" s="440">
        <f t="shared" si="6"/>
        <v>19.05496453900709</v>
      </c>
    </row>
    <row r="21" spans="1:27" s="21" customFormat="1" ht="21.75" customHeight="1">
      <c r="A21" s="138" t="s">
        <v>174</v>
      </c>
      <c r="B21" s="105" t="s">
        <v>5</v>
      </c>
      <c r="C21" s="131">
        <f t="shared" si="7"/>
        <v>36</v>
      </c>
      <c r="D21" s="454">
        <v>22</v>
      </c>
      <c r="E21" s="454">
        <v>14</v>
      </c>
      <c r="F21" s="436">
        <v>20</v>
      </c>
      <c r="G21" s="328">
        <f t="shared" si="8"/>
        <v>540</v>
      </c>
      <c r="H21" s="328">
        <f t="shared" si="9"/>
        <v>278</v>
      </c>
      <c r="I21" s="328">
        <f t="shared" si="9"/>
        <v>262</v>
      </c>
      <c r="J21" s="436">
        <v>102</v>
      </c>
      <c r="K21" s="436">
        <v>93</v>
      </c>
      <c r="L21" s="436">
        <v>101</v>
      </c>
      <c r="M21" s="436">
        <v>109</v>
      </c>
      <c r="N21" s="436">
        <v>75</v>
      </c>
      <c r="O21" s="436">
        <v>60</v>
      </c>
      <c r="P21" s="436">
        <v>21</v>
      </c>
      <c r="Q21" s="440">
        <f t="shared" si="2"/>
        <v>15</v>
      </c>
      <c r="R21" s="152" t="s">
        <v>174</v>
      </c>
      <c r="S21" s="450">
        <v>5211</v>
      </c>
      <c r="T21" s="445">
        <v>100</v>
      </c>
      <c r="U21" s="440">
        <f t="shared" si="3"/>
        <v>9.65</v>
      </c>
      <c r="V21" s="436">
        <v>18615</v>
      </c>
      <c r="W21" s="440">
        <f t="shared" si="4"/>
        <v>34.47222222222222</v>
      </c>
      <c r="X21" s="436">
        <v>994</v>
      </c>
      <c r="Y21" s="440">
        <f t="shared" si="5"/>
        <v>1.8407407407407408</v>
      </c>
      <c r="Z21" s="436">
        <v>12459</v>
      </c>
      <c r="AA21" s="440">
        <f t="shared" si="6"/>
        <v>23.072222222222223</v>
      </c>
    </row>
    <row r="22" spans="1:27" s="21" customFormat="1" ht="21.75" customHeight="1">
      <c r="A22" s="138" t="s">
        <v>175</v>
      </c>
      <c r="B22" s="105" t="s">
        <v>5</v>
      </c>
      <c r="C22" s="131">
        <f t="shared" si="7"/>
        <v>53</v>
      </c>
      <c r="D22" s="454">
        <v>24</v>
      </c>
      <c r="E22" s="454">
        <v>29</v>
      </c>
      <c r="F22" s="436">
        <v>27</v>
      </c>
      <c r="G22" s="328">
        <f t="shared" si="8"/>
        <v>834</v>
      </c>
      <c r="H22" s="328">
        <f t="shared" si="9"/>
        <v>419</v>
      </c>
      <c r="I22" s="328">
        <f t="shared" si="9"/>
        <v>415</v>
      </c>
      <c r="J22" s="436">
        <v>146</v>
      </c>
      <c r="K22" s="436">
        <v>131</v>
      </c>
      <c r="L22" s="436">
        <v>137</v>
      </c>
      <c r="M22" s="436">
        <v>149</v>
      </c>
      <c r="N22" s="436">
        <v>136</v>
      </c>
      <c r="O22" s="436">
        <v>135</v>
      </c>
      <c r="P22" s="436">
        <v>22</v>
      </c>
      <c r="Q22" s="440">
        <f t="shared" si="2"/>
        <v>15.735849056603774</v>
      </c>
      <c r="R22" s="152" t="s">
        <v>175</v>
      </c>
      <c r="S22" s="450">
        <v>8075</v>
      </c>
      <c r="T22" s="445">
        <v>100</v>
      </c>
      <c r="U22" s="440">
        <f t="shared" si="3"/>
        <v>9.682254196642686</v>
      </c>
      <c r="V22" s="436">
        <v>24767</v>
      </c>
      <c r="W22" s="440">
        <f t="shared" si="4"/>
        <v>29.69664268585132</v>
      </c>
      <c r="X22" s="436">
        <v>1011</v>
      </c>
      <c r="Y22" s="440">
        <f t="shared" si="5"/>
        <v>1.2122302158273381</v>
      </c>
      <c r="Z22" s="436">
        <v>12480</v>
      </c>
      <c r="AA22" s="440">
        <f t="shared" si="6"/>
        <v>14.964028776978417</v>
      </c>
    </row>
    <row r="23" spans="1:27" s="21" customFormat="1" ht="21.75" customHeight="1">
      <c r="A23" s="138" t="s">
        <v>176</v>
      </c>
      <c r="B23" s="105" t="s">
        <v>5</v>
      </c>
      <c r="C23" s="131">
        <f t="shared" si="7"/>
        <v>38</v>
      </c>
      <c r="D23" s="454">
        <v>20</v>
      </c>
      <c r="E23" s="454">
        <v>18</v>
      </c>
      <c r="F23" s="436">
        <v>22</v>
      </c>
      <c r="G23" s="328">
        <f t="shared" si="8"/>
        <v>777</v>
      </c>
      <c r="H23" s="328">
        <f t="shared" si="9"/>
        <v>414</v>
      </c>
      <c r="I23" s="328">
        <f t="shared" si="9"/>
        <v>363</v>
      </c>
      <c r="J23" s="436">
        <v>154</v>
      </c>
      <c r="K23" s="436">
        <v>134</v>
      </c>
      <c r="L23" s="436">
        <v>138</v>
      </c>
      <c r="M23" s="436">
        <v>119</v>
      </c>
      <c r="N23" s="436">
        <v>122</v>
      </c>
      <c r="O23" s="436">
        <v>110</v>
      </c>
      <c r="P23" s="436">
        <v>2</v>
      </c>
      <c r="Q23" s="440">
        <f t="shared" si="2"/>
        <v>20.44736842105263</v>
      </c>
      <c r="R23" s="152" t="s">
        <v>176</v>
      </c>
      <c r="S23" s="450">
        <v>7625</v>
      </c>
      <c r="T23" s="445">
        <v>100</v>
      </c>
      <c r="U23" s="440">
        <f t="shared" si="3"/>
        <v>9.813384813384813</v>
      </c>
      <c r="V23" s="436">
        <v>18822</v>
      </c>
      <c r="W23" s="440">
        <f t="shared" si="4"/>
        <v>24.223938223938223</v>
      </c>
      <c r="X23" s="436">
        <v>1016</v>
      </c>
      <c r="Y23" s="440">
        <f t="shared" si="5"/>
        <v>1.3075933075933075</v>
      </c>
      <c r="Z23" s="436">
        <v>10647</v>
      </c>
      <c r="AA23" s="440">
        <f t="shared" si="6"/>
        <v>13.702702702702704</v>
      </c>
    </row>
    <row r="24" spans="1:27" s="21" customFormat="1" ht="21.75" customHeight="1">
      <c r="A24" s="138" t="s">
        <v>177</v>
      </c>
      <c r="B24" s="105" t="s">
        <v>5</v>
      </c>
      <c r="C24" s="131">
        <f t="shared" si="7"/>
        <v>32</v>
      </c>
      <c r="D24" s="454">
        <v>14</v>
      </c>
      <c r="E24" s="454">
        <v>18</v>
      </c>
      <c r="F24" s="436">
        <v>17</v>
      </c>
      <c r="G24" s="328">
        <f t="shared" si="8"/>
        <v>554</v>
      </c>
      <c r="H24" s="328">
        <f t="shared" si="9"/>
        <v>298</v>
      </c>
      <c r="I24" s="328">
        <f t="shared" si="9"/>
        <v>256</v>
      </c>
      <c r="J24" s="436">
        <v>86</v>
      </c>
      <c r="K24" s="436">
        <v>77</v>
      </c>
      <c r="L24" s="436">
        <v>110</v>
      </c>
      <c r="M24" s="436">
        <v>87</v>
      </c>
      <c r="N24" s="436">
        <v>102</v>
      </c>
      <c r="O24" s="436">
        <v>92</v>
      </c>
      <c r="P24" s="436">
        <v>6</v>
      </c>
      <c r="Q24" s="440">
        <f t="shared" si="2"/>
        <v>17.3125</v>
      </c>
      <c r="R24" s="152" t="s">
        <v>177</v>
      </c>
      <c r="S24" s="450">
        <v>5713</v>
      </c>
      <c r="T24" s="445">
        <v>100</v>
      </c>
      <c r="U24" s="440">
        <f t="shared" si="3"/>
        <v>10.312274368231048</v>
      </c>
      <c r="V24" s="436">
        <v>28971</v>
      </c>
      <c r="W24" s="440">
        <f t="shared" si="4"/>
        <v>52.2942238267148</v>
      </c>
      <c r="X24" s="436">
        <v>1011</v>
      </c>
      <c r="Y24" s="440">
        <f t="shared" si="5"/>
        <v>1.8249097472924187</v>
      </c>
      <c r="Z24" s="436">
        <v>12260</v>
      </c>
      <c r="AA24" s="440">
        <f t="shared" si="6"/>
        <v>22.129963898916966</v>
      </c>
    </row>
    <row r="25" spans="1:27" s="21" customFormat="1" ht="21.75" customHeight="1">
      <c r="A25" s="138" t="s">
        <v>178</v>
      </c>
      <c r="B25" s="105" t="s">
        <v>5</v>
      </c>
      <c r="C25" s="131">
        <f t="shared" si="7"/>
        <v>37</v>
      </c>
      <c r="D25" s="454">
        <v>24</v>
      </c>
      <c r="E25" s="454">
        <v>13</v>
      </c>
      <c r="F25" s="436">
        <v>20</v>
      </c>
      <c r="G25" s="328">
        <f t="shared" si="8"/>
        <v>618</v>
      </c>
      <c r="H25" s="328">
        <f t="shared" si="9"/>
        <v>300</v>
      </c>
      <c r="I25" s="328">
        <f t="shared" si="9"/>
        <v>318</v>
      </c>
      <c r="J25" s="436">
        <v>112</v>
      </c>
      <c r="K25" s="436">
        <v>104</v>
      </c>
      <c r="L25" s="436">
        <v>90</v>
      </c>
      <c r="M25" s="436">
        <v>104</v>
      </c>
      <c r="N25" s="436">
        <v>98</v>
      </c>
      <c r="O25" s="436">
        <v>110</v>
      </c>
      <c r="P25" s="436">
        <v>14</v>
      </c>
      <c r="Q25" s="440">
        <f t="shared" si="2"/>
        <v>16.7027027027027</v>
      </c>
      <c r="R25" s="152" t="s">
        <v>178</v>
      </c>
      <c r="S25" s="450">
        <v>6594</v>
      </c>
      <c r="T25" s="445">
        <v>100</v>
      </c>
      <c r="U25" s="440">
        <f t="shared" si="3"/>
        <v>10.669902912621358</v>
      </c>
      <c r="V25" s="436">
        <v>18484</v>
      </c>
      <c r="W25" s="440">
        <f t="shared" si="4"/>
        <v>29.90938511326861</v>
      </c>
      <c r="X25" s="436">
        <v>1018</v>
      </c>
      <c r="Y25" s="440">
        <f t="shared" si="5"/>
        <v>1.6472491909385114</v>
      </c>
      <c r="Z25" s="436">
        <v>9886</v>
      </c>
      <c r="AA25" s="440">
        <f t="shared" si="6"/>
        <v>15.996763754045308</v>
      </c>
    </row>
    <row r="26" spans="1:27" s="21" customFormat="1" ht="21.75" customHeight="1">
      <c r="A26" s="138" t="s">
        <v>179</v>
      </c>
      <c r="B26" s="105" t="s">
        <v>5</v>
      </c>
      <c r="C26" s="131">
        <f t="shared" si="7"/>
        <v>24</v>
      </c>
      <c r="D26" s="454">
        <v>15</v>
      </c>
      <c r="E26" s="454">
        <v>9</v>
      </c>
      <c r="F26" s="436">
        <v>13</v>
      </c>
      <c r="G26" s="328">
        <f t="shared" si="8"/>
        <v>363</v>
      </c>
      <c r="H26" s="328">
        <f t="shared" si="9"/>
        <v>205</v>
      </c>
      <c r="I26" s="328">
        <f t="shared" si="9"/>
        <v>158</v>
      </c>
      <c r="J26" s="436">
        <v>71</v>
      </c>
      <c r="K26" s="436">
        <v>60</v>
      </c>
      <c r="L26" s="436">
        <v>67</v>
      </c>
      <c r="M26" s="436">
        <v>43</v>
      </c>
      <c r="N26" s="436">
        <v>67</v>
      </c>
      <c r="O26" s="436">
        <v>55</v>
      </c>
      <c r="P26" s="436">
        <v>11</v>
      </c>
      <c r="Q26" s="440">
        <f t="shared" si="2"/>
        <v>15.125</v>
      </c>
      <c r="R26" s="152" t="s">
        <v>179</v>
      </c>
      <c r="S26" s="450">
        <v>7234</v>
      </c>
      <c r="T26" s="445">
        <v>100</v>
      </c>
      <c r="U26" s="440">
        <f t="shared" si="3"/>
        <v>19.92837465564738</v>
      </c>
      <c r="V26" s="436">
        <v>16287</v>
      </c>
      <c r="W26" s="440">
        <f t="shared" si="4"/>
        <v>44.86776859504132</v>
      </c>
      <c r="X26" s="436">
        <v>1010</v>
      </c>
      <c r="Y26" s="440">
        <f t="shared" si="5"/>
        <v>2.7823691460055096</v>
      </c>
      <c r="Z26" s="436">
        <v>8097</v>
      </c>
      <c r="AA26" s="440">
        <f t="shared" si="6"/>
        <v>22.305785123966942</v>
      </c>
    </row>
    <row r="27" spans="1:27" s="21" customFormat="1" ht="21.75" customHeight="1">
      <c r="A27" s="138" t="s">
        <v>180</v>
      </c>
      <c r="B27" s="105" t="s">
        <v>5</v>
      </c>
      <c r="C27" s="131">
        <f t="shared" si="7"/>
        <v>35</v>
      </c>
      <c r="D27" s="454">
        <v>16</v>
      </c>
      <c r="E27" s="454">
        <v>19</v>
      </c>
      <c r="F27" s="436">
        <v>19</v>
      </c>
      <c r="G27" s="328">
        <f t="shared" si="8"/>
        <v>621</v>
      </c>
      <c r="H27" s="328">
        <f t="shared" si="9"/>
        <v>313</v>
      </c>
      <c r="I27" s="328">
        <f t="shared" si="9"/>
        <v>308</v>
      </c>
      <c r="J27" s="436">
        <v>116</v>
      </c>
      <c r="K27" s="436">
        <v>111</v>
      </c>
      <c r="L27" s="436">
        <v>104</v>
      </c>
      <c r="M27" s="436">
        <v>86</v>
      </c>
      <c r="N27" s="436">
        <v>93</v>
      </c>
      <c r="O27" s="436">
        <v>111</v>
      </c>
      <c r="P27" s="436">
        <v>10</v>
      </c>
      <c r="Q27" s="440">
        <f t="shared" si="2"/>
        <v>17.742857142857144</v>
      </c>
      <c r="R27" s="152" t="s">
        <v>180</v>
      </c>
      <c r="S27" s="450">
        <v>5318</v>
      </c>
      <c r="T27" s="445">
        <v>100</v>
      </c>
      <c r="U27" s="440">
        <f t="shared" si="3"/>
        <v>8.563607085346217</v>
      </c>
      <c r="V27" s="436">
        <v>15494</v>
      </c>
      <c r="W27" s="440">
        <f t="shared" si="4"/>
        <v>24.950080515297905</v>
      </c>
      <c r="X27" s="436">
        <v>1023</v>
      </c>
      <c r="Y27" s="440">
        <f t="shared" si="5"/>
        <v>1.6473429951690821</v>
      </c>
      <c r="Z27" s="436">
        <v>9524</v>
      </c>
      <c r="AA27" s="440">
        <f t="shared" si="6"/>
        <v>15.336553945249598</v>
      </c>
    </row>
    <row r="28" spans="1:27" s="21" customFormat="1" ht="21.75" customHeight="1">
      <c r="A28" s="138" t="s">
        <v>181</v>
      </c>
      <c r="B28" s="105" t="s">
        <v>5</v>
      </c>
      <c r="C28" s="131">
        <f t="shared" si="7"/>
        <v>29</v>
      </c>
      <c r="D28" s="454">
        <v>14</v>
      </c>
      <c r="E28" s="454">
        <v>15</v>
      </c>
      <c r="F28" s="436">
        <v>17</v>
      </c>
      <c r="G28" s="328">
        <f t="shared" si="8"/>
        <v>533</v>
      </c>
      <c r="H28" s="328">
        <f t="shared" si="9"/>
        <v>282</v>
      </c>
      <c r="I28" s="328">
        <f t="shared" si="9"/>
        <v>251</v>
      </c>
      <c r="J28" s="436">
        <v>87</v>
      </c>
      <c r="K28" s="436">
        <v>81</v>
      </c>
      <c r="L28" s="436">
        <v>87</v>
      </c>
      <c r="M28" s="436">
        <v>88</v>
      </c>
      <c r="N28" s="436">
        <v>108</v>
      </c>
      <c r="O28" s="436">
        <v>82</v>
      </c>
      <c r="P28" s="436">
        <v>7</v>
      </c>
      <c r="Q28" s="440">
        <f t="shared" si="2"/>
        <v>18.379310344827587</v>
      </c>
      <c r="R28" s="152" t="s">
        <v>181</v>
      </c>
      <c r="S28" s="450">
        <v>5882</v>
      </c>
      <c r="T28" s="445">
        <v>100</v>
      </c>
      <c r="U28" s="440">
        <f t="shared" si="3"/>
        <v>11.03564727954972</v>
      </c>
      <c r="V28" s="436">
        <v>23288</v>
      </c>
      <c r="W28" s="440">
        <f t="shared" si="4"/>
        <v>43.69230769230769</v>
      </c>
      <c r="X28" s="436">
        <v>1010</v>
      </c>
      <c r="Y28" s="440">
        <f t="shared" si="5"/>
        <v>1.8949343339587241</v>
      </c>
      <c r="Z28" s="436">
        <v>14248</v>
      </c>
      <c r="AA28" s="440">
        <f t="shared" si="6"/>
        <v>26.73170731707317</v>
      </c>
    </row>
    <row r="29" spans="1:27" s="21" customFormat="1" ht="21.75" customHeight="1">
      <c r="A29" s="138" t="s">
        <v>182</v>
      </c>
      <c r="B29" s="105" t="s">
        <v>5</v>
      </c>
      <c r="C29" s="131">
        <f t="shared" si="7"/>
        <v>29</v>
      </c>
      <c r="D29" s="454">
        <v>14</v>
      </c>
      <c r="E29" s="454">
        <v>15</v>
      </c>
      <c r="F29" s="436">
        <v>17</v>
      </c>
      <c r="G29" s="328">
        <f t="shared" si="8"/>
        <v>564</v>
      </c>
      <c r="H29" s="328">
        <f t="shared" si="9"/>
        <v>298</v>
      </c>
      <c r="I29" s="328">
        <f t="shared" si="9"/>
        <v>266</v>
      </c>
      <c r="J29" s="436">
        <v>103</v>
      </c>
      <c r="K29" s="436">
        <v>82</v>
      </c>
      <c r="L29" s="436">
        <v>95</v>
      </c>
      <c r="M29" s="436">
        <v>111</v>
      </c>
      <c r="N29" s="436">
        <v>100</v>
      </c>
      <c r="O29" s="436">
        <v>73</v>
      </c>
      <c r="P29" s="436">
        <v>3</v>
      </c>
      <c r="Q29" s="440">
        <f t="shared" si="2"/>
        <v>19.448275862068964</v>
      </c>
      <c r="R29" s="152" t="s">
        <v>182</v>
      </c>
      <c r="S29" s="450">
        <v>6567</v>
      </c>
      <c r="T29" s="445">
        <v>100</v>
      </c>
      <c r="U29" s="440">
        <f t="shared" si="3"/>
        <v>11.643617021276595</v>
      </c>
      <c r="V29" s="436">
        <v>21050</v>
      </c>
      <c r="W29" s="440">
        <f t="shared" si="4"/>
        <v>37.322695035460995</v>
      </c>
      <c r="X29" s="436">
        <v>1018</v>
      </c>
      <c r="Y29" s="440">
        <f t="shared" si="5"/>
        <v>1.8049645390070923</v>
      </c>
      <c r="Z29" s="436">
        <v>12404</v>
      </c>
      <c r="AA29" s="440">
        <f t="shared" si="6"/>
        <v>21.99290780141844</v>
      </c>
    </row>
    <row r="30" spans="1:27" s="21" customFormat="1" ht="21.75" customHeight="1">
      <c r="A30" s="138" t="s">
        <v>183</v>
      </c>
      <c r="B30" s="105" t="s">
        <v>5</v>
      </c>
      <c r="C30" s="131">
        <f t="shared" si="7"/>
        <v>40</v>
      </c>
      <c r="D30" s="454">
        <v>21</v>
      </c>
      <c r="E30" s="454">
        <v>19</v>
      </c>
      <c r="F30" s="436">
        <v>21</v>
      </c>
      <c r="G30" s="328">
        <f t="shared" si="8"/>
        <v>732</v>
      </c>
      <c r="H30" s="328">
        <f t="shared" si="9"/>
        <v>346</v>
      </c>
      <c r="I30" s="328">
        <f t="shared" si="9"/>
        <v>386</v>
      </c>
      <c r="J30" s="436">
        <v>128</v>
      </c>
      <c r="K30" s="436">
        <v>130</v>
      </c>
      <c r="L30" s="436">
        <v>102</v>
      </c>
      <c r="M30" s="436">
        <v>134</v>
      </c>
      <c r="N30" s="436">
        <v>116</v>
      </c>
      <c r="O30" s="436">
        <v>122</v>
      </c>
      <c r="P30" s="436">
        <v>11</v>
      </c>
      <c r="Q30" s="440">
        <f t="shared" si="2"/>
        <v>18.3</v>
      </c>
      <c r="R30" s="152" t="s">
        <v>183</v>
      </c>
      <c r="S30" s="450">
        <v>5609</v>
      </c>
      <c r="T30" s="445">
        <v>100</v>
      </c>
      <c r="U30" s="440">
        <f t="shared" si="3"/>
        <v>7.662568306010929</v>
      </c>
      <c r="V30" s="436">
        <v>22039</v>
      </c>
      <c r="W30" s="440">
        <f t="shared" si="4"/>
        <v>30.10792349726776</v>
      </c>
      <c r="X30" s="436">
        <v>1010</v>
      </c>
      <c r="Y30" s="440">
        <f t="shared" si="5"/>
        <v>1.3797814207650274</v>
      </c>
      <c r="Z30" s="436">
        <v>14065</v>
      </c>
      <c r="AA30" s="440">
        <f t="shared" si="6"/>
        <v>19.21448087431694</v>
      </c>
    </row>
    <row r="31" spans="1:27" s="21" customFormat="1" ht="21.75" customHeight="1">
      <c r="A31" s="138" t="s">
        <v>184</v>
      </c>
      <c r="B31" s="105" t="s">
        <v>5</v>
      </c>
      <c r="C31" s="131">
        <f t="shared" si="7"/>
        <v>23</v>
      </c>
      <c r="D31" s="454">
        <v>12</v>
      </c>
      <c r="E31" s="454">
        <v>11</v>
      </c>
      <c r="F31" s="436">
        <v>11</v>
      </c>
      <c r="G31" s="328">
        <f t="shared" si="8"/>
        <v>329</v>
      </c>
      <c r="H31" s="328">
        <f t="shared" si="9"/>
        <v>171</v>
      </c>
      <c r="I31" s="328">
        <f t="shared" si="9"/>
        <v>158</v>
      </c>
      <c r="J31" s="436">
        <v>57</v>
      </c>
      <c r="K31" s="436">
        <v>51</v>
      </c>
      <c r="L31" s="436">
        <v>59</v>
      </c>
      <c r="M31" s="436">
        <v>55</v>
      </c>
      <c r="N31" s="436">
        <v>55</v>
      </c>
      <c r="O31" s="436">
        <v>52</v>
      </c>
      <c r="P31" s="153">
        <v>8</v>
      </c>
      <c r="Q31" s="440">
        <f t="shared" si="2"/>
        <v>14.304347826086957</v>
      </c>
      <c r="R31" s="152" t="s">
        <v>184</v>
      </c>
      <c r="S31" s="450">
        <v>4847</v>
      </c>
      <c r="T31" s="445">
        <v>100</v>
      </c>
      <c r="U31" s="440">
        <f t="shared" si="3"/>
        <v>14.732522796352583</v>
      </c>
      <c r="V31" s="436">
        <v>22367</v>
      </c>
      <c r="W31" s="440">
        <f t="shared" si="4"/>
        <v>67.98480243161094</v>
      </c>
      <c r="X31" s="436">
        <v>943</v>
      </c>
      <c r="Y31" s="440">
        <f t="shared" si="5"/>
        <v>2.8662613981762917</v>
      </c>
      <c r="Z31" s="436">
        <v>11837</v>
      </c>
      <c r="AA31" s="440">
        <f t="shared" si="6"/>
        <v>35.97872340425532</v>
      </c>
    </row>
    <row r="32" spans="1:27" s="21" customFormat="1" ht="21.75" customHeight="1">
      <c r="A32" s="138" t="s">
        <v>185</v>
      </c>
      <c r="B32" s="105" t="s">
        <v>5</v>
      </c>
      <c r="C32" s="131">
        <f t="shared" si="7"/>
        <v>29</v>
      </c>
      <c r="D32" s="454">
        <v>14</v>
      </c>
      <c r="E32" s="454">
        <v>15</v>
      </c>
      <c r="F32" s="436">
        <v>15</v>
      </c>
      <c r="G32" s="328">
        <f t="shared" si="8"/>
        <v>476</v>
      </c>
      <c r="H32" s="328">
        <f t="shared" si="9"/>
        <v>253</v>
      </c>
      <c r="I32" s="328">
        <f t="shared" si="9"/>
        <v>223</v>
      </c>
      <c r="J32" s="436">
        <v>96</v>
      </c>
      <c r="K32" s="436">
        <v>66</v>
      </c>
      <c r="L32" s="436">
        <v>64</v>
      </c>
      <c r="M32" s="436">
        <v>73</v>
      </c>
      <c r="N32" s="436">
        <v>93</v>
      </c>
      <c r="O32" s="436">
        <v>84</v>
      </c>
      <c r="P32" s="436">
        <v>6</v>
      </c>
      <c r="Q32" s="440">
        <f t="shared" si="2"/>
        <v>16.413793103448278</v>
      </c>
      <c r="R32" s="152" t="s">
        <v>185</v>
      </c>
      <c r="S32" s="450">
        <v>7123</v>
      </c>
      <c r="T32" s="445">
        <v>100</v>
      </c>
      <c r="U32" s="440">
        <f t="shared" si="3"/>
        <v>14.964285714285714</v>
      </c>
      <c r="V32" s="436">
        <v>39541</v>
      </c>
      <c r="W32" s="440">
        <f t="shared" si="4"/>
        <v>83.06932773109244</v>
      </c>
      <c r="X32" s="436">
        <v>968</v>
      </c>
      <c r="Y32" s="440">
        <f t="shared" si="5"/>
        <v>2.033613445378151</v>
      </c>
      <c r="Z32" s="436">
        <v>19190</v>
      </c>
      <c r="AA32" s="440">
        <f t="shared" si="6"/>
        <v>40.31512605042017</v>
      </c>
    </row>
    <row r="33" spans="1:27" s="21" customFormat="1" ht="21.75" customHeight="1">
      <c r="A33" s="138" t="s">
        <v>186</v>
      </c>
      <c r="B33" s="105" t="s">
        <v>5</v>
      </c>
      <c r="C33" s="131">
        <f t="shared" si="7"/>
        <v>17</v>
      </c>
      <c r="D33" s="454">
        <v>8</v>
      </c>
      <c r="E33" s="454">
        <v>9</v>
      </c>
      <c r="F33" s="436">
        <v>6</v>
      </c>
      <c r="G33" s="328">
        <f t="shared" si="8"/>
        <v>130</v>
      </c>
      <c r="H33" s="328">
        <f t="shared" si="9"/>
        <v>59</v>
      </c>
      <c r="I33" s="328">
        <f t="shared" si="9"/>
        <v>71</v>
      </c>
      <c r="J33" s="436">
        <v>22</v>
      </c>
      <c r="K33" s="436">
        <v>21</v>
      </c>
      <c r="L33" s="436">
        <v>26</v>
      </c>
      <c r="M33" s="436">
        <v>37</v>
      </c>
      <c r="N33" s="436">
        <v>11</v>
      </c>
      <c r="O33" s="436">
        <v>13</v>
      </c>
      <c r="P33" s="436">
        <v>2</v>
      </c>
      <c r="Q33" s="440">
        <f t="shared" si="2"/>
        <v>7.647058823529412</v>
      </c>
      <c r="R33" s="152" t="s">
        <v>186</v>
      </c>
      <c r="S33" s="450">
        <v>6746</v>
      </c>
      <c r="T33" s="445">
        <v>100</v>
      </c>
      <c r="U33" s="440">
        <f t="shared" si="3"/>
        <v>51.89230769230769</v>
      </c>
      <c r="V33" s="436">
        <v>27122</v>
      </c>
      <c r="W33" s="440">
        <f t="shared" si="4"/>
        <v>208.63076923076923</v>
      </c>
      <c r="X33" s="436">
        <v>992</v>
      </c>
      <c r="Y33" s="440">
        <f t="shared" si="5"/>
        <v>7.630769230769231</v>
      </c>
      <c r="Z33" s="436">
        <v>10871</v>
      </c>
      <c r="AA33" s="440">
        <f t="shared" si="6"/>
        <v>83.62307692307692</v>
      </c>
    </row>
    <row r="34" spans="1:27" s="21" customFormat="1" ht="21.75" customHeight="1">
      <c r="A34" s="138" t="s">
        <v>187</v>
      </c>
      <c r="B34" s="105" t="s">
        <v>5</v>
      </c>
      <c r="C34" s="131">
        <f t="shared" si="7"/>
        <v>27</v>
      </c>
      <c r="D34" s="438">
        <v>11</v>
      </c>
      <c r="E34" s="438">
        <v>16</v>
      </c>
      <c r="F34" s="436">
        <v>13</v>
      </c>
      <c r="G34" s="328">
        <f t="shared" si="8"/>
        <v>391</v>
      </c>
      <c r="H34" s="328">
        <f t="shared" si="9"/>
        <v>191</v>
      </c>
      <c r="I34" s="328">
        <f t="shared" si="9"/>
        <v>200</v>
      </c>
      <c r="J34" s="436">
        <v>70</v>
      </c>
      <c r="K34" s="436">
        <v>54</v>
      </c>
      <c r="L34" s="436">
        <v>67</v>
      </c>
      <c r="M34" s="436">
        <v>76</v>
      </c>
      <c r="N34" s="436">
        <v>54</v>
      </c>
      <c r="O34" s="436">
        <v>70</v>
      </c>
      <c r="P34" s="436">
        <v>13</v>
      </c>
      <c r="Q34" s="440">
        <f t="shared" si="2"/>
        <v>14.481481481481481</v>
      </c>
      <c r="R34" s="152" t="s">
        <v>187</v>
      </c>
      <c r="S34" s="450">
        <v>5269</v>
      </c>
      <c r="T34" s="445">
        <v>100</v>
      </c>
      <c r="U34" s="440">
        <f t="shared" si="3"/>
        <v>13.475703324808185</v>
      </c>
      <c r="V34" s="436">
        <v>43697</v>
      </c>
      <c r="W34" s="440">
        <f t="shared" si="4"/>
        <v>111.75703324808184</v>
      </c>
      <c r="X34" s="436">
        <v>995</v>
      </c>
      <c r="Y34" s="440">
        <f t="shared" si="5"/>
        <v>2.544757033248082</v>
      </c>
      <c r="Z34" s="436">
        <v>21975</v>
      </c>
      <c r="AA34" s="440">
        <f t="shared" si="6"/>
        <v>56.20204603580563</v>
      </c>
    </row>
    <row r="35" spans="1:27" s="21" customFormat="1" ht="18" customHeight="1">
      <c r="A35" s="138"/>
      <c r="B35" s="455"/>
      <c r="C35" s="131"/>
      <c r="D35" s="328"/>
      <c r="E35" s="456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440" t="s">
        <v>402</v>
      </c>
      <c r="R35" s="152"/>
      <c r="S35" s="457"/>
      <c r="T35" s="328"/>
      <c r="U35" s="328"/>
      <c r="V35" s="328"/>
      <c r="W35" s="328"/>
      <c r="X35" s="328"/>
      <c r="Y35" s="328"/>
      <c r="Z35" s="328"/>
      <c r="AA35" s="328"/>
    </row>
    <row r="36" spans="1:27" s="21" customFormat="1" ht="21.75" customHeight="1" thickBot="1">
      <c r="A36" s="161" t="s">
        <v>83</v>
      </c>
      <c r="B36" s="346">
        <v>2</v>
      </c>
      <c r="C36" s="356">
        <f t="shared" si="7"/>
        <v>57</v>
      </c>
      <c r="D36" s="262">
        <v>44</v>
      </c>
      <c r="E36" s="262">
        <v>13</v>
      </c>
      <c r="F36" s="262">
        <v>36</v>
      </c>
      <c r="G36" s="345">
        <f t="shared" si="8"/>
        <v>1324</v>
      </c>
      <c r="H36" s="345">
        <f t="shared" si="9"/>
        <v>607</v>
      </c>
      <c r="I36" s="345">
        <f t="shared" si="9"/>
        <v>717</v>
      </c>
      <c r="J36" s="262">
        <v>198</v>
      </c>
      <c r="K36" s="262">
        <v>234</v>
      </c>
      <c r="L36" s="262">
        <v>212</v>
      </c>
      <c r="M36" s="262">
        <v>244</v>
      </c>
      <c r="N36" s="262">
        <v>197</v>
      </c>
      <c r="O36" s="262">
        <v>239</v>
      </c>
      <c r="P36" s="162" t="s">
        <v>403</v>
      </c>
      <c r="Q36" s="444">
        <f t="shared" si="2"/>
        <v>23.228070175438596</v>
      </c>
      <c r="R36" s="163" t="s">
        <v>83</v>
      </c>
      <c r="S36" s="162" t="s">
        <v>403</v>
      </c>
      <c r="T36" s="162" t="s">
        <v>403</v>
      </c>
      <c r="U36" s="162" t="s">
        <v>403</v>
      </c>
      <c r="V36" s="162" t="s">
        <v>462</v>
      </c>
      <c r="W36" s="162" t="s">
        <v>403</v>
      </c>
      <c r="X36" s="162" t="s">
        <v>403</v>
      </c>
      <c r="Y36" s="162" t="s">
        <v>403</v>
      </c>
      <c r="Z36" s="162" t="s">
        <v>403</v>
      </c>
      <c r="AA36" s="162" t="s">
        <v>403</v>
      </c>
    </row>
    <row r="37" spans="1:27" ht="15" customHeight="1">
      <c r="A37" s="360" t="s">
        <v>430</v>
      </c>
      <c r="B37" s="333"/>
      <c r="C37" s="333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32"/>
      <c r="S37" s="333"/>
      <c r="T37" s="317"/>
      <c r="U37" s="317"/>
      <c r="V37" s="317"/>
      <c r="W37" s="317"/>
      <c r="X37" s="317"/>
      <c r="Y37" s="379"/>
      <c r="Z37" s="333"/>
      <c r="AA37" s="380" t="s">
        <v>188</v>
      </c>
    </row>
  </sheetData>
  <mergeCells count="10">
    <mergeCell ref="X6:X7"/>
    <mergeCell ref="Z6:Z7"/>
    <mergeCell ref="V5:W5"/>
    <mergeCell ref="C6:C7"/>
    <mergeCell ref="D6:D7"/>
    <mergeCell ref="E6:E7"/>
    <mergeCell ref="Q5:Q7"/>
    <mergeCell ref="S6:S7"/>
    <mergeCell ref="T6:T7"/>
    <mergeCell ref="V6:V7"/>
  </mergeCells>
  <printOptions/>
  <pageMargins left="0.984251968503937" right="0.984251968503937" top="0.7874015748031497" bottom="0.7874015748031497" header="0.5118110236220472" footer="0.5118110236220472"/>
  <pageSetup firstPageNumber="148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">
      <selection activeCell="G19" sqref="G19"/>
    </sheetView>
  </sheetViews>
  <sheetFormatPr defaultColWidth="9.00390625" defaultRowHeight="13.5"/>
  <cols>
    <col min="1" max="1" width="18.00390625" style="0" customWidth="1"/>
    <col min="2" max="15" width="9.875" style="0" customWidth="1"/>
    <col min="16" max="16" width="9.125" style="0" bestFit="1" customWidth="1"/>
    <col min="17" max="17" width="11.00390625" style="0" customWidth="1"/>
    <col min="18" max="20" width="9.125" style="0" bestFit="1" customWidth="1"/>
  </cols>
  <sheetData>
    <row r="1" spans="1:32" s="482" customFormat="1" ht="15" customHeight="1">
      <c r="A1" s="479" t="s">
        <v>8</v>
      </c>
      <c r="J1" s="483"/>
      <c r="K1" s="479"/>
      <c r="L1" s="484"/>
      <c r="M1" s="484"/>
      <c r="N1" s="484"/>
      <c r="O1" s="485" t="s">
        <v>8</v>
      </c>
      <c r="Q1" s="479"/>
      <c r="R1" s="484"/>
      <c r="S1" s="484"/>
      <c r="T1" s="484"/>
      <c r="U1" s="484"/>
      <c r="V1" s="484"/>
      <c r="W1" s="485"/>
      <c r="X1" s="484"/>
      <c r="Y1" s="484"/>
      <c r="Z1" s="485"/>
      <c r="AA1" s="484"/>
      <c r="AB1" s="484"/>
      <c r="AD1" s="484"/>
      <c r="AE1" s="484"/>
      <c r="AF1" s="484"/>
    </row>
    <row r="2" spans="12:32" ht="12" customHeight="1">
      <c r="L2" s="14"/>
      <c r="M2" s="14"/>
      <c r="N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16" s="168" customFormat="1" ht="15" customHeight="1">
      <c r="A3" s="165" t="s">
        <v>452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4"/>
    </row>
    <row r="4" spans="1:16" s="168" customFormat="1" ht="1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4"/>
    </row>
    <row r="5" spans="1:16" s="168" customFormat="1" ht="24" customHeight="1">
      <c r="A5" s="170" t="s">
        <v>42</v>
      </c>
      <c r="B5" s="171" t="s">
        <v>89</v>
      </c>
      <c r="C5" s="172" t="s">
        <v>90</v>
      </c>
      <c r="D5" s="173"/>
      <c r="E5" s="173"/>
      <c r="F5" s="174"/>
      <c r="G5" s="548" t="s">
        <v>453</v>
      </c>
      <c r="H5" s="549"/>
      <c r="I5" s="549"/>
      <c r="J5" s="549"/>
      <c r="K5" s="549"/>
      <c r="L5" s="549"/>
      <c r="M5" s="549"/>
      <c r="N5" s="549"/>
      <c r="O5" s="549"/>
      <c r="P5" s="164"/>
    </row>
    <row r="6" spans="1:16" s="168" customFormat="1" ht="24" customHeight="1">
      <c r="A6" s="167"/>
      <c r="B6" s="174"/>
      <c r="C6" s="547" t="s">
        <v>192</v>
      </c>
      <c r="D6" s="547" t="s">
        <v>31</v>
      </c>
      <c r="E6" s="547" t="s">
        <v>32</v>
      </c>
      <c r="F6" s="177" t="s">
        <v>99</v>
      </c>
      <c r="G6" s="550" t="s">
        <v>463</v>
      </c>
      <c r="H6" s="569"/>
      <c r="I6" s="570"/>
      <c r="J6" s="178" t="s">
        <v>427</v>
      </c>
      <c r="K6" s="179"/>
      <c r="L6" s="178" t="s">
        <v>428</v>
      </c>
      <c r="M6" s="179"/>
      <c r="N6" s="178" t="s">
        <v>429</v>
      </c>
      <c r="O6" s="178"/>
      <c r="P6" s="164"/>
    </row>
    <row r="7" spans="1:16" s="168" customFormat="1" ht="24" customHeight="1">
      <c r="A7" s="180" t="s">
        <v>105</v>
      </c>
      <c r="B7" s="181" t="s">
        <v>106</v>
      </c>
      <c r="C7" s="558"/>
      <c r="D7" s="558"/>
      <c r="E7" s="558"/>
      <c r="F7" s="174"/>
      <c r="G7" s="182" t="s">
        <v>3</v>
      </c>
      <c r="H7" s="183" t="s">
        <v>31</v>
      </c>
      <c r="I7" s="182" t="s">
        <v>32</v>
      </c>
      <c r="J7" s="183" t="s">
        <v>31</v>
      </c>
      <c r="K7" s="184" t="s">
        <v>32</v>
      </c>
      <c r="L7" s="184" t="s">
        <v>31</v>
      </c>
      <c r="M7" s="184" t="s">
        <v>32</v>
      </c>
      <c r="N7" s="184" t="s">
        <v>31</v>
      </c>
      <c r="O7" s="413" t="s">
        <v>32</v>
      </c>
      <c r="P7" s="164"/>
    </row>
    <row r="8" spans="1:16" s="168" customFormat="1" ht="27" customHeight="1">
      <c r="A8" s="185"/>
      <c r="B8" s="186" t="s">
        <v>154</v>
      </c>
      <c r="C8" s="187" t="s">
        <v>162</v>
      </c>
      <c r="D8" s="187"/>
      <c r="E8" s="187"/>
      <c r="F8" s="187" t="s">
        <v>163</v>
      </c>
      <c r="G8" s="187" t="s">
        <v>164</v>
      </c>
      <c r="H8" s="188"/>
      <c r="I8" s="189"/>
      <c r="J8" s="189"/>
      <c r="K8" s="188"/>
      <c r="L8" s="188"/>
      <c r="M8" s="188"/>
      <c r="N8" s="188"/>
      <c r="O8" s="188"/>
      <c r="P8" s="164"/>
    </row>
    <row r="9" spans="1:16" s="168" customFormat="1" ht="30.75" customHeight="1">
      <c r="A9" s="150" t="s">
        <v>166</v>
      </c>
      <c r="B9" s="313">
        <v>8</v>
      </c>
      <c r="C9" s="315">
        <v>411</v>
      </c>
      <c r="D9" s="315">
        <v>291</v>
      </c>
      <c r="E9" s="315">
        <v>120</v>
      </c>
      <c r="F9" s="315">
        <v>200</v>
      </c>
      <c r="G9" s="315">
        <v>7600</v>
      </c>
      <c r="H9" s="315">
        <v>4168</v>
      </c>
      <c r="I9" s="315">
        <v>3432</v>
      </c>
      <c r="J9" s="315">
        <v>1544</v>
      </c>
      <c r="K9" s="315">
        <v>1238</v>
      </c>
      <c r="L9" s="315">
        <v>1372</v>
      </c>
      <c r="M9" s="315">
        <v>1162</v>
      </c>
      <c r="N9" s="315">
        <v>1252</v>
      </c>
      <c r="O9" s="315">
        <v>1032</v>
      </c>
      <c r="P9" s="164"/>
    </row>
    <row r="10" spans="1:16" s="168" customFormat="1" ht="30.75" customHeight="1">
      <c r="A10" s="192"/>
      <c r="B10" s="319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164"/>
    </row>
    <row r="11" spans="1:16" s="168" customFormat="1" ht="30.75" customHeight="1">
      <c r="A11" s="150" t="s">
        <v>167</v>
      </c>
      <c r="B11" s="512">
        <v>8</v>
      </c>
      <c r="C11" s="315">
        <v>406</v>
      </c>
      <c r="D11" s="315">
        <v>288</v>
      </c>
      <c r="E11" s="315">
        <v>118</v>
      </c>
      <c r="F11" s="315">
        <v>204</v>
      </c>
      <c r="G11" s="315">
        <v>7758</v>
      </c>
      <c r="H11" s="315">
        <v>4203</v>
      </c>
      <c r="I11" s="315">
        <v>3555</v>
      </c>
      <c r="J11" s="315">
        <v>1359</v>
      </c>
      <c r="K11" s="315">
        <v>1212</v>
      </c>
      <c r="L11" s="315">
        <v>1504</v>
      </c>
      <c r="M11" s="315">
        <v>1219</v>
      </c>
      <c r="N11" s="315">
        <v>1340</v>
      </c>
      <c r="O11" s="315">
        <v>1124</v>
      </c>
      <c r="P11" s="164"/>
    </row>
    <row r="12" spans="1:16" s="168" customFormat="1" ht="30.75" customHeight="1">
      <c r="A12" s="151"/>
      <c r="B12" s="321"/>
      <c r="C12" s="322"/>
      <c r="D12" s="322"/>
      <c r="E12" s="322"/>
      <c r="F12" s="322"/>
      <c r="G12" s="322"/>
      <c r="H12" s="322"/>
      <c r="I12" s="322"/>
      <c r="J12" s="320"/>
      <c r="K12" s="320"/>
      <c r="L12" s="322"/>
      <c r="M12" s="322"/>
      <c r="N12" s="322"/>
      <c r="O12" s="322"/>
      <c r="P12" s="164"/>
    </row>
    <row r="13" spans="1:16" s="168" customFormat="1" ht="30.75" customHeight="1">
      <c r="A13" s="150" t="s">
        <v>168</v>
      </c>
      <c r="B13" s="513">
        <v>8</v>
      </c>
      <c r="C13" s="514">
        <v>410</v>
      </c>
      <c r="D13" s="514">
        <v>293</v>
      </c>
      <c r="E13" s="514">
        <v>117</v>
      </c>
      <c r="F13" s="514">
        <v>208</v>
      </c>
      <c r="G13" s="324">
        <v>7953</v>
      </c>
      <c r="H13" s="324">
        <v>4248</v>
      </c>
      <c r="I13" s="322">
        <v>3705</v>
      </c>
      <c r="J13" s="324">
        <v>1466</v>
      </c>
      <c r="K13" s="324">
        <v>1321</v>
      </c>
      <c r="L13" s="324">
        <v>1322</v>
      </c>
      <c r="M13" s="324">
        <v>1187</v>
      </c>
      <c r="N13" s="324">
        <v>1460</v>
      </c>
      <c r="O13" s="324">
        <v>1197</v>
      </c>
      <c r="P13" s="164"/>
    </row>
    <row r="14" spans="1:16" s="168" customFormat="1" ht="30.75" customHeight="1">
      <c r="A14" s="192"/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164"/>
    </row>
    <row r="15" spans="1:16" s="193" customFormat="1" ht="30.75" customHeight="1">
      <c r="A15" s="150" t="s">
        <v>169</v>
      </c>
      <c r="B15" s="323">
        <v>8</v>
      </c>
      <c r="C15" s="324">
        <v>414</v>
      </c>
      <c r="D15" s="324">
        <v>293</v>
      </c>
      <c r="E15" s="324">
        <v>121</v>
      </c>
      <c r="F15" s="324">
        <v>210</v>
      </c>
      <c r="G15" s="324">
        <v>7935</v>
      </c>
      <c r="H15" s="324">
        <v>4141</v>
      </c>
      <c r="I15" s="322">
        <v>3794</v>
      </c>
      <c r="J15" s="324">
        <v>1418</v>
      </c>
      <c r="K15" s="324">
        <v>1327</v>
      </c>
      <c r="L15" s="324">
        <v>1428</v>
      </c>
      <c r="M15" s="324">
        <v>1301</v>
      </c>
      <c r="N15" s="324">
        <v>1295</v>
      </c>
      <c r="O15" s="324">
        <v>1166</v>
      </c>
      <c r="P15" s="167"/>
    </row>
    <row r="16" spans="1:16" s="168" customFormat="1" ht="30.75" customHeight="1">
      <c r="A16" s="190"/>
      <c r="B16" s="313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164"/>
    </row>
    <row r="17" spans="1:16" s="468" customFormat="1" ht="30.75" customHeight="1">
      <c r="A17" s="385" t="s">
        <v>432</v>
      </c>
      <c r="B17" s="449">
        <v>8</v>
      </c>
      <c r="C17" s="345">
        <v>422</v>
      </c>
      <c r="D17" s="345">
        <v>289</v>
      </c>
      <c r="E17" s="345">
        <v>133</v>
      </c>
      <c r="F17" s="345">
        <v>127</v>
      </c>
      <c r="G17" s="345">
        <v>8252</v>
      </c>
      <c r="H17" s="345">
        <v>4282</v>
      </c>
      <c r="I17" s="345">
        <v>3970</v>
      </c>
      <c r="J17" s="345">
        <v>1498</v>
      </c>
      <c r="K17" s="345">
        <v>1384</v>
      </c>
      <c r="L17" s="345">
        <v>1387</v>
      </c>
      <c r="M17" s="345">
        <v>1301</v>
      </c>
      <c r="N17" s="345">
        <v>1397</v>
      </c>
      <c r="O17" s="345">
        <v>1285</v>
      </c>
      <c r="P17" s="467"/>
    </row>
    <row r="18" spans="1:16" s="168" customFormat="1" ht="30.75" customHeight="1">
      <c r="A18" s="167"/>
      <c r="B18" s="194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26"/>
    </row>
    <row r="19" spans="1:16" s="168" customFormat="1" ht="30.75" customHeight="1">
      <c r="A19" s="469" t="s">
        <v>66</v>
      </c>
      <c r="B19" s="449">
        <v>5</v>
      </c>
      <c r="C19" s="470">
        <f>SUM(C20:C24)</f>
        <v>285</v>
      </c>
      <c r="D19" s="470">
        <f aca="true" t="shared" si="0" ref="D19:O19">SUM(D20:D24)</f>
        <v>180</v>
      </c>
      <c r="E19" s="470">
        <f t="shared" si="0"/>
        <v>105</v>
      </c>
      <c r="F19" s="470">
        <f t="shared" si="0"/>
        <v>127</v>
      </c>
      <c r="G19" s="470">
        <f t="shared" si="0"/>
        <v>4998</v>
      </c>
      <c r="H19" s="470">
        <f t="shared" si="0"/>
        <v>2386</v>
      </c>
      <c r="I19" s="470">
        <f t="shared" si="0"/>
        <v>2612</v>
      </c>
      <c r="J19" s="470">
        <f t="shared" si="0"/>
        <v>804</v>
      </c>
      <c r="K19" s="470">
        <f t="shared" si="0"/>
        <v>886</v>
      </c>
      <c r="L19" s="470">
        <f t="shared" si="0"/>
        <v>766</v>
      </c>
      <c r="M19" s="470">
        <f t="shared" si="0"/>
        <v>871</v>
      </c>
      <c r="N19" s="470">
        <f t="shared" si="0"/>
        <v>816</v>
      </c>
      <c r="O19" s="470">
        <f t="shared" si="0"/>
        <v>855</v>
      </c>
      <c r="P19" s="26"/>
    </row>
    <row r="20" spans="1:16" s="168" customFormat="1" ht="30.75" customHeight="1">
      <c r="A20" s="388" t="s">
        <v>193</v>
      </c>
      <c r="B20" s="194" t="s">
        <v>194</v>
      </c>
      <c r="C20" s="458">
        <v>59</v>
      </c>
      <c r="D20" s="458">
        <v>37</v>
      </c>
      <c r="E20" s="458">
        <v>22</v>
      </c>
      <c r="F20" s="458">
        <v>23</v>
      </c>
      <c r="G20" s="458">
        <v>854</v>
      </c>
      <c r="H20" s="458">
        <v>428</v>
      </c>
      <c r="I20" s="458">
        <v>426</v>
      </c>
      <c r="J20" s="458">
        <v>147</v>
      </c>
      <c r="K20" s="458">
        <v>135</v>
      </c>
      <c r="L20" s="458">
        <v>137</v>
      </c>
      <c r="M20" s="458">
        <v>147</v>
      </c>
      <c r="N20" s="458">
        <v>144</v>
      </c>
      <c r="O20" s="458">
        <v>144</v>
      </c>
      <c r="P20" s="26"/>
    </row>
    <row r="21" spans="1:16" s="168" customFormat="1" ht="30.75" customHeight="1">
      <c r="A21" s="388" t="s">
        <v>195</v>
      </c>
      <c r="B21" s="194" t="s">
        <v>194</v>
      </c>
      <c r="C21" s="458">
        <v>58</v>
      </c>
      <c r="D21" s="459">
        <v>37</v>
      </c>
      <c r="E21" s="459">
        <v>21</v>
      </c>
      <c r="F21" s="459">
        <v>22</v>
      </c>
      <c r="G21" s="458">
        <v>880</v>
      </c>
      <c r="H21" s="458">
        <v>407</v>
      </c>
      <c r="I21" s="458">
        <v>473</v>
      </c>
      <c r="J21" s="459">
        <v>151</v>
      </c>
      <c r="K21" s="459">
        <v>172</v>
      </c>
      <c r="L21" s="459">
        <v>122</v>
      </c>
      <c r="M21" s="459">
        <v>157</v>
      </c>
      <c r="N21" s="459">
        <v>134</v>
      </c>
      <c r="O21" s="459">
        <v>144</v>
      </c>
      <c r="P21" s="26"/>
    </row>
    <row r="22" spans="1:16" s="168" customFormat="1" ht="30.75" customHeight="1">
      <c r="A22" s="388" t="s">
        <v>196</v>
      </c>
      <c r="B22" s="194" t="s">
        <v>194</v>
      </c>
      <c r="C22" s="458">
        <v>56</v>
      </c>
      <c r="D22" s="460">
        <v>34</v>
      </c>
      <c r="E22" s="460">
        <v>22</v>
      </c>
      <c r="F22" s="460">
        <v>26</v>
      </c>
      <c r="G22" s="458">
        <v>1028</v>
      </c>
      <c r="H22" s="458">
        <v>485</v>
      </c>
      <c r="I22" s="458">
        <v>543</v>
      </c>
      <c r="J22" s="460">
        <v>130</v>
      </c>
      <c r="K22" s="460">
        <v>190</v>
      </c>
      <c r="L22" s="460">
        <v>175</v>
      </c>
      <c r="M22" s="460">
        <v>181</v>
      </c>
      <c r="N22" s="460">
        <v>180</v>
      </c>
      <c r="O22" s="460">
        <v>172</v>
      </c>
      <c r="P22" s="26"/>
    </row>
    <row r="23" spans="1:16" s="168" customFormat="1" ht="30.75" customHeight="1">
      <c r="A23" s="388" t="s">
        <v>197</v>
      </c>
      <c r="B23" s="194" t="s">
        <v>194</v>
      </c>
      <c r="C23" s="458">
        <v>56</v>
      </c>
      <c r="D23" s="460">
        <v>35</v>
      </c>
      <c r="E23" s="460">
        <v>21</v>
      </c>
      <c r="F23" s="460">
        <v>28</v>
      </c>
      <c r="G23" s="458">
        <v>1119</v>
      </c>
      <c r="H23" s="458">
        <v>540</v>
      </c>
      <c r="I23" s="458">
        <v>579</v>
      </c>
      <c r="J23" s="460">
        <v>196</v>
      </c>
      <c r="K23" s="460">
        <v>207</v>
      </c>
      <c r="L23" s="460">
        <v>168</v>
      </c>
      <c r="M23" s="460">
        <v>192</v>
      </c>
      <c r="N23" s="460">
        <v>176</v>
      </c>
      <c r="O23" s="460">
        <v>180</v>
      </c>
      <c r="P23" s="26"/>
    </row>
    <row r="24" spans="1:16" s="168" customFormat="1" ht="30.75" customHeight="1">
      <c r="A24" s="388" t="s">
        <v>198</v>
      </c>
      <c r="B24" s="194" t="s">
        <v>194</v>
      </c>
      <c r="C24" s="458">
        <v>56</v>
      </c>
      <c r="D24" s="460">
        <v>37</v>
      </c>
      <c r="E24" s="460">
        <v>19</v>
      </c>
      <c r="F24" s="460">
        <v>28</v>
      </c>
      <c r="G24" s="458">
        <v>1117</v>
      </c>
      <c r="H24" s="458">
        <v>526</v>
      </c>
      <c r="I24" s="458">
        <v>591</v>
      </c>
      <c r="J24" s="460">
        <v>180</v>
      </c>
      <c r="K24" s="460">
        <v>182</v>
      </c>
      <c r="L24" s="460">
        <v>164</v>
      </c>
      <c r="M24" s="460">
        <v>194</v>
      </c>
      <c r="N24" s="460">
        <v>182</v>
      </c>
      <c r="O24" s="460">
        <v>215</v>
      </c>
      <c r="P24" s="26"/>
    </row>
    <row r="25" spans="1:16" s="168" customFormat="1" ht="30.75" customHeight="1">
      <c r="A25" s="167"/>
      <c r="B25" s="455"/>
      <c r="C25" s="458"/>
      <c r="D25" s="458"/>
      <c r="E25" s="458"/>
      <c r="F25" s="458"/>
      <c r="G25" s="436"/>
      <c r="H25" s="436"/>
      <c r="I25" s="436"/>
      <c r="J25" s="436"/>
      <c r="K25" s="436"/>
      <c r="L25" s="436"/>
      <c r="M25" s="436"/>
      <c r="N25" s="436"/>
      <c r="O25" s="436"/>
      <c r="P25" s="26"/>
    </row>
    <row r="26" spans="1:16" s="168" customFormat="1" ht="30.75" customHeight="1" thickBot="1">
      <c r="A26" s="471" t="s">
        <v>83</v>
      </c>
      <c r="B26" s="475">
        <v>3</v>
      </c>
      <c r="C26" s="476">
        <v>137</v>
      </c>
      <c r="D26" s="476">
        <v>109</v>
      </c>
      <c r="E26" s="476">
        <v>28</v>
      </c>
      <c r="F26" s="510" t="s">
        <v>84</v>
      </c>
      <c r="G26" s="511">
        <v>3254</v>
      </c>
      <c r="H26" s="511">
        <v>1896</v>
      </c>
      <c r="I26" s="511">
        <v>1358</v>
      </c>
      <c r="J26" s="511">
        <v>694</v>
      </c>
      <c r="K26" s="511">
        <v>498</v>
      </c>
      <c r="L26" s="511">
        <v>621</v>
      </c>
      <c r="M26" s="511">
        <v>430</v>
      </c>
      <c r="N26" s="511">
        <v>581</v>
      </c>
      <c r="O26" s="511">
        <v>430</v>
      </c>
      <c r="P26" s="26"/>
    </row>
    <row r="27" spans="1:32" ht="15" customHeight="1">
      <c r="A27" s="466" t="s">
        <v>431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16"/>
      <c r="M27" s="316"/>
      <c r="N27" s="316"/>
      <c r="O27" s="380" t="s">
        <v>386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2:32" ht="13.5">
      <c r="L28" s="14"/>
      <c r="M28" s="14"/>
      <c r="N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2:32" ht="13.5">
      <c r="L29" s="14"/>
      <c r="M29" s="14"/>
      <c r="N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2:32" ht="13.5">
      <c r="L30" s="14"/>
      <c r="M30" s="14"/>
      <c r="N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2:32" ht="13.5">
      <c r="L31" s="14"/>
      <c r="M31" s="14"/>
      <c r="N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2:32" ht="13.5">
      <c r="L32" s="14"/>
      <c r="M32" s="14"/>
      <c r="N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2:32" ht="13.5">
      <c r="L33" s="14"/>
      <c r="M33" s="14"/>
      <c r="N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2:32" ht="13.5">
      <c r="L34" s="14"/>
      <c r="M34" s="14"/>
      <c r="N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2:32" ht="13.5">
      <c r="L35" s="14"/>
      <c r="M35" s="14"/>
      <c r="N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2:32" ht="13.5">
      <c r="L36" s="14"/>
      <c r="M36" s="14"/>
      <c r="N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2:32" ht="13.5">
      <c r="L37" s="14"/>
      <c r="M37" s="14"/>
      <c r="N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2:32" ht="13.5">
      <c r="L38" s="14"/>
      <c r="M38" s="14"/>
      <c r="N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2:32" ht="13.5">
      <c r="L39" s="14"/>
      <c r="M39" s="14"/>
      <c r="N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2:32" ht="13.5">
      <c r="L40" s="14"/>
      <c r="M40" s="14"/>
      <c r="N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2:32" ht="13.5">
      <c r="L41" s="14"/>
      <c r="M41" s="14"/>
      <c r="N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2:32" ht="13.5">
      <c r="L42" s="14"/>
      <c r="M42" s="14"/>
      <c r="N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2:32" ht="13.5">
      <c r="L43" s="14"/>
      <c r="M43" s="14"/>
      <c r="N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2:32" ht="13.5">
      <c r="L44" s="14"/>
      <c r="M44" s="14"/>
      <c r="N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2:32" ht="13.5">
      <c r="L45" s="14"/>
      <c r="M45" s="14"/>
      <c r="N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2:32" ht="13.5">
      <c r="L46" s="14"/>
      <c r="M46" s="14"/>
      <c r="N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2:32" ht="13.5">
      <c r="L47" s="14"/>
      <c r="M47" s="14"/>
      <c r="N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2:32" ht="13.5">
      <c r="L48" s="14"/>
      <c r="M48" s="14"/>
      <c r="N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2:32" ht="13.5">
      <c r="L49" s="14"/>
      <c r="M49" s="14"/>
      <c r="N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2:32" ht="13.5">
      <c r="L50" s="14"/>
      <c r="M50" s="14"/>
      <c r="N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2:32" ht="13.5">
      <c r="L51" s="14"/>
      <c r="M51" s="14"/>
      <c r="N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2:32" ht="13.5">
      <c r="L52" s="14"/>
      <c r="M52" s="14"/>
      <c r="N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2:32" ht="13.5">
      <c r="L53" s="14"/>
      <c r="M53" s="14"/>
      <c r="N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2:32" ht="13.5">
      <c r="L54" s="14"/>
      <c r="M54" s="14"/>
      <c r="N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2:32" ht="13.5">
      <c r="L55" s="14"/>
      <c r="M55" s="14"/>
      <c r="N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2:32" ht="13.5">
      <c r="L56" s="14"/>
      <c r="M56" s="14"/>
      <c r="N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2:32" ht="13.5">
      <c r="L57" s="14"/>
      <c r="M57" s="14"/>
      <c r="N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2:32" ht="13.5">
      <c r="L58" s="14"/>
      <c r="M58" s="14"/>
      <c r="N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2:32" ht="13.5">
      <c r="L59" s="14"/>
      <c r="M59" s="14"/>
      <c r="N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2:32" ht="13.5">
      <c r="L60" s="14"/>
      <c r="M60" s="14"/>
      <c r="N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2:32" ht="13.5">
      <c r="L61" s="14"/>
      <c r="M61" s="14"/>
      <c r="N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2:32" ht="13.5">
      <c r="L62" s="14"/>
      <c r="M62" s="14"/>
      <c r="N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2:32" ht="13.5">
      <c r="L63" s="14"/>
      <c r="M63" s="14"/>
      <c r="N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2:32" ht="13.5">
      <c r="L64" s="14"/>
      <c r="M64" s="14"/>
      <c r="N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2:32" ht="13.5">
      <c r="L65" s="14"/>
      <c r="M65" s="14"/>
      <c r="N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2:32" ht="13.5">
      <c r="L66" s="14"/>
      <c r="M66" s="14"/>
      <c r="N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2:32" ht="13.5">
      <c r="L67" s="14"/>
      <c r="M67" s="14"/>
      <c r="N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2:32" ht="13.5">
      <c r="L68" s="14"/>
      <c r="M68" s="14"/>
      <c r="N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8:25" ht="13.5">
      <c r="R69" s="14"/>
      <c r="S69" s="14"/>
      <c r="T69" s="14"/>
      <c r="U69" s="14"/>
      <c r="V69" s="14"/>
      <c r="W69" s="14"/>
      <c r="X69" s="14"/>
      <c r="Y69" s="14"/>
    </row>
    <row r="70" spans="18:25" ht="13.5">
      <c r="R70" s="14"/>
      <c r="S70" s="14"/>
      <c r="T70" s="14"/>
      <c r="U70" s="14"/>
      <c r="V70" s="14"/>
      <c r="W70" s="14"/>
      <c r="X70" s="14"/>
      <c r="Y70" s="14"/>
    </row>
    <row r="71" spans="18:25" ht="13.5">
      <c r="R71" s="14"/>
      <c r="S71" s="14"/>
      <c r="T71" s="14"/>
      <c r="U71" s="14"/>
      <c r="V71" s="14"/>
      <c r="W71" s="14"/>
      <c r="X71" s="14"/>
      <c r="Y71" s="14"/>
    </row>
    <row r="72" spans="18:25" ht="13.5">
      <c r="R72" s="14"/>
      <c r="S72" s="14"/>
      <c r="T72" s="14"/>
      <c r="U72" s="14"/>
      <c r="V72" s="14"/>
      <c r="W72" s="14"/>
      <c r="X72" s="14"/>
      <c r="Y72" s="14"/>
    </row>
    <row r="73" spans="18:25" ht="13.5">
      <c r="R73" s="14"/>
      <c r="S73" s="14"/>
      <c r="T73" s="14"/>
      <c r="U73" s="14"/>
      <c r="V73" s="14"/>
      <c r="W73" s="14"/>
      <c r="X73" s="14"/>
      <c r="Y73" s="14"/>
    </row>
    <row r="74" spans="18:25" ht="13.5">
      <c r="R74" s="14"/>
      <c r="S74" s="14"/>
      <c r="T74" s="14"/>
      <c r="U74" s="14"/>
      <c r="V74" s="14"/>
      <c r="W74" s="14"/>
      <c r="X74" s="14"/>
      <c r="Y74" s="14"/>
    </row>
  </sheetData>
  <mergeCells count="5">
    <mergeCell ref="C6:C7"/>
    <mergeCell ref="D6:D7"/>
    <mergeCell ref="E6:E7"/>
    <mergeCell ref="G5:O5"/>
    <mergeCell ref="G6:I6"/>
  </mergeCells>
  <printOptions/>
  <pageMargins left="0.984251968503937" right="0.984251968503937" top="0.7874015748031497" bottom="0.7874015748031497" header="0.5118110236220472" footer="0.5118110236220472"/>
  <pageSetup firstPageNumber="152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Q5" sqref="Q5"/>
    </sheetView>
  </sheetViews>
  <sheetFormatPr defaultColWidth="9.00390625" defaultRowHeight="13.5"/>
  <cols>
    <col min="1" max="1" width="16.00390625" style="0" customWidth="1"/>
    <col min="2" max="8" width="9.00390625" style="0" customWidth="1"/>
    <col min="9" max="18" width="8.00390625" style="0" customWidth="1"/>
    <col min="19" max="21" width="9.125" style="0" bestFit="1" customWidth="1"/>
  </cols>
  <sheetData>
    <row r="1" spans="1:21" s="482" customFormat="1" ht="15" customHeight="1">
      <c r="A1" s="479" t="s">
        <v>8</v>
      </c>
      <c r="D1" s="483"/>
      <c r="E1" s="479"/>
      <c r="G1" s="483"/>
      <c r="R1" s="485" t="s">
        <v>8</v>
      </c>
      <c r="U1" s="483"/>
    </row>
    <row r="2" ht="12" customHeight="1"/>
    <row r="3" spans="1:18" s="195" customFormat="1" ht="15" customHeight="1">
      <c r="A3" s="159" t="s">
        <v>238</v>
      </c>
      <c r="B3" s="5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95" customFormat="1" ht="1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96"/>
      <c r="R4" s="197" t="s">
        <v>433</v>
      </c>
    </row>
    <row r="5" spans="1:18" s="195" customFormat="1" ht="21" customHeight="1">
      <c r="A5" s="198"/>
      <c r="B5" s="44"/>
      <c r="C5" s="23"/>
      <c r="D5" s="23"/>
      <c r="E5" s="44"/>
      <c r="F5" s="23"/>
      <c r="G5" s="518" t="s">
        <v>199</v>
      </c>
      <c r="H5" s="519"/>
      <c r="I5" s="516"/>
      <c r="J5" s="199"/>
      <c r="K5" s="23"/>
      <c r="L5" s="23"/>
      <c r="M5" s="44"/>
      <c r="N5" s="23"/>
      <c r="O5" s="540" t="s">
        <v>481</v>
      </c>
      <c r="P5" s="44"/>
      <c r="Q5" s="23"/>
      <c r="R5" s="23"/>
    </row>
    <row r="6" spans="1:18" s="195" customFormat="1" ht="21" customHeight="1">
      <c r="A6" s="580" t="s">
        <v>42</v>
      </c>
      <c r="B6" s="202" t="s">
        <v>200</v>
      </c>
      <c r="C6" s="18"/>
      <c r="D6" s="18"/>
      <c r="E6" s="202" t="s">
        <v>201</v>
      </c>
      <c r="F6" s="18"/>
      <c r="G6" s="386"/>
      <c r="H6" s="520"/>
      <c r="I6" s="517" t="s">
        <v>202</v>
      </c>
      <c r="J6" s="387"/>
      <c r="K6" s="18" t="s">
        <v>479</v>
      </c>
      <c r="L6" s="18"/>
      <c r="M6" s="202" t="s">
        <v>203</v>
      </c>
      <c r="N6" s="18"/>
      <c r="O6" s="533"/>
      <c r="P6" s="202" t="s">
        <v>204</v>
      </c>
      <c r="Q6" s="18"/>
      <c r="R6" s="18"/>
    </row>
    <row r="7" spans="1:18" s="195" customFormat="1" ht="21" customHeight="1">
      <c r="A7" s="532"/>
      <c r="B7" s="44"/>
      <c r="C7" s="23"/>
      <c r="D7" s="23"/>
      <c r="E7" s="44"/>
      <c r="F7" s="23"/>
      <c r="G7" s="201" t="s">
        <v>205</v>
      </c>
      <c r="H7" s="521"/>
      <c r="I7" s="9"/>
      <c r="J7" s="199"/>
      <c r="K7" s="203"/>
      <c r="L7" s="203"/>
      <c r="M7" s="45"/>
      <c r="N7" s="203"/>
      <c r="O7" s="533"/>
      <c r="P7" s="45"/>
      <c r="Q7" s="203"/>
      <c r="R7" s="203"/>
    </row>
    <row r="8" spans="1:18" s="195" customFormat="1" ht="30" customHeight="1">
      <c r="A8" s="204"/>
      <c r="B8" s="48" t="s">
        <v>6</v>
      </c>
      <c r="C8" s="205" t="s">
        <v>31</v>
      </c>
      <c r="D8" s="206" t="s">
        <v>32</v>
      </c>
      <c r="E8" s="205" t="s">
        <v>31</v>
      </c>
      <c r="F8" s="206" t="s">
        <v>32</v>
      </c>
      <c r="G8" s="522" t="s">
        <v>31</v>
      </c>
      <c r="H8" s="495" t="s">
        <v>32</v>
      </c>
      <c r="I8" s="495" t="s">
        <v>31</v>
      </c>
      <c r="J8" s="207" t="s">
        <v>32</v>
      </c>
      <c r="K8" s="47" t="s">
        <v>31</v>
      </c>
      <c r="L8" s="17" t="s">
        <v>32</v>
      </c>
      <c r="M8" s="17" t="s">
        <v>31</v>
      </c>
      <c r="N8" s="17" t="s">
        <v>32</v>
      </c>
      <c r="O8" s="534"/>
      <c r="P8" s="17" t="s">
        <v>206</v>
      </c>
      <c r="Q8" s="17" t="s">
        <v>31</v>
      </c>
      <c r="R8" s="17" t="s">
        <v>32</v>
      </c>
    </row>
    <row r="9" spans="1:18" s="195" customFormat="1" ht="19.5" customHeight="1">
      <c r="A9" s="208"/>
      <c r="B9" s="20" t="s">
        <v>207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208</v>
      </c>
      <c r="Q9" s="49"/>
      <c r="R9" s="49"/>
    </row>
    <row r="10" spans="1:18" s="195" customFormat="1" ht="34.5" customHeight="1">
      <c r="A10" s="388" t="s">
        <v>209</v>
      </c>
      <c r="B10" s="313">
        <v>3219</v>
      </c>
      <c r="C10" s="315">
        <v>1667</v>
      </c>
      <c r="D10" s="315">
        <v>1552</v>
      </c>
      <c r="E10" s="315">
        <v>1647</v>
      </c>
      <c r="F10" s="315">
        <v>1524</v>
      </c>
      <c r="G10" s="315">
        <v>2</v>
      </c>
      <c r="H10" s="315">
        <v>2</v>
      </c>
      <c r="I10" s="315">
        <v>11</v>
      </c>
      <c r="J10" s="315">
        <v>5</v>
      </c>
      <c r="K10" s="315">
        <v>7</v>
      </c>
      <c r="L10" s="315">
        <v>21</v>
      </c>
      <c r="M10" s="209" t="s">
        <v>7</v>
      </c>
      <c r="N10" s="209" t="s">
        <v>7</v>
      </c>
      <c r="O10" s="191" t="s">
        <v>7</v>
      </c>
      <c r="P10" s="515">
        <v>98.50885368126747</v>
      </c>
      <c r="Q10" s="515">
        <v>98.80023995200959</v>
      </c>
      <c r="R10" s="515">
        <v>98.19587628865979</v>
      </c>
    </row>
    <row r="11" spans="1:18" s="195" customFormat="1" ht="34.5" customHeight="1">
      <c r="A11" s="388" t="s">
        <v>210</v>
      </c>
      <c r="B11" s="313">
        <v>3074</v>
      </c>
      <c r="C11" s="315">
        <v>1570</v>
      </c>
      <c r="D11" s="315">
        <v>1504</v>
      </c>
      <c r="E11" s="315">
        <v>1550</v>
      </c>
      <c r="F11" s="315">
        <v>1490</v>
      </c>
      <c r="G11" s="315">
        <v>3</v>
      </c>
      <c r="H11" s="315">
        <v>3</v>
      </c>
      <c r="I11" s="315">
        <v>5</v>
      </c>
      <c r="J11" s="191" t="s">
        <v>7</v>
      </c>
      <c r="K11" s="315">
        <v>12</v>
      </c>
      <c r="L11" s="315">
        <v>11</v>
      </c>
      <c r="M11" s="209" t="s">
        <v>7</v>
      </c>
      <c r="N11" s="209" t="s">
        <v>7</v>
      </c>
      <c r="O11" s="209" t="s">
        <v>7</v>
      </c>
      <c r="P11" s="390">
        <v>98.89394925178921</v>
      </c>
      <c r="Q11" s="390">
        <v>98.72611464968153</v>
      </c>
      <c r="R11" s="390">
        <v>99.06914893617021</v>
      </c>
    </row>
    <row r="12" spans="1:18" s="195" customFormat="1" ht="34.5" customHeight="1">
      <c r="A12" s="388" t="s">
        <v>211</v>
      </c>
      <c r="B12" s="313">
        <v>3499</v>
      </c>
      <c r="C12" s="315">
        <v>1799</v>
      </c>
      <c r="D12" s="315">
        <v>1700</v>
      </c>
      <c r="E12" s="315">
        <v>1777</v>
      </c>
      <c r="F12" s="315">
        <v>1677</v>
      </c>
      <c r="G12" s="315">
        <v>8</v>
      </c>
      <c r="H12" s="388">
        <v>7</v>
      </c>
      <c r="I12" s="315">
        <v>6</v>
      </c>
      <c r="J12" s="191">
        <v>3</v>
      </c>
      <c r="K12" s="315">
        <v>8</v>
      </c>
      <c r="L12" s="315">
        <v>13</v>
      </c>
      <c r="M12" s="41" t="s">
        <v>7</v>
      </c>
      <c r="N12" s="41" t="s">
        <v>7</v>
      </c>
      <c r="O12" s="38" t="s">
        <v>7</v>
      </c>
      <c r="P12" s="390">
        <v>98.7</v>
      </c>
      <c r="Q12" s="390">
        <v>98.8</v>
      </c>
      <c r="R12" s="390">
        <v>98.6</v>
      </c>
    </row>
    <row r="13" spans="1:19" s="195" customFormat="1" ht="34.5" customHeight="1">
      <c r="A13" s="388" t="s">
        <v>212</v>
      </c>
      <c r="B13" s="313">
        <v>3302</v>
      </c>
      <c r="C13" s="315">
        <v>1636</v>
      </c>
      <c r="D13" s="315">
        <v>1666</v>
      </c>
      <c r="E13" s="315">
        <v>1620</v>
      </c>
      <c r="F13" s="315">
        <v>1650</v>
      </c>
      <c r="G13" s="315">
        <v>7</v>
      </c>
      <c r="H13" s="388">
        <v>5</v>
      </c>
      <c r="I13" s="315">
        <v>2</v>
      </c>
      <c r="J13" s="191">
        <v>2</v>
      </c>
      <c r="K13" s="315">
        <v>7</v>
      </c>
      <c r="L13" s="315">
        <v>9</v>
      </c>
      <c r="M13" s="41" t="s">
        <v>7</v>
      </c>
      <c r="N13" s="41" t="s">
        <v>7</v>
      </c>
      <c r="O13" s="38">
        <v>2</v>
      </c>
      <c r="P13" s="390">
        <v>99.03089036947304</v>
      </c>
      <c r="Q13" s="390">
        <v>99.02200488997555</v>
      </c>
      <c r="R13" s="390">
        <v>99.03961584633853</v>
      </c>
      <c r="S13" s="461"/>
    </row>
    <row r="14" spans="1:19" s="21" customFormat="1" ht="34.5" customHeight="1" thickBot="1">
      <c r="A14" s="389" t="s">
        <v>387</v>
      </c>
      <c r="B14" s="449">
        <v>3453</v>
      </c>
      <c r="C14" s="345">
        <v>1721</v>
      </c>
      <c r="D14" s="345">
        <v>1732</v>
      </c>
      <c r="E14" s="345">
        <v>1693</v>
      </c>
      <c r="F14" s="262">
        <v>1713</v>
      </c>
      <c r="G14" s="262">
        <v>9</v>
      </c>
      <c r="H14" s="346">
        <v>4</v>
      </c>
      <c r="I14" s="262">
        <v>4</v>
      </c>
      <c r="J14" s="312">
        <v>1</v>
      </c>
      <c r="K14" s="262">
        <v>10</v>
      </c>
      <c r="L14" s="262">
        <v>9</v>
      </c>
      <c r="M14" s="41" t="s">
        <v>7</v>
      </c>
      <c r="N14" s="472">
        <v>1</v>
      </c>
      <c r="O14" s="38" t="s">
        <v>7</v>
      </c>
      <c r="P14" s="392">
        <v>98.6388647552852</v>
      </c>
      <c r="Q14" s="392">
        <v>98.3730389308542</v>
      </c>
      <c r="R14" s="392">
        <v>98.9030023094688</v>
      </c>
      <c r="S14" s="461"/>
    </row>
    <row r="15" spans="1:18" ht="15" customHeight="1">
      <c r="A15" s="363"/>
      <c r="B15" s="490"/>
      <c r="C15" s="362"/>
      <c r="D15" s="364"/>
      <c r="E15" s="364"/>
      <c r="F15" s="365"/>
      <c r="G15" s="366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18" t="s">
        <v>416</v>
      </c>
    </row>
    <row r="16" spans="1:18" ht="12" customHeight="1">
      <c r="A16" s="417"/>
      <c r="B16" s="491"/>
      <c r="C16" s="418"/>
      <c r="D16" s="419"/>
      <c r="E16" s="419"/>
      <c r="F16" s="420"/>
      <c r="G16" s="421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224"/>
    </row>
    <row r="17" spans="1:7" ht="12" customHeight="1">
      <c r="A17" s="12"/>
      <c r="B17" s="491"/>
      <c r="C17" s="3"/>
      <c r="D17" s="13"/>
      <c r="E17" s="13"/>
      <c r="F17" s="10"/>
      <c r="G17" s="11"/>
    </row>
    <row r="18" spans="1:15" s="14" customFormat="1" ht="15" customHeight="1">
      <c r="A18" s="211" t="s">
        <v>239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14" customFormat="1" ht="15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 t="s">
        <v>418</v>
      </c>
    </row>
    <row r="20" spans="1:15" s="14" customFormat="1" ht="22.5" customHeight="1">
      <c r="A20" s="212"/>
      <c r="B20" s="213" t="s">
        <v>213</v>
      </c>
      <c r="C20" s="107"/>
      <c r="D20" s="107"/>
      <c r="E20" s="106" t="s">
        <v>214</v>
      </c>
      <c r="F20" s="107"/>
      <c r="G20" s="478"/>
      <c r="H20" s="508"/>
      <c r="I20" s="215"/>
      <c r="J20" s="540" t="s">
        <v>412</v>
      </c>
      <c r="K20" s="215"/>
      <c r="L20" s="215"/>
      <c r="M20" s="551" t="s">
        <v>481</v>
      </c>
      <c r="N20" s="216"/>
      <c r="O20" s="217"/>
    </row>
    <row r="21" spans="1:15" s="14" customFormat="1" ht="22.5" customHeight="1">
      <c r="A21" s="537" t="s">
        <v>42</v>
      </c>
      <c r="B21" s="214"/>
      <c r="C21" s="130"/>
      <c r="D21" s="25"/>
      <c r="E21" s="105" t="s">
        <v>215</v>
      </c>
      <c r="F21" s="123" t="s">
        <v>216</v>
      </c>
      <c r="G21" s="130"/>
      <c r="H21" s="32" t="s">
        <v>217</v>
      </c>
      <c r="I21" s="576" t="s">
        <v>413</v>
      </c>
      <c r="J21" s="535"/>
      <c r="K21" s="578" t="s">
        <v>454</v>
      </c>
      <c r="L21" s="200" t="s">
        <v>410</v>
      </c>
      <c r="M21" s="538"/>
      <c r="N21" s="578" t="s">
        <v>455</v>
      </c>
      <c r="O21" s="579" t="s">
        <v>480</v>
      </c>
    </row>
    <row r="22" spans="1:15" s="14" customFormat="1" ht="22.5" customHeight="1">
      <c r="A22" s="532"/>
      <c r="B22" s="218" t="s">
        <v>222</v>
      </c>
      <c r="C22" s="126" t="s">
        <v>31</v>
      </c>
      <c r="D22" s="33" t="s">
        <v>32</v>
      </c>
      <c r="E22" s="108"/>
      <c r="F22" s="214"/>
      <c r="G22" s="126" t="s">
        <v>218</v>
      </c>
      <c r="H22" s="32" t="s">
        <v>219</v>
      </c>
      <c r="I22" s="577"/>
      <c r="J22" s="535"/>
      <c r="K22" s="533"/>
      <c r="L22" s="416" t="s">
        <v>411</v>
      </c>
      <c r="M22" s="538"/>
      <c r="N22" s="533"/>
      <c r="O22" s="545"/>
    </row>
    <row r="23" spans="1:15" s="14" customFormat="1" ht="22.5" customHeight="1">
      <c r="A23" s="219"/>
      <c r="B23" s="214"/>
      <c r="C23" s="130"/>
      <c r="D23" s="25"/>
      <c r="E23" s="125" t="s">
        <v>220</v>
      </c>
      <c r="F23" s="125" t="s">
        <v>221</v>
      </c>
      <c r="G23" s="501"/>
      <c r="H23" s="501"/>
      <c r="I23" s="507"/>
      <c r="J23" s="536"/>
      <c r="K23" s="220"/>
      <c r="L23" s="220"/>
      <c r="M23" s="539"/>
      <c r="N23" s="220"/>
      <c r="O23" s="19"/>
    </row>
    <row r="24" spans="1:15" s="14" customFormat="1" ht="24.75" customHeight="1">
      <c r="A24" s="221"/>
      <c r="B24" s="3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29" t="s">
        <v>208</v>
      </c>
      <c r="O24" s="34"/>
    </row>
    <row r="25" spans="1:15" s="14" customFormat="1" ht="34.5" customHeight="1">
      <c r="A25" s="120" t="s">
        <v>388</v>
      </c>
      <c r="B25" s="325">
        <v>2245</v>
      </c>
      <c r="C25" s="261">
        <v>1233</v>
      </c>
      <c r="D25" s="261">
        <v>1012</v>
      </c>
      <c r="E25" s="261">
        <v>1505</v>
      </c>
      <c r="F25" s="261">
        <v>104</v>
      </c>
      <c r="G25" s="38" t="s">
        <v>7</v>
      </c>
      <c r="H25" s="261">
        <v>420</v>
      </c>
      <c r="I25" s="261">
        <v>63</v>
      </c>
      <c r="J25" s="41">
        <v>38</v>
      </c>
      <c r="K25" s="261">
        <v>115</v>
      </c>
      <c r="L25" s="41" t="s">
        <v>7</v>
      </c>
      <c r="M25" s="41" t="s">
        <v>7</v>
      </c>
      <c r="N25" s="326">
        <v>71.67037861915368</v>
      </c>
      <c r="O25" s="326">
        <v>2.8062360801781736</v>
      </c>
    </row>
    <row r="26" spans="1:15" s="14" customFormat="1" ht="34.5" customHeight="1">
      <c r="A26" s="120" t="s">
        <v>210</v>
      </c>
      <c r="B26" s="325">
        <v>2266</v>
      </c>
      <c r="C26" s="261">
        <v>1241</v>
      </c>
      <c r="D26" s="261">
        <v>1025</v>
      </c>
      <c r="E26" s="261">
        <v>1561</v>
      </c>
      <c r="F26" s="261">
        <v>97</v>
      </c>
      <c r="G26" s="38" t="s">
        <v>7</v>
      </c>
      <c r="H26" s="261">
        <v>404</v>
      </c>
      <c r="I26" s="261">
        <v>69</v>
      </c>
      <c r="J26" s="41">
        <v>19</v>
      </c>
      <c r="K26" s="261">
        <v>116</v>
      </c>
      <c r="L26" s="41" t="s">
        <v>7</v>
      </c>
      <c r="M26" s="38" t="s">
        <v>7</v>
      </c>
      <c r="N26" s="326">
        <v>73.16857899382171</v>
      </c>
      <c r="O26" s="326">
        <v>3.0450132391879965</v>
      </c>
    </row>
    <row r="27" spans="1:15" s="14" customFormat="1" ht="34.5" customHeight="1">
      <c r="A27" s="131" t="s">
        <v>211</v>
      </c>
      <c r="B27" s="325">
        <v>2449</v>
      </c>
      <c r="C27" s="261">
        <v>1334</v>
      </c>
      <c r="D27" s="261">
        <v>1115</v>
      </c>
      <c r="E27" s="261">
        <v>1714</v>
      </c>
      <c r="F27" s="261">
        <v>100</v>
      </c>
      <c r="G27" s="38" t="s">
        <v>7</v>
      </c>
      <c r="H27" s="261">
        <v>424</v>
      </c>
      <c r="I27" s="261">
        <v>51</v>
      </c>
      <c r="J27" s="38">
        <v>16</v>
      </c>
      <c r="K27" s="261">
        <v>144</v>
      </c>
      <c r="L27" s="38" t="s">
        <v>7</v>
      </c>
      <c r="M27" s="38" t="s">
        <v>7</v>
      </c>
      <c r="N27" s="326">
        <v>74.1</v>
      </c>
      <c r="O27" s="326">
        <v>2.1</v>
      </c>
    </row>
    <row r="28" spans="1:15" s="14" customFormat="1" ht="34.5" customHeight="1">
      <c r="A28" s="131" t="s">
        <v>212</v>
      </c>
      <c r="B28" s="325">
        <v>2638</v>
      </c>
      <c r="C28" s="261">
        <v>1449</v>
      </c>
      <c r="D28" s="261">
        <v>1189</v>
      </c>
      <c r="E28" s="261">
        <v>1834</v>
      </c>
      <c r="F28" s="261">
        <v>128</v>
      </c>
      <c r="G28" s="38" t="s">
        <v>7</v>
      </c>
      <c r="H28" s="261">
        <v>463</v>
      </c>
      <c r="I28" s="261">
        <v>55</v>
      </c>
      <c r="J28" s="41">
        <v>19</v>
      </c>
      <c r="K28" s="261">
        <v>139</v>
      </c>
      <c r="L28" s="38" t="s">
        <v>7</v>
      </c>
      <c r="M28" s="38" t="s">
        <v>7</v>
      </c>
      <c r="N28" s="326">
        <v>74.37452615617892</v>
      </c>
      <c r="O28" s="326">
        <v>2.0849128127369223</v>
      </c>
    </row>
    <row r="29" spans="1:15" s="8" customFormat="1" ht="34.5" customHeight="1" thickBot="1">
      <c r="A29" s="391" t="s">
        <v>387</v>
      </c>
      <c r="B29" s="345">
        <v>2445</v>
      </c>
      <c r="C29" s="345">
        <v>1286</v>
      </c>
      <c r="D29" s="262">
        <v>1159</v>
      </c>
      <c r="E29" s="262">
        <v>1733</v>
      </c>
      <c r="F29" s="423">
        <v>79</v>
      </c>
      <c r="G29" s="38">
        <v>1</v>
      </c>
      <c r="H29" s="262">
        <v>428</v>
      </c>
      <c r="I29" s="262">
        <v>54</v>
      </c>
      <c r="J29" s="262">
        <v>18</v>
      </c>
      <c r="K29" s="262">
        <v>132</v>
      </c>
      <c r="L29" s="38" t="s">
        <v>7</v>
      </c>
      <c r="M29" s="38" t="s">
        <v>7</v>
      </c>
      <c r="N29" s="392">
        <v>74.1513292433538</v>
      </c>
      <c r="O29" s="392">
        <v>2.24948875255624</v>
      </c>
    </row>
    <row r="30" spans="1:15" s="14" customFormat="1" ht="15" customHeight="1">
      <c r="A30" s="360" t="s">
        <v>464</v>
      </c>
      <c r="B30" s="333"/>
      <c r="C30" s="333"/>
      <c r="D30" s="333"/>
      <c r="E30" s="333"/>
      <c r="F30" s="333"/>
      <c r="G30" s="333"/>
      <c r="H30" s="333"/>
      <c r="I30" s="317"/>
      <c r="J30" s="317"/>
      <c r="K30" s="317"/>
      <c r="L30" s="317"/>
      <c r="M30" s="317"/>
      <c r="N30" s="333"/>
      <c r="O30" s="318" t="s">
        <v>416</v>
      </c>
    </row>
    <row r="31" s="193" customFormat="1" ht="18.75" customHeight="1">
      <c r="A31" s="131" t="s">
        <v>465</v>
      </c>
    </row>
  </sheetData>
  <mergeCells count="9">
    <mergeCell ref="M20:M23"/>
    <mergeCell ref="O5:O8"/>
    <mergeCell ref="J20:J23"/>
    <mergeCell ref="A21:A22"/>
    <mergeCell ref="I21:I22"/>
    <mergeCell ref="K21:K22"/>
    <mergeCell ref="N21:N22"/>
    <mergeCell ref="O21:O22"/>
    <mergeCell ref="A6:A7"/>
  </mergeCells>
  <printOptions/>
  <pageMargins left="0.984251968503937" right="0.98425196850393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4" sqref="D4"/>
    </sheetView>
  </sheetViews>
  <sheetFormatPr defaultColWidth="9.00390625" defaultRowHeight="13.5"/>
  <cols>
    <col min="1" max="1" width="30.00390625" style="0" customWidth="1"/>
    <col min="2" max="6" width="25.125" style="0" customWidth="1"/>
    <col min="7" max="9" width="7.125" style="0" customWidth="1"/>
  </cols>
  <sheetData>
    <row r="1" spans="1:9" ht="15" customHeight="1">
      <c r="A1" s="1" t="s">
        <v>8</v>
      </c>
      <c r="F1" s="102" t="s">
        <v>8</v>
      </c>
      <c r="I1" s="102"/>
    </row>
    <row r="2" ht="12" customHeight="1"/>
    <row r="3" spans="1:6" s="14" customFormat="1" ht="15" customHeight="1">
      <c r="A3" s="24" t="s">
        <v>240</v>
      </c>
      <c r="B3" s="39"/>
      <c r="C3" s="25"/>
      <c r="D3" s="39"/>
      <c r="E3" s="25"/>
      <c r="F3" s="39"/>
    </row>
    <row r="4" spans="1:6" s="14" customFormat="1" ht="15" customHeight="1" thickBot="1">
      <c r="A4" s="28"/>
      <c r="B4" s="28"/>
      <c r="C4" s="27"/>
      <c r="D4" s="28"/>
      <c r="E4" s="27"/>
      <c r="F4" s="29" t="s">
        <v>418</v>
      </c>
    </row>
    <row r="5" spans="1:6" s="14" customFormat="1" ht="35.25" customHeight="1">
      <c r="A5" s="492" t="s">
        <v>223</v>
      </c>
      <c r="B5" s="493" t="s">
        <v>224</v>
      </c>
      <c r="C5" s="493" t="s">
        <v>225</v>
      </c>
      <c r="D5" s="492" t="s">
        <v>226</v>
      </c>
      <c r="E5" s="481" t="s">
        <v>227</v>
      </c>
      <c r="F5" s="494" t="s">
        <v>228</v>
      </c>
    </row>
    <row r="6" spans="1:6" s="14" customFormat="1" ht="13.5" customHeight="1">
      <c r="A6" s="227"/>
      <c r="B6" s="222" t="s">
        <v>374</v>
      </c>
      <c r="C6" s="140"/>
      <c r="D6" s="140"/>
      <c r="E6" s="140"/>
      <c r="F6" s="210"/>
    </row>
    <row r="7" spans="1:6" s="14" customFormat="1" ht="29.25" customHeight="1">
      <c r="A7" s="138" t="s">
        <v>229</v>
      </c>
      <c r="B7" s="327">
        <v>63</v>
      </c>
      <c r="C7" s="328">
        <v>69</v>
      </c>
      <c r="D7" s="328">
        <v>51</v>
      </c>
      <c r="E7" s="328">
        <v>55</v>
      </c>
      <c r="F7" s="345">
        <v>55</v>
      </c>
    </row>
    <row r="8" spans="1:6" s="14" customFormat="1" ht="29.25" customHeight="1">
      <c r="A8" s="138"/>
      <c r="B8" s="327"/>
      <c r="C8" s="328"/>
      <c r="D8" s="328"/>
      <c r="E8" s="328"/>
      <c r="F8" s="345"/>
    </row>
    <row r="9" spans="1:6" s="14" customFormat="1" ht="29.25" customHeight="1">
      <c r="A9" s="138" t="s">
        <v>466</v>
      </c>
      <c r="B9" s="223" t="s">
        <v>7</v>
      </c>
      <c r="C9" s="224" t="s">
        <v>7</v>
      </c>
      <c r="D9" s="224" t="s">
        <v>7</v>
      </c>
      <c r="E9" s="224" t="s">
        <v>7</v>
      </c>
      <c r="F9" s="462" t="s">
        <v>7</v>
      </c>
    </row>
    <row r="10" spans="1:6" s="14" customFormat="1" ht="29.25" customHeight="1">
      <c r="A10" s="138" t="s">
        <v>230</v>
      </c>
      <c r="B10" s="223" t="s">
        <v>7</v>
      </c>
      <c r="C10" s="224" t="s">
        <v>7</v>
      </c>
      <c r="D10" s="224" t="s">
        <v>7</v>
      </c>
      <c r="E10" s="224" t="s">
        <v>7</v>
      </c>
      <c r="F10" s="462" t="s">
        <v>7</v>
      </c>
    </row>
    <row r="11" spans="1:6" s="14" customFormat="1" ht="29.25" customHeight="1">
      <c r="A11" s="138" t="s">
        <v>377</v>
      </c>
      <c r="B11" s="223" t="s">
        <v>7</v>
      </c>
      <c r="C11" s="224">
        <v>1</v>
      </c>
      <c r="D11" s="224">
        <v>1</v>
      </c>
      <c r="E11" s="224" t="s">
        <v>7</v>
      </c>
      <c r="F11" s="462" t="s">
        <v>7</v>
      </c>
    </row>
    <row r="12" spans="1:6" s="14" customFormat="1" ht="29.25" customHeight="1">
      <c r="A12" s="138" t="s">
        <v>231</v>
      </c>
      <c r="B12" s="225">
        <v>4</v>
      </c>
      <c r="C12" s="226">
        <v>2</v>
      </c>
      <c r="D12" s="226" t="s">
        <v>7</v>
      </c>
      <c r="E12" s="224" t="s">
        <v>7</v>
      </c>
      <c r="F12" s="462">
        <v>2</v>
      </c>
    </row>
    <row r="13" spans="1:6" s="14" customFormat="1" ht="29.25" customHeight="1">
      <c r="A13" s="138" t="s">
        <v>232</v>
      </c>
      <c r="B13" s="225">
        <v>6</v>
      </c>
      <c r="C13" s="226">
        <v>10</v>
      </c>
      <c r="D13" s="226">
        <v>11</v>
      </c>
      <c r="E13" s="328">
        <v>14</v>
      </c>
      <c r="F13" s="463">
        <v>4</v>
      </c>
    </row>
    <row r="14" spans="1:6" s="14" customFormat="1" ht="29.25" customHeight="1">
      <c r="A14" s="138" t="s">
        <v>233</v>
      </c>
      <c r="B14" s="223">
        <v>3</v>
      </c>
      <c r="C14" s="224">
        <v>2</v>
      </c>
      <c r="D14" s="224" t="s">
        <v>7</v>
      </c>
      <c r="E14" s="224">
        <v>1</v>
      </c>
      <c r="F14" s="463">
        <v>3</v>
      </c>
    </row>
    <row r="15" spans="1:6" s="14" customFormat="1" ht="29.25" customHeight="1">
      <c r="A15" s="138" t="s">
        <v>234</v>
      </c>
      <c r="B15" s="223" t="s">
        <v>7</v>
      </c>
      <c r="C15" s="224">
        <v>2</v>
      </c>
      <c r="D15" s="224">
        <v>1</v>
      </c>
      <c r="E15" s="224">
        <v>1</v>
      </c>
      <c r="F15" s="462">
        <v>1</v>
      </c>
    </row>
    <row r="16" spans="1:6" s="14" customFormat="1" ht="29.25" customHeight="1">
      <c r="A16" s="138" t="s">
        <v>378</v>
      </c>
      <c r="B16" s="225">
        <v>3</v>
      </c>
      <c r="C16" s="226">
        <v>5</v>
      </c>
      <c r="D16" s="226">
        <v>1</v>
      </c>
      <c r="E16" s="224">
        <v>4</v>
      </c>
      <c r="F16" s="462">
        <v>7</v>
      </c>
    </row>
    <row r="17" spans="1:6" s="14" customFormat="1" ht="29.25" customHeight="1">
      <c r="A17" s="138" t="s">
        <v>379</v>
      </c>
      <c r="B17" s="225">
        <v>13</v>
      </c>
      <c r="C17" s="226">
        <v>22</v>
      </c>
      <c r="D17" s="226">
        <v>10</v>
      </c>
      <c r="E17" s="328">
        <v>16</v>
      </c>
      <c r="F17" s="462">
        <v>13</v>
      </c>
    </row>
    <row r="18" spans="1:6" s="14" customFormat="1" ht="29.25" customHeight="1">
      <c r="A18" s="138" t="s">
        <v>380</v>
      </c>
      <c r="B18" s="223" t="s">
        <v>7</v>
      </c>
      <c r="C18" s="226" t="s">
        <v>7</v>
      </c>
      <c r="D18" s="226" t="s">
        <v>7</v>
      </c>
      <c r="E18" s="224" t="s">
        <v>7</v>
      </c>
      <c r="F18" s="462" t="s">
        <v>7</v>
      </c>
    </row>
    <row r="19" spans="1:6" s="14" customFormat="1" ht="29.25" customHeight="1">
      <c r="A19" s="138" t="s">
        <v>381</v>
      </c>
      <c r="B19" s="223" t="s">
        <v>7</v>
      </c>
      <c r="C19" s="224" t="s">
        <v>7</v>
      </c>
      <c r="D19" s="224">
        <v>1</v>
      </c>
      <c r="E19" s="224" t="s">
        <v>7</v>
      </c>
      <c r="F19" s="462" t="s">
        <v>7</v>
      </c>
    </row>
    <row r="20" spans="1:6" s="14" customFormat="1" ht="29.25" customHeight="1">
      <c r="A20" s="138" t="s">
        <v>389</v>
      </c>
      <c r="B20" s="223">
        <v>1</v>
      </c>
      <c r="C20" s="224" t="s">
        <v>7</v>
      </c>
      <c r="D20" s="224">
        <v>1</v>
      </c>
      <c r="E20" s="224" t="s">
        <v>7</v>
      </c>
      <c r="F20" s="462" t="s">
        <v>7</v>
      </c>
    </row>
    <row r="21" spans="1:6" s="14" customFormat="1" ht="29.25" customHeight="1">
      <c r="A21" s="138" t="s">
        <v>390</v>
      </c>
      <c r="B21" s="223">
        <v>7</v>
      </c>
      <c r="C21" s="224">
        <v>1</v>
      </c>
      <c r="D21" s="224">
        <v>2</v>
      </c>
      <c r="E21" s="226">
        <v>4</v>
      </c>
      <c r="F21" s="463">
        <v>4</v>
      </c>
    </row>
    <row r="22" spans="1:6" s="14" customFormat="1" ht="29.25" customHeight="1">
      <c r="A22" s="138" t="s">
        <v>434</v>
      </c>
      <c r="B22" s="223">
        <v>7</v>
      </c>
      <c r="C22" s="224">
        <v>4</v>
      </c>
      <c r="D22" s="224">
        <v>5</v>
      </c>
      <c r="E22" s="226">
        <v>3</v>
      </c>
      <c r="F22" s="463">
        <v>5</v>
      </c>
    </row>
    <row r="23" spans="1:6" s="14" customFormat="1" ht="29.25" customHeight="1">
      <c r="A23" s="227" t="s">
        <v>382</v>
      </c>
      <c r="B23" s="223" t="s">
        <v>7</v>
      </c>
      <c r="C23" s="224" t="s">
        <v>7</v>
      </c>
      <c r="D23" s="224" t="s">
        <v>7</v>
      </c>
      <c r="E23" s="224" t="s">
        <v>7</v>
      </c>
      <c r="F23" s="462">
        <v>1</v>
      </c>
    </row>
    <row r="24" spans="1:6" s="14" customFormat="1" ht="29.25" customHeight="1">
      <c r="A24" s="138" t="s">
        <v>383</v>
      </c>
      <c r="B24" s="223">
        <v>1</v>
      </c>
      <c r="C24" s="224">
        <v>4</v>
      </c>
      <c r="D24" s="224">
        <v>4</v>
      </c>
      <c r="E24" s="226">
        <v>2</v>
      </c>
      <c r="F24" s="463">
        <v>2</v>
      </c>
    </row>
    <row r="25" spans="1:6" s="14" customFormat="1" ht="29.25" customHeight="1">
      <c r="A25" s="139" t="s">
        <v>391</v>
      </c>
      <c r="B25" s="224" t="s">
        <v>7</v>
      </c>
      <c r="C25" s="224" t="s">
        <v>7</v>
      </c>
      <c r="D25" s="224" t="s">
        <v>7</v>
      </c>
      <c r="E25" s="226" t="s">
        <v>7</v>
      </c>
      <c r="F25" s="463">
        <v>1</v>
      </c>
    </row>
    <row r="26" spans="1:6" s="14" customFormat="1" ht="29.25" customHeight="1">
      <c r="A26" s="139" t="s">
        <v>392</v>
      </c>
      <c r="B26" s="226">
        <v>5</v>
      </c>
      <c r="C26" s="226">
        <v>4</v>
      </c>
      <c r="D26" s="226">
        <v>3</v>
      </c>
      <c r="E26" s="328">
        <v>3</v>
      </c>
      <c r="F26" s="345">
        <v>1</v>
      </c>
    </row>
    <row r="27" spans="1:6" s="14" customFormat="1" ht="29.25" customHeight="1">
      <c r="A27" s="228" t="s">
        <v>235</v>
      </c>
      <c r="B27" s="226">
        <v>8</v>
      </c>
      <c r="C27" s="226">
        <v>8</v>
      </c>
      <c r="D27" s="226">
        <v>11</v>
      </c>
      <c r="E27" s="328">
        <v>5</v>
      </c>
      <c r="F27" s="474">
        <v>4</v>
      </c>
    </row>
    <row r="28" spans="1:6" s="14" customFormat="1" ht="29.25" customHeight="1" thickBot="1">
      <c r="A28" s="139" t="s">
        <v>236</v>
      </c>
      <c r="B28" s="224">
        <v>5</v>
      </c>
      <c r="C28" s="224">
        <v>4</v>
      </c>
      <c r="D28" s="224" t="s">
        <v>7</v>
      </c>
      <c r="E28" s="224">
        <v>2</v>
      </c>
      <c r="F28" s="462">
        <v>7</v>
      </c>
    </row>
    <row r="29" spans="1:6" s="14" customFormat="1" ht="15" customHeight="1">
      <c r="A29" s="362"/>
      <c r="B29" s="359"/>
      <c r="C29" s="359"/>
      <c r="D29" s="359"/>
      <c r="E29" s="359"/>
      <c r="F29" s="318" t="s">
        <v>416</v>
      </c>
    </row>
    <row r="30" s="14" customFormat="1" ht="13.5">
      <c r="A30" s="229" t="s">
        <v>237</v>
      </c>
    </row>
    <row r="31" spans="1:9" ht="13.5">
      <c r="A31" s="6"/>
      <c r="B31" s="23"/>
      <c r="C31" s="23"/>
      <c r="D31" s="23"/>
      <c r="E31" s="23"/>
      <c r="F31" s="23"/>
      <c r="G31" s="23"/>
      <c r="H31" s="23"/>
      <c r="I31" s="23"/>
    </row>
    <row r="32" spans="1:9" ht="13.5">
      <c r="A32" s="6"/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6"/>
      <c r="B33" s="23"/>
      <c r="C33" s="23"/>
      <c r="D33" s="23"/>
      <c r="E33" s="23"/>
      <c r="F33" s="23"/>
      <c r="G33" s="23"/>
      <c r="H33" s="23"/>
      <c r="I33" s="23"/>
    </row>
    <row r="34" spans="1:9" ht="17.25">
      <c r="A34" s="6"/>
      <c r="B34" s="22"/>
      <c r="C34" s="22"/>
      <c r="D34" s="22"/>
      <c r="E34" s="22"/>
      <c r="F34" s="22"/>
      <c r="G34" s="22"/>
      <c r="H34" s="22"/>
      <c r="I34" s="22"/>
    </row>
    <row r="35" ht="13.5">
      <c r="A35" s="6"/>
    </row>
  </sheetData>
  <printOptions/>
  <pageMargins left="0.984251968503937" right="0.98425196850393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F24" sqref="F24"/>
    </sheetView>
  </sheetViews>
  <sheetFormatPr defaultColWidth="9.00390625" defaultRowHeight="13.5"/>
  <cols>
    <col min="1" max="3" width="4.00390625" style="0" customWidth="1"/>
    <col min="4" max="12" width="7.125" style="0" customWidth="1"/>
    <col min="13" max="21" width="8.25390625" style="0" customWidth="1"/>
  </cols>
  <sheetData>
    <row r="1" spans="1:21" s="482" customFormat="1" ht="15" customHeight="1">
      <c r="A1" s="479" t="s">
        <v>8</v>
      </c>
      <c r="U1" s="485" t="s">
        <v>8</v>
      </c>
    </row>
    <row r="2" ht="12" customHeight="1"/>
    <row r="3" spans="1:21" s="14" customFormat="1" ht="15" customHeight="1">
      <c r="A3" s="24" t="s">
        <v>415</v>
      </c>
      <c r="B3" s="39"/>
      <c r="C3" s="39"/>
      <c r="D3" s="39"/>
      <c r="E3" s="39"/>
      <c r="F3" s="40"/>
      <c r="G3" s="25"/>
      <c r="H3" s="25"/>
      <c r="I3" s="25"/>
      <c r="J3" s="25"/>
      <c r="K3" s="25"/>
      <c r="L3" s="26"/>
      <c r="M3" s="39"/>
      <c r="N3" s="39"/>
      <c r="O3" s="40"/>
      <c r="P3" s="25"/>
      <c r="Q3" s="25"/>
      <c r="R3" s="25"/>
      <c r="S3" s="25"/>
      <c r="T3" s="25"/>
      <c r="U3" s="26"/>
    </row>
    <row r="4" spans="1:21" s="14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103"/>
      <c r="M4" s="27"/>
      <c r="N4" s="27"/>
      <c r="O4" s="27"/>
      <c r="P4" s="27"/>
      <c r="Q4" s="27"/>
      <c r="R4" s="27"/>
      <c r="S4" s="27"/>
      <c r="T4" s="28"/>
      <c r="U4" s="29" t="s">
        <v>424</v>
      </c>
    </row>
    <row r="5" spans="1:21" s="21" customFormat="1" ht="16.5" customHeight="1">
      <c r="A5" s="584" t="s">
        <v>375</v>
      </c>
      <c r="B5" s="585"/>
      <c r="C5" s="586"/>
      <c r="D5" s="108"/>
      <c r="E5" s="25"/>
      <c r="F5" s="25"/>
      <c r="G5" s="25"/>
      <c r="H5" s="33" t="s">
        <v>31</v>
      </c>
      <c r="I5" s="25"/>
      <c r="J5" s="25"/>
      <c r="K5" s="25"/>
      <c r="L5" s="230"/>
      <c r="M5" s="25"/>
      <c r="N5" s="25"/>
      <c r="O5" s="25"/>
      <c r="P5" s="25"/>
      <c r="Q5" s="33" t="s">
        <v>32</v>
      </c>
      <c r="R5" s="25"/>
      <c r="S5" s="25"/>
      <c r="T5" s="25"/>
      <c r="U5" s="26"/>
    </row>
    <row r="6" spans="1:21" s="21" customFormat="1" ht="16.5" customHeight="1">
      <c r="A6" s="587"/>
      <c r="B6" s="587"/>
      <c r="C6" s="588"/>
      <c r="D6" s="121" t="s">
        <v>241</v>
      </c>
      <c r="E6" s="122"/>
      <c r="F6" s="122"/>
      <c r="G6" s="121" t="s">
        <v>242</v>
      </c>
      <c r="H6" s="122"/>
      <c r="I6" s="122"/>
      <c r="J6" s="121" t="s">
        <v>243</v>
      </c>
      <c r="K6" s="122"/>
      <c r="L6" s="231"/>
      <c r="M6" s="122" t="s">
        <v>241</v>
      </c>
      <c r="N6" s="122"/>
      <c r="O6" s="122"/>
      <c r="P6" s="121" t="s">
        <v>242</v>
      </c>
      <c r="Q6" s="122"/>
      <c r="R6" s="122"/>
      <c r="S6" s="121" t="s">
        <v>243</v>
      </c>
      <c r="T6" s="122"/>
      <c r="U6" s="122"/>
    </row>
    <row r="7" spans="1:21" s="21" customFormat="1" ht="16.5" customHeight="1">
      <c r="A7" s="587"/>
      <c r="B7" s="587"/>
      <c r="C7" s="588"/>
      <c r="D7" s="239" t="s">
        <v>244</v>
      </c>
      <c r="E7" s="239" t="s">
        <v>245</v>
      </c>
      <c r="F7" s="393" t="s">
        <v>393</v>
      </c>
      <c r="G7" s="239" t="s">
        <v>244</v>
      </c>
      <c r="H7" s="239" t="s">
        <v>245</v>
      </c>
      <c r="I7" s="393" t="s">
        <v>435</v>
      </c>
      <c r="J7" s="239" t="s">
        <v>244</v>
      </c>
      <c r="K7" s="239" t="s">
        <v>245</v>
      </c>
      <c r="L7" s="394" t="s">
        <v>393</v>
      </c>
      <c r="M7" s="232" t="s">
        <v>244</v>
      </c>
      <c r="N7" s="117" t="s">
        <v>245</v>
      </c>
      <c r="O7" s="395" t="s">
        <v>393</v>
      </c>
      <c r="P7" s="117" t="s">
        <v>244</v>
      </c>
      <c r="Q7" s="117" t="s">
        <v>245</v>
      </c>
      <c r="R7" s="395" t="s">
        <v>393</v>
      </c>
      <c r="S7" s="117" t="s">
        <v>244</v>
      </c>
      <c r="T7" s="117" t="s">
        <v>245</v>
      </c>
      <c r="U7" s="396" t="s">
        <v>393</v>
      </c>
    </row>
    <row r="8" spans="1:21" s="21" customFormat="1" ht="16.5" customHeight="1">
      <c r="A8" s="589"/>
      <c r="B8" s="589"/>
      <c r="C8" s="590"/>
      <c r="D8" s="233" t="s">
        <v>246</v>
      </c>
      <c r="E8" s="233" t="s">
        <v>247</v>
      </c>
      <c r="F8" s="397" t="s">
        <v>394</v>
      </c>
      <c r="G8" s="233" t="s">
        <v>246</v>
      </c>
      <c r="H8" s="233" t="s">
        <v>247</v>
      </c>
      <c r="I8" s="397" t="s">
        <v>394</v>
      </c>
      <c r="J8" s="233" t="s">
        <v>246</v>
      </c>
      <c r="K8" s="233" t="s">
        <v>247</v>
      </c>
      <c r="L8" s="398" t="s">
        <v>394</v>
      </c>
      <c r="M8" s="234" t="s">
        <v>246</v>
      </c>
      <c r="N8" s="233" t="s">
        <v>247</v>
      </c>
      <c r="O8" s="399" t="s">
        <v>394</v>
      </c>
      <c r="P8" s="233" t="s">
        <v>246</v>
      </c>
      <c r="Q8" s="233" t="s">
        <v>247</v>
      </c>
      <c r="R8" s="397" t="s">
        <v>394</v>
      </c>
      <c r="S8" s="233" t="s">
        <v>246</v>
      </c>
      <c r="T8" s="233" t="s">
        <v>247</v>
      </c>
      <c r="U8" s="400" t="s">
        <v>394</v>
      </c>
    </row>
    <row r="9" spans="1:22" s="21" customFormat="1" ht="23.25" customHeight="1">
      <c r="A9" s="25"/>
      <c r="B9" s="581" t="s">
        <v>467</v>
      </c>
      <c r="C9" s="235" t="s">
        <v>436</v>
      </c>
      <c r="D9" s="329">
        <v>116.5</v>
      </c>
      <c r="E9" s="329">
        <v>117.1</v>
      </c>
      <c r="F9" s="401">
        <v>116.7</v>
      </c>
      <c r="G9" s="330">
        <v>116.8</v>
      </c>
      <c r="H9" s="331">
        <v>117.1</v>
      </c>
      <c r="I9" s="402">
        <v>116.4</v>
      </c>
      <c r="J9" s="330">
        <v>116.7</v>
      </c>
      <c r="K9" s="331">
        <v>116.7</v>
      </c>
      <c r="L9" s="402">
        <v>116.6</v>
      </c>
      <c r="M9" s="329">
        <v>115.7</v>
      </c>
      <c r="N9" s="331">
        <v>116</v>
      </c>
      <c r="O9" s="402">
        <v>115.7</v>
      </c>
      <c r="P9" s="330">
        <v>115.6</v>
      </c>
      <c r="Q9" s="331">
        <v>115.4</v>
      </c>
      <c r="R9" s="402">
        <v>115.7</v>
      </c>
      <c r="S9" s="330">
        <v>115.8</v>
      </c>
      <c r="T9" s="331">
        <v>115.8</v>
      </c>
      <c r="U9" s="402">
        <v>115.6</v>
      </c>
      <c r="V9" s="403"/>
    </row>
    <row r="10" spans="1:22" s="21" customFormat="1" ht="23.25" customHeight="1">
      <c r="A10" s="104" t="s">
        <v>248</v>
      </c>
      <c r="B10" s="582"/>
      <c r="C10" s="235" t="s">
        <v>437</v>
      </c>
      <c r="D10" s="329">
        <v>122.6</v>
      </c>
      <c r="E10" s="329">
        <v>122.2</v>
      </c>
      <c r="F10" s="401">
        <v>122.8</v>
      </c>
      <c r="G10" s="330">
        <v>122.6</v>
      </c>
      <c r="H10" s="331">
        <v>122.3</v>
      </c>
      <c r="I10" s="402">
        <v>122.8</v>
      </c>
      <c r="J10" s="330">
        <v>122.6</v>
      </c>
      <c r="K10" s="331">
        <v>122.5</v>
      </c>
      <c r="L10" s="402">
        <v>122.6</v>
      </c>
      <c r="M10" s="329">
        <v>121.2</v>
      </c>
      <c r="N10" s="331">
        <v>121.6</v>
      </c>
      <c r="O10" s="402">
        <v>121.7</v>
      </c>
      <c r="P10" s="330">
        <v>121.4</v>
      </c>
      <c r="Q10" s="331">
        <v>121.8</v>
      </c>
      <c r="R10" s="402">
        <v>121.6</v>
      </c>
      <c r="S10" s="330">
        <v>121.7</v>
      </c>
      <c r="T10" s="331">
        <v>121.7</v>
      </c>
      <c r="U10" s="402">
        <v>121.6</v>
      </c>
      <c r="V10" s="403"/>
    </row>
    <row r="11" spans="1:22" s="21" customFormat="1" ht="23.25" customHeight="1">
      <c r="A11" s="25"/>
      <c r="B11" s="582"/>
      <c r="C11" s="235" t="s">
        <v>438</v>
      </c>
      <c r="D11" s="329">
        <v>128.2</v>
      </c>
      <c r="E11" s="329">
        <v>128.4</v>
      </c>
      <c r="F11" s="401">
        <v>127.6</v>
      </c>
      <c r="G11" s="330">
        <v>128.3</v>
      </c>
      <c r="H11" s="331">
        <v>128.2</v>
      </c>
      <c r="I11" s="402">
        <v>128</v>
      </c>
      <c r="J11" s="330">
        <v>128.3</v>
      </c>
      <c r="K11" s="331">
        <v>128.2</v>
      </c>
      <c r="L11" s="402">
        <v>128.2</v>
      </c>
      <c r="M11" s="329">
        <v>127.6</v>
      </c>
      <c r="N11" s="331">
        <v>127.2</v>
      </c>
      <c r="O11" s="402">
        <v>127.3</v>
      </c>
      <c r="P11" s="330">
        <v>127.7</v>
      </c>
      <c r="Q11" s="331">
        <v>127.5</v>
      </c>
      <c r="R11" s="402">
        <v>127.2</v>
      </c>
      <c r="S11" s="330">
        <v>127.5</v>
      </c>
      <c r="T11" s="331">
        <v>127.4</v>
      </c>
      <c r="U11" s="402">
        <v>127.4</v>
      </c>
      <c r="V11" s="403"/>
    </row>
    <row r="12" spans="1:22" s="21" customFormat="1" ht="23.25" customHeight="1">
      <c r="A12" s="25"/>
      <c r="B12" s="582"/>
      <c r="C12" s="235" t="s">
        <v>439</v>
      </c>
      <c r="D12" s="329">
        <v>133.5</v>
      </c>
      <c r="E12" s="329">
        <v>133.5</v>
      </c>
      <c r="F12" s="401">
        <v>133.6</v>
      </c>
      <c r="G12" s="330">
        <v>133.6</v>
      </c>
      <c r="H12" s="331">
        <v>133.4</v>
      </c>
      <c r="I12" s="402">
        <v>133.3</v>
      </c>
      <c r="J12" s="330">
        <v>133.6</v>
      </c>
      <c r="K12" s="331">
        <v>133.5</v>
      </c>
      <c r="L12" s="402">
        <v>133.5</v>
      </c>
      <c r="M12" s="329">
        <v>133.5</v>
      </c>
      <c r="N12" s="331">
        <v>133.5</v>
      </c>
      <c r="O12" s="402">
        <v>133</v>
      </c>
      <c r="P12" s="330">
        <v>133.6</v>
      </c>
      <c r="Q12" s="331">
        <v>132.9</v>
      </c>
      <c r="R12" s="402">
        <v>133.4</v>
      </c>
      <c r="S12" s="330">
        <v>133.5</v>
      </c>
      <c r="T12" s="331">
        <v>133.5</v>
      </c>
      <c r="U12" s="402">
        <v>133.5</v>
      </c>
      <c r="V12" s="403"/>
    </row>
    <row r="13" spans="1:22" s="21" customFormat="1" ht="23.25" customHeight="1">
      <c r="A13" s="104" t="s">
        <v>249</v>
      </c>
      <c r="B13" s="582"/>
      <c r="C13" s="235" t="s">
        <v>250</v>
      </c>
      <c r="D13" s="329">
        <v>138.6</v>
      </c>
      <c r="E13" s="329">
        <v>138.9</v>
      </c>
      <c r="F13" s="401">
        <v>138.8</v>
      </c>
      <c r="G13" s="330">
        <v>138.3</v>
      </c>
      <c r="H13" s="331">
        <v>138.6</v>
      </c>
      <c r="I13" s="402">
        <v>138.1</v>
      </c>
      <c r="J13" s="330">
        <v>138.9</v>
      </c>
      <c r="K13" s="331">
        <v>138.8</v>
      </c>
      <c r="L13" s="402">
        <v>138.8</v>
      </c>
      <c r="M13" s="329">
        <v>140.2</v>
      </c>
      <c r="N13" s="331">
        <v>140.1</v>
      </c>
      <c r="O13" s="402">
        <v>140</v>
      </c>
      <c r="P13" s="330">
        <v>139.8</v>
      </c>
      <c r="Q13" s="331">
        <v>140</v>
      </c>
      <c r="R13" s="402">
        <v>140.3</v>
      </c>
      <c r="S13" s="330">
        <v>140.3</v>
      </c>
      <c r="T13" s="331">
        <v>140.2</v>
      </c>
      <c r="U13" s="402">
        <v>140.2</v>
      </c>
      <c r="V13" s="403"/>
    </row>
    <row r="14" spans="1:22" s="21" customFormat="1" ht="23.25" customHeight="1">
      <c r="A14" s="25"/>
      <c r="B14" s="583"/>
      <c r="C14" s="235" t="s">
        <v>251</v>
      </c>
      <c r="D14" s="329">
        <v>144.7</v>
      </c>
      <c r="E14" s="329">
        <v>144.8</v>
      </c>
      <c r="F14" s="401">
        <v>144.7</v>
      </c>
      <c r="G14" s="330">
        <v>145.5</v>
      </c>
      <c r="H14" s="331">
        <v>144.6</v>
      </c>
      <c r="I14" s="402">
        <v>144.3</v>
      </c>
      <c r="J14" s="330">
        <v>145.1</v>
      </c>
      <c r="K14" s="331">
        <v>145</v>
      </c>
      <c r="L14" s="402">
        <v>145</v>
      </c>
      <c r="M14" s="329">
        <v>146.7</v>
      </c>
      <c r="N14" s="331">
        <v>146.8</v>
      </c>
      <c r="O14" s="402">
        <v>146.7</v>
      </c>
      <c r="P14" s="330">
        <v>147.1</v>
      </c>
      <c r="Q14" s="331">
        <v>146.9</v>
      </c>
      <c r="R14" s="402">
        <v>146.5</v>
      </c>
      <c r="S14" s="330">
        <v>146.9</v>
      </c>
      <c r="T14" s="331">
        <v>146.8</v>
      </c>
      <c r="U14" s="402">
        <v>146.7</v>
      </c>
      <c r="V14" s="403"/>
    </row>
    <row r="15" spans="1:22" s="21" customFormat="1" ht="23.25" customHeight="1">
      <c r="A15" s="25"/>
      <c r="B15" s="581" t="s">
        <v>468</v>
      </c>
      <c r="C15" s="236" t="s">
        <v>252</v>
      </c>
      <c r="D15" s="329">
        <v>152</v>
      </c>
      <c r="E15" s="329">
        <v>151.8</v>
      </c>
      <c r="F15" s="401">
        <v>151.5</v>
      </c>
      <c r="G15" s="330">
        <v>151.8</v>
      </c>
      <c r="H15" s="331">
        <v>151.8</v>
      </c>
      <c r="I15" s="402">
        <v>151.8</v>
      </c>
      <c r="J15" s="330">
        <v>152.5</v>
      </c>
      <c r="K15" s="331">
        <v>152.5</v>
      </c>
      <c r="L15" s="402">
        <v>152.3</v>
      </c>
      <c r="M15" s="329">
        <v>151.5</v>
      </c>
      <c r="N15" s="331">
        <v>151.8</v>
      </c>
      <c r="O15" s="402">
        <v>152.1</v>
      </c>
      <c r="P15" s="330">
        <v>151.8</v>
      </c>
      <c r="Q15" s="331">
        <v>151.8</v>
      </c>
      <c r="R15" s="402">
        <v>151.7</v>
      </c>
      <c r="S15" s="330">
        <v>151.9</v>
      </c>
      <c r="T15" s="331">
        <v>151.9</v>
      </c>
      <c r="U15" s="402">
        <v>151.9</v>
      </c>
      <c r="V15" s="403"/>
    </row>
    <row r="16" spans="1:22" s="21" customFormat="1" ht="23.25" customHeight="1">
      <c r="A16" s="104" t="s">
        <v>253</v>
      </c>
      <c r="B16" s="582"/>
      <c r="C16" s="235" t="s">
        <v>254</v>
      </c>
      <c r="D16" s="329">
        <v>158.8</v>
      </c>
      <c r="E16" s="329">
        <v>159.2</v>
      </c>
      <c r="F16" s="401">
        <v>159.2</v>
      </c>
      <c r="G16" s="330">
        <v>159.4</v>
      </c>
      <c r="H16" s="331">
        <v>159.4</v>
      </c>
      <c r="I16" s="402">
        <v>159.7</v>
      </c>
      <c r="J16" s="330">
        <v>159.7</v>
      </c>
      <c r="K16" s="331">
        <v>159.7</v>
      </c>
      <c r="L16" s="402">
        <v>159.6</v>
      </c>
      <c r="M16" s="329">
        <v>155.5</v>
      </c>
      <c r="N16" s="331">
        <v>155.1</v>
      </c>
      <c r="O16" s="402">
        <v>155.1</v>
      </c>
      <c r="P16" s="330">
        <v>155.1</v>
      </c>
      <c r="Q16" s="331">
        <v>155.1</v>
      </c>
      <c r="R16" s="402">
        <v>155.3</v>
      </c>
      <c r="S16" s="330">
        <v>154.9</v>
      </c>
      <c r="T16" s="331">
        <v>154.9</v>
      </c>
      <c r="U16" s="402">
        <v>155</v>
      </c>
      <c r="V16" s="403"/>
    </row>
    <row r="17" spans="1:22" s="21" customFormat="1" ht="23.25" customHeight="1">
      <c r="A17" s="109"/>
      <c r="B17" s="583"/>
      <c r="C17" s="237" t="s">
        <v>255</v>
      </c>
      <c r="D17" s="329">
        <v>165.6</v>
      </c>
      <c r="E17" s="329">
        <v>164.5</v>
      </c>
      <c r="F17" s="401">
        <v>164.9</v>
      </c>
      <c r="G17" s="330">
        <v>164.8</v>
      </c>
      <c r="H17" s="331">
        <v>164.8</v>
      </c>
      <c r="I17" s="402">
        <v>165</v>
      </c>
      <c r="J17" s="330">
        <v>165.2</v>
      </c>
      <c r="K17" s="331">
        <v>165.2</v>
      </c>
      <c r="L17" s="402">
        <v>165.1</v>
      </c>
      <c r="M17" s="329">
        <v>157.2</v>
      </c>
      <c r="N17" s="331">
        <v>157.4</v>
      </c>
      <c r="O17" s="402">
        <v>156.5</v>
      </c>
      <c r="P17" s="330">
        <v>156.7</v>
      </c>
      <c r="Q17" s="331">
        <v>156.7</v>
      </c>
      <c r="R17" s="402">
        <v>156.6</v>
      </c>
      <c r="S17" s="330">
        <v>156.7</v>
      </c>
      <c r="T17" s="331">
        <v>156.7</v>
      </c>
      <c r="U17" s="402">
        <v>156.6</v>
      </c>
      <c r="V17" s="403"/>
    </row>
    <row r="18" spans="1:22" s="21" customFormat="1" ht="23.25" customHeight="1">
      <c r="A18" s="25"/>
      <c r="B18" s="581" t="s">
        <v>467</v>
      </c>
      <c r="C18" s="235" t="s">
        <v>436</v>
      </c>
      <c r="D18" s="329">
        <v>20.9</v>
      </c>
      <c r="E18" s="329">
        <v>21.3</v>
      </c>
      <c r="F18" s="402">
        <v>21.1</v>
      </c>
      <c r="G18" s="330">
        <v>21.4</v>
      </c>
      <c r="H18" s="331">
        <v>21.3</v>
      </c>
      <c r="I18" s="402">
        <v>21.2</v>
      </c>
      <c r="J18" s="330">
        <v>21.5</v>
      </c>
      <c r="K18" s="331">
        <v>21.4</v>
      </c>
      <c r="L18" s="402">
        <v>21.3</v>
      </c>
      <c r="M18" s="329">
        <v>20.6</v>
      </c>
      <c r="N18" s="331">
        <v>20.7</v>
      </c>
      <c r="O18" s="402">
        <v>20.4</v>
      </c>
      <c r="P18" s="330">
        <v>20.7</v>
      </c>
      <c r="Q18" s="331">
        <v>20.7</v>
      </c>
      <c r="R18" s="402">
        <v>20.8</v>
      </c>
      <c r="S18" s="330">
        <v>21</v>
      </c>
      <c r="T18" s="331">
        <v>21</v>
      </c>
      <c r="U18" s="402">
        <v>20.8</v>
      </c>
      <c r="V18" s="403"/>
    </row>
    <row r="19" spans="1:22" s="21" customFormat="1" ht="23.25" customHeight="1">
      <c r="A19" s="104" t="s">
        <v>256</v>
      </c>
      <c r="B19" s="582"/>
      <c r="C19" s="235" t="s">
        <v>437</v>
      </c>
      <c r="D19" s="329">
        <v>23.7</v>
      </c>
      <c r="E19" s="329">
        <v>23.6</v>
      </c>
      <c r="F19" s="402">
        <v>23.7</v>
      </c>
      <c r="G19" s="330">
        <v>24.1</v>
      </c>
      <c r="H19" s="331">
        <v>23.6</v>
      </c>
      <c r="I19" s="402">
        <v>24</v>
      </c>
      <c r="J19" s="330">
        <v>24.1</v>
      </c>
      <c r="K19" s="331">
        <v>24</v>
      </c>
      <c r="L19" s="402">
        <v>24</v>
      </c>
      <c r="M19" s="329">
        <v>23</v>
      </c>
      <c r="N19" s="331">
        <v>23.1</v>
      </c>
      <c r="O19" s="402">
        <v>23.1</v>
      </c>
      <c r="P19" s="330">
        <v>23.4</v>
      </c>
      <c r="Q19" s="331">
        <v>23.3</v>
      </c>
      <c r="R19" s="402">
        <v>23.3</v>
      </c>
      <c r="S19" s="330">
        <v>23.5</v>
      </c>
      <c r="T19" s="331">
        <v>23.5</v>
      </c>
      <c r="U19" s="402">
        <v>23.4</v>
      </c>
      <c r="V19" s="403"/>
    </row>
    <row r="20" spans="1:22" s="21" customFormat="1" ht="23.25" customHeight="1">
      <c r="A20" s="25"/>
      <c r="B20" s="582"/>
      <c r="C20" s="235" t="s">
        <v>438</v>
      </c>
      <c r="D20" s="329">
        <v>26.5</v>
      </c>
      <c r="E20" s="329">
        <v>26.8</v>
      </c>
      <c r="F20" s="402">
        <v>26.3</v>
      </c>
      <c r="G20" s="330">
        <v>26.8</v>
      </c>
      <c r="H20" s="331">
        <v>26.7</v>
      </c>
      <c r="I20" s="402">
        <v>26.7</v>
      </c>
      <c r="J20" s="330">
        <v>27.2</v>
      </c>
      <c r="K20" s="331">
        <v>27.2</v>
      </c>
      <c r="L20" s="402">
        <v>27</v>
      </c>
      <c r="M20" s="329">
        <v>26</v>
      </c>
      <c r="N20" s="331">
        <v>25.9</v>
      </c>
      <c r="O20" s="402">
        <v>25.8</v>
      </c>
      <c r="P20" s="330">
        <v>26.5</v>
      </c>
      <c r="Q20" s="331">
        <v>26.3</v>
      </c>
      <c r="R20" s="402">
        <v>26.2</v>
      </c>
      <c r="S20" s="330">
        <v>26.5</v>
      </c>
      <c r="T20" s="331">
        <v>26.5</v>
      </c>
      <c r="U20" s="402">
        <v>26.4</v>
      </c>
      <c r="V20" s="403"/>
    </row>
    <row r="21" spans="1:22" s="21" customFormat="1" ht="23.25" customHeight="1">
      <c r="A21" s="25"/>
      <c r="B21" s="582"/>
      <c r="C21" s="235" t="s">
        <v>439</v>
      </c>
      <c r="D21" s="329">
        <v>30</v>
      </c>
      <c r="E21" s="329">
        <v>29.8</v>
      </c>
      <c r="F21" s="402">
        <v>29.7</v>
      </c>
      <c r="G21" s="330">
        <v>30.5</v>
      </c>
      <c r="H21" s="331">
        <v>30.3</v>
      </c>
      <c r="I21" s="402">
        <v>29.9</v>
      </c>
      <c r="J21" s="330">
        <v>30.6</v>
      </c>
      <c r="K21" s="331">
        <v>30.5</v>
      </c>
      <c r="L21" s="402">
        <v>30.3</v>
      </c>
      <c r="M21" s="329">
        <v>29.5</v>
      </c>
      <c r="N21" s="331">
        <v>29.3</v>
      </c>
      <c r="O21" s="402">
        <v>28.9</v>
      </c>
      <c r="P21" s="330">
        <v>29.8</v>
      </c>
      <c r="Q21" s="331">
        <v>29.5</v>
      </c>
      <c r="R21" s="402">
        <v>29.4</v>
      </c>
      <c r="S21" s="330">
        <v>30</v>
      </c>
      <c r="T21" s="331">
        <v>30</v>
      </c>
      <c r="U21" s="402">
        <v>29.8</v>
      </c>
      <c r="V21" s="403"/>
    </row>
    <row r="22" spans="1:22" s="21" customFormat="1" ht="23.25" customHeight="1">
      <c r="A22" s="104" t="s">
        <v>257</v>
      </c>
      <c r="B22" s="582"/>
      <c r="C22" s="235" t="s">
        <v>250</v>
      </c>
      <c r="D22" s="329">
        <v>33.1</v>
      </c>
      <c r="E22" s="329">
        <v>33.4</v>
      </c>
      <c r="F22" s="402">
        <v>33</v>
      </c>
      <c r="G22" s="330">
        <v>33.6</v>
      </c>
      <c r="H22" s="331">
        <v>33.8</v>
      </c>
      <c r="I22" s="402">
        <v>32.9</v>
      </c>
      <c r="J22" s="330">
        <v>34.2</v>
      </c>
      <c r="K22" s="331">
        <v>34.1</v>
      </c>
      <c r="L22" s="402">
        <v>33.8</v>
      </c>
      <c r="M22" s="329">
        <v>33.5</v>
      </c>
      <c r="N22" s="331">
        <v>33.4</v>
      </c>
      <c r="O22" s="402">
        <v>32.9</v>
      </c>
      <c r="P22" s="330">
        <v>33.8</v>
      </c>
      <c r="Q22" s="331">
        <v>33.4</v>
      </c>
      <c r="R22" s="402">
        <v>34.2</v>
      </c>
      <c r="S22" s="330">
        <v>34.1</v>
      </c>
      <c r="T22" s="331">
        <v>34.1</v>
      </c>
      <c r="U22" s="402">
        <v>34</v>
      </c>
      <c r="V22" s="403"/>
    </row>
    <row r="23" spans="1:22" s="21" customFormat="1" ht="23.25" customHeight="1">
      <c r="A23" s="25"/>
      <c r="B23" s="583"/>
      <c r="C23" s="235" t="s">
        <v>251</v>
      </c>
      <c r="D23" s="329">
        <v>36.9</v>
      </c>
      <c r="E23" s="329">
        <v>37.3</v>
      </c>
      <c r="F23" s="402">
        <v>37.3</v>
      </c>
      <c r="G23" s="330">
        <v>39</v>
      </c>
      <c r="H23" s="331">
        <v>37.7</v>
      </c>
      <c r="I23" s="402">
        <v>37.3</v>
      </c>
      <c r="J23" s="330">
        <v>38.4</v>
      </c>
      <c r="K23" s="331">
        <v>38.4</v>
      </c>
      <c r="L23" s="402">
        <v>38</v>
      </c>
      <c r="M23" s="329">
        <v>38</v>
      </c>
      <c r="N23" s="331">
        <v>38.1</v>
      </c>
      <c r="O23" s="402">
        <v>38</v>
      </c>
      <c r="P23" s="330">
        <v>38.6</v>
      </c>
      <c r="Q23" s="331">
        <v>38.8</v>
      </c>
      <c r="R23" s="402">
        <v>38.6</v>
      </c>
      <c r="S23" s="330">
        <v>39</v>
      </c>
      <c r="T23" s="331">
        <v>39</v>
      </c>
      <c r="U23" s="402">
        <v>38.8</v>
      </c>
      <c r="V23" s="403"/>
    </row>
    <row r="24" spans="1:22" s="21" customFormat="1" ht="23.25" customHeight="1">
      <c r="A24" s="25"/>
      <c r="B24" s="581" t="s">
        <v>468</v>
      </c>
      <c r="C24" s="236" t="s">
        <v>252</v>
      </c>
      <c r="D24" s="329">
        <v>42.7</v>
      </c>
      <c r="E24" s="329">
        <v>42.4</v>
      </c>
      <c r="F24" s="402">
        <v>42.2</v>
      </c>
      <c r="G24" s="330">
        <v>43.7</v>
      </c>
      <c r="H24" s="331">
        <v>43.7</v>
      </c>
      <c r="I24" s="402">
        <v>43.5</v>
      </c>
      <c r="J24" s="330">
        <v>44.2</v>
      </c>
      <c r="K24" s="331">
        <v>44.2</v>
      </c>
      <c r="L24" s="402">
        <v>43.8</v>
      </c>
      <c r="M24" s="329">
        <v>42.7</v>
      </c>
      <c r="N24" s="331">
        <v>42.9</v>
      </c>
      <c r="O24" s="402">
        <v>42.7</v>
      </c>
      <c r="P24" s="330">
        <v>43.6</v>
      </c>
      <c r="Q24" s="331">
        <v>43.6</v>
      </c>
      <c r="R24" s="402">
        <v>43.2</v>
      </c>
      <c r="S24" s="330">
        <v>43.8</v>
      </c>
      <c r="T24" s="331">
        <v>43.8</v>
      </c>
      <c r="U24" s="402">
        <v>43.6</v>
      </c>
      <c r="V24" s="403"/>
    </row>
    <row r="25" spans="1:22" s="21" customFormat="1" ht="23.25" customHeight="1">
      <c r="A25" s="104" t="s">
        <v>258</v>
      </c>
      <c r="B25" s="582"/>
      <c r="C25" s="235" t="s">
        <v>254</v>
      </c>
      <c r="D25" s="329">
        <v>47.2</v>
      </c>
      <c r="E25" s="329">
        <v>47.9</v>
      </c>
      <c r="F25" s="402">
        <v>47.5</v>
      </c>
      <c r="G25" s="330">
        <v>48.9</v>
      </c>
      <c r="H25" s="331">
        <v>48.9</v>
      </c>
      <c r="I25" s="402">
        <v>48.9</v>
      </c>
      <c r="J25" s="330">
        <v>49.1</v>
      </c>
      <c r="K25" s="331">
        <v>49.1</v>
      </c>
      <c r="L25" s="402">
        <v>49</v>
      </c>
      <c r="M25" s="329">
        <v>46.8</v>
      </c>
      <c r="N25" s="331">
        <v>46.6</v>
      </c>
      <c r="O25" s="402">
        <v>46.4</v>
      </c>
      <c r="P25" s="330">
        <v>47.7</v>
      </c>
      <c r="Q25" s="331">
        <v>47.7</v>
      </c>
      <c r="R25" s="402">
        <v>47</v>
      </c>
      <c r="S25" s="330">
        <v>47.3</v>
      </c>
      <c r="T25" s="331">
        <v>47.3</v>
      </c>
      <c r="U25" s="402">
        <v>47.1</v>
      </c>
      <c r="V25" s="403"/>
    </row>
    <row r="26" spans="1:22" s="21" customFormat="1" ht="23.25" customHeight="1">
      <c r="A26" s="109"/>
      <c r="B26" s="583"/>
      <c r="C26" s="237" t="s">
        <v>255</v>
      </c>
      <c r="D26" s="329">
        <v>53.5</v>
      </c>
      <c r="E26" s="329">
        <v>52.7</v>
      </c>
      <c r="F26" s="402">
        <v>53</v>
      </c>
      <c r="G26" s="330">
        <v>54</v>
      </c>
      <c r="H26" s="331">
        <v>54</v>
      </c>
      <c r="I26" s="402">
        <v>53.9</v>
      </c>
      <c r="J26" s="330">
        <v>54.3</v>
      </c>
      <c r="K26" s="331">
        <v>54.3</v>
      </c>
      <c r="L26" s="402">
        <v>54.2</v>
      </c>
      <c r="M26" s="329">
        <v>49.5</v>
      </c>
      <c r="N26" s="331">
        <v>49.6</v>
      </c>
      <c r="O26" s="402">
        <v>48.9</v>
      </c>
      <c r="P26" s="330">
        <v>50.3</v>
      </c>
      <c r="Q26" s="331">
        <v>50.3</v>
      </c>
      <c r="R26" s="402">
        <v>49.6</v>
      </c>
      <c r="S26" s="330">
        <v>50.2</v>
      </c>
      <c r="T26" s="331">
        <v>50.2</v>
      </c>
      <c r="U26" s="402">
        <v>49.9</v>
      </c>
      <c r="V26" s="403"/>
    </row>
    <row r="27" spans="1:22" s="21" customFormat="1" ht="23.25" customHeight="1">
      <c r="A27" s="25"/>
      <c r="B27" s="581" t="s">
        <v>467</v>
      </c>
      <c r="C27" s="235" t="s">
        <v>436</v>
      </c>
      <c r="D27" s="329">
        <v>64.8</v>
      </c>
      <c r="E27" s="329">
        <v>65</v>
      </c>
      <c r="F27" s="402">
        <v>64.8</v>
      </c>
      <c r="G27" s="330">
        <v>64.9</v>
      </c>
      <c r="H27" s="331">
        <v>65.1</v>
      </c>
      <c r="I27" s="402">
        <v>64.9</v>
      </c>
      <c r="J27" s="330">
        <v>64.9</v>
      </c>
      <c r="K27" s="331">
        <v>64.9</v>
      </c>
      <c r="L27" s="402">
        <v>64.9</v>
      </c>
      <c r="M27" s="329">
        <v>64.4</v>
      </c>
      <c r="N27" s="331">
        <v>64.5</v>
      </c>
      <c r="O27" s="402">
        <v>64.4</v>
      </c>
      <c r="P27" s="330">
        <v>64.3</v>
      </c>
      <c r="Q27" s="331">
        <v>64.4</v>
      </c>
      <c r="R27" s="402">
        <v>64.7</v>
      </c>
      <c r="S27" s="330">
        <v>64.5</v>
      </c>
      <c r="T27" s="331">
        <v>64.5</v>
      </c>
      <c r="U27" s="402">
        <v>64.4</v>
      </c>
      <c r="V27" s="403"/>
    </row>
    <row r="28" spans="1:22" s="21" customFormat="1" ht="23.25" customHeight="1">
      <c r="A28" s="104" t="s">
        <v>259</v>
      </c>
      <c r="B28" s="582"/>
      <c r="C28" s="235" t="s">
        <v>437</v>
      </c>
      <c r="D28" s="329">
        <v>67.6</v>
      </c>
      <c r="E28" s="329">
        <v>67.5</v>
      </c>
      <c r="F28" s="402">
        <v>67.8</v>
      </c>
      <c r="G28" s="330">
        <v>67.8</v>
      </c>
      <c r="H28" s="331">
        <v>67.4</v>
      </c>
      <c r="I28" s="402">
        <v>67.8</v>
      </c>
      <c r="J28" s="330">
        <v>67.7</v>
      </c>
      <c r="K28" s="331">
        <v>67.6</v>
      </c>
      <c r="L28" s="402">
        <v>67.7</v>
      </c>
      <c r="M28" s="329">
        <v>67</v>
      </c>
      <c r="N28" s="331">
        <v>67.1</v>
      </c>
      <c r="O28" s="402">
        <v>67.3</v>
      </c>
      <c r="P28" s="330">
        <v>67.2</v>
      </c>
      <c r="Q28" s="331">
        <v>67.4</v>
      </c>
      <c r="R28" s="402">
        <v>67.2</v>
      </c>
      <c r="S28" s="330">
        <v>67.3</v>
      </c>
      <c r="T28" s="331">
        <v>67.3</v>
      </c>
      <c r="U28" s="402">
        <v>67.2</v>
      </c>
      <c r="V28" s="403"/>
    </row>
    <row r="29" spans="1:22" s="21" customFormat="1" ht="23.25" customHeight="1">
      <c r="A29" s="25"/>
      <c r="B29" s="582"/>
      <c r="C29" s="235" t="s">
        <v>438</v>
      </c>
      <c r="D29" s="329">
        <v>70.2</v>
      </c>
      <c r="E29" s="329">
        <v>70.2</v>
      </c>
      <c r="F29" s="402">
        <v>70</v>
      </c>
      <c r="G29" s="330">
        <v>70.3</v>
      </c>
      <c r="H29" s="331">
        <v>70.3</v>
      </c>
      <c r="I29" s="402">
        <v>70.2</v>
      </c>
      <c r="J29" s="330">
        <v>70.3</v>
      </c>
      <c r="K29" s="331">
        <v>70.3</v>
      </c>
      <c r="L29" s="402">
        <v>70.2</v>
      </c>
      <c r="M29" s="329">
        <v>70.1</v>
      </c>
      <c r="N29" s="331">
        <v>69.8</v>
      </c>
      <c r="O29" s="402">
        <v>69.7</v>
      </c>
      <c r="P29" s="330">
        <v>70</v>
      </c>
      <c r="Q29" s="331">
        <v>70.1</v>
      </c>
      <c r="R29" s="402">
        <v>69.9</v>
      </c>
      <c r="S29" s="330">
        <v>70</v>
      </c>
      <c r="T29" s="331">
        <v>70</v>
      </c>
      <c r="U29" s="402">
        <v>69.9</v>
      </c>
      <c r="V29" s="403"/>
    </row>
    <row r="30" spans="1:22" s="21" customFormat="1" ht="23.25" customHeight="1">
      <c r="A30" s="25"/>
      <c r="B30" s="582"/>
      <c r="C30" s="235" t="s">
        <v>439</v>
      </c>
      <c r="D30" s="329">
        <v>72.4</v>
      </c>
      <c r="E30" s="329">
        <v>72.4</v>
      </c>
      <c r="F30" s="402">
        <v>72.5</v>
      </c>
      <c r="G30" s="330">
        <v>72.7</v>
      </c>
      <c r="H30" s="331">
        <v>72.8</v>
      </c>
      <c r="I30" s="402">
        <v>72.4</v>
      </c>
      <c r="J30" s="330">
        <v>72.7</v>
      </c>
      <c r="K30" s="331">
        <v>72.7</v>
      </c>
      <c r="L30" s="402">
        <v>72.6</v>
      </c>
      <c r="M30" s="329">
        <v>72.6</v>
      </c>
      <c r="N30" s="331">
        <v>72.5</v>
      </c>
      <c r="O30" s="402">
        <v>72.4</v>
      </c>
      <c r="P30" s="330">
        <v>72.7</v>
      </c>
      <c r="Q30" s="331">
        <v>72.4</v>
      </c>
      <c r="R30" s="402">
        <v>72.4</v>
      </c>
      <c r="S30" s="330">
        <v>72.7</v>
      </c>
      <c r="T30" s="331">
        <v>72.7</v>
      </c>
      <c r="U30" s="402">
        <v>72.7</v>
      </c>
      <c r="V30" s="403"/>
    </row>
    <row r="31" spans="1:22" s="21" customFormat="1" ht="23.25" customHeight="1">
      <c r="A31" s="104" t="s">
        <v>260</v>
      </c>
      <c r="B31" s="582"/>
      <c r="C31" s="235" t="s">
        <v>250</v>
      </c>
      <c r="D31" s="329">
        <v>74.7</v>
      </c>
      <c r="E31" s="329">
        <v>74.7</v>
      </c>
      <c r="F31" s="402">
        <v>74.7</v>
      </c>
      <c r="G31" s="330">
        <v>74.5</v>
      </c>
      <c r="H31" s="331">
        <v>74.8</v>
      </c>
      <c r="I31" s="402">
        <v>74.5</v>
      </c>
      <c r="J31" s="330">
        <v>75</v>
      </c>
      <c r="K31" s="331">
        <v>74.9</v>
      </c>
      <c r="L31" s="402">
        <v>74.9</v>
      </c>
      <c r="M31" s="329">
        <v>75.7</v>
      </c>
      <c r="N31" s="331">
        <v>75.6</v>
      </c>
      <c r="O31" s="402">
        <v>75.6</v>
      </c>
      <c r="P31" s="330">
        <v>75.6</v>
      </c>
      <c r="Q31" s="331">
        <v>75.8</v>
      </c>
      <c r="R31" s="402">
        <v>76</v>
      </c>
      <c r="S31" s="330">
        <v>75.9</v>
      </c>
      <c r="T31" s="331">
        <v>75.9</v>
      </c>
      <c r="U31" s="402">
        <v>75.9</v>
      </c>
      <c r="V31" s="403"/>
    </row>
    <row r="32" spans="1:22" s="21" customFormat="1" ht="23.25" customHeight="1">
      <c r="A32" s="25"/>
      <c r="B32" s="583"/>
      <c r="C32" s="235" t="s">
        <v>251</v>
      </c>
      <c r="D32" s="329">
        <v>77.5</v>
      </c>
      <c r="E32" s="329">
        <v>77.2</v>
      </c>
      <c r="F32" s="402">
        <v>77.3</v>
      </c>
      <c r="G32" s="330">
        <v>77.7</v>
      </c>
      <c r="H32" s="331">
        <v>77.3</v>
      </c>
      <c r="I32" s="402">
        <v>77.4</v>
      </c>
      <c r="J32" s="330">
        <v>77.6</v>
      </c>
      <c r="K32" s="331">
        <v>77.6</v>
      </c>
      <c r="L32" s="402">
        <v>77.6</v>
      </c>
      <c r="M32" s="329">
        <v>79</v>
      </c>
      <c r="N32" s="331">
        <v>79</v>
      </c>
      <c r="O32" s="402">
        <v>78.9</v>
      </c>
      <c r="P32" s="330">
        <v>79.2</v>
      </c>
      <c r="Q32" s="331">
        <v>79.2</v>
      </c>
      <c r="R32" s="402">
        <v>79.2</v>
      </c>
      <c r="S32" s="330">
        <v>79.3</v>
      </c>
      <c r="T32" s="331">
        <v>79.2</v>
      </c>
      <c r="U32" s="402">
        <v>79.2</v>
      </c>
      <c r="V32" s="403"/>
    </row>
    <row r="33" spans="1:22" s="21" customFormat="1" ht="23.25" customHeight="1">
      <c r="A33" s="25"/>
      <c r="B33" s="581" t="s">
        <v>468</v>
      </c>
      <c r="C33" s="236" t="s">
        <v>252</v>
      </c>
      <c r="D33" s="329">
        <v>81.1</v>
      </c>
      <c r="E33" s="329">
        <v>81.1</v>
      </c>
      <c r="F33" s="402">
        <v>80.9</v>
      </c>
      <c r="G33" s="330">
        <v>80.7</v>
      </c>
      <c r="H33" s="331">
        <v>80.7</v>
      </c>
      <c r="I33" s="402">
        <v>80.9</v>
      </c>
      <c r="J33" s="330">
        <v>81.3</v>
      </c>
      <c r="K33" s="331">
        <v>81.3</v>
      </c>
      <c r="L33" s="402">
        <v>81.2</v>
      </c>
      <c r="M33" s="329">
        <v>82.1</v>
      </c>
      <c r="N33" s="331">
        <v>82.3</v>
      </c>
      <c r="O33" s="402">
        <v>82.3</v>
      </c>
      <c r="P33" s="330">
        <v>82</v>
      </c>
      <c r="Q33" s="331">
        <v>82</v>
      </c>
      <c r="R33" s="402">
        <v>81.9</v>
      </c>
      <c r="S33" s="330">
        <v>82.1</v>
      </c>
      <c r="T33" s="331">
        <v>82.1</v>
      </c>
      <c r="U33" s="402">
        <v>82.1</v>
      </c>
      <c r="V33" s="403"/>
    </row>
    <row r="34" spans="1:22" s="21" customFormat="1" ht="23.25" customHeight="1">
      <c r="A34" s="104" t="s">
        <v>253</v>
      </c>
      <c r="B34" s="582"/>
      <c r="C34" s="235" t="s">
        <v>254</v>
      </c>
      <c r="D34" s="329">
        <v>84.5</v>
      </c>
      <c r="E34" s="329">
        <v>84.5</v>
      </c>
      <c r="F34" s="402">
        <v>84.7</v>
      </c>
      <c r="G34" s="330">
        <v>84.6</v>
      </c>
      <c r="H34" s="331">
        <v>84.6</v>
      </c>
      <c r="I34" s="402">
        <v>85</v>
      </c>
      <c r="J34" s="330">
        <v>84.9</v>
      </c>
      <c r="K34" s="331">
        <v>84.9</v>
      </c>
      <c r="L34" s="402">
        <v>84.9</v>
      </c>
      <c r="M34" s="329">
        <v>83.8</v>
      </c>
      <c r="N34" s="331">
        <v>83.9</v>
      </c>
      <c r="O34" s="402">
        <v>83.9</v>
      </c>
      <c r="P34" s="330">
        <v>83.6</v>
      </c>
      <c r="Q34" s="331">
        <v>83.6</v>
      </c>
      <c r="R34" s="402">
        <v>84</v>
      </c>
      <c r="S34" s="330">
        <v>83.7</v>
      </c>
      <c r="T34" s="331">
        <v>83.7</v>
      </c>
      <c r="U34" s="402">
        <v>83.9</v>
      </c>
      <c r="V34" s="403"/>
    </row>
    <row r="35" spans="1:22" s="21" customFormat="1" ht="23.25" customHeight="1" thickBot="1">
      <c r="A35" s="25"/>
      <c r="B35" s="583"/>
      <c r="C35" s="235" t="s">
        <v>255</v>
      </c>
      <c r="D35" s="329">
        <v>87.9</v>
      </c>
      <c r="E35" s="329">
        <v>87.5</v>
      </c>
      <c r="F35" s="402">
        <v>87.9</v>
      </c>
      <c r="G35" s="330">
        <v>87.9</v>
      </c>
      <c r="H35" s="331">
        <v>87.9</v>
      </c>
      <c r="I35" s="402">
        <v>87.9</v>
      </c>
      <c r="J35" s="330">
        <v>88.1</v>
      </c>
      <c r="K35" s="331">
        <v>88.1</v>
      </c>
      <c r="L35" s="402">
        <v>88.1</v>
      </c>
      <c r="M35" s="329">
        <v>84.7</v>
      </c>
      <c r="N35" s="331">
        <v>84.9</v>
      </c>
      <c r="O35" s="402">
        <v>84.8</v>
      </c>
      <c r="P35" s="330">
        <v>84.7</v>
      </c>
      <c r="Q35" s="331">
        <v>84.7</v>
      </c>
      <c r="R35" s="402">
        <v>84.8</v>
      </c>
      <c r="S35" s="330">
        <v>84.8</v>
      </c>
      <c r="T35" s="331">
        <v>84.8</v>
      </c>
      <c r="U35" s="402">
        <v>84.9</v>
      </c>
      <c r="V35" s="403"/>
    </row>
    <row r="36" spans="1:21" s="21" customFormat="1" ht="15" customHeight="1">
      <c r="A36" s="332" t="s">
        <v>261</v>
      </c>
      <c r="B36" s="333"/>
      <c r="C36" s="333"/>
      <c r="D36" s="334"/>
      <c r="E36" s="334"/>
      <c r="F36" s="335"/>
      <c r="G36" s="335"/>
      <c r="H36" s="335"/>
      <c r="I36" s="335"/>
      <c r="J36" s="335"/>
      <c r="K36" s="317"/>
      <c r="L36" s="336"/>
      <c r="M36" s="333"/>
      <c r="N36" s="333"/>
      <c r="O36" s="317"/>
      <c r="P36" s="317"/>
      <c r="Q36" s="317"/>
      <c r="R36" s="317"/>
      <c r="S36" s="333"/>
      <c r="T36" s="333"/>
      <c r="U36" s="337" t="s">
        <v>440</v>
      </c>
    </row>
    <row r="37" s="404" customFormat="1" ht="13.5"/>
    <row r="38" s="404" customFormat="1" ht="13.5"/>
    <row r="39" s="404" customFormat="1" ht="13.5"/>
    <row r="40" s="404" customFormat="1" ht="13.5"/>
    <row r="41" s="404" customFormat="1" ht="13.5"/>
    <row r="42" s="404" customFormat="1" ht="13.5"/>
    <row r="43" s="404" customFormat="1" ht="13.5"/>
    <row r="44" s="404" customFormat="1" ht="13.5"/>
    <row r="45" s="404" customFormat="1" ht="13.5"/>
    <row r="46" s="404" customFormat="1" ht="13.5"/>
    <row r="47" s="404" customFormat="1" ht="13.5"/>
    <row r="48" s="404" customFormat="1" ht="13.5"/>
    <row r="49" s="404" customFormat="1" ht="13.5"/>
    <row r="50" s="404" customFormat="1" ht="13.5"/>
    <row r="51" s="404" customFormat="1" ht="13.5"/>
    <row r="52" s="404" customFormat="1" ht="13.5"/>
    <row r="53" s="404" customFormat="1" ht="13.5"/>
    <row r="54" s="404" customFormat="1" ht="13.5"/>
    <row r="55" s="404" customFormat="1" ht="13.5"/>
    <row r="56" s="404" customFormat="1" ht="13.5"/>
    <row r="57" s="404" customFormat="1" ht="13.5"/>
    <row r="58" s="404" customFormat="1" ht="13.5"/>
    <row r="59" s="404" customFormat="1" ht="13.5"/>
    <row r="60" s="404" customFormat="1" ht="13.5"/>
    <row r="61" s="404" customFormat="1" ht="13.5"/>
    <row r="62" s="404" customFormat="1" ht="13.5"/>
    <row r="63" s="404" customFormat="1" ht="13.5"/>
    <row r="64" s="404" customFormat="1" ht="13.5"/>
    <row r="65" s="404" customFormat="1" ht="13.5"/>
    <row r="66" s="404" customFormat="1" ht="13.5"/>
    <row r="67" s="404" customFormat="1" ht="13.5"/>
    <row r="68" s="404" customFormat="1" ht="13.5"/>
    <row r="69" s="404" customFormat="1" ht="13.5"/>
    <row r="70" s="404" customFormat="1" ht="13.5"/>
    <row r="71" s="404" customFormat="1" ht="13.5"/>
    <row r="72" s="404" customFormat="1" ht="13.5"/>
    <row r="73" s="404" customFormat="1" ht="13.5"/>
    <row r="74" s="404" customFormat="1" ht="13.5"/>
    <row r="75" s="404" customFormat="1" ht="13.5"/>
  </sheetData>
  <mergeCells count="7">
    <mergeCell ref="B33:B35"/>
    <mergeCell ref="A5:C8"/>
    <mergeCell ref="B9:B14"/>
    <mergeCell ref="B18:B23"/>
    <mergeCell ref="B27:B32"/>
    <mergeCell ref="B15:B17"/>
    <mergeCell ref="B24:B26"/>
  </mergeCells>
  <printOptions/>
  <pageMargins left="0.984251968503937" right="0.984251968503937" top="0.7874015748031497" bottom="0.7874015748031497" header="0.5118110236220472" footer="0.5118110236220472"/>
  <pageSetup firstPageNumber="15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2013-04-02T00:43:15Z</cp:lastPrinted>
  <dcterms:created xsi:type="dcterms:W3CDTF">2013-01-09T00:19:40Z</dcterms:created>
  <dcterms:modified xsi:type="dcterms:W3CDTF">2013-04-08T02:48:51Z</dcterms:modified>
  <cp:category/>
  <cp:version/>
  <cp:contentType/>
  <cp:contentStatus/>
</cp:coreProperties>
</file>