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P7" sheetId="1" r:id="rId1"/>
    <sheet name="P8、P9" sheetId="2" r:id="rId2"/>
    <sheet name="P10" sheetId="3" r:id="rId3"/>
    <sheet name="P11～P15" sheetId="4" r:id="rId4"/>
    <sheet name="P16、P17" sheetId="5" r:id="rId5"/>
    <sheet name="P18" sheetId="6" r:id="rId6"/>
    <sheet name="P19" sheetId="7" r:id="rId7"/>
    <sheet name="P20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<sst xmlns="http://schemas.openxmlformats.org/spreadsheetml/2006/main" count="831" uniqueCount="503">
  <si>
    <t>人口</t>
  </si>
  <si>
    <t>人　　　　　口</t>
  </si>
  <si>
    <t>学　校　区　名</t>
  </si>
  <si>
    <t>男</t>
  </si>
  <si>
    <t>女</t>
  </si>
  <si>
    <t>総数</t>
  </si>
  <si>
    <t>世帯</t>
  </si>
  <si>
    <t>人</t>
  </si>
  <si>
    <t>吹田第一小学校区</t>
  </si>
  <si>
    <t>吹田第二小学校区</t>
  </si>
  <si>
    <t>吹田第三小学校区</t>
  </si>
  <si>
    <t>吹田東小学校区</t>
  </si>
  <si>
    <t>吹田南小学校区</t>
  </si>
  <si>
    <t>吹田第六小学校区</t>
  </si>
  <si>
    <t>千里第一小学校区</t>
  </si>
  <si>
    <t>千里第二小学校区</t>
  </si>
  <si>
    <t>千里第三小学校区</t>
  </si>
  <si>
    <t>千里新田小学校区</t>
  </si>
  <si>
    <t>佐井寺小学校区</t>
  </si>
  <si>
    <t>東佐井寺小学校区</t>
  </si>
  <si>
    <t>岸部第一小学校区</t>
  </si>
  <si>
    <t>岸部第二小学校区</t>
  </si>
  <si>
    <t>豊津第一小学校区</t>
  </si>
  <si>
    <t>豊津第二小学校区</t>
  </si>
  <si>
    <t>江坂大池小学校区</t>
  </si>
  <si>
    <t>山手小学校区</t>
  </si>
  <si>
    <t>片山小学校区</t>
  </si>
  <si>
    <t>山田第一小学校区</t>
  </si>
  <si>
    <t>山田第二小学校区</t>
  </si>
  <si>
    <t>山田第三小学校区</t>
  </si>
  <si>
    <t>山田第五小学校区</t>
  </si>
  <si>
    <t>東山田小学校区</t>
  </si>
  <si>
    <t>南山田小学校区</t>
  </si>
  <si>
    <t>西山田小学校区</t>
  </si>
  <si>
    <t>北山田小学校区</t>
  </si>
  <si>
    <t>佐竹台小学校区</t>
  </si>
  <si>
    <t>高野台小学校区</t>
  </si>
  <si>
    <t>津雲台小学校区</t>
  </si>
  <si>
    <t>古江台小学校区</t>
  </si>
  <si>
    <t>藤白台小学校区</t>
  </si>
  <si>
    <t>青山台小学校区</t>
  </si>
  <si>
    <t>桃山台小学校区</t>
  </si>
  <si>
    <t>千里たけみ小学校区</t>
  </si>
  <si>
    <t>人　　口</t>
  </si>
  <si>
    <t>人　口</t>
  </si>
  <si>
    <t>総　　数</t>
  </si>
  <si>
    <t>男</t>
  </si>
  <si>
    <t>女</t>
  </si>
  <si>
    <t>構成比</t>
  </si>
  <si>
    <t>老年人口</t>
  </si>
  <si>
    <t>年少人口</t>
  </si>
  <si>
    <t>生産年齢人口</t>
  </si>
  <si>
    <t>面　　積</t>
  </si>
  <si>
    <t>人口密度</t>
  </si>
  <si>
    <t>　　　世帯</t>
  </si>
  <si>
    <t>　　　　 人</t>
  </si>
  <si>
    <t>人／k㎡</t>
  </si>
  <si>
    <t>千里丘上</t>
  </si>
  <si>
    <t>西御旅町</t>
  </si>
  <si>
    <t>千里丘北</t>
  </si>
  <si>
    <t>西の庄町</t>
  </si>
  <si>
    <t>青葉丘北</t>
  </si>
  <si>
    <t>千里丘下</t>
  </si>
  <si>
    <t>青葉丘南</t>
  </si>
  <si>
    <t>千里丘中</t>
  </si>
  <si>
    <t>千里丘西</t>
  </si>
  <si>
    <t>高浜町</t>
  </si>
  <si>
    <t>山田南</t>
  </si>
  <si>
    <t>佐井寺南が丘</t>
  </si>
  <si>
    <t>千里万博公園</t>
  </si>
  <si>
    <t>竹谷町</t>
  </si>
  <si>
    <t>幸町</t>
  </si>
  <si>
    <t>千里山霧が丘</t>
  </si>
  <si>
    <t>東御旅町</t>
  </si>
  <si>
    <t>金田町</t>
  </si>
  <si>
    <t>千里山高塚</t>
  </si>
  <si>
    <t>日の出町</t>
  </si>
  <si>
    <t>朝日が丘町</t>
  </si>
  <si>
    <t>上山田</t>
  </si>
  <si>
    <t>平松町</t>
  </si>
  <si>
    <t>朝日町</t>
  </si>
  <si>
    <t>上山手町</t>
  </si>
  <si>
    <t>広芝町</t>
  </si>
  <si>
    <t>芳野町</t>
  </si>
  <si>
    <t>川岸町</t>
  </si>
  <si>
    <t>千里山月が丘</t>
  </si>
  <si>
    <t>藤が丘町</t>
  </si>
  <si>
    <t>南清和園町</t>
  </si>
  <si>
    <t>川園町</t>
  </si>
  <si>
    <t>南高浜町</t>
  </si>
  <si>
    <t>目俵町</t>
  </si>
  <si>
    <t>五月が丘北</t>
  </si>
  <si>
    <t>元町</t>
  </si>
  <si>
    <t>五月が丘西</t>
  </si>
  <si>
    <t>五月が丘東</t>
  </si>
  <si>
    <t>五月が丘南</t>
  </si>
  <si>
    <t>芝田町</t>
  </si>
  <si>
    <t>千里山虹が丘</t>
  </si>
  <si>
    <t>清水</t>
  </si>
  <si>
    <t>山田市場</t>
  </si>
  <si>
    <t>昭和町</t>
  </si>
  <si>
    <t>天道町</t>
  </si>
  <si>
    <t>山田丘</t>
  </si>
  <si>
    <t>新芦屋上</t>
  </si>
  <si>
    <t>出口町</t>
  </si>
  <si>
    <t>山田北</t>
  </si>
  <si>
    <t>新芦屋下</t>
  </si>
  <si>
    <t>千里山星が丘</t>
  </si>
  <si>
    <t>豊津町</t>
  </si>
  <si>
    <t>穂波町</t>
  </si>
  <si>
    <t>江の木町</t>
  </si>
  <si>
    <t>吹東町</t>
  </si>
  <si>
    <t>千里山松が丘</t>
  </si>
  <si>
    <t>中の島町</t>
  </si>
  <si>
    <t>円山町</t>
  </si>
  <si>
    <t>樫切山</t>
  </si>
  <si>
    <t>末広町</t>
  </si>
  <si>
    <t>高城町</t>
  </si>
  <si>
    <t>長野西</t>
  </si>
  <si>
    <t>清和園町</t>
  </si>
  <si>
    <t>長野東</t>
  </si>
  <si>
    <t>都道府県</t>
  </si>
  <si>
    <t>総　　　数</t>
  </si>
  <si>
    <t xml:space="preserve">人 </t>
  </si>
  <si>
    <t>北　海　道</t>
  </si>
  <si>
    <t>京　都　府</t>
  </si>
  <si>
    <t>青　森　県</t>
  </si>
  <si>
    <t>大　阪　府</t>
  </si>
  <si>
    <t>岩　手　県</t>
  </si>
  <si>
    <t>兵　庫　県</t>
  </si>
  <si>
    <t>宮　城　県</t>
  </si>
  <si>
    <t>奈　良　県</t>
  </si>
  <si>
    <t>秋　田　県</t>
  </si>
  <si>
    <t>和 歌 山 県</t>
  </si>
  <si>
    <t>山　形　県</t>
  </si>
  <si>
    <t>鳥　取　県</t>
  </si>
  <si>
    <t>福　島　県</t>
  </si>
  <si>
    <t>島　根　県</t>
  </si>
  <si>
    <t>茨　城　県</t>
  </si>
  <si>
    <t>岡　山　県</t>
  </si>
  <si>
    <t>栃　木　県</t>
  </si>
  <si>
    <t>広　島　県</t>
  </si>
  <si>
    <t>群　馬　県</t>
  </si>
  <si>
    <t>山　口　県</t>
  </si>
  <si>
    <t>埼　玉　県</t>
  </si>
  <si>
    <t>徳　島　県</t>
  </si>
  <si>
    <t>千　葉　県</t>
  </si>
  <si>
    <t>香　川　県</t>
  </si>
  <si>
    <t>東　京　都</t>
  </si>
  <si>
    <t>愛　媛　県</t>
  </si>
  <si>
    <t>神 奈 川 県</t>
  </si>
  <si>
    <t>高　知　県</t>
  </si>
  <si>
    <t>新　潟　県</t>
  </si>
  <si>
    <t>福　岡　県</t>
  </si>
  <si>
    <t>富　山　県</t>
  </si>
  <si>
    <t>佐　賀　県</t>
  </si>
  <si>
    <t>石　川　県</t>
  </si>
  <si>
    <t>長　崎　県</t>
  </si>
  <si>
    <t>福　井　県</t>
  </si>
  <si>
    <t>熊　本　県</t>
  </si>
  <si>
    <t>山　梨　県</t>
  </si>
  <si>
    <t>大　分　県</t>
  </si>
  <si>
    <t>長　野　県</t>
  </si>
  <si>
    <t>宮　崎　県</t>
  </si>
  <si>
    <t>岐　阜　県</t>
  </si>
  <si>
    <t>鹿 児 島 県</t>
  </si>
  <si>
    <t>静　岡　県</t>
  </si>
  <si>
    <t>沖　縄　県</t>
  </si>
  <si>
    <t>愛　知　県</t>
  </si>
  <si>
    <t>国　　　外</t>
  </si>
  <si>
    <t>三　重　県</t>
  </si>
  <si>
    <t>そ　の　他</t>
  </si>
  <si>
    <t>滋　賀　県</t>
  </si>
  <si>
    <t>人　　　口</t>
  </si>
  <si>
    <t>性　比</t>
  </si>
  <si>
    <t>１世帯</t>
  </si>
  <si>
    <t>対前年</t>
  </si>
  <si>
    <t>平　均</t>
  </si>
  <si>
    <t>人　口</t>
  </si>
  <si>
    <t>　</t>
  </si>
  <si>
    <t>(女＝100)</t>
  </si>
  <si>
    <t>人　員</t>
  </si>
  <si>
    <t>増減率</t>
  </si>
  <si>
    <t>k㎡</t>
  </si>
  <si>
    <t>％</t>
  </si>
  <si>
    <t>昭和15年(1940)</t>
  </si>
  <si>
    <t>　－</t>
  </si>
  <si>
    <t>〃</t>
  </si>
  <si>
    <t>　　57　(1982)</t>
  </si>
  <si>
    <t>　　58　(1983)</t>
  </si>
  <si>
    <t>　　18　(1943)</t>
  </si>
  <si>
    <t>△3.2</t>
  </si>
  <si>
    <t>　　59　(1984)</t>
  </si>
  <si>
    <t>　　19　(1944)</t>
  </si>
  <si>
    <t>△4.0</t>
  </si>
  <si>
    <t>　　20　(1945)</t>
  </si>
  <si>
    <t>　　21　(1946)</t>
  </si>
  <si>
    <t>　　62　(1987)</t>
  </si>
  <si>
    <t>　　22　(1947)</t>
  </si>
  <si>
    <t>　　63　(1988)</t>
  </si>
  <si>
    <t>△0.7</t>
  </si>
  <si>
    <t>　　23　(1948)</t>
  </si>
  <si>
    <t>平成元年(1989)</t>
  </si>
  <si>
    <t>△0.6</t>
  </si>
  <si>
    <t>　　24　(1949)</t>
  </si>
  <si>
    <t>△0.8</t>
  </si>
  <si>
    <t>　　25　(1950)</t>
  </si>
  <si>
    <t>△0.4</t>
  </si>
  <si>
    <t>　　26　(1951)</t>
  </si>
  <si>
    <t>△0.5</t>
  </si>
  <si>
    <t>　　27　(1952)</t>
  </si>
  <si>
    <t>　　28　(1953)</t>
  </si>
  <si>
    <t>　　29　(1954)</t>
  </si>
  <si>
    <t>　　30　(1955)</t>
  </si>
  <si>
    <t>　　31　(1956)</t>
  </si>
  <si>
    <t>　　32　(1957)</t>
  </si>
  <si>
    <t>　　10　(1998)</t>
  </si>
  <si>
    <t>　　33　(1958)</t>
  </si>
  <si>
    <t>　　11　(1999)</t>
  </si>
  <si>
    <t>〃</t>
  </si>
  <si>
    <t>　　34　(1959)</t>
  </si>
  <si>
    <t>　　12　(2000)</t>
  </si>
  <si>
    <t>　　35　(1960)</t>
  </si>
  <si>
    <t>　　13　(2001)</t>
  </si>
  <si>
    <t>　　36　(1961)</t>
  </si>
  <si>
    <t>　　14　(2002)</t>
  </si>
  <si>
    <t>　　37　(1962)</t>
  </si>
  <si>
    <t>　　15　(2003)</t>
  </si>
  <si>
    <t>　　38　(1963)</t>
  </si>
  <si>
    <t>　　16　(2004)</t>
  </si>
  <si>
    <t>　　39　(1964)</t>
  </si>
  <si>
    <t>　　17　(2005)</t>
  </si>
  <si>
    <t>　　40　(1965)</t>
  </si>
  <si>
    <t>　　18　(2006)</t>
  </si>
  <si>
    <t>　　41　(1966)</t>
  </si>
  <si>
    <t>　　42　(1967)</t>
  </si>
  <si>
    <t>　　20　(2008)</t>
  </si>
  <si>
    <t>　　43　(1968)</t>
  </si>
  <si>
    <t>　　44　(1969)</t>
  </si>
  <si>
    <t>　　45　(1970)</t>
  </si>
  <si>
    <t>　　46　(1971)</t>
  </si>
  <si>
    <t>　　47　(1972)</t>
  </si>
  <si>
    <t>　　48　(1973)</t>
  </si>
  <si>
    <t>　　49　(1974)</t>
  </si>
  <si>
    <t>　　50　(1975)</t>
  </si>
  <si>
    <t>　　51　(1976)</t>
  </si>
  <si>
    <t>　　52　(1977)</t>
  </si>
  <si>
    <t>　　53　(1978)</t>
  </si>
  <si>
    <t>　　54　(1979)</t>
  </si>
  <si>
    <t>　　55　(1980)</t>
  </si>
  <si>
    <t>年     次</t>
  </si>
  <si>
    <t>世帯数</t>
  </si>
  <si>
    <t>人口増減数</t>
  </si>
  <si>
    <t>自　　然　　動　　態</t>
  </si>
  <si>
    <t>社　　会　　動　　態</t>
  </si>
  <si>
    <t>増減数</t>
  </si>
  <si>
    <t>出　生</t>
  </si>
  <si>
    <t>死　亡</t>
  </si>
  <si>
    <t>転　入</t>
  </si>
  <si>
    <t>転　出</t>
  </si>
  <si>
    <t xml:space="preserve">人 </t>
  </si>
  <si>
    <t>年　　　次</t>
  </si>
  <si>
    <t>婚　　　　姻</t>
  </si>
  <si>
    <t>離　　　　婚</t>
  </si>
  <si>
    <t>死　　　　産</t>
  </si>
  <si>
    <t>　件</t>
  </si>
  <si>
    <t>人</t>
  </si>
  <si>
    <t>　　19　(2007)</t>
  </si>
  <si>
    <t>　　21　(2009)</t>
  </si>
  <si>
    <t>　　22　(2010)</t>
  </si>
  <si>
    <t>　　23　(2011)</t>
  </si>
  <si>
    <t>面 積</t>
  </si>
  <si>
    <t>年　　　　次</t>
  </si>
  <si>
    <t>年　　月</t>
  </si>
  <si>
    <t>資料：総務室・市民課</t>
  </si>
  <si>
    <t>資料：総務室・市民課</t>
  </si>
  <si>
    <t xml:space="preserve">各年9月30日現在 </t>
  </si>
  <si>
    <t>住民登録人口（住民基本台帳人口と外国人登録人口）　（つづき）</t>
  </si>
  <si>
    <t>　　24　(2012)</t>
  </si>
  <si>
    <t>増減率</t>
  </si>
  <si>
    <t>％</t>
  </si>
  <si>
    <t>　　25　(2013)</t>
  </si>
  <si>
    <t>　　26　(2014)</t>
  </si>
  <si>
    <t>岸部新町</t>
  </si>
  <si>
    <t>千里丘北小学校区</t>
  </si>
  <si>
    <t>資料：市民課</t>
  </si>
  <si>
    <t>人　口</t>
  </si>
  <si>
    <t>町丁別人口・世帯数等（つづき）</t>
  </si>
  <si>
    <t>世　帯　数</t>
  </si>
  <si>
    <t>㎡</t>
  </si>
  <si>
    <t>％</t>
  </si>
  <si>
    <t>人／k㎡</t>
  </si>
  <si>
    <t>尺谷</t>
  </si>
  <si>
    <t>世　　帯　　数</t>
  </si>
  <si>
    <t>総　　数</t>
  </si>
  <si>
    <t>％</t>
  </si>
  <si>
    <t>人</t>
  </si>
  <si>
    <t>30～34</t>
  </si>
  <si>
    <t>65～69</t>
  </si>
  <si>
    <t>30</t>
  </si>
  <si>
    <t>65</t>
  </si>
  <si>
    <t>31</t>
  </si>
  <si>
    <t>66</t>
  </si>
  <si>
    <t>0～14歳</t>
  </si>
  <si>
    <t>32</t>
  </si>
  <si>
    <t>67</t>
  </si>
  <si>
    <t>33</t>
  </si>
  <si>
    <t>68</t>
  </si>
  <si>
    <t>34</t>
  </si>
  <si>
    <t>69</t>
  </si>
  <si>
    <t>35～39</t>
  </si>
  <si>
    <t>70～74</t>
  </si>
  <si>
    <t>35</t>
  </si>
  <si>
    <t>70</t>
  </si>
  <si>
    <t>36</t>
  </si>
  <si>
    <t>71</t>
  </si>
  <si>
    <t>37</t>
  </si>
  <si>
    <t>72</t>
  </si>
  <si>
    <t>38</t>
  </si>
  <si>
    <t>73</t>
  </si>
  <si>
    <t>39</t>
  </si>
  <si>
    <t>74</t>
  </si>
  <si>
    <t>40～44</t>
  </si>
  <si>
    <t>75～79</t>
  </si>
  <si>
    <t>40</t>
  </si>
  <si>
    <t>75</t>
  </si>
  <si>
    <t>41</t>
  </si>
  <si>
    <t>76</t>
  </si>
  <si>
    <t>42</t>
  </si>
  <si>
    <t>77</t>
  </si>
  <si>
    <t>43</t>
  </si>
  <si>
    <t>78</t>
  </si>
  <si>
    <t>44</t>
  </si>
  <si>
    <t>79</t>
  </si>
  <si>
    <t>45～49</t>
  </si>
  <si>
    <t>80～84</t>
  </si>
  <si>
    <t>45</t>
  </si>
  <si>
    <t>80</t>
  </si>
  <si>
    <t>46</t>
  </si>
  <si>
    <t>81</t>
  </si>
  <si>
    <t>47</t>
  </si>
  <si>
    <t>82</t>
  </si>
  <si>
    <t>48</t>
  </si>
  <si>
    <t>83</t>
  </si>
  <si>
    <t>49</t>
  </si>
  <si>
    <t>84</t>
  </si>
  <si>
    <t>15～19</t>
  </si>
  <si>
    <t>50～54</t>
  </si>
  <si>
    <t>85～89</t>
  </si>
  <si>
    <t>50</t>
  </si>
  <si>
    <t>85</t>
  </si>
  <si>
    <t>51</t>
  </si>
  <si>
    <t>86</t>
  </si>
  <si>
    <t>52</t>
  </si>
  <si>
    <t>87</t>
  </si>
  <si>
    <t>53</t>
  </si>
  <si>
    <t>88</t>
  </si>
  <si>
    <t>54</t>
  </si>
  <si>
    <t>89</t>
  </si>
  <si>
    <t>20～24</t>
  </si>
  <si>
    <t>55～59</t>
  </si>
  <si>
    <t>90～94</t>
  </si>
  <si>
    <t>55</t>
  </si>
  <si>
    <t>90</t>
  </si>
  <si>
    <t>56</t>
  </si>
  <si>
    <t>91</t>
  </si>
  <si>
    <t>57</t>
  </si>
  <si>
    <t>92</t>
  </si>
  <si>
    <t>58</t>
  </si>
  <si>
    <t>93</t>
  </si>
  <si>
    <t>59</t>
  </si>
  <si>
    <t>94</t>
  </si>
  <si>
    <t>25～29</t>
  </si>
  <si>
    <t>60～64</t>
  </si>
  <si>
    <t>95～99</t>
  </si>
  <si>
    <t>60</t>
  </si>
  <si>
    <t>95</t>
  </si>
  <si>
    <t>61</t>
  </si>
  <si>
    <t>96</t>
  </si>
  <si>
    <t>62</t>
  </si>
  <si>
    <t>97</t>
  </si>
  <si>
    <t>63</t>
  </si>
  <si>
    <t>98</t>
  </si>
  <si>
    <t>64</t>
  </si>
  <si>
    <t>99</t>
  </si>
  <si>
    <t>　　56　(1981)</t>
  </si>
  <si>
    <t>　　2）転入には、転出取消、職権記載等を含みます。</t>
  </si>
  <si>
    <t>注：1）死亡には、失踪宣告を含みます。</t>
  </si>
  <si>
    <t>　　3）転出には、職権消除等を含みます。</t>
  </si>
  <si>
    <t>　　4）転入、転出には、管外転居は含みません。</t>
  </si>
  <si>
    <t>Ｘ</t>
  </si>
  <si>
    <t>令和元年(2019)</t>
  </si>
  <si>
    <t>　　16　(1941)</t>
  </si>
  <si>
    <t>　　17　(1942)</t>
  </si>
  <si>
    <t>昭和60年(1985)</t>
  </si>
  <si>
    <t>　　61　(1986)</t>
  </si>
  <si>
    <t>　 　2　 (1990)</t>
  </si>
  <si>
    <t>　 　3　 (1991)</t>
  </si>
  <si>
    <t>　　 4　 (1992)</t>
  </si>
  <si>
    <t>　　 5　 (1993)</t>
  </si>
  <si>
    <t>　　 6　 (1994)</t>
  </si>
  <si>
    <t>　　 7 　(1995)</t>
  </si>
  <si>
    <t>　　 8　 (1996)</t>
  </si>
  <si>
    <t>　　 9 　(1997)</t>
  </si>
  <si>
    <t>　　27　(2015)</t>
  </si>
  <si>
    <t>　　28　(2016)</t>
  </si>
  <si>
    <t>　　30　(2018)</t>
  </si>
  <si>
    <t>丁目</t>
  </si>
  <si>
    <t>青山台</t>
  </si>
  <si>
    <t>泉町</t>
  </si>
  <si>
    <t>内本町</t>
  </si>
  <si>
    <t>江坂町</t>
  </si>
  <si>
    <t>春日</t>
  </si>
  <si>
    <t>片山町</t>
  </si>
  <si>
    <t>岸部北</t>
  </si>
  <si>
    <t>岸部中</t>
  </si>
  <si>
    <t>岸部南</t>
  </si>
  <si>
    <t>寿町</t>
  </si>
  <si>
    <t>佐井寺</t>
  </si>
  <si>
    <t>佐竹台</t>
  </si>
  <si>
    <t>千里山竹園</t>
  </si>
  <si>
    <t>千里山西</t>
  </si>
  <si>
    <t>千里山東</t>
  </si>
  <si>
    <t>高野台</t>
  </si>
  <si>
    <t>竹見台</t>
  </si>
  <si>
    <t>垂水町</t>
  </si>
  <si>
    <t>津雲台</t>
  </si>
  <si>
    <t>原町</t>
  </si>
  <si>
    <t>藤白台</t>
  </si>
  <si>
    <t>古江台</t>
  </si>
  <si>
    <t>南金田</t>
  </si>
  <si>
    <t>南正雀</t>
  </si>
  <si>
    <t>南吹田</t>
  </si>
  <si>
    <t>桃山台</t>
  </si>
  <si>
    <t>山田東</t>
  </si>
  <si>
    <t>山田西</t>
  </si>
  <si>
    <t>山手町</t>
  </si>
  <si>
    <t>町　名</t>
  </si>
  <si>
    <t>注：1）面積は、住居表示に基づく面積です。</t>
  </si>
  <si>
    <t>　　2）住民基本台帳に基づく数値です。</t>
  </si>
  <si>
    <t>　　3）寮関係の世帯数は、寮生個々を１世帯としています。</t>
  </si>
  <si>
    <t>　　4）下記の「町丁」を秘匿処理しています。</t>
  </si>
  <si>
    <t xml:space="preserve">  　         秘匿する町丁の基準。　世帯数が「１～６」の町丁。</t>
  </si>
  <si>
    <t>－</t>
  </si>
  <si>
    <t>世帯</t>
  </si>
  <si>
    <t>総数</t>
  </si>
  <si>
    <t>注：1）住民基本台帳に基づく数値です。</t>
  </si>
  <si>
    <t>注：住民基本台帳に基づく数値です。</t>
  </si>
  <si>
    <t>　－</t>
  </si>
  <si>
    <t>平成28年(2016)</t>
  </si>
  <si>
    <t>平成29年(2017)</t>
  </si>
  <si>
    <t>平成30年(2018)</t>
  </si>
  <si>
    <t>令和元年(2019)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</si>
  <si>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</si>
  <si>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</si>
  <si>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</si>
  <si>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</si>
  <si>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</si>
  <si>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</si>
  <si>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</si>
  <si>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</si>
  <si>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</si>
  <si>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</si>
  <si>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</si>
  <si>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</si>
  <si>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※集計対象となる町丁には人口の極めて小さい町丁があり、市民の 個人情報が明らかになって</t>
  </si>
  <si>
    <t>　　　しまう場合があるため、単に公表を伏せるのではなく、隣接する町丁の結果に足し上げた結</t>
  </si>
  <si>
    <t>　　　果として公表します。</t>
  </si>
  <si>
    <t>　　　「秘匿する町丁」　→　「合算する町丁」</t>
  </si>
  <si>
    <t>　　　　岸部新町　   　→　　岸部中３丁目</t>
  </si>
  <si>
    <t>　　　　南正雀３丁目   →　　南正雀２丁目</t>
  </si>
  <si>
    <t>　　　　山田丘　　   　→　　千里万博公園</t>
  </si>
  <si>
    <t>年齢</t>
  </si>
  <si>
    <t>65歳以上</t>
  </si>
  <si>
    <t>0～4</t>
  </si>
  <si>
    <t>5～9</t>
  </si>
  <si>
    <t>10～14</t>
  </si>
  <si>
    <t>15～64歳</t>
  </si>
  <si>
    <t>100歳以上</t>
  </si>
  <si>
    <t>　　2）平成23年（2011）までは、住民基本台帳と外国人登録の合計の人口です。外国人登録法が平</t>
  </si>
  <si>
    <t xml:space="preserve">注：1）昭和15年（1940）、22年（1947）、25年（1950）は、10月1日現在の国勢調査人口です。 </t>
  </si>
  <si>
    <t>　　　  成24年（2012）7月9日に廃止され、外国人住民の方も住民基本台帳法が適用されることとな</t>
  </si>
  <si>
    <t>　　　  り、平成24年（2012）からは外国人を含む住民基本台帳の人口です。</t>
  </si>
  <si>
    <t>注：届出受理件数のみで、他市からの送付分は含みません。</t>
  </si>
  <si>
    <t>　　2）寮関係の世帯数は、寮生個々を1世帯としています。</t>
  </si>
  <si>
    <t>注：1）住民基本台帳に基づく数値です。</t>
  </si>
  <si>
    <t>注：住民基本台帳に基づく数値です。</t>
  </si>
  <si>
    <t>　　29　(2017)</t>
  </si>
  <si>
    <t>令和2年(2020)</t>
  </si>
  <si>
    <t>6　住民登録人口（住民基本台帳人口と外国人登録人口）</t>
  </si>
  <si>
    <t>7　人口動態（住民基本台帳人口&lt;外国人含む&gt;）</t>
  </si>
  <si>
    <t>8　婚姻・離婚・死産数</t>
  </si>
  <si>
    <t>9　町丁別人口・世帯数等</t>
  </si>
  <si>
    <t>10　年齢（各歳）・男女別人口</t>
  </si>
  <si>
    <t>11　小学校区別人口・世帯数</t>
  </si>
  <si>
    <t>12　都道府県別転入者数</t>
  </si>
  <si>
    <t>13　都道府県別転出者数</t>
  </si>
  <si>
    <t>令和2年(2020年)9月30日現在</t>
  </si>
  <si>
    <t>令和2年(2020年)9月30日現在</t>
  </si>
  <si>
    <t>令和2年(2020年)9月30日現在</t>
  </si>
  <si>
    <t>令和2年(2020年)</t>
  </si>
  <si>
    <t>　　 2　 (2020)</t>
  </si>
  <si>
    <t>　　2）国外からの転入者数に、外国人は含みません。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</si>
</sst>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_ "/>
    <numFmt numFmtId="188" formatCode="#,##0_ ;[Red]\-#,##0\ "/>
    <numFmt numFmtId="189" formatCode="#,##0.0;\-#,##0.0"/>
    <numFmt numFmtId="190" formatCode="&quot;&quot;\ #,##0;&quot;△&quot;\ #,##0"/>
    <numFmt numFmtId="191" formatCode="#,##0.0;&quot;△ &quot;#,##0.0"/>
    <numFmt numFmtId="192" formatCode="0.000;&quot;△ &quot;0.000"/>
    <numFmt numFmtId="193" formatCode="#,##0.0_ ;[Red]\-#,##0.0\ "/>
    <numFmt numFmtId="194" formatCode="#,##0.0_ "/>
    <numFmt numFmtId="195" formatCode="#,##0.000;\-#,##0.000"/>
    <numFmt numFmtId="196" formatCode="#,##0.0000;\-#,##0.0000"/>
    <numFmt numFmtId="197" formatCode="#,##0.00000;\-#,##0.00000"/>
    <numFmt numFmtId="198" formatCode="#,##0.000000;\-#,##0.000000"/>
    <numFmt numFmtId="199" formatCode="#,##0.0000000;\-#,##0.0000000"/>
    <numFmt numFmtId="200" formatCode="#,##0.00000000;\-#,##0.00000000"/>
    <numFmt numFmtId="201" formatCode="#,##0;&quot;△ &quot;#,##0"/>
    <numFmt numFmtId="202" formatCode="&quot;&quot;\ #,##0.0;&quot;△&quot;\ #,##0.0"/>
    <numFmt numFmtId="203" formatCode="0.0000;&quot;△ &quot;0.0000"/>
    <numFmt numFmtId="204" formatCode="0.00000;&quot;△ &quot;0.00000"/>
    <numFmt numFmtId="205" formatCode="0.000000;&quot;△ &quot;0.000000"/>
    <numFmt numFmtId="206" formatCode="0.0000000;&quot;△ &quot;0.00000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36"/>
      <name val="游明朝"/>
      <family val="1"/>
    </font>
    <font>
      <sz val="10"/>
      <name val="游明朝"/>
      <family val="1"/>
    </font>
    <font>
      <b/>
      <sz val="12"/>
      <name val="游明朝"/>
      <family val="1"/>
    </font>
    <font>
      <sz val="11"/>
      <name val="游明朝"/>
      <family val="1"/>
    </font>
    <font>
      <b/>
      <sz val="10"/>
      <name val="游明朝"/>
      <family val="1"/>
    </font>
    <font>
      <sz val="9"/>
      <color indexed="8"/>
      <name val="游明朝"/>
      <family val="1"/>
    </font>
    <font>
      <sz val="9"/>
      <name val="游明朝"/>
      <family val="1"/>
    </font>
    <font>
      <sz val="10"/>
      <color indexed="8"/>
      <name val="游明朝"/>
      <family val="1"/>
    </font>
    <font>
      <b/>
      <sz val="11"/>
      <name val="游明朝"/>
      <family val="1"/>
    </font>
    <font>
      <b/>
      <sz val="10"/>
      <color indexed="8"/>
      <name val="游明朝"/>
      <family val="1"/>
    </font>
    <font>
      <sz val="12"/>
      <name val="游明朝"/>
      <family val="1"/>
    </font>
    <font>
      <sz val="14"/>
      <color indexed="8"/>
      <name val="游明朝"/>
      <family val="1"/>
    </font>
    <font>
      <sz val="14"/>
      <name val="游明朝"/>
      <family val="1"/>
    </font>
    <font>
      <sz val="8"/>
      <name val="游明朝"/>
      <family val="1"/>
    </font>
    <font>
      <sz val="11"/>
      <color indexed="9"/>
      <name val="ＭＳ Ｐゴシック"/>
      <family val="3"/>
    </font>
    <font>
      <sz val="12"/>
      <name val="HGｺﾞｼｯｸM"/>
      <family val="3"/>
    </font>
    <font>
      <sz val="8"/>
      <color indexed="8"/>
      <name val="游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游明朝"/>
      <family val="1"/>
    </font>
    <font>
      <b/>
      <sz val="10"/>
      <color theme="1"/>
      <name val="游明朝"/>
      <family val="1"/>
    </font>
    <font>
      <sz val="10"/>
      <color theme="0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horizontal="right" vertical="center"/>
    </xf>
    <xf numFmtId="182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37" fontId="4" fillId="0" borderId="0" xfId="0" applyNumberFormat="1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38" fontId="58" fillId="0" borderId="0" xfId="49" applyFont="1" applyFill="1" applyBorder="1" applyAlignment="1">
      <alignment vertical="center"/>
    </xf>
    <xf numFmtId="181" fontId="5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8" fontId="59" fillId="0" borderId="0" xfId="49" applyFont="1" applyFill="1" applyBorder="1" applyAlignment="1">
      <alignment vertical="center"/>
    </xf>
    <xf numFmtId="181" fontId="59" fillId="0" borderId="0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centerContinuous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Continuous" vertical="center"/>
      <protection/>
    </xf>
    <xf numFmtId="0" fontId="10" fillId="0" borderId="14" xfId="0" applyFont="1" applyFill="1" applyBorder="1" applyAlignment="1" applyProtection="1">
      <alignment horizontal="centerContinuous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190" fontId="10" fillId="0" borderId="0" xfId="0" applyNumberFormat="1" applyFont="1" applyFill="1" applyAlignment="1" applyProtection="1">
      <alignment vertical="center"/>
      <protection/>
    </xf>
    <xf numFmtId="190" fontId="12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centerContinuous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vertical="center"/>
    </xf>
    <xf numFmtId="0" fontId="10" fillId="0" borderId="20" xfId="0" applyFont="1" applyFill="1" applyBorder="1" applyAlignment="1" applyProtection="1">
      <alignment horizontal="centerContinuous" vertical="center"/>
      <protection/>
    </xf>
    <xf numFmtId="0" fontId="10" fillId="0" borderId="19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Continuous" vertical="center"/>
      <protection/>
    </xf>
    <xf numFmtId="0" fontId="10" fillId="0" borderId="23" xfId="0" applyFont="1" applyFill="1" applyBorder="1" applyAlignment="1" applyProtection="1">
      <alignment horizontal="centerContinuous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28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horizontal="right" vertical="center"/>
      <protection/>
    </xf>
    <xf numFmtId="0" fontId="10" fillId="0" borderId="29" xfId="0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horizontal="right" vertical="center"/>
      <protection/>
    </xf>
    <xf numFmtId="0" fontId="10" fillId="0" borderId="29" xfId="0" applyFont="1" applyFill="1" applyBorder="1" applyAlignment="1" applyProtection="1">
      <alignment horizontal="distributed" vertical="center"/>
      <protection/>
    </xf>
    <xf numFmtId="0" fontId="10" fillId="0" borderId="27" xfId="0" applyFont="1" applyFill="1" applyBorder="1" applyAlignment="1" applyProtection="1">
      <alignment horizontal="distributed"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60" fillId="0" borderId="0" xfId="0" applyNumberFormat="1" applyFont="1" applyFill="1" applyAlignment="1" applyProtection="1">
      <alignment vertical="center"/>
      <protection/>
    </xf>
    <xf numFmtId="181" fontId="60" fillId="0" borderId="0" xfId="0" applyNumberFormat="1" applyFont="1" applyFill="1" applyAlignment="1" applyProtection="1">
      <alignment vertical="center"/>
      <protection/>
    </xf>
    <xf numFmtId="191" fontId="60" fillId="0" borderId="0" xfId="0" applyNumberFormat="1" applyFont="1" applyFill="1" applyAlignment="1" applyProtection="1">
      <alignment vertical="center"/>
      <protection/>
    </xf>
    <xf numFmtId="201" fontId="4" fillId="0" borderId="0" xfId="62" applyNumberFormat="1" applyFont="1" applyFill="1" applyAlignment="1">
      <alignment horizontal="right"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31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37" fontId="10" fillId="0" borderId="32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 horizontal="distributed" vertical="center"/>
      <protection/>
    </xf>
    <xf numFmtId="0" fontId="10" fillId="0" borderId="27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>
      <alignment horizontal="center" vertical="center"/>
    </xf>
    <xf numFmtId="180" fontId="10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/>
      <protection/>
    </xf>
    <xf numFmtId="180" fontId="10" fillId="0" borderId="29" xfId="0" applyNumberFormat="1" applyFont="1" applyFill="1" applyBorder="1" applyAlignment="1" applyProtection="1">
      <alignment horizontal="right" vertical="center"/>
      <protection/>
    </xf>
    <xf numFmtId="0" fontId="12" fillId="0" borderId="34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60" fillId="0" borderId="10" xfId="0" applyNumberFormat="1" applyFont="1" applyFill="1" applyBorder="1" applyAlignment="1" applyProtection="1">
      <alignment vertical="center"/>
      <protection/>
    </xf>
    <xf numFmtId="181" fontId="10" fillId="0" borderId="0" xfId="0" applyNumberFormat="1" applyFont="1" applyFill="1" applyBorder="1" applyAlignment="1" applyProtection="1">
      <alignment vertical="center"/>
      <protection/>
    </xf>
    <xf numFmtId="180" fontId="60" fillId="0" borderId="0" xfId="0" applyNumberFormat="1" applyFont="1" applyFill="1" applyBorder="1" applyAlignment="1" applyProtection="1">
      <alignment vertical="center"/>
      <protection/>
    </xf>
    <xf numFmtId="180" fontId="10" fillId="0" borderId="1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8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centerContinuous" vertical="center"/>
      <protection/>
    </xf>
    <xf numFmtId="0" fontId="15" fillId="0" borderId="0" xfId="0" applyFont="1" applyFill="1" applyAlignment="1" applyProtection="1">
      <alignment vertical="center"/>
      <protection/>
    </xf>
    <xf numFmtId="183" fontId="15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0" fontId="4" fillId="0" borderId="35" xfId="0" applyFont="1" applyFill="1" applyBorder="1" applyAlignment="1" applyProtection="1">
      <alignment vertical="center"/>
      <protection/>
    </xf>
    <xf numFmtId="0" fontId="15" fillId="0" borderId="35" xfId="0" applyFont="1" applyFill="1" applyBorder="1" applyAlignment="1" applyProtection="1">
      <alignment vertical="center"/>
      <protection/>
    </xf>
    <xf numFmtId="183" fontId="15" fillId="0" borderId="35" xfId="0" applyNumberFormat="1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horizontal="centerContinuous" vertical="center"/>
      <protection/>
    </xf>
    <xf numFmtId="183" fontId="4" fillId="0" borderId="35" xfId="0" applyNumberFormat="1" applyFont="1" applyFill="1" applyBorder="1" applyAlignment="1" applyProtection="1">
      <alignment horizontal="right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37" fontId="4" fillId="0" borderId="10" xfId="0" applyNumberFormat="1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83" fontId="7" fillId="0" borderId="0" xfId="0" applyNumberFormat="1" applyFont="1" applyFill="1" applyAlignment="1" applyProtection="1">
      <alignment vertical="center"/>
      <protection/>
    </xf>
    <xf numFmtId="37" fontId="12" fillId="0" borderId="10" xfId="0" applyNumberFormat="1" applyFont="1" applyFill="1" applyBorder="1" applyAlignment="1" applyProtection="1">
      <alignment vertical="center"/>
      <protection/>
    </xf>
    <xf numFmtId="181" fontId="12" fillId="0" borderId="0" xfId="0" applyNumberFormat="1" applyFont="1" applyFill="1" applyBorder="1" applyAlignment="1" applyProtection="1">
      <alignment vertical="center"/>
      <protection/>
    </xf>
    <xf numFmtId="0" fontId="16" fillId="0" borderId="25" xfId="0" applyFont="1" applyFill="1" applyBorder="1" applyAlignment="1" applyProtection="1">
      <alignment vertical="center"/>
      <protection/>
    </xf>
    <xf numFmtId="184" fontId="4" fillId="0" borderId="10" xfId="0" applyNumberFormat="1" applyFont="1" applyFill="1" applyBorder="1" applyAlignment="1" applyProtection="1">
      <alignment vertical="center"/>
      <protection/>
    </xf>
    <xf numFmtId="184" fontId="4" fillId="0" borderId="0" xfId="0" applyNumberFormat="1" applyFont="1" applyFill="1" applyBorder="1" applyAlignment="1" applyProtection="1">
      <alignment vertical="center"/>
      <protection/>
    </xf>
    <xf numFmtId="37" fontId="12" fillId="0" borderId="21" xfId="0" applyNumberFormat="1" applyFont="1" applyFill="1" applyBorder="1" applyAlignment="1" applyProtection="1">
      <alignment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184" fontId="7" fillId="0" borderId="10" xfId="0" applyNumberFormat="1" applyFont="1" applyFill="1" applyBorder="1" applyAlignment="1" applyProtection="1">
      <alignment vertical="center"/>
      <protection/>
    </xf>
    <xf numFmtId="184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84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183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0" fillId="0" borderId="25" xfId="0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Continuous" vertical="center"/>
      <protection/>
    </xf>
    <xf numFmtId="37" fontId="1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Fill="1" applyBorder="1" applyAlignment="1">
      <alignment vertical="center"/>
    </xf>
    <xf numFmtId="189" fontId="4" fillId="0" borderId="0" xfId="0" applyNumberFormat="1" applyFont="1" applyFill="1" applyAlignment="1" applyProtection="1">
      <alignment vertical="center"/>
      <protection/>
    </xf>
    <xf numFmtId="189" fontId="4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2" fontId="4" fillId="0" borderId="0" xfId="0" applyNumberFormat="1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37" fontId="4" fillId="0" borderId="18" xfId="0" applyNumberFormat="1" applyFont="1" applyFill="1" applyBorder="1" applyAlignment="1" applyProtection="1">
      <alignment vertical="center"/>
      <protection/>
    </xf>
    <xf numFmtId="182" fontId="4" fillId="0" borderId="18" xfId="0" applyNumberFormat="1" applyFont="1" applyFill="1" applyBorder="1" applyAlignment="1" applyProtection="1">
      <alignment vertical="center"/>
      <protection/>
    </xf>
    <xf numFmtId="0" fontId="10" fillId="0" borderId="34" xfId="0" applyFont="1" applyFill="1" applyBorder="1" applyAlignment="1" applyProtection="1">
      <alignment horizontal="distributed" vertical="center"/>
      <protection/>
    </xf>
    <xf numFmtId="49" fontId="4" fillId="0" borderId="0" xfId="49" applyNumberFormat="1" applyFont="1" applyFill="1" applyBorder="1" applyAlignment="1" applyProtection="1">
      <alignment horizontal="distributed" vertical="center"/>
      <protection/>
    </xf>
    <xf numFmtId="49" fontId="4" fillId="0" borderId="34" xfId="49" applyNumberFormat="1" applyFont="1" applyFill="1" applyBorder="1" applyAlignment="1" applyProtection="1">
      <alignment horizontal="distributed" vertical="center"/>
      <protection/>
    </xf>
    <xf numFmtId="49" fontId="4" fillId="0" borderId="18" xfId="49" applyNumberFormat="1" applyFont="1" applyFill="1" applyBorder="1" applyAlignment="1" applyProtection="1">
      <alignment horizontal="distributed" vertical="center"/>
      <protection/>
    </xf>
    <xf numFmtId="49" fontId="4" fillId="0" borderId="39" xfId="49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7" fontId="12" fillId="0" borderId="18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 applyProtection="1">
      <alignment vertical="center"/>
      <protection/>
    </xf>
    <xf numFmtId="49" fontId="7" fillId="0" borderId="39" xfId="0" applyNumberFormat="1" applyFont="1" applyFill="1" applyBorder="1" applyAlignment="1" applyProtection="1">
      <alignment vertical="center"/>
      <protection/>
    </xf>
    <xf numFmtId="49" fontId="4" fillId="0" borderId="2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distributed" wrapText="1"/>
    </xf>
    <xf numFmtId="38" fontId="59" fillId="0" borderId="18" xfId="49" applyFont="1" applyFill="1" applyBorder="1" applyAlignment="1">
      <alignment vertical="center"/>
    </xf>
    <xf numFmtId="181" fontId="59" fillId="0" borderId="18" xfId="0" applyNumberFormat="1" applyFont="1" applyFill="1" applyBorder="1" applyAlignment="1">
      <alignment vertical="center"/>
    </xf>
    <xf numFmtId="189" fontId="12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 locked="0"/>
    </xf>
    <xf numFmtId="202" fontId="1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 locked="0"/>
    </xf>
    <xf numFmtId="37" fontId="10" fillId="0" borderId="18" xfId="0" applyNumberFormat="1" applyFont="1" applyFill="1" applyBorder="1" applyAlignment="1" applyProtection="1">
      <alignment vertical="center"/>
      <protection locked="0"/>
    </xf>
    <xf numFmtId="202" fontId="10" fillId="0" borderId="18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 locked="0"/>
    </xf>
    <xf numFmtId="191" fontId="12" fillId="0" borderId="0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 locked="0"/>
    </xf>
    <xf numFmtId="181" fontId="10" fillId="0" borderId="0" xfId="0" applyNumberFormat="1" applyFont="1" applyFill="1" applyBorder="1" applyAlignment="1" applyProtection="1">
      <alignment vertical="center"/>
      <protection locked="0"/>
    </xf>
    <xf numFmtId="181" fontId="10" fillId="0" borderId="0" xfId="0" applyNumberFormat="1" applyFont="1" applyFill="1" applyAlignment="1" applyProtection="1">
      <alignment vertical="center"/>
      <protection/>
    </xf>
    <xf numFmtId="0" fontId="8" fillId="0" borderId="29" xfId="0" applyFont="1" applyFill="1" applyBorder="1" applyAlignment="1" applyProtection="1">
      <alignment horizontal="right"/>
      <protection/>
    </xf>
    <xf numFmtId="0" fontId="8" fillId="0" borderId="29" xfId="0" applyFont="1" applyFill="1" applyBorder="1" applyAlignment="1" applyProtection="1">
      <alignment/>
      <protection/>
    </xf>
    <xf numFmtId="0" fontId="19" fillId="0" borderId="29" xfId="0" applyFont="1" applyFill="1" applyBorder="1" applyAlignment="1" applyProtection="1">
      <alignment horizontal="right"/>
      <protection/>
    </xf>
    <xf numFmtId="0" fontId="19" fillId="0" borderId="29" xfId="0" applyFont="1" applyFill="1" applyBorder="1" applyAlignment="1" applyProtection="1">
      <alignment/>
      <protection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30" xfId="0" applyFont="1" applyFill="1" applyBorder="1" applyAlignment="1" applyProtection="1">
      <alignment horizontal="right"/>
      <protection/>
    </xf>
    <xf numFmtId="0" fontId="9" fillId="0" borderId="30" xfId="0" applyFont="1" applyFill="1" applyBorder="1" applyAlignment="1" applyProtection="1">
      <alignment horizontal="right"/>
      <protection/>
    </xf>
    <xf numFmtId="0" fontId="9" fillId="0" borderId="29" xfId="0" applyFont="1" applyFill="1" applyBorder="1" applyAlignment="1" applyProtection="1">
      <alignment/>
      <protection/>
    </xf>
    <xf numFmtId="183" fontId="9" fillId="0" borderId="29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25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Alignment="1" applyProtection="1">
      <alignment horizontal="distributed" vertical="center"/>
      <protection/>
    </xf>
    <xf numFmtId="0" fontId="3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 applyProtection="1">
      <alignment horizontal="center" vertical="center"/>
      <protection/>
    </xf>
    <xf numFmtId="201" fontId="4" fillId="0" borderId="34" xfId="49" applyNumberFormat="1" applyFont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39" xfId="0" applyFont="1" applyFill="1" applyBorder="1" applyAlignment="1" applyProtection="1">
      <alignment horizontal="distributed" vertical="center"/>
      <protection/>
    </xf>
    <xf numFmtId="201" fontId="7" fillId="0" borderId="34" xfId="49" applyNumberFormat="1" applyFont="1" applyFill="1" applyBorder="1" applyAlignment="1" applyProtection="1">
      <alignment horizontal="distributed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distributed" vertical="center"/>
      <protection/>
    </xf>
    <xf numFmtId="0" fontId="10" fillId="0" borderId="46" xfId="0" applyFont="1" applyFill="1" applyBorder="1" applyAlignment="1" applyProtection="1">
      <alignment horizontal="distributed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0" fillId="0" borderId="20" xfId="0" applyFont="1" applyFill="1" applyBorder="1" applyAlignment="1" applyProtection="1">
      <alignment horizontal="center" vertical="center"/>
      <protection/>
    </xf>
    <xf numFmtId="180" fontId="10" fillId="0" borderId="13" xfId="0" applyNumberFormat="1" applyFont="1" applyFill="1" applyBorder="1" applyAlignment="1" applyProtection="1">
      <alignment horizontal="center" vertical="center"/>
      <protection/>
    </xf>
    <xf numFmtId="180" fontId="10" fillId="0" borderId="14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8" sqref="B8:E8"/>
    </sheetView>
  </sheetViews>
  <sheetFormatPr defaultColWidth="9.00390625" defaultRowHeight="13.5"/>
  <cols>
    <col min="1" max="1" width="12.75390625" style="162" customWidth="1"/>
    <col min="2" max="6" width="12.50390625" style="162" customWidth="1"/>
    <col min="7" max="16384" width="9.00390625" style="162" customWidth="1"/>
  </cols>
  <sheetData>
    <row r="8" spans="2:5" ht="62.25" customHeight="1">
      <c r="B8" s="234" t="s">
        <v>0</v>
      </c>
      <c r="C8" s="234"/>
      <c r="D8" s="234"/>
      <c r="E8" s="234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workbookViewId="0" topLeftCell="A1">
      <selection activeCell="A1" sqref="A1"/>
    </sheetView>
  </sheetViews>
  <sheetFormatPr defaultColWidth="8.875" defaultRowHeight="15" customHeight="1"/>
  <cols>
    <col min="1" max="1" width="14.50390625" style="30" customWidth="1"/>
    <col min="2" max="10" width="7.50390625" style="30" customWidth="1"/>
    <col min="11" max="11" width="14.50390625" style="30" customWidth="1"/>
    <col min="12" max="20" width="7.50390625" style="30" customWidth="1"/>
    <col min="21" max="16384" width="8.875" style="30" customWidth="1"/>
  </cols>
  <sheetData>
    <row r="1" spans="1:20" ht="15" customHeight="1">
      <c r="A1" s="21" t="s">
        <v>44</v>
      </c>
      <c r="T1" s="51" t="s">
        <v>44</v>
      </c>
    </row>
    <row r="3" spans="1:20" ht="15" customHeight="1">
      <c r="A3" s="113" t="s">
        <v>489</v>
      </c>
      <c r="C3" s="117"/>
      <c r="D3" s="117"/>
      <c r="E3" s="117"/>
      <c r="F3" s="44"/>
      <c r="G3" s="44"/>
      <c r="H3" s="44"/>
      <c r="I3" s="44"/>
      <c r="J3" s="44"/>
      <c r="K3" s="113" t="s">
        <v>277</v>
      </c>
      <c r="M3" s="117"/>
      <c r="N3" s="117"/>
      <c r="O3" s="117"/>
      <c r="P3" s="117"/>
      <c r="Q3" s="117"/>
      <c r="R3" s="117"/>
      <c r="S3" s="44"/>
      <c r="T3" s="44"/>
    </row>
    <row r="4" spans="1:20" s="29" customFormat="1" ht="15" customHeight="1" thickBot="1">
      <c r="A4" s="44"/>
      <c r="B4" s="44"/>
      <c r="C4" s="44"/>
      <c r="D4" s="44"/>
      <c r="E4" s="44"/>
      <c r="F4" s="44"/>
      <c r="G4" s="44"/>
      <c r="H4" s="44"/>
      <c r="I4" s="44"/>
      <c r="J4" s="163" t="s">
        <v>276</v>
      </c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s="29" customFormat="1" ht="15" customHeight="1">
      <c r="A5" s="236" t="s">
        <v>272</v>
      </c>
      <c r="B5" s="164"/>
      <c r="C5" s="164"/>
      <c r="D5" s="164"/>
      <c r="E5" s="52" t="s">
        <v>173</v>
      </c>
      <c r="F5" s="86"/>
      <c r="G5" s="53" t="s">
        <v>174</v>
      </c>
      <c r="H5" s="53" t="s">
        <v>175</v>
      </c>
      <c r="I5" s="53" t="s">
        <v>176</v>
      </c>
      <c r="J5" s="164"/>
      <c r="K5" s="236" t="s">
        <v>250</v>
      </c>
      <c r="L5" s="164"/>
      <c r="M5" s="164"/>
      <c r="N5" s="164"/>
      <c r="O5" s="52" t="s">
        <v>173</v>
      </c>
      <c r="P5" s="86"/>
      <c r="Q5" s="53" t="s">
        <v>174</v>
      </c>
      <c r="R5" s="53" t="s">
        <v>175</v>
      </c>
      <c r="S5" s="53" t="s">
        <v>176</v>
      </c>
      <c r="T5" s="164"/>
    </row>
    <row r="6" spans="1:20" s="29" customFormat="1" ht="15" customHeight="1">
      <c r="A6" s="237"/>
      <c r="B6" s="7" t="s">
        <v>271</v>
      </c>
      <c r="C6" s="1" t="s">
        <v>251</v>
      </c>
      <c r="D6" s="240" t="s">
        <v>45</v>
      </c>
      <c r="E6" s="240" t="s">
        <v>46</v>
      </c>
      <c r="F6" s="240" t="s">
        <v>47</v>
      </c>
      <c r="G6" s="165"/>
      <c r="H6" s="1" t="s">
        <v>177</v>
      </c>
      <c r="I6" s="1" t="s">
        <v>178</v>
      </c>
      <c r="J6" s="1" t="s">
        <v>53</v>
      </c>
      <c r="K6" s="237"/>
      <c r="L6" s="7" t="s">
        <v>271</v>
      </c>
      <c r="M6" s="1" t="s">
        <v>251</v>
      </c>
      <c r="N6" s="240" t="s">
        <v>45</v>
      </c>
      <c r="O6" s="240" t="s">
        <v>46</v>
      </c>
      <c r="P6" s="240" t="s">
        <v>47</v>
      </c>
      <c r="Q6" s="165"/>
      <c r="R6" s="1" t="s">
        <v>177</v>
      </c>
      <c r="S6" s="1" t="s">
        <v>178</v>
      </c>
      <c r="T6" s="1" t="s">
        <v>53</v>
      </c>
    </row>
    <row r="7" spans="1:20" s="29" customFormat="1" ht="15" customHeight="1">
      <c r="A7" s="238"/>
      <c r="B7" s="31" t="s">
        <v>179</v>
      </c>
      <c r="C7" s="166"/>
      <c r="D7" s="241"/>
      <c r="E7" s="241"/>
      <c r="F7" s="241"/>
      <c r="G7" s="167" t="s">
        <v>180</v>
      </c>
      <c r="H7" s="7" t="s">
        <v>181</v>
      </c>
      <c r="I7" s="7" t="s">
        <v>182</v>
      </c>
      <c r="J7" s="199"/>
      <c r="K7" s="238"/>
      <c r="L7" s="168"/>
      <c r="M7" s="166"/>
      <c r="N7" s="241"/>
      <c r="O7" s="241"/>
      <c r="P7" s="241"/>
      <c r="Q7" s="169" t="s">
        <v>180</v>
      </c>
      <c r="R7" s="7" t="s">
        <v>181</v>
      </c>
      <c r="S7" s="7" t="s">
        <v>182</v>
      </c>
      <c r="T7" s="166"/>
    </row>
    <row r="8" spans="1:20" ht="12.75" customHeight="1">
      <c r="A8" s="170"/>
      <c r="B8" s="222" t="s">
        <v>183</v>
      </c>
      <c r="C8" s="222" t="s">
        <v>6</v>
      </c>
      <c r="D8" s="222" t="s">
        <v>7</v>
      </c>
      <c r="E8" s="223"/>
      <c r="F8" s="223"/>
      <c r="G8" s="224"/>
      <c r="H8" s="222" t="s">
        <v>7</v>
      </c>
      <c r="I8" s="222" t="s">
        <v>184</v>
      </c>
      <c r="J8" s="222" t="s">
        <v>56</v>
      </c>
      <c r="K8" s="2"/>
      <c r="L8" s="225" t="s">
        <v>183</v>
      </c>
      <c r="M8" s="222" t="s">
        <v>6</v>
      </c>
      <c r="N8" s="222" t="s">
        <v>7</v>
      </c>
      <c r="O8" s="223"/>
      <c r="P8" s="223"/>
      <c r="Q8" s="223"/>
      <c r="R8" s="222" t="s">
        <v>7</v>
      </c>
      <c r="S8" s="222" t="s">
        <v>184</v>
      </c>
      <c r="T8" s="222" t="s">
        <v>56</v>
      </c>
    </row>
    <row r="9" spans="1:20" ht="12.75" customHeight="1">
      <c r="A9" s="171" t="s">
        <v>185</v>
      </c>
      <c r="B9" s="1">
        <v>20.45</v>
      </c>
      <c r="C9" s="3">
        <v>14326</v>
      </c>
      <c r="D9" s="3">
        <v>66094</v>
      </c>
      <c r="E9" s="3">
        <v>33651</v>
      </c>
      <c r="F9" s="3">
        <v>32443</v>
      </c>
      <c r="G9" s="4">
        <v>103.7</v>
      </c>
      <c r="H9" s="5">
        <v>4.6</v>
      </c>
      <c r="I9" s="4" t="s">
        <v>448</v>
      </c>
      <c r="J9" s="3">
        <v>3232</v>
      </c>
      <c r="K9" s="14" t="s">
        <v>394</v>
      </c>
      <c r="L9" s="1" t="s">
        <v>187</v>
      </c>
      <c r="M9" s="10">
        <v>121526</v>
      </c>
      <c r="N9" s="10">
        <v>345646</v>
      </c>
      <c r="O9" s="10">
        <v>172327</v>
      </c>
      <c r="P9" s="10">
        <v>173319</v>
      </c>
      <c r="Q9" s="172">
        <v>99.4</v>
      </c>
      <c r="R9" s="172">
        <v>2.8</v>
      </c>
      <c r="S9" s="172">
        <v>0.7</v>
      </c>
      <c r="T9" s="10">
        <v>9444</v>
      </c>
    </row>
    <row r="10" spans="1:20" ht="12.75" customHeight="1">
      <c r="A10" s="171" t="s">
        <v>392</v>
      </c>
      <c r="B10" s="1" t="s">
        <v>187</v>
      </c>
      <c r="C10" s="3">
        <v>14829</v>
      </c>
      <c r="D10" s="3">
        <v>68658</v>
      </c>
      <c r="E10" s="3">
        <v>34947</v>
      </c>
      <c r="F10" s="3">
        <v>33711</v>
      </c>
      <c r="G10" s="4">
        <v>103.7</v>
      </c>
      <c r="H10" s="5">
        <v>4.6</v>
      </c>
      <c r="I10" s="5">
        <v>3.9</v>
      </c>
      <c r="J10" s="3">
        <v>3357</v>
      </c>
      <c r="K10" s="6" t="s">
        <v>395</v>
      </c>
      <c r="L10" s="1" t="s">
        <v>187</v>
      </c>
      <c r="M10" s="10">
        <v>122976</v>
      </c>
      <c r="N10" s="3">
        <v>348379</v>
      </c>
      <c r="O10" s="3">
        <v>173749</v>
      </c>
      <c r="P10" s="3">
        <v>174630</v>
      </c>
      <c r="Q10" s="5">
        <v>99.5</v>
      </c>
      <c r="R10" s="5">
        <v>2.8</v>
      </c>
      <c r="S10" s="5">
        <v>0.8</v>
      </c>
      <c r="T10" s="3">
        <v>9519</v>
      </c>
    </row>
    <row r="11" spans="1:20" ht="12.75" customHeight="1">
      <c r="A11" s="171" t="s">
        <v>393</v>
      </c>
      <c r="B11" s="1" t="s">
        <v>187</v>
      </c>
      <c r="C11" s="3">
        <v>15020</v>
      </c>
      <c r="D11" s="3">
        <v>68850</v>
      </c>
      <c r="E11" s="3">
        <v>34218</v>
      </c>
      <c r="F11" s="3">
        <v>34632</v>
      </c>
      <c r="G11" s="4">
        <v>98.8</v>
      </c>
      <c r="H11" s="5">
        <v>4.6</v>
      </c>
      <c r="I11" s="5">
        <v>0.3</v>
      </c>
      <c r="J11" s="3">
        <v>3367</v>
      </c>
      <c r="K11" s="6" t="s">
        <v>197</v>
      </c>
      <c r="L11" s="1" t="s">
        <v>187</v>
      </c>
      <c r="M11" s="10">
        <v>124084</v>
      </c>
      <c r="N11" s="3">
        <v>349404</v>
      </c>
      <c r="O11" s="3">
        <v>174158</v>
      </c>
      <c r="P11" s="3">
        <v>175246</v>
      </c>
      <c r="Q11" s="5">
        <v>99.4</v>
      </c>
      <c r="R11" s="5">
        <v>2.8</v>
      </c>
      <c r="S11" s="5">
        <v>0.3</v>
      </c>
      <c r="T11" s="3">
        <v>9547</v>
      </c>
    </row>
    <row r="12" spans="1:20" ht="12.75" customHeight="1">
      <c r="A12" s="171" t="s">
        <v>190</v>
      </c>
      <c r="B12" s="1" t="s">
        <v>187</v>
      </c>
      <c r="C12" s="3">
        <v>14948</v>
      </c>
      <c r="D12" s="3">
        <v>66628</v>
      </c>
      <c r="E12" s="3">
        <v>32689</v>
      </c>
      <c r="F12" s="3">
        <v>33939</v>
      </c>
      <c r="G12" s="4">
        <v>96.3</v>
      </c>
      <c r="H12" s="5">
        <v>4.5</v>
      </c>
      <c r="I12" s="173" t="s">
        <v>191</v>
      </c>
      <c r="J12" s="3">
        <v>3258</v>
      </c>
      <c r="K12" s="6" t="s">
        <v>199</v>
      </c>
      <c r="L12" s="1" t="s">
        <v>187</v>
      </c>
      <c r="M12" s="10">
        <v>123735</v>
      </c>
      <c r="N12" s="3">
        <v>346960</v>
      </c>
      <c r="O12" s="3">
        <v>172738</v>
      </c>
      <c r="P12" s="3">
        <v>174222</v>
      </c>
      <c r="Q12" s="5">
        <v>99.1</v>
      </c>
      <c r="R12" s="5">
        <v>2.8</v>
      </c>
      <c r="S12" s="173" t="s">
        <v>200</v>
      </c>
      <c r="T12" s="3">
        <v>9480</v>
      </c>
    </row>
    <row r="13" spans="1:20" ht="12.75" customHeight="1">
      <c r="A13" s="171" t="s">
        <v>193</v>
      </c>
      <c r="B13" s="1" t="s">
        <v>187</v>
      </c>
      <c r="C13" s="3">
        <v>14374</v>
      </c>
      <c r="D13" s="3">
        <v>63956</v>
      </c>
      <c r="E13" s="3">
        <v>30881</v>
      </c>
      <c r="F13" s="3">
        <v>33075</v>
      </c>
      <c r="G13" s="4">
        <v>93.4</v>
      </c>
      <c r="H13" s="5">
        <v>4.4</v>
      </c>
      <c r="I13" s="173" t="s">
        <v>194</v>
      </c>
      <c r="J13" s="3">
        <v>3127</v>
      </c>
      <c r="K13" s="6" t="s">
        <v>202</v>
      </c>
      <c r="L13" s="1" t="s">
        <v>187</v>
      </c>
      <c r="M13" s="10">
        <v>124253</v>
      </c>
      <c r="N13" s="3">
        <v>344822</v>
      </c>
      <c r="O13" s="3">
        <v>171622</v>
      </c>
      <c r="P13" s="3">
        <v>173200</v>
      </c>
      <c r="Q13" s="5">
        <v>99.1</v>
      </c>
      <c r="R13" s="5">
        <v>2.8</v>
      </c>
      <c r="S13" s="173" t="s">
        <v>203</v>
      </c>
      <c r="T13" s="3">
        <v>9421</v>
      </c>
    </row>
    <row r="14" spans="1:12" ht="7.5" customHeight="1">
      <c r="A14" s="171"/>
      <c r="B14" s="1"/>
      <c r="C14" s="3"/>
      <c r="D14" s="3"/>
      <c r="E14" s="3"/>
      <c r="F14" s="3"/>
      <c r="G14" s="4"/>
      <c r="H14" s="5"/>
      <c r="I14" s="173"/>
      <c r="J14" s="3"/>
      <c r="L14" s="174"/>
    </row>
    <row r="15" spans="1:20" ht="12.75" customHeight="1">
      <c r="A15" s="171" t="s">
        <v>195</v>
      </c>
      <c r="B15" s="1" t="s">
        <v>187</v>
      </c>
      <c r="C15" s="3">
        <v>14587</v>
      </c>
      <c r="D15" s="3">
        <v>64703</v>
      </c>
      <c r="E15" s="3">
        <v>31006</v>
      </c>
      <c r="F15" s="3">
        <v>33697</v>
      </c>
      <c r="G15" s="173">
        <v>92</v>
      </c>
      <c r="H15" s="5">
        <v>4.4</v>
      </c>
      <c r="I15" s="5">
        <v>1.2</v>
      </c>
      <c r="J15" s="3">
        <v>3164</v>
      </c>
      <c r="K15" s="6" t="s">
        <v>396</v>
      </c>
      <c r="L15" s="1" t="s">
        <v>187</v>
      </c>
      <c r="M15" s="10">
        <v>124642</v>
      </c>
      <c r="N15" s="3">
        <v>342179</v>
      </c>
      <c r="O15" s="3">
        <v>169986</v>
      </c>
      <c r="P15" s="3">
        <v>172193</v>
      </c>
      <c r="Q15" s="5">
        <v>98.7</v>
      </c>
      <c r="R15" s="5">
        <v>2.7</v>
      </c>
      <c r="S15" s="173" t="s">
        <v>205</v>
      </c>
      <c r="T15" s="3">
        <v>9349</v>
      </c>
    </row>
    <row r="16" spans="1:20" ht="12.75" customHeight="1">
      <c r="A16" s="171" t="s">
        <v>196</v>
      </c>
      <c r="B16" s="1" t="s">
        <v>187</v>
      </c>
      <c r="C16" s="3">
        <v>15170</v>
      </c>
      <c r="D16" s="3">
        <v>67667</v>
      </c>
      <c r="E16" s="3">
        <v>33585</v>
      </c>
      <c r="F16" s="3">
        <v>34082</v>
      </c>
      <c r="G16" s="173">
        <v>98.5</v>
      </c>
      <c r="H16" s="5">
        <v>4.5</v>
      </c>
      <c r="I16" s="5">
        <v>4.5</v>
      </c>
      <c r="J16" s="3">
        <v>3309</v>
      </c>
      <c r="K16" s="6" t="s">
        <v>397</v>
      </c>
      <c r="L16" s="1" t="s">
        <v>187</v>
      </c>
      <c r="M16" s="10">
        <v>125794</v>
      </c>
      <c r="N16" s="3">
        <v>340688</v>
      </c>
      <c r="O16" s="3">
        <v>169049</v>
      </c>
      <c r="P16" s="3">
        <v>171639</v>
      </c>
      <c r="Q16" s="5">
        <v>98.5</v>
      </c>
      <c r="R16" s="5">
        <v>2.7</v>
      </c>
      <c r="S16" s="173" t="s">
        <v>207</v>
      </c>
      <c r="T16" s="3">
        <v>9308</v>
      </c>
    </row>
    <row r="17" spans="1:20" ht="12.75" customHeight="1">
      <c r="A17" s="171" t="s">
        <v>198</v>
      </c>
      <c r="B17" s="1" t="s">
        <v>187</v>
      </c>
      <c r="C17" s="3">
        <v>16907</v>
      </c>
      <c r="D17" s="3">
        <v>72197</v>
      </c>
      <c r="E17" s="3">
        <v>36211</v>
      </c>
      <c r="F17" s="3">
        <v>35986</v>
      </c>
      <c r="G17" s="173">
        <v>100.1</v>
      </c>
      <c r="H17" s="5">
        <v>4.3</v>
      </c>
      <c r="I17" s="5">
        <v>6.7</v>
      </c>
      <c r="J17" s="3">
        <v>3530</v>
      </c>
      <c r="K17" s="6" t="s">
        <v>398</v>
      </c>
      <c r="L17" s="1">
        <v>36.11</v>
      </c>
      <c r="M17" s="10">
        <v>126754</v>
      </c>
      <c r="N17" s="3">
        <v>338993</v>
      </c>
      <c r="O17" s="3">
        <v>168150</v>
      </c>
      <c r="P17" s="3">
        <v>170843</v>
      </c>
      <c r="Q17" s="5">
        <v>98.4</v>
      </c>
      <c r="R17" s="5">
        <v>2.7</v>
      </c>
      <c r="S17" s="173" t="s">
        <v>209</v>
      </c>
      <c r="T17" s="3">
        <v>9388</v>
      </c>
    </row>
    <row r="18" spans="1:20" ht="12.75" customHeight="1">
      <c r="A18" s="171" t="s">
        <v>201</v>
      </c>
      <c r="B18" s="1" t="s">
        <v>187</v>
      </c>
      <c r="C18" s="3">
        <v>17154</v>
      </c>
      <c r="D18" s="3">
        <v>74679</v>
      </c>
      <c r="E18" s="3">
        <v>37599</v>
      </c>
      <c r="F18" s="3">
        <v>37080</v>
      </c>
      <c r="G18" s="173">
        <v>101.4</v>
      </c>
      <c r="H18" s="5">
        <v>4.4</v>
      </c>
      <c r="I18" s="5">
        <v>3.4</v>
      </c>
      <c r="J18" s="3">
        <v>3652</v>
      </c>
      <c r="K18" s="6" t="s">
        <v>399</v>
      </c>
      <c r="L18" s="1" t="s">
        <v>187</v>
      </c>
      <c r="M18" s="10">
        <v>127847</v>
      </c>
      <c r="N18" s="3">
        <v>336943</v>
      </c>
      <c r="O18" s="3">
        <v>166900</v>
      </c>
      <c r="P18" s="3">
        <v>170043</v>
      </c>
      <c r="Q18" s="5">
        <v>98.2</v>
      </c>
      <c r="R18" s="5">
        <v>2.6</v>
      </c>
      <c r="S18" s="173" t="s">
        <v>203</v>
      </c>
      <c r="T18" s="3">
        <v>9331</v>
      </c>
    </row>
    <row r="19" spans="1:20" ht="12.75" customHeight="1">
      <c r="A19" s="171" t="s">
        <v>204</v>
      </c>
      <c r="B19" s="1" t="s">
        <v>187</v>
      </c>
      <c r="C19" s="3">
        <v>17889</v>
      </c>
      <c r="D19" s="3">
        <v>77427</v>
      </c>
      <c r="E19" s="3">
        <v>38651</v>
      </c>
      <c r="F19" s="3">
        <v>38776</v>
      </c>
      <c r="G19" s="173">
        <v>99.7</v>
      </c>
      <c r="H19" s="5">
        <v>4.3</v>
      </c>
      <c r="I19" s="5">
        <v>3.7</v>
      </c>
      <c r="J19" s="3">
        <v>3786</v>
      </c>
      <c r="K19" s="6" t="s">
        <v>400</v>
      </c>
      <c r="L19" s="1" t="s">
        <v>187</v>
      </c>
      <c r="M19" s="10">
        <v>128713</v>
      </c>
      <c r="N19" s="3">
        <v>335052</v>
      </c>
      <c r="O19" s="3">
        <v>165907</v>
      </c>
      <c r="P19" s="3">
        <v>169145</v>
      </c>
      <c r="Q19" s="5">
        <v>98.1</v>
      </c>
      <c r="R19" s="5">
        <v>2.6</v>
      </c>
      <c r="S19" s="173" t="s">
        <v>203</v>
      </c>
      <c r="T19" s="3">
        <v>9279</v>
      </c>
    </row>
    <row r="20" spans="1:12" ht="7.5" customHeight="1">
      <c r="A20" s="171"/>
      <c r="B20" s="1"/>
      <c r="C20" s="3"/>
      <c r="D20" s="3"/>
      <c r="E20" s="3"/>
      <c r="F20" s="3"/>
      <c r="G20" s="173"/>
      <c r="H20" s="5"/>
      <c r="I20" s="5"/>
      <c r="J20" s="3"/>
      <c r="L20" s="174"/>
    </row>
    <row r="21" spans="1:20" ht="12.75" customHeight="1">
      <c r="A21" s="171" t="s">
        <v>206</v>
      </c>
      <c r="B21" s="1" t="s">
        <v>187</v>
      </c>
      <c r="C21" s="3">
        <v>17415</v>
      </c>
      <c r="D21" s="3">
        <v>78415</v>
      </c>
      <c r="E21" s="3">
        <v>39137</v>
      </c>
      <c r="F21" s="3">
        <v>39278</v>
      </c>
      <c r="G21" s="173">
        <v>99.6</v>
      </c>
      <c r="H21" s="5">
        <v>4.5</v>
      </c>
      <c r="I21" s="5">
        <v>1.3</v>
      </c>
      <c r="J21" s="3">
        <v>3834</v>
      </c>
      <c r="K21" s="6" t="s">
        <v>401</v>
      </c>
      <c r="L21" s="1" t="s">
        <v>187</v>
      </c>
      <c r="M21" s="10">
        <v>131139</v>
      </c>
      <c r="N21" s="3">
        <v>337550</v>
      </c>
      <c r="O21" s="3">
        <v>167001</v>
      </c>
      <c r="P21" s="3">
        <v>170549</v>
      </c>
      <c r="Q21" s="5">
        <v>97.9</v>
      </c>
      <c r="R21" s="5">
        <v>2.6</v>
      </c>
      <c r="S21" s="5">
        <v>0.7</v>
      </c>
      <c r="T21" s="3">
        <v>9348</v>
      </c>
    </row>
    <row r="22" spans="1:20" ht="12.75" customHeight="1">
      <c r="A22" s="171" t="s">
        <v>208</v>
      </c>
      <c r="B22" s="1" t="s">
        <v>187</v>
      </c>
      <c r="C22" s="3">
        <v>18093</v>
      </c>
      <c r="D22" s="3">
        <v>81246</v>
      </c>
      <c r="E22" s="3">
        <v>40405</v>
      </c>
      <c r="F22" s="3">
        <v>40841</v>
      </c>
      <c r="G22" s="173">
        <v>98.9</v>
      </c>
      <c r="H22" s="5">
        <v>4.5</v>
      </c>
      <c r="I22" s="5">
        <v>5.9</v>
      </c>
      <c r="J22" s="3">
        <v>3973</v>
      </c>
      <c r="K22" s="6" t="s">
        <v>402</v>
      </c>
      <c r="L22" s="1" t="s">
        <v>187</v>
      </c>
      <c r="M22" s="10">
        <v>133471</v>
      </c>
      <c r="N22" s="3">
        <v>339561</v>
      </c>
      <c r="O22" s="3">
        <v>168029</v>
      </c>
      <c r="P22" s="3">
        <v>171532</v>
      </c>
      <c r="Q22" s="5">
        <v>98</v>
      </c>
      <c r="R22" s="5">
        <v>2.5</v>
      </c>
      <c r="S22" s="5">
        <v>0.6</v>
      </c>
      <c r="T22" s="3">
        <v>9404</v>
      </c>
    </row>
    <row r="23" spans="1:20" ht="12.75" customHeight="1">
      <c r="A23" s="171" t="s">
        <v>210</v>
      </c>
      <c r="B23" s="1" t="s">
        <v>187</v>
      </c>
      <c r="C23" s="3">
        <v>18706</v>
      </c>
      <c r="D23" s="3">
        <v>82174</v>
      </c>
      <c r="E23" s="3">
        <v>40925</v>
      </c>
      <c r="F23" s="3">
        <v>41249</v>
      </c>
      <c r="G23" s="173">
        <v>99.2</v>
      </c>
      <c r="H23" s="5">
        <v>4.4</v>
      </c>
      <c r="I23" s="5">
        <v>1.1</v>
      </c>
      <c r="J23" s="3">
        <v>4018</v>
      </c>
      <c r="K23" s="6" t="s">
        <v>403</v>
      </c>
      <c r="L23" s="1" t="s">
        <v>187</v>
      </c>
      <c r="M23" s="10">
        <v>135498</v>
      </c>
      <c r="N23" s="3">
        <v>340540</v>
      </c>
      <c r="O23" s="3">
        <v>168270</v>
      </c>
      <c r="P23" s="3">
        <v>172270</v>
      </c>
      <c r="Q23" s="5">
        <v>97.67806350496315</v>
      </c>
      <c r="R23" s="175">
        <v>2.5132474280063173</v>
      </c>
      <c r="S23" s="175">
        <v>0.3</v>
      </c>
      <c r="T23" s="3">
        <v>9430.628634727222</v>
      </c>
    </row>
    <row r="24" spans="1:20" ht="12.75" customHeight="1">
      <c r="A24" s="171" t="s">
        <v>211</v>
      </c>
      <c r="B24" s="7">
        <v>22.23</v>
      </c>
      <c r="C24" s="3">
        <v>18563</v>
      </c>
      <c r="D24" s="3">
        <v>84921</v>
      </c>
      <c r="E24" s="3">
        <v>42291</v>
      </c>
      <c r="F24" s="3">
        <v>42630</v>
      </c>
      <c r="G24" s="173">
        <v>99.2</v>
      </c>
      <c r="H24" s="5">
        <v>4.6</v>
      </c>
      <c r="I24" s="5">
        <v>3.3</v>
      </c>
      <c r="J24" s="3">
        <v>3820</v>
      </c>
      <c r="K24" s="6" t="s">
        <v>216</v>
      </c>
      <c r="L24" s="1" t="s">
        <v>187</v>
      </c>
      <c r="M24" s="10">
        <v>138076</v>
      </c>
      <c r="N24" s="3">
        <v>342886</v>
      </c>
      <c r="O24" s="3">
        <v>169130</v>
      </c>
      <c r="P24" s="3">
        <v>173756</v>
      </c>
      <c r="Q24" s="5">
        <v>97.3</v>
      </c>
      <c r="R24" s="175">
        <v>2.5</v>
      </c>
      <c r="S24" s="175">
        <v>0.7</v>
      </c>
      <c r="T24" s="3">
        <v>9496</v>
      </c>
    </row>
    <row r="25" spans="1:20" ht="12.75" customHeight="1">
      <c r="A25" s="171" t="s">
        <v>212</v>
      </c>
      <c r="B25" s="1" t="s">
        <v>187</v>
      </c>
      <c r="C25" s="3">
        <v>18985</v>
      </c>
      <c r="D25" s="3">
        <v>88138</v>
      </c>
      <c r="E25" s="3">
        <v>43981</v>
      </c>
      <c r="F25" s="3">
        <v>44157</v>
      </c>
      <c r="G25" s="173">
        <v>99.6</v>
      </c>
      <c r="H25" s="5">
        <v>4.6</v>
      </c>
      <c r="I25" s="5">
        <v>3.8</v>
      </c>
      <c r="J25" s="3">
        <v>3965</v>
      </c>
      <c r="K25" s="6" t="s">
        <v>218</v>
      </c>
      <c r="L25" s="1" t="s">
        <v>219</v>
      </c>
      <c r="M25" s="10">
        <v>140178</v>
      </c>
      <c r="N25" s="3">
        <v>344939</v>
      </c>
      <c r="O25" s="3">
        <v>169967</v>
      </c>
      <c r="P25" s="3">
        <v>174972</v>
      </c>
      <c r="Q25" s="5">
        <v>97.1</v>
      </c>
      <c r="R25" s="175">
        <v>2.5</v>
      </c>
      <c r="S25" s="176">
        <v>0.6</v>
      </c>
      <c r="T25" s="3">
        <v>9552</v>
      </c>
    </row>
    <row r="26" spans="1:12" ht="7.5" customHeight="1">
      <c r="A26" s="171"/>
      <c r="B26" s="1"/>
      <c r="C26" s="3"/>
      <c r="D26" s="3"/>
      <c r="E26" s="3"/>
      <c r="F26" s="3"/>
      <c r="G26" s="173"/>
      <c r="H26" s="5"/>
      <c r="I26" s="5"/>
      <c r="J26" s="3"/>
      <c r="L26" s="174"/>
    </row>
    <row r="27" spans="1:20" ht="12.75" customHeight="1">
      <c r="A27" s="171" t="s">
        <v>213</v>
      </c>
      <c r="B27" s="1" t="s">
        <v>187</v>
      </c>
      <c r="C27" s="3">
        <v>21234</v>
      </c>
      <c r="D27" s="3">
        <v>97887</v>
      </c>
      <c r="E27" s="3">
        <v>49075</v>
      </c>
      <c r="F27" s="3">
        <v>48812</v>
      </c>
      <c r="G27" s="173">
        <v>100.5</v>
      </c>
      <c r="H27" s="5">
        <v>4.6</v>
      </c>
      <c r="I27" s="5">
        <v>11.1</v>
      </c>
      <c r="J27" s="3">
        <v>4403</v>
      </c>
      <c r="K27" s="14" t="s">
        <v>221</v>
      </c>
      <c r="L27" s="1" t="s">
        <v>219</v>
      </c>
      <c r="M27" s="10">
        <v>141655</v>
      </c>
      <c r="N27" s="3">
        <v>346145</v>
      </c>
      <c r="O27" s="3">
        <v>170310</v>
      </c>
      <c r="P27" s="3">
        <v>175835</v>
      </c>
      <c r="Q27" s="175">
        <v>96.8</v>
      </c>
      <c r="R27" s="175">
        <v>2.4435777063993505</v>
      </c>
      <c r="S27" s="177">
        <v>0.3</v>
      </c>
      <c r="T27" s="3">
        <v>9585.848795347549</v>
      </c>
    </row>
    <row r="28" spans="1:20" ht="12.75" customHeight="1">
      <c r="A28" s="171" t="s">
        <v>214</v>
      </c>
      <c r="B28" s="7">
        <v>37.41</v>
      </c>
      <c r="C28" s="3">
        <v>21333</v>
      </c>
      <c r="D28" s="3">
        <v>100887</v>
      </c>
      <c r="E28" s="3">
        <v>50180</v>
      </c>
      <c r="F28" s="3">
        <v>50707</v>
      </c>
      <c r="G28" s="173">
        <v>99</v>
      </c>
      <c r="H28" s="5">
        <v>4.7</v>
      </c>
      <c r="I28" s="5">
        <v>3.1</v>
      </c>
      <c r="J28" s="3">
        <v>2697</v>
      </c>
      <c r="K28" s="14" t="s">
        <v>223</v>
      </c>
      <c r="L28" s="1" t="s">
        <v>219</v>
      </c>
      <c r="M28" s="10">
        <v>143724</v>
      </c>
      <c r="N28" s="3">
        <v>348035</v>
      </c>
      <c r="O28" s="3">
        <v>170754</v>
      </c>
      <c r="P28" s="3">
        <v>177281</v>
      </c>
      <c r="Q28" s="5">
        <v>96.31827437796493</v>
      </c>
      <c r="R28" s="175">
        <v>2.4</v>
      </c>
      <c r="S28" s="178">
        <v>0.5</v>
      </c>
      <c r="T28" s="3">
        <v>9638</v>
      </c>
    </row>
    <row r="29" spans="1:20" ht="12.75" customHeight="1">
      <c r="A29" s="171" t="s">
        <v>215</v>
      </c>
      <c r="B29" s="1" t="s">
        <v>187</v>
      </c>
      <c r="C29" s="3">
        <v>23433</v>
      </c>
      <c r="D29" s="3">
        <v>108738</v>
      </c>
      <c r="E29" s="3">
        <v>54375</v>
      </c>
      <c r="F29" s="3">
        <v>54363</v>
      </c>
      <c r="G29" s="173">
        <v>100</v>
      </c>
      <c r="H29" s="5">
        <v>4.6</v>
      </c>
      <c r="I29" s="5">
        <v>7.8</v>
      </c>
      <c r="J29" s="3">
        <v>2907</v>
      </c>
      <c r="K29" s="14" t="s">
        <v>225</v>
      </c>
      <c r="L29" s="1" t="s">
        <v>219</v>
      </c>
      <c r="M29" s="10">
        <v>145468</v>
      </c>
      <c r="N29" s="3">
        <v>349076</v>
      </c>
      <c r="O29" s="3">
        <v>170966</v>
      </c>
      <c r="P29" s="3">
        <v>178110</v>
      </c>
      <c r="Q29" s="5">
        <v>95.98899556453877</v>
      </c>
      <c r="R29" s="175">
        <v>2.4</v>
      </c>
      <c r="S29" s="177">
        <v>0.2991078483485856</v>
      </c>
      <c r="T29" s="3">
        <v>9667</v>
      </c>
    </row>
    <row r="30" spans="1:20" ht="12.75" customHeight="1">
      <c r="A30" s="171" t="s">
        <v>217</v>
      </c>
      <c r="B30" s="8">
        <v>36.6</v>
      </c>
      <c r="C30" s="3">
        <v>24508</v>
      </c>
      <c r="D30" s="3">
        <v>112227</v>
      </c>
      <c r="E30" s="3">
        <v>56170</v>
      </c>
      <c r="F30" s="3">
        <v>56057</v>
      </c>
      <c r="G30" s="173">
        <v>100.2</v>
      </c>
      <c r="H30" s="5">
        <v>4.6</v>
      </c>
      <c r="I30" s="5">
        <v>3.2</v>
      </c>
      <c r="J30" s="3">
        <v>3066</v>
      </c>
      <c r="K30" s="14" t="s">
        <v>227</v>
      </c>
      <c r="L30" s="1" t="s">
        <v>219</v>
      </c>
      <c r="M30" s="10">
        <v>147271</v>
      </c>
      <c r="N30" s="3">
        <v>350483</v>
      </c>
      <c r="O30" s="3">
        <v>171291</v>
      </c>
      <c r="P30" s="3">
        <v>179192</v>
      </c>
      <c r="Q30" s="5">
        <v>95.5907629804902</v>
      </c>
      <c r="R30" s="175">
        <v>2.3798507513359723</v>
      </c>
      <c r="S30" s="177">
        <v>0.40306408919547604</v>
      </c>
      <c r="T30" s="3">
        <v>9705.98172251454</v>
      </c>
    </row>
    <row r="31" spans="1:20" ht="12.75" customHeight="1">
      <c r="A31" s="171" t="s">
        <v>220</v>
      </c>
      <c r="B31" s="1" t="s">
        <v>187</v>
      </c>
      <c r="C31" s="3">
        <v>25984</v>
      </c>
      <c r="D31" s="3">
        <v>116397</v>
      </c>
      <c r="E31" s="3">
        <v>58392</v>
      </c>
      <c r="F31" s="3">
        <v>58005</v>
      </c>
      <c r="G31" s="173">
        <v>100.7</v>
      </c>
      <c r="H31" s="5">
        <v>4.5</v>
      </c>
      <c r="I31" s="5">
        <v>3.7</v>
      </c>
      <c r="J31" s="3">
        <v>3180</v>
      </c>
      <c r="K31" s="14" t="s">
        <v>229</v>
      </c>
      <c r="L31" s="1" t="s">
        <v>219</v>
      </c>
      <c r="M31" s="9">
        <v>148482</v>
      </c>
      <c r="N31" s="10">
        <v>351283</v>
      </c>
      <c r="O31" s="9">
        <v>171290</v>
      </c>
      <c r="P31" s="9">
        <v>179993</v>
      </c>
      <c r="Q31" s="179">
        <v>95.16481196490975</v>
      </c>
      <c r="R31" s="180">
        <v>2.365828854675988</v>
      </c>
      <c r="S31" s="13">
        <v>0.2282564346915542</v>
      </c>
      <c r="T31" s="181">
        <v>9728.136250346164</v>
      </c>
    </row>
    <row r="32" spans="1:12" ht="7.5" customHeight="1">
      <c r="A32" s="171"/>
      <c r="B32" s="1"/>
      <c r="C32" s="3"/>
      <c r="D32" s="3"/>
      <c r="E32" s="3"/>
      <c r="F32" s="3"/>
      <c r="G32" s="173"/>
      <c r="H32" s="5"/>
      <c r="I32" s="5"/>
      <c r="J32" s="3"/>
      <c r="L32" s="174"/>
    </row>
    <row r="33" spans="1:20" ht="12.75" customHeight="1">
      <c r="A33" s="171" t="s">
        <v>222</v>
      </c>
      <c r="B33" s="1" t="s">
        <v>187</v>
      </c>
      <c r="C33" s="3">
        <v>27491</v>
      </c>
      <c r="D33" s="3">
        <v>120203</v>
      </c>
      <c r="E33" s="3">
        <v>60412</v>
      </c>
      <c r="F33" s="3">
        <v>59791</v>
      </c>
      <c r="G33" s="173">
        <v>101</v>
      </c>
      <c r="H33" s="5">
        <v>4.3</v>
      </c>
      <c r="I33" s="5">
        <v>7.5</v>
      </c>
      <c r="J33" s="3">
        <v>3284</v>
      </c>
      <c r="K33" s="14" t="s">
        <v>231</v>
      </c>
      <c r="L33" s="1" t="s">
        <v>187</v>
      </c>
      <c r="M33" s="9">
        <v>149679</v>
      </c>
      <c r="N33" s="10">
        <v>351168</v>
      </c>
      <c r="O33" s="9">
        <v>170927</v>
      </c>
      <c r="P33" s="9">
        <v>180241</v>
      </c>
      <c r="Q33" s="179">
        <v>94.83247429830061</v>
      </c>
      <c r="R33" s="180">
        <v>2.3461407411861384</v>
      </c>
      <c r="S33" s="13">
        <v>-0.03273713786320431</v>
      </c>
      <c r="T33" s="181">
        <v>9724.951536970368</v>
      </c>
    </row>
    <row r="34" spans="1:20" ht="12.75" customHeight="1">
      <c r="A34" s="171" t="s">
        <v>224</v>
      </c>
      <c r="B34" s="1" t="s">
        <v>187</v>
      </c>
      <c r="C34" s="3">
        <v>30118</v>
      </c>
      <c r="D34" s="3">
        <v>128354</v>
      </c>
      <c r="E34" s="3">
        <v>65146</v>
      </c>
      <c r="F34" s="3">
        <v>63208</v>
      </c>
      <c r="G34" s="173">
        <v>103.1</v>
      </c>
      <c r="H34" s="5">
        <v>4.3</v>
      </c>
      <c r="I34" s="5">
        <v>6.8</v>
      </c>
      <c r="J34" s="3">
        <v>3507</v>
      </c>
      <c r="K34" s="14" t="s">
        <v>233</v>
      </c>
      <c r="L34" s="1" t="s">
        <v>187</v>
      </c>
      <c r="M34" s="9">
        <v>151067</v>
      </c>
      <c r="N34" s="10">
        <v>351343</v>
      </c>
      <c r="O34" s="9">
        <v>170635</v>
      </c>
      <c r="P34" s="9">
        <v>180708</v>
      </c>
      <c r="Q34" s="179">
        <v>94.42581402040861</v>
      </c>
      <c r="R34" s="180">
        <v>2.325742882297259</v>
      </c>
      <c r="S34" s="13">
        <v>0.04983369783123747</v>
      </c>
      <c r="T34" s="181">
        <v>9729.797839933537</v>
      </c>
    </row>
    <row r="35" spans="1:20" ht="12.75" customHeight="1">
      <c r="A35" s="171" t="s">
        <v>226</v>
      </c>
      <c r="B35" s="1" t="s">
        <v>187</v>
      </c>
      <c r="C35" s="3">
        <v>32977</v>
      </c>
      <c r="D35" s="3">
        <v>136623</v>
      </c>
      <c r="E35" s="3">
        <v>69953</v>
      </c>
      <c r="F35" s="3">
        <v>66670</v>
      </c>
      <c r="G35" s="173">
        <v>104.9</v>
      </c>
      <c r="H35" s="5">
        <v>4.1</v>
      </c>
      <c r="I35" s="5">
        <v>6.4</v>
      </c>
      <c r="J35" s="3">
        <v>3733</v>
      </c>
      <c r="K35" s="14" t="s">
        <v>267</v>
      </c>
      <c r="L35" s="1" t="s">
        <v>187</v>
      </c>
      <c r="M35" s="9">
        <v>152572</v>
      </c>
      <c r="N35" s="10">
        <v>351868</v>
      </c>
      <c r="O35" s="9">
        <v>170463</v>
      </c>
      <c r="P35" s="9">
        <v>181405</v>
      </c>
      <c r="Q35" s="179">
        <v>93.96819271795155</v>
      </c>
      <c r="R35" s="180">
        <v>2.3062422987179825</v>
      </c>
      <c r="S35" s="13">
        <v>0.14942662867909706</v>
      </c>
      <c r="T35" s="181">
        <v>9744.336748823041</v>
      </c>
    </row>
    <row r="36" spans="1:20" ht="12.75" customHeight="1">
      <c r="A36" s="171" t="s">
        <v>228</v>
      </c>
      <c r="B36" s="1" t="s">
        <v>187</v>
      </c>
      <c r="C36" s="3">
        <v>39138</v>
      </c>
      <c r="D36" s="3">
        <v>154009</v>
      </c>
      <c r="E36" s="3">
        <v>79042</v>
      </c>
      <c r="F36" s="3">
        <v>74967</v>
      </c>
      <c r="G36" s="173">
        <v>105.4</v>
      </c>
      <c r="H36" s="5">
        <v>3.9</v>
      </c>
      <c r="I36" s="5">
        <v>12.7</v>
      </c>
      <c r="J36" s="3">
        <v>4208</v>
      </c>
      <c r="K36" s="14" t="s">
        <v>236</v>
      </c>
      <c r="L36" s="1" t="s">
        <v>187</v>
      </c>
      <c r="M36" s="9">
        <v>154196</v>
      </c>
      <c r="N36" s="10">
        <v>352626</v>
      </c>
      <c r="O36" s="9">
        <v>170592</v>
      </c>
      <c r="P36" s="9">
        <v>182034</v>
      </c>
      <c r="Q36" s="179">
        <v>93.7</v>
      </c>
      <c r="R36" s="180">
        <v>2.3</v>
      </c>
      <c r="S36" s="13">
        <v>0.2</v>
      </c>
      <c r="T36" s="181">
        <v>9765</v>
      </c>
    </row>
    <row r="37" spans="1:20" ht="12.75" customHeight="1">
      <c r="A37" s="171" t="s">
        <v>230</v>
      </c>
      <c r="B37" s="1" t="s">
        <v>187</v>
      </c>
      <c r="C37" s="3">
        <v>45525</v>
      </c>
      <c r="D37" s="3">
        <v>172870</v>
      </c>
      <c r="E37" s="3">
        <v>89220</v>
      </c>
      <c r="F37" s="3">
        <v>83650</v>
      </c>
      <c r="G37" s="173">
        <v>106.7</v>
      </c>
      <c r="H37" s="5">
        <v>3.8</v>
      </c>
      <c r="I37" s="5">
        <v>12.2</v>
      </c>
      <c r="J37" s="3">
        <v>4723</v>
      </c>
      <c r="K37" s="14" t="s">
        <v>268</v>
      </c>
      <c r="L37" s="1" t="s">
        <v>187</v>
      </c>
      <c r="M37" s="9">
        <v>155081</v>
      </c>
      <c r="N37" s="10">
        <v>352366</v>
      </c>
      <c r="O37" s="9">
        <v>170304</v>
      </c>
      <c r="P37" s="9">
        <v>182062</v>
      </c>
      <c r="Q37" s="179">
        <v>93.5</v>
      </c>
      <c r="R37" s="180">
        <v>2.3</v>
      </c>
      <c r="S37" s="13">
        <v>-0.073732509</v>
      </c>
      <c r="T37" s="181">
        <v>9758</v>
      </c>
    </row>
    <row r="38" spans="1:12" ht="7.5" customHeight="1">
      <c r="A38" s="171"/>
      <c r="B38" s="1"/>
      <c r="C38" s="3"/>
      <c r="D38" s="3"/>
      <c r="E38" s="3"/>
      <c r="F38" s="3"/>
      <c r="G38" s="173"/>
      <c r="H38" s="5"/>
      <c r="I38" s="5"/>
      <c r="J38" s="3"/>
      <c r="L38" s="174"/>
    </row>
    <row r="39" spans="1:20" ht="12.75" customHeight="1">
      <c r="A39" s="171" t="s">
        <v>232</v>
      </c>
      <c r="B39" s="1" t="s">
        <v>187</v>
      </c>
      <c r="C39" s="3">
        <v>53472</v>
      </c>
      <c r="D39" s="3">
        <v>197272</v>
      </c>
      <c r="E39" s="3">
        <v>101549</v>
      </c>
      <c r="F39" s="3">
        <v>95723</v>
      </c>
      <c r="G39" s="173">
        <v>106.1</v>
      </c>
      <c r="H39" s="5">
        <v>3.7</v>
      </c>
      <c r="I39" s="5">
        <v>14.1</v>
      </c>
      <c r="J39" s="3">
        <v>5390</v>
      </c>
      <c r="K39" s="14" t="s">
        <v>269</v>
      </c>
      <c r="L39" s="1" t="s">
        <v>187</v>
      </c>
      <c r="M39" s="11">
        <v>155679</v>
      </c>
      <c r="N39" s="11">
        <v>351771</v>
      </c>
      <c r="O39" s="11">
        <v>169750</v>
      </c>
      <c r="P39" s="11">
        <v>182021</v>
      </c>
      <c r="Q39" s="12">
        <v>93.3</v>
      </c>
      <c r="R39" s="12">
        <v>2.3</v>
      </c>
      <c r="S39" s="13">
        <v>-0.2</v>
      </c>
      <c r="T39" s="11">
        <v>9742</v>
      </c>
    </row>
    <row r="40" spans="1:22" ht="12.75" customHeight="1">
      <c r="A40" s="171" t="s">
        <v>234</v>
      </c>
      <c r="B40" s="1" t="s">
        <v>187</v>
      </c>
      <c r="C40" s="3">
        <v>58383</v>
      </c>
      <c r="D40" s="3">
        <v>211506</v>
      </c>
      <c r="E40" s="3">
        <v>108783</v>
      </c>
      <c r="F40" s="3">
        <v>102723</v>
      </c>
      <c r="G40" s="173">
        <v>105.9</v>
      </c>
      <c r="H40" s="5">
        <v>3.6</v>
      </c>
      <c r="I40" s="5">
        <v>7.2</v>
      </c>
      <c r="J40" s="3">
        <v>5779</v>
      </c>
      <c r="K40" s="14" t="s">
        <v>270</v>
      </c>
      <c r="L40" s="1" t="s">
        <v>187</v>
      </c>
      <c r="M40" s="11">
        <v>157273</v>
      </c>
      <c r="N40" s="11">
        <v>353493</v>
      </c>
      <c r="O40" s="11">
        <v>170642</v>
      </c>
      <c r="P40" s="11">
        <v>182851</v>
      </c>
      <c r="Q40" s="12">
        <v>93.3</v>
      </c>
      <c r="R40" s="12">
        <v>2.2</v>
      </c>
      <c r="S40" s="13">
        <v>0.5</v>
      </c>
      <c r="T40" s="11">
        <v>9789</v>
      </c>
      <c r="V40" s="182"/>
    </row>
    <row r="41" spans="1:22" ht="12.75" customHeight="1">
      <c r="A41" s="171" t="s">
        <v>235</v>
      </c>
      <c r="B41" s="1" t="s">
        <v>187</v>
      </c>
      <c r="C41" s="3">
        <v>64525</v>
      </c>
      <c r="D41" s="3">
        <v>230413</v>
      </c>
      <c r="E41" s="3">
        <v>118575</v>
      </c>
      <c r="F41" s="3">
        <v>111838</v>
      </c>
      <c r="G41" s="173">
        <v>106</v>
      </c>
      <c r="H41" s="5">
        <v>3.6</v>
      </c>
      <c r="I41" s="5">
        <v>8.9</v>
      </c>
      <c r="J41" s="3">
        <v>6295</v>
      </c>
      <c r="K41" s="14" t="s">
        <v>278</v>
      </c>
      <c r="L41" s="1" t="s">
        <v>187</v>
      </c>
      <c r="M41" s="11">
        <v>158925</v>
      </c>
      <c r="N41" s="11">
        <v>356167</v>
      </c>
      <c r="O41" s="11">
        <v>171721</v>
      </c>
      <c r="P41" s="11">
        <v>184446</v>
      </c>
      <c r="Q41" s="13">
        <v>93.10096179911736</v>
      </c>
      <c r="R41" s="13">
        <v>2.241101148340412</v>
      </c>
      <c r="S41" s="13">
        <v>0.7564506227846096</v>
      </c>
      <c r="T41" s="11">
        <v>9863</v>
      </c>
      <c r="V41" s="182"/>
    </row>
    <row r="42" spans="1:22" ht="12.75" customHeight="1">
      <c r="A42" s="171" t="s">
        <v>237</v>
      </c>
      <c r="B42" s="1" t="s">
        <v>187</v>
      </c>
      <c r="C42" s="3">
        <v>69766</v>
      </c>
      <c r="D42" s="3">
        <v>241821</v>
      </c>
      <c r="E42" s="3">
        <v>124075</v>
      </c>
      <c r="F42" s="3">
        <v>117746</v>
      </c>
      <c r="G42" s="173">
        <v>105.4</v>
      </c>
      <c r="H42" s="5">
        <v>3.7</v>
      </c>
      <c r="I42" s="5">
        <v>5</v>
      </c>
      <c r="J42" s="3">
        <v>6607</v>
      </c>
      <c r="K42" s="14" t="s">
        <v>281</v>
      </c>
      <c r="L42" s="1" t="s">
        <v>187</v>
      </c>
      <c r="M42" s="11">
        <v>161187</v>
      </c>
      <c r="N42" s="11">
        <v>359689</v>
      </c>
      <c r="O42" s="11">
        <v>173311</v>
      </c>
      <c r="P42" s="11">
        <v>186378</v>
      </c>
      <c r="Q42" s="13">
        <v>92.98897938597904</v>
      </c>
      <c r="R42" s="13">
        <v>2.2315012997326087</v>
      </c>
      <c r="S42" s="13">
        <v>0.9888619664370928</v>
      </c>
      <c r="T42" s="11">
        <v>9960.92495153697</v>
      </c>
      <c r="V42" s="130"/>
    </row>
    <row r="43" spans="1:20" ht="12.75" customHeight="1">
      <c r="A43" s="171" t="s">
        <v>238</v>
      </c>
      <c r="B43" s="1" t="s">
        <v>187</v>
      </c>
      <c r="C43" s="3">
        <v>80114</v>
      </c>
      <c r="D43" s="3">
        <v>252030</v>
      </c>
      <c r="E43" s="3">
        <v>129267</v>
      </c>
      <c r="F43" s="3">
        <v>122763</v>
      </c>
      <c r="G43" s="173">
        <v>105.3</v>
      </c>
      <c r="H43" s="5">
        <v>3.1</v>
      </c>
      <c r="I43" s="5">
        <v>4.2</v>
      </c>
      <c r="J43" s="3">
        <v>6886</v>
      </c>
      <c r="K43" s="14" t="s">
        <v>282</v>
      </c>
      <c r="L43" s="1">
        <v>36.09</v>
      </c>
      <c r="M43" s="15">
        <v>163064</v>
      </c>
      <c r="N43" s="15">
        <v>361877</v>
      </c>
      <c r="O43" s="15">
        <v>174255</v>
      </c>
      <c r="P43" s="15">
        <v>187622</v>
      </c>
      <c r="Q43" s="16">
        <f>O43/P43*100</f>
        <v>92.875568963128</v>
      </c>
      <c r="R43" s="16">
        <f>N43/M43</f>
        <v>2.219232939214051</v>
      </c>
      <c r="S43" s="16">
        <f>(N43-N42)/N43*100</f>
        <v>0.6046253284955938</v>
      </c>
      <c r="T43" s="15">
        <f>N43/L43</f>
        <v>10027.071210861734</v>
      </c>
    </row>
    <row r="44" spans="1:12" ht="7.5" customHeight="1">
      <c r="A44" s="171"/>
      <c r="B44" s="1"/>
      <c r="C44" s="3"/>
      <c r="D44" s="3"/>
      <c r="E44" s="3"/>
      <c r="F44" s="3"/>
      <c r="G44" s="173"/>
      <c r="H44" s="5"/>
      <c r="I44" s="5"/>
      <c r="J44" s="3"/>
      <c r="L44" s="174"/>
    </row>
    <row r="45" spans="1:20" ht="12.75" customHeight="1">
      <c r="A45" s="171" t="s">
        <v>239</v>
      </c>
      <c r="B45" s="1" t="s">
        <v>187</v>
      </c>
      <c r="C45" s="3">
        <v>83174</v>
      </c>
      <c r="D45" s="3">
        <v>257590</v>
      </c>
      <c r="E45" s="3">
        <v>131782</v>
      </c>
      <c r="F45" s="3">
        <v>125808</v>
      </c>
      <c r="G45" s="173">
        <v>104.7</v>
      </c>
      <c r="H45" s="5">
        <v>3.1</v>
      </c>
      <c r="I45" s="5">
        <v>2.2</v>
      </c>
      <c r="J45" s="3">
        <v>7038</v>
      </c>
      <c r="K45" s="14" t="s">
        <v>404</v>
      </c>
      <c r="L45" s="1" t="s">
        <v>187</v>
      </c>
      <c r="M45" s="15">
        <v>165540</v>
      </c>
      <c r="N45" s="15">
        <v>365587</v>
      </c>
      <c r="O45" s="15">
        <v>175892</v>
      </c>
      <c r="P45" s="15">
        <v>189695</v>
      </c>
      <c r="Q45" s="16">
        <f>O45/P45*100</f>
        <v>92.72358259310998</v>
      </c>
      <c r="R45" s="16">
        <f>N45/M45</f>
        <v>2.208451129636342</v>
      </c>
      <c r="S45" s="16">
        <f>(N45-N43)/N43*100</f>
        <v>1.025210223363187</v>
      </c>
      <c r="T45" s="15">
        <v>10130</v>
      </c>
    </row>
    <row r="46" spans="1:20" ht="12.75" customHeight="1">
      <c r="A46" s="171" t="s">
        <v>240</v>
      </c>
      <c r="B46" s="1" t="s">
        <v>187</v>
      </c>
      <c r="C46" s="3">
        <v>87787</v>
      </c>
      <c r="D46" s="3">
        <v>268404</v>
      </c>
      <c r="E46" s="3">
        <v>136902</v>
      </c>
      <c r="F46" s="3">
        <v>131502</v>
      </c>
      <c r="G46" s="173">
        <v>104.1</v>
      </c>
      <c r="H46" s="5">
        <v>3.1</v>
      </c>
      <c r="I46" s="5">
        <v>4.2</v>
      </c>
      <c r="J46" s="3">
        <v>7333</v>
      </c>
      <c r="K46" s="14" t="s">
        <v>405</v>
      </c>
      <c r="L46" s="1" t="s">
        <v>187</v>
      </c>
      <c r="M46" s="15">
        <v>168328</v>
      </c>
      <c r="N46" s="15">
        <v>369441</v>
      </c>
      <c r="O46" s="15">
        <v>177613</v>
      </c>
      <c r="P46" s="15">
        <v>191828</v>
      </c>
      <c r="Q46" s="16">
        <f>O46/P46*100</f>
        <v>92.58971578705925</v>
      </c>
      <c r="R46" s="16">
        <f>N46/M46</f>
        <v>2.194768547122285</v>
      </c>
      <c r="S46" s="16">
        <f>(N46-N45)/N43*100</f>
        <v>1.065002749553025</v>
      </c>
      <c r="T46" s="15">
        <v>10237</v>
      </c>
    </row>
    <row r="47" spans="1:20" ht="12.75" customHeight="1">
      <c r="A47" s="171" t="s">
        <v>241</v>
      </c>
      <c r="B47" s="1" t="s">
        <v>187</v>
      </c>
      <c r="C47" s="3">
        <v>90528</v>
      </c>
      <c r="D47" s="3">
        <v>274031</v>
      </c>
      <c r="E47" s="3">
        <v>139542</v>
      </c>
      <c r="F47" s="3">
        <v>134489</v>
      </c>
      <c r="G47" s="173">
        <v>103.8</v>
      </c>
      <c r="H47" s="5">
        <v>3</v>
      </c>
      <c r="I47" s="5">
        <v>2.1</v>
      </c>
      <c r="J47" s="3">
        <v>7467</v>
      </c>
      <c r="K47" s="14" t="s">
        <v>487</v>
      </c>
      <c r="L47" s="1" t="s">
        <v>187</v>
      </c>
      <c r="M47" s="15">
        <v>169790</v>
      </c>
      <c r="N47" s="15">
        <v>370365</v>
      </c>
      <c r="O47" s="15">
        <v>177756</v>
      </c>
      <c r="P47" s="15">
        <v>192609</v>
      </c>
      <c r="Q47" s="16">
        <f>O47/P47*100</f>
        <v>92.28852234319268</v>
      </c>
      <c r="R47" s="16">
        <f>N47/M47</f>
        <v>2.1813122091995996</v>
      </c>
      <c r="S47" s="16">
        <f>(N47-N46)/N46*100</f>
        <v>0.25010759498810364</v>
      </c>
      <c r="T47" s="15">
        <f>N47/L43</f>
        <v>10262.261014131338</v>
      </c>
    </row>
    <row r="48" spans="1:20" ht="12.75" customHeight="1">
      <c r="A48" s="171" t="s">
        <v>242</v>
      </c>
      <c r="B48" s="1" t="s">
        <v>187</v>
      </c>
      <c r="C48" s="3">
        <v>93405</v>
      </c>
      <c r="D48" s="3">
        <v>280573</v>
      </c>
      <c r="E48" s="3">
        <v>142494</v>
      </c>
      <c r="F48" s="3">
        <v>138079</v>
      </c>
      <c r="G48" s="173">
        <v>103.2</v>
      </c>
      <c r="H48" s="5">
        <v>3</v>
      </c>
      <c r="I48" s="5">
        <v>2.4</v>
      </c>
      <c r="J48" s="3">
        <v>7666</v>
      </c>
      <c r="K48" s="14" t="s">
        <v>406</v>
      </c>
      <c r="L48" s="1" t="s">
        <v>187</v>
      </c>
      <c r="M48" s="15">
        <v>171500</v>
      </c>
      <c r="N48" s="15">
        <v>371753</v>
      </c>
      <c r="O48" s="15">
        <v>178293</v>
      </c>
      <c r="P48" s="15">
        <v>193460</v>
      </c>
      <c r="Q48" s="16">
        <f>O48/P48*100</f>
        <v>92.1601364623178</v>
      </c>
      <c r="R48" s="16">
        <f>N48/M48</f>
        <v>2.167655976676385</v>
      </c>
      <c r="S48" s="16">
        <f>(N48-N47)/N47*100</f>
        <v>0.3747654340987944</v>
      </c>
      <c r="T48" s="15">
        <f>N48/L43</f>
        <v>10300.720421169299</v>
      </c>
    </row>
    <row r="49" spans="1:20" ht="12.75" customHeight="1">
      <c r="A49" s="171" t="s">
        <v>243</v>
      </c>
      <c r="B49" s="1" t="s">
        <v>187</v>
      </c>
      <c r="C49" s="3">
        <v>97449</v>
      </c>
      <c r="D49" s="3">
        <v>289337</v>
      </c>
      <c r="E49" s="3">
        <v>146586</v>
      </c>
      <c r="F49" s="3">
        <v>142751</v>
      </c>
      <c r="G49" s="173">
        <v>102.7</v>
      </c>
      <c r="H49" s="5">
        <v>3</v>
      </c>
      <c r="I49" s="5">
        <v>3.1</v>
      </c>
      <c r="J49" s="3">
        <v>7905</v>
      </c>
      <c r="K49" s="205" t="s">
        <v>391</v>
      </c>
      <c r="L49" s="1" t="s">
        <v>187</v>
      </c>
      <c r="M49" s="15">
        <v>173280</v>
      </c>
      <c r="N49" s="15">
        <v>372948</v>
      </c>
      <c r="O49" s="15">
        <v>178672</v>
      </c>
      <c r="P49" s="15">
        <v>194276</v>
      </c>
      <c r="Q49" s="16">
        <f>O49/P49*100</f>
        <v>91.96812781815561</v>
      </c>
      <c r="R49" s="16">
        <f>N49/M49</f>
        <v>2.152285318559557</v>
      </c>
      <c r="S49" s="16">
        <f>(N49-N48)/N48*100</f>
        <v>0.32144999502357746</v>
      </c>
      <c r="T49" s="15">
        <f>N49/L43</f>
        <v>10333.832086450539</v>
      </c>
    </row>
    <row r="50" spans="1:20" ht="7.5" customHeight="1">
      <c r="A50" s="171"/>
      <c r="B50" s="1"/>
      <c r="C50" s="3"/>
      <c r="D50" s="3"/>
      <c r="E50" s="3"/>
      <c r="F50" s="3"/>
      <c r="G50" s="173"/>
      <c r="H50" s="5"/>
      <c r="I50" s="5"/>
      <c r="J50" s="3"/>
      <c r="K50" s="203"/>
      <c r="L50" s="17"/>
      <c r="M50" s="18"/>
      <c r="N50" s="18"/>
      <c r="O50" s="18"/>
      <c r="P50" s="18"/>
      <c r="Q50" s="19"/>
      <c r="R50" s="19"/>
      <c r="S50" s="19"/>
      <c r="T50" s="18"/>
    </row>
    <row r="51" spans="1:20" ht="12.75" customHeight="1" thickBot="1">
      <c r="A51" s="6" t="s">
        <v>244</v>
      </c>
      <c r="B51" s="1" t="s">
        <v>187</v>
      </c>
      <c r="C51" s="3">
        <v>100465</v>
      </c>
      <c r="D51" s="3">
        <v>296090</v>
      </c>
      <c r="E51" s="3">
        <v>149550</v>
      </c>
      <c r="F51" s="3">
        <v>146540</v>
      </c>
      <c r="G51" s="5">
        <v>102.1</v>
      </c>
      <c r="H51" s="5">
        <v>2.9</v>
      </c>
      <c r="I51" s="5">
        <v>2.3</v>
      </c>
      <c r="J51" s="3">
        <v>8090</v>
      </c>
      <c r="K51" s="204" t="s">
        <v>501</v>
      </c>
      <c r="L51" s="202" t="s">
        <v>187</v>
      </c>
      <c r="M51" s="207">
        <v>175466</v>
      </c>
      <c r="N51" s="207">
        <v>375522</v>
      </c>
      <c r="O51" s="207">
        <v>179877</v>
      </c>
      <c r="P51" s="207">
        <v>195645</v>
      </c>
      <c r="Q51" s="208">
        <f>O51/P51*100</f>
        <v>91.94050448516445</v>
      </c>
      <c r="R51" s="208">
        <f>N51/M51</f>
        <v>2.1401411099586243</v>
      </c>
      <c r="S51" s="208">
        <f>(N51-N49)/N49*100</f>
        <v>0.6901766466102512</v>
      </c>
      <c r="T51" s="207">
        <f>N51/L43</f>
        <v>10405.153782211139</v>
      </c>
    </row>
    <row r="52" spans="1:20" ht="12.75" customHeight="1">
      <c r="A52" s="6" t="s">
        <v>245</v>
      </c>
      <c r="B52" s="1" t="s">
        <v>187</v>
      </c>
      <c r="C52" s="3">
        <v>102200</v>
      </c>
      <c r="D52" s="3">
        <v>301709</v>
      </c>
      <c r="E52" s="3">
        <v>152178</v>
      </c>
      <c r="F52" s="3">
        <v>149531</v>
      </c>
      <c r="G52" s="5">
        <v>101.8</v>
      </c>
      <c r="H52" s="5">
        <v>3</v>
      </c>
      <c r="I52" s="5">
        <v>1.9</v>
      </c>
      <c r="J52" s="3">
        <v>8243</v>
      </c>
      <c r="K52" s="29"/>
      <c r="L52" s="29"/>
      <c r="M52" s="29"/>
      <c r="N52" s="29"/>
      <c r="O52" s="29"/>
      <c r="P52" s="29"/>
      <c r="Q52" s="29"/>
      <c r="R52" s="239" t="s">
        <v>274</v>
      </c>
      <c r="S52" s="239"/>
      <c r="T52" s="239"/>
    </row>
    <row r="53" spans="1:20" ht="12.75" customHeight="1">
      <c r="A53" s="6" t="s">
        <v>246</v>
      </c>
      <c r="B53" s="1" t="s">
        <v>187</v>
      </c>
      <c r="C53" s="3">
        <v>104875</v>
      </c>
      <c r="D53" s="3">
        <v>308731</v>
      </c>
      <c r="E53" s="3">
        <v>155306</v>
      </c>
      <c r="F53" s="3">
        <v>153425</v>
      </c>
      <c r="G53" s="5">
        <v>101.2</v>
      </c>
      <c r="H53" s="5">
        <v>2.9</v>
      </c>
      <c r="I53" s="5">
        <v>2.3</v>
      </c>
      <c r="J53" s="3">
        <v>8435</v>
      </c>
      <c r="L53" s="29"/>
      <c r="M53" s="29"/>
      <c r="N53" s="29"/>
      <c r="O53" s="29"/>
      <c r="P53" s="29"/>
      <c r="Q53" s="29"/>
      <c r="R53" s="239"/>
      <c r="S53" s="239"/>
      <c r="T53" s="239"/>
    </row>
    <row r="54" spans="1:20" ht="12.75" customHeight="1">
      <c r="A54" s="6" t="s">
        <v>247</v>
      </c>
      <c r="B54" s="183" t="s">
        <v>187</v>
      </c>
      <c r="C54" s="3">
        <v>106606</v>
      </c>
      <c r="D54" s="3">
        <v>314235</v>
      </c>
      <c r="E54" s="3">
        <v>157876</v>
      </c>
      <c r="F54" s="3">
        <v>156359</v>
      </c>
      <c r="G54" s="5">
        <v>101</v>
      </c>
      <c r="H54" s="5">
        <v>2.9</v>
      </c>
      <c r="I54" s="5">
        <v>1.8</v>
      </c>
      <c r="J54" s="10">
        <v>8586</v>
      </c>
      <c r="K54" s="29" t="s">
        <v>480</v>
      </c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 customHeight="1">
      <c r="A55" s="6" t="s">
        <v>248</v>
      </c>
      <c r="B55" s="183" t="s">
        <v>187</v>
      </c>
      <c r="C55" s="3">
        <v>108953</v>
      </c>
      <c r="D55" s="3">
        <v>320624</v>
      </c>
      <c r="E55" s="3">
        <v>160755</v>
      </c>
      <c r="F55" s="3">
        <v>159869</v>
      </c>
      <c r="G55" s="5">
        <v>100.6</v>
      </c>
      <c r="H55" s="5">
        <v>2.9</v>
      </c>
      <c r="I55" s="5">
        <v>2</v>
      </c>
      <c r="J55" s="10">
        <v>8760</v>
      </c>
      <c r="K55" s="235" t="s">
        <v>479</v>
      </c>
      <c r="L55" s="235"/>
      <c r="M55" s="235"/>
      <c r="N55" s="235"/>
      <c r="O55" s="235"/>
      <c r="P55" s="235"/>
      <c r="Q55" s="235"/>
      <c r="R55" s="235"/>
      <c r="S55" s="235"/>
      <c r="T55" s="235"/>
    </row>
    <row r="56" spans="1:20" ht="7.5" customHeight="1">
      <c r="A56" s="6"/>
      <c r="B56" s="183"/>
      <c r="C56" s="3"/>
      <c r="D56" s="3"/>
      <c r="E56" s="3"/>
      <c r="F56" s="3"/>
      <c r="G56" s="5"/>
      <c r="H56" s="5"/>
      <c r="I56" s="5"/>
      <c r="J56" s="10"/>
      <c r="K56" s="235"/>
      <c r="L56" s="235"/>
      <c r="M56" s="235"/>
      <c r="N56" s="235"/>
      <c r="O56" s="235"/>
      <c r="P56" s="235"/>
      <c r="Q56" s="235"/>
      <c r="R56" s="235"/>
      <c r="S56" s="235"/>
      <c r="T56" s="235"/>
    </row>
    <row r="57" spans="1:20" ht="12.75" customHeight="1">
      <c r="A57" s="14" t="s">
        <v>249</v>
      </c>
      <c r="B57" s="183" t="s">
        <v>187</v>
      </c>
      <c r="C57" s="10">
        <v>111345</v>
      </c>
      <c r="D57" s="10">
        <v>326968</v>
      </c>
      <c r="E57" s="10">
        <v>163819</v>
      </c>
      <c r="F57" s="10">
        <v>163149</v>
      </c>
      <c r="G57" s="172">
        <v>100.4</v>
      </c>
      <c r="H57" s="172">
        <v>2.9</v>
      </c>
      <c r="I57" s="172">
        <v>2</v>
      </c>
      <c r="J57" s="10">
        <v>8934</v>
      </c>
      <c r="K57" s="14" t="s">
        <v>481</v>
      </c>
      <c r="L57" s="29"/>
      <c r="M57" s="29"/>
      <c r="N57" s="29"/>
      <c r="O57" s="29"/>
      <c r="P57" s="29"/>
      <c r="Q57" s="29"/>
      <c r="R57" s="176"/>
      <c r="S57" s="13"/>
      <c r="T57" s="29"/>
    </row>
    <row r="58" spans="1:20" ht="12.75" customHeight="1">
      <c r="A58" s="6" t="s">
        <v>385</v>
      </c>
      <c r="B58" s="20">
        <v>36.6</v>
      </c>
      <c r="C58" s="3">
        <v>113703</v>
      </c>
      <c r="D58" s="3">
        <v>332944</v>
      </c>
      <c r="E58" s="3">
        <v>166506</v>
      </c>
      <c r="F58" s="3">
        <v>166438</v>
      </c>
      <c r="G58" s="5">
        <v>100</v>
      </c>
      <c r="H58" s="5">
        <v>2.9</v>
      </c>
      <c r="I58" s="5">
        <v>1.8</v>
      </c>
      <c r="J58" s="3">
        <v>9097</v>
      </c>
      <c r="K58" s="29" t="s">
        <v>482</v>
      </c>
      <c r="L58" s="206"/>
      <c r="M58" s="206"/>
      <c r="N58" s="206"/>
      <c r="O58" s="206"/>
      <c r="P58" s="206"/>
      <c r="Q58" s="206"/>
      <c r="R58" s="206"/>
      <c r="S58" s="206"/>
      <c r="T58" s="206"/>
    </row>
    <row r="59" spans="1:20" ht="12.75" customHeight="1">
      <c r="A59" s="6" t="s">
        <v>188</v>
      </c>
      <c r="B59" s="183" t="s">
        <v>187</v>
      </c>
      <c r="C59" s="3">
        <v>115387</v>
      </c>
      <c r="D59" s="3">
        <v>336354</v>
      </c>
      <c r="E59" s="3">
        <v>168184</v>
      </c>
      <c r="F59" s="3">
        <v>168170</v>
      </c>
      <c r="G59" s="5">
        <v>100</v>
      </c>
      <c r="H59" s="5">
        <v>2.9</v>
      </c>
      <c r="I59" s="5">
        <v>1</v>
      </c>
      <c r="J59" s="3">
        <v>9190</v>
      </c>
      <c r="K59" s="206"/>
      <c r="L59" s="206"/>
      <c r="M59" s="206"/>
      <c r="N59" s="206"/>
      <c r="O59" s="206"/>
      <c r="P59" s="206"/>
      <c r="Q59" s="206"/>
      <c r="R59" s="206"/>
      <c r="S59" s="206"/>
      <c r="T59" s="206"/>
    </row>
    <row r="60" spans="1:20" ht="12.75" customHeight="1">
      <c r="A60" s="6" t="s">
        <v>189</v>
      </c>
      <c r="B60" s="183" t="s">
        <v>187</v>
      </c>
      <c r="C60" s="3">
        <v>118806</v>
      </c>
      <c r="D60" s="3">
        <v>340563</v>
      </c>
      <c r="E60" s="3">
        <v>169813</v>
      </c>
      <c r="F60" s="3">
        <v>170750</v>
      </c>
      <c r="G60" s="5">
        <v>99.5</v>
      </c>
      <c r="H60" s="5">
        <v>2.9</v>
      </c>
      <c r="I60" s="5">
        <v>1</v>
      </c>
      <c r="J60" s="3">
        <v>9305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</row>
    <row r="61" spans="1:20" ht="12.75" customHeight="1" thickBot="1">
      <c r="A61" s="184" t="s">
        <v>192</v>
      </c>
      <c r="B61" s="185" t="s">
        <v>187</v>
      </c>
      <c r="C61" s="186">
        <v>120326</v>
      </c>
      <c r="D61" s="186">
        <v>343180</v>
      </c>
      <c r="E61" s="186">
        <v>171126</v>
      </c>
      <c r="F61" s="186">
        <v>172054</v>
      </c>
      <c r="G61" s="187">
        <v>99.5</v>
      </c>
      <c r="H61" s="187">
        <v>2.9</v>
      </c>
      <c r="I61" s="187">
        <v>0.8</v>
      </c>
      <c r="J61" s="186">
        <v>9377</v>
      </c>
      <c r="K61" s="29"/>
      <c r="L61" s="29"/>
      <c r="M61" s="29"/>
      <c r="N61" s="29"/>
      <c r="O61" s="29"/>
      <c r="P61" s="29"/>
      <c r="Q61" s="29"/>
      <c r="R61" s="44"/>
      <c r="S61" s="44"/>
      <c r="T61" s="44"/>
    </row>
    <row r="62" spans="11:20" ht="15" customHeight="1">
      <c r="K62" s="29"/>
      <c r="L62" s="29"/>
      <c r="M62" s="29"/>
      <c r="N62" s="29"/>
      <c r="O62" s="29"/>
      <c r="P62" s="29"/>
      <c r="Q62" s="29"/>
      <c r="R62" s="44"/>
      <c r="S62" s="44"/>
      <c r="T62" s="44"/>
    </row>
    <row r="63" spans="11:20" ht="15" customHeight="1">
      <c r="K63" s="14"/>
      <c r="L63" s="44"/>
      <c r="M63" s="10"/>
      <c r="N63" s="44"/>
      <c r="O63" s="44"/>
      <c r="P63" s="44"/>
      <c r="Q63" s="44"/>
      <c r="R63" s="44"/>
      <c r="S63" s="44"/>
      <c r="T63" s="44"/>
    </row>
    <row r="64" spans="11:20" ht="15" customHeight="1">
      <c r="K64" s="178"/>
      <c r="L64" s="178"/>
      <c r="M64" s="178"/>
      <c r="N64" s="178"/>
      <c r="O64" s="178"/>
      <c r="P64" s="178"/>
      <c r="Q64" s="178"/>
      <c r="R64" s="178"/>
      <c r="S64" s="178"/>
      <c r="T64" s="178"/>
    </row>
    <row r="65" spans="11:20" ht="15" customHeight="1">
      <c r="K65" s="178"/>
      <c r="L65" s="178"/>
      <c r="M65" s="178"/>
      <c r="N65" s="178"/>
      <c r="O65" s="178"/>
      <c r="P65" s="178"/>
      <c r="Q65" s="178"/>
      <c r="R65" s="178"/>
      <c r="S65" s="178"/>
      <c r="T65" s="178"/>
    </row>
  </sheetData>
  <sheetProtection/>
  <mergeCells count="10">
    <mergeCell ref="K55:T56"/>
    <mergeCell ref="A5:A7"/>
    <mergeCell ref="K5:K7"/>
    <mergeCell ref="R52:T53"/>
    <mergeCell ref="D6:D7"/>
    <mergeCell ref="E6:E7"/>
    <mergeCell ref="F6:F7"/>
    <mergeCell ref="N6:N7"/>
    <mergeCell ref="O6:O7"/>
    <mergeCell ref="P6:P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8.875" defaultRowHeight="15" customHeight="1"/>
  <cols>
    <col min="1" max="1" width="10.625" style="29" customWidth="1"/>
    <col min="2" max="2" width="5.625" style="29" customWidth="1"/>
    <col min="3" max="9" width="9.25390625" style="29" customWidth="1"/>
    <col min="10" max="16384" width="8.875" style="30" customWidth="1"/>
  </cols>
  <sheetData>
    <row r="1" spans="1:2" ht="15" customHeight="1">
      <c r="A1" s="21" t="s">
        <v>44</v>
      </c>
      <c r="B1" s="21"/>
    </row>
    <row r="3" spans="1:9" ht="15" customHeight="1">
      <c r="A3" s="22" t="s">
        <v>490</v>
      </c>
      <c r="B3" s="22"/>
      <c r="C3" s="23"/>
      <c r="D3" s="23"/>
      <c r="E3" s="31"/>
      <c r="F3" s="31"/>
      <c r="G3" s="31"/>
      <c r="H3" s="31"/>
      <c r="I3" s="31"/>
    </row>
    <row r="4" spans="1:9" ht="15" customHeight="1" thickBot="1">
      <c r="A4" s="31"/>
      <c r="B4" s="31"/>
      <c r="C4" s="31"/>
      <c r="D4" s="31"/>
      <c r="E4" s="31"/>
      <c r="F4" s="31"/>
      <c r="G4" s="31"/>
      <c r="H4" s="31"/>
      <c r="I4" s="31"/>
    </row>
    <row r="5" spans="1:9" ht="21" customHeight="1">
      <c r="A5" s="255" t="s">
        <v>273</v>
      </c>
      <c r="B5" s="256"/>
      <c r="C5" s="243" t="s">
        <v>252</v>
      </c>
      <c r="D5" s="25" t="s">
        <v>253</v>
      </c>
      <c r="E5" s="26"/>
      <c r="F5" s="26"/>
      <c r="G5" s="25" t="s">
        <v>254</v>
      </c>
      <c r="H5" s="26"/>
      <c r="I5" s="26"/>
    </row>
    <row r="6" spans="1:9" ht="21" customHeight="1">
      <c r="A6" s="257"/>
      <c r="B6" s="258"/>
      <c r="C6" s="244"/>
      <c r="D6" s="27" t="s">
        <v>255</v>
      </c>
      <c r="E6" s="27" t="s">
        <v>256</v>
      </c>
      <c r="F6" s="27" t="s">
        <v>257</v>
      </c>
      <c r="G6" s="28" t="s">
        <v>255</v>
      </c>
      <c r="H6" s="27" t="s">
        <v>258</v>
      </c>
      <c r="I6" s="27" t="s">
        <v>259</v>
      </c>
    </row>
    <row r="7" spans="1:9" ht="21" customHeight="1">
      <c r="A7" s="76"/>
      <c r="B7" s="32"/>
      <c r="C7" s="226" t="s">
        <v>260</v>
      </c>
      <c r="D7" s="31"/>
      <c r="E7" s="31"/>
      <c r="F7" s="31"/>
      <c r="G7" s="31"/>
      <c r="H7" s="31"/>
      <c r="I7" s="31"/>
    </row>
    <row r="8" spans="1:9" ht="21" customHeight="1">
      <c r="A8" s="249" t="s">
        <v>449</v>
      </c>
      <c r="B8" s="249"/>
      <c r="C8" s="34">
        <v>2830</v>
      </c>
      <c r="D8" s="34">
        <v>652</v>
      </c>
      <c r="E8" s="34">
        <v>3496</v>
      </c>
      <c r="F8" s="34">
        <v>2844</v>
      </c>
      <c r="G8" s="34">
        <v>2178</v>
      </c>
      <c r="H8" s="34">
        <v>21949</v>
      </c>
      <c r="I8" s="34">
        <v>19771</v>
      </c>
    </row>
    <row r="9" spans="1:9" ht="21" customHeight="1">
      <c r="A9" s="249" t="s">
        <v>450</v>
      </c>
      <c r="B9" s="249"/>
      <c r="C9" s="34">
        <v>685</v>
      </c>
      <c r="D9" s="34">
        <v>330</v>
      </c>
      <c r="E9" s="34">
        <v>3207</v>
      </c>
      <c r="F9" s="34">
        <v>2877</v>
      </c>
      <c r="G9" s="34">
        <v>355</v>
      </c>
      <c r="H9" s="34">
        <v>20647</v>
      </c>
      <c r="I9" s="34">
        <v>20292</v>
      </c>
    </row>
    <row r="10" spans="1:9" ht="21" customHeight="1">
      <c r="A10" s="249" t="s">
        <v>451</v>
      </c>
      <c r="B10" s="249"/>
      <c r="C10" s="34">
        <v>1132</v>
      </c>
      <c r="D10" s="34">
        <v>191</v>
      </c>
      <c r="E10" s="34">
        <v>3255</v>
      </c>
      <c r="F10" s="34">
        <v>3064</v>
      </c>
      <c r="G10" s="34">
        <v>941</v>
      </c>
      <c r="H10" s="34">
        <v>22009</v>
      </c>
      <c r="I10" s="34">
        <v>21068</v>
      </c>
    </row>
    <row r="11" spans="1:9" ht="21" customHeight="1">
      <c r="A11" s="249" t="s">
        <v>452</v>
      </c>
      <c r="B11" s="249"/>
      <c r="C11" s="34">
        <v>1842</v>
      </c>
      <c r="D11" s="34">
        <v>-73</v>
      </c>
      <c r="E11" s="34">
        <v>2989</v>
      </c>
      <c r="F11" s="34">
        <v>3062</v>
      </c>
      <c r="G11" s="34">
        <v>1915</v>
      </c>
      <c r="H11" s="34">
        <v>23016</v>
      </c>
      <c r="I11" s="34">
        <v>21101</v>
      </c>
    </row>
    <row r="12" spans="1:9" ht="21" customHeight="1">
      <c r="A12" s="254" t="s">
        <v>488</v>
      </c>
      <c r="B12" s="254"/>
      <c r="C12" s="35">
        <v>2544</v>
      </c>
      <c r="D12" s="35">
        <v>35</v>
      </c>
      <c r="E12" s="35">
        <v>3135</v>
      </c>
      <c r="F12" s="35">
        <v>3100</v>
      </c>
      <c r="G12" s="35">
        <v>2509</v>
      </c>
      <c r="H12" s="35">
        <v>22214</v>
      </c>
      <c r="I12" s="35">
        <v>19705</v>
      </c>
    </row>
    <row r="13" spans="1:9" ht="21" customHeight="1">
      <c r="A13" s="90"/>
      <c r="B13" s="188"/>
      <c r="C13" s="35"/>
      <c r="D13" s="35"/>
      <c r="E13" s="36"/>
      <c r="F13" s="36"/>
      <c r="G13" s="35"/>
      <c r="H13" s="36"/>
      <c r="I13" s="36"/>
    </row>
    <row r="14" spans="1:9" ht="21" customHeight="1">
      <c r="A14" s="189"/>
      <c r="B14" s="190" t="s">
        <v>453</v>
      </c>
      <c r="C14" s="34">
        <v>0</v>
      </c>
      <c r="D14" s="34">
        <v>-51</v>
      </c>
      <c r="E14" s="34">
        <v>284</v>
      </c>
      <c r="F14" s="34">
        <v>335</v>
      </c>
      <c r="G14" s="34">
        <v>51</v>
      </c>
      <c r="H14" s="34">
        <v>1328</v>
      </c>
      <c r="I14" s="34">
        <v>1277</v>
      </c>
    </row>
    <row r="15" spans="1:9" ht="21" customHeight="1">
      <c r="A15" s="189"/>
      <c r="B15" s="190" t="s">
        <v>454</v>
      </c>
      <c r="C15" s="34">
        <v>4</v>
      </c>
      <c r="D15" s="34">
        <v>3</v>
      </c>
      <c r="E15" s="34">
        <v>235</v>
      </c>
      <c r="F15" s="34">
        <v>232</v>
      </c>
      <c r="G15" s="34">
        <v>1</v>
      </c>
      <c r="H15" s="34">
        <v>1464</v>
      </c>
      <c r="I15" s="34">
        <v>1463</v>
      </c>
    </row>
    <row r="16" spans="1:9" ht="21" customHeight="1">
      <c r="A16" s="189"/>
      <c r="B16" s="190" t="s">
        <v>455</v>
      </c>
      <c r="C16" s="34">
        <v>417</v>
      </c>
      <c r="D16" s="34">
        <v>-65</v>
      </c>
      <c r="E16" s="34">
        <v>221</v>
      </c>
      <c r="F16" s="34">
        <v>286</v>
      </c>
      <c r="G16" s="34">
        <v>482</v>
      </c>
      <c r="H16" s="34">
        <v>4650</v>
      </c>
      <c r="I16" s="34">
        <v>4168</v>
      </c>
    </row>
    <row r="17" spans="1:9" ht="21" customHeight="1">
      <c r="A17" s="189"/>
      <c r="B17" s="190" t="s">
        <v>456</v>
      </c>
      <c r="C17" s="34">
        <v>655</v>
      </c>
      <c r="D17" s="34">
        <v>19</v>
      </c>
      <c r="E17" s="34">
        <v>274</v>
      </c>
      <c r="F17" s="34">
        <v>255</v>
      </c>
      <c r="G17" s="34">
        <v>636</v>
      </c>
      <c r="H17" s="34">
        <v>3166</v>
      </c>
      <c r="I17" s="34">
        <v>2530</v>
      </c>
    </row>
    <row r="18" spans="1:9" ht="21" customHeight="1">
      <c r="A18" s="189"/>
      <c r="B18" s="190" t="s">
        <v>457</v>
      </c>
      <c r="C18" s="34">
        <v>136</v>
      </c>
      <c r="D18" s="34">
        <v>16</v>
      </c>
      <c r="E18" s="34">
        <v>243</v>
      </c>
      <c r="F18" s="34">
        <v>227</v>
      </c>
      <c r="G18" s="34">
        <v>120</v>
      </c>
      <c r="H18" s="34">
        <v>1235</v>
      </c>
      <c r="I18" s="34">
        <v>1115</v>
      </c>
    </row>
    <row r="19" spans="1:9" ht="21" customHeight="1">
      <c r="A19" s="189"/>
      <c r="B19" s="190" t="s">
        <v>458</v>
      </c>
      <c r="C19" s="34">
        <v>231</v>
      </c>
      <c r="D19" s="34">
        <v>50</v>
      </c>
      <c r="E19" s="34">
        <v>278</v>
      </c>
      <c r="F19" s="34">
        <v>228</v>
      </c>
      <c r="G19" s="34">
        <v>181</v>
      </c>
      <c r="H19" s="34">
        <v>1352</v>
      </c>
      <c r="I19" s="34">
        <v>1171</v>
      </c>
    </row>
    <row r="20" spans="1:9" ht="21" customHeight="1">
      <c r="A20" s="189"/>
      <c r="B20" s="190" t="s">
        <v>459</v>
      </c>
      <c r="C20" s="34">
        <v>133</v>
      </c>
      <c r="D20" s="34">
        <v>43</v>
      </c>
      <c r="E20" s="34">
        <v>290</v>
      </c>
      <c r="F20" s="34">
        <v>247</v>
      </c>
      <c r="G20" s="34">
        <v>90</v>
      </c>
      <c r="H20" s="34">
        <v>1393</v>
      </c>
      <c r="I20" s="34">
        <v>1303</v>
      </c>
    </row>
    <row r="21" spans="1:9" ht="21" customHeight="1">
      <c r="A21" s="189"/>
      <c r="B21" s="190" t="s">
        <v>460</v>
      </c>
      <c r="C21" s="34">
        <v>235</v>
      </c>
      <c r="D21" s="34">
        <v>15</v>
      </c>
      <c r="E21" s="34">
        <v>265</v>
      </c>
      <c r="F21" s="34">
        <v>250</v>
      </c>
      <c r="G21" s="34">
        <v>220</v>
      </c>
      <c r="H21" s="34">
        <v>1577</v>
      </c>
      <c r="I21" s="34">
        <v>1357</v>
      </c>
    </row>
    <row r="22" spans="1:9" ht="21" customHeight="1">
      <c r="A22" s="189"/>
      <c r="B22" s="190" t="s">
        <v>461</v>
      </c>
      <c r="C22" s="34">
        <v>154</v>
      </c>
      <c r="D22" s="34">
        <v>32</v>
      </c>
      <c r="E22" s="34">
        <v>283</v>
      </c>
      <c r="F22" s="34">
        <v>251</v>
      </c>
      <c r="G22" s="34">
        <v>122</v>
      </c>
      <c r="H22" s="34">
        <v>1440</v>
      </c>
      <c r="I22" s="34">
        <v>1318</v>
      </c>
    </row>
    <row r="23" spans="1:9" ht="21" customHeight="1">
      <c r="A23" s="189"/>
      <c r="B23" s="190" t="s">
        <v>462</v>
      </c>
      <c r="C23" s="34">
        <v>164</v>
      </c>
      <c r="D23" s="34">
        <v>17</v>
      </c>
      <c r="E23" s="34">
        <v>268</v>
      </c>
      <c r="F23" s="34">
        <v>251</v>
      </c>
      <c r="G23" s="34">
        <v>147</v>
      </c>
      <c r="H23" s="34">
        <v>1540</v>
      </c>
      <c r="I23" s="34">
        <v>1393</v>
      </c>
    </row>
    <row r="24" spans="1:9" ht="21" customHeight="1">
      <c r="A24" s="189"/>
      <c r="B24" s="190" t="s">
        <v>463</v>
      </c>
      <c r="C24" s="34">
        <v>219</v>
      </c>
      <c r="D24" s="34">
        <v>-12</v>
      </c>
      <c r="E24" s="34">
        <v>259</v>
      </c>
      <c r="F24" s="34">
        <v>271</v>
      </c>
      <c r="G24" s="34">
        <v>231</v>
      </c>
      <c r="H24" s="34">
        <v>1464</v>
      </c>
      <c r="I24" s="34">
        <v>1233</v>
      </c>
    </row>
    <row r="25" spans="1:9" ht="21" customHeight="1" thickBot="1">
      <c r="A25" s="191"/>
      <c r="B25" s="192" t="s">
        <v>464</v>
      </c>
      <c r="C25" s="34">
        <v>196</v>
      </c>
      <c r="D25" s="34">
        <v>-32</v>
      </c>
      <c r="E25" s="34">
        <v>235</v>
      </c>
      <c r="F25" s="34">
        <v>267</v>
      </c>
      <c r="G25" s="34">
        <v>228</v>
      </c>
      <c r="H25" s="34">
        <v>1605</v>
      </c>
      <c r="I25" s="34">
        <v>1377</v>
      </c>
    </row>
    <row r="26" spans="1:9" ht="15" customHeight="1">
      <c r="A26" s="37"/>
      <c r="B26" s="37"/>
      <c r="C26" s="38"/>
      <c r="D26" s="38"/>
      <c r="E26" s="38"/>
      <c r="F26" s="39"/>
      <c r="G26" s="39"/>
      <c r="H26" s="38"/>
      <c r="I26" s="40" t="s">
        <v>275</v>
      </c>
    </row>
    <row r="27" spans="1:9" ht="15" customHeight="1">
      <c r="A27" s="200" t="s">
        <v>387</v>
      </c>
      <c r="B27" s="200"/>
      <c r="C27" s="201"/>
      <c r="D27" s="201"/>
      <c r="E27" s="201"/>
      <c r="F27" s="43"/>
      <c r="G27" s="43"/>
      <c r="H27" s="201"/>
      <c r="I27" s="50"/>
    </row>
    <row r="28" spans="1:9" ht="15" customHeight="1">
      <c r="A28" s="41" t="s">
        <v>386</v>
      </c>
      <c r="B28" s="41"/>
      <c r="C28" s="31"/>
      <c r="D28" s="31"/>
      <c r="E28" s="31"/>
      <c r="F28" s="31"/>
      <c r="G28" s="31"/>
      <c r="H28" s="31"/>
      <c r="I28" s="33"/>
    </row>
    <row r="29" spans="1:9" ht="15" customHeight="1">
      <c r="A29" s="41" t="s">
        <v>388</v>
      </c>
      <c r="B29" s="41"/>
      <c r="C29" s="31"/>
      <c r="D29" s="31"/>
      <c r="E29" s="31"/>
      <c r="F29" s="31"/>
      <c r="G29" s="31"/>
      <c r="H29" s="31"/>
      <c r="I29" s="33"/>
    </row>
    <row r="30" spans="1:9" ht="15" customHeight="1">
      <c r="A30" s="41" t="s">
        <v>389</v>
      </c>
      <c r="B30" s="41"/>
      <c r="C30" s="31"/>
      <c r="D30" s="31"/>
      <c r="E30" s="31"/>
      <c r="F30" s="31"/>
      <c r="G30" s="31"/>
      <c r="H30" s="31"/>
      <c r="I30" s="33"/>
    </row>
    <row r="32" spans="1:5" ht="15" customHeight="1">
      <c r="A32" s="22" t="s">
        <v>491</v>
      </c>
      <c r="B32" s="22"/>
      <c r="C32" s="23"/>
      <c r="D32" s="31"/>
      <c r="E32" s="31"/>
    </row>
    <row r="33" spans="1:11" ht="15" customHeight="1" thickBot="1">
      <c r="A33" s="43"/>
      <c r="B33" s="43"/>
      <c r="C33" s="43"/>
      <c r="D33" s="43"/>
      <c r="E33" s="43"/>
      <c r="K33" s="29"/>
    </row>
    <row r="34" spans="1:12" ht="21" customHeight="1">
      <c r="A34" s="248" t="s">
        <v>261</v>
      </c>
      <c r="B34" s="246"/>
      <c r="C34" s="245" t="s">
        <v>262</v>
      </c>
      <c r="D34" s="246"/>
      <c r="E34" s="245" t="s">
        <v>263</v>
      </c>
      <c r="F34" s="247"/>
      <c r="G34" s="245" t="s">
        <v>264</v>
      </c>
      <c r="H34" s="248"/>
      <c r="J34" s="29"/>
      <c r="K34" s="29"/>
      <c r="L34" s="29"/>
    </row>
    <row r="35" spans="1:12" ht="21" customHeight="1">
      <c r="A35" s="259"/>
      <c r="B35" s="260"/>
      <c r="C35" s="33"/>
      <c r="D35" s="226" t="s">
        <v>265</v>
      </c>
      <c r="E35" s="31"/>
      <c r="F35" s="31"/>
      <c r="G35" s="242" t="s">
        <v>266</v>
      </c>
      <c r="H35" s="242"/>
      <c r="J35" s="29"/>
      <c r="K35" s="29"/>
      <c r="L35" s="29"/>
    </row>
    <row r="36" spans="1:12" ht="21" customHeight="1">
      <c r="A36" s="250" t="s">
        <v>449</v>
      </c>
      <c r="B36" s="251"/>
      <c r="C36" s="46"/>
      <c r="D36" s="46">
        <v>1732</v>
      </c>
      <c r="E36" s="31"/>
      <c r="F36" s="31">
        <v>544</v>
      </c>
      <c r="G36" s="31"/>
      <c r="H36" s="31">
        <v>60</v>
      </c>
      <c r="J36" s="29"/>
      <c r="K36" s="29"/>
      <c r="L36" s="29"/>
    </row>
    <row r="37" spans="1:12" ht="21" customHeight="1">
      <c r="A37" s="250" t="s">
        <v>450</v>
      </c>
      <c r="B37" s="251"/>
      <c r="C37" s="46"/>
      <c r="D37" s="46">
        <v>1674</v>
      </c>
      <c r="E37" s="31"/>
      <c r="F37" s="31">
        <v>542</v>
      </c>
      <c r="G37" s="31"/>
      <c r="H37" s="31">
        <v>69</v>
      </c>
      <c r="J37" s="29"/>
      <c r="K37" s="29"/>
      <c r="L37" s="29"/>
    </row>
    <row r="38" spans="1:12" ht="21" customHeight="1">
      <c r="A38" s="250" t="s">
        <v>451</v>
      </c>
      <c r="B38" s="251"/>
      <c r="C38" s="46"/>
      <c r="D38" s="46">
        <v>1716</v>
      </c>
      <c r="E38" s="31"/>
      <c r="F38" s="31">
        <v>506</v>
      </c>
      <c r="G38" s="31"/>
      <c r="H38" s="31">
        <v>74</v>
      </c>
      <c r="J38" s="29"/>
      <c r="K38" s="29"/>
      <c r="L38" s="29"/>
    </row>
    <row r="39" spans="1:12" ht="21" customHeight="1">
      <c r="A39" s="250" t="s">
        <v>452</v>
      </c>
      <c r="B39" s="251"/>
      <c r="C39" s="46"/>
      <c r="D39" s="46">
        <v>1816</v>
      </c>
      <c r="E39" s="31"/>
      <c r="F39" s="31">
        <v>508</v>
      </c>
      <c r="G39" s="31"/>
      <c r="H39" s="31">
        <v>65</v>
      </c>
      <c r="J39" s="29"/>
      <c r="K39" s="29"/>
      <c r="L39" s="29"/>
    </row>
    <row r="40" spans="1:12" ht="21" customHeight="1" thickBot="1">
      <c r="A40" s="252" t="s">
        <v>488</v>
      </c>
      <c r="B40" s="253"/>
      <c r="C40" s="194"/>
      <c r="D40" s="103">
        <v>1598</v>
      </c>
      <c r="E40" s="48"/>
      <c r="F40" s="48">
        <v>481</v>
      </c>
      <c r="G40" s="48"/>
      <c r="H40" s="48">
        <v>87</v>
      </c>
      <c r="J40" s="29"/>
      <c r="L40" s="29"/>
    </row>
    <row r="41" spans="1:8" ht="15" customHeight="1">
      <c r="A41" s="39"/>
      <c r="B41" s="39"/>
      <c r="C41" s="38"/>
      <c r="D41" s="38"/>
      <c r="E41" s="49"/>
      <c r="F41" s="49"/>
      <c r="G41" s="49"/>
      <c r="H41" s="50" t="s">
        <v>285</v>
      </c>
    </row>
    <row r="42" ht="15" customHeight="1">
      <c r="A42" s="29" t="s">
        <v>483</v>
      </c>
    </row>
  </sheetData>
  <sheetProtection/>
  <mergeCells count="18">
    <mergeCell ref="A38:B38"/>
    <mergeCell ref="A39:B39"/>
    <mergeCell ref="A40:B40"/>
    <mergeCell ref="A12:B12"/>
    <mergeCell ref="A5:B6"/>
    <mergeCell ref="A34:B34"/>
    <mergeCell ref="A36:B36"/>
    <mergeCell ref="A35:B35"/>
    <mergeCell ref="A37:B37"/>
    <mergeCell ref="G35:H35"/>
    <mergeCell ref="C5:C6"/>
    <mergeCell ref="C34:D34"/>
    <mergeCell ref="E34:F34"/>
    <mergeCell ref="G34:H34"/>
    <mergeCell ref="A8:B8"/>
    <mergeCell ref="A9:B9"/>
    <mergeCell ref="A10:B10"/>
    <mergeCell ref="A11:B11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50"/>
  <sheetViews>
    <sheetView workbookViewId="0" topLeftCell="A1">
      <selection activeCell="A1" sqref="A1"/>
    </sheetView>
  </sheetViews>
  <sheetFormatPr defaultColWidth="10.875" defaultRowHeight="15" customHeight="1"/>
  <cols>
    <col min="1" max="1" width="10.875" style="30" customWidth="1"/>
    <col min="2" max="2" width="4.125" style="30" customWidth="1"/>
    <col min="3" max="3" width="10.875" style="30" customWidth="1"/>
    <col min="4" max="10" width="7.875" style="30" customWidth="1"/>
    <col min="11" max="11" width="10.875" style="30" customWidth="1"/>
    <col min="12" max="12" width="4.125" style="30" customWidth="1"/>
    <col min="13" max="13" width="10.875" style="30" customWidth="1"/>
    <col min="14" max="20" width="7.875" style="30" customWidth="1"/>
    <col min="21" max="21" width="10.875" style="30" customWidth="1"/>
    <col min="22" max="22" width="4.125" style="30" customWidth="1"/>
    <col min="23" max="23" width="10.875" style="30" customWidth="1"/>
    <col min="24" max="30" width="7.875" style="30" customWidth="1"/>
    <col min="31" max="31" width="10.875" style="30" customWidth="1"/>
    <col min="32" max="32" width="4.125" style="30" customWidth="1"/>
    <col min="33" max="33" width="10.875" style="30" customWidth="1"/>
    <col min="34" max="40" width="7.875" style="30" customWidth="1"/>
    <col min="41" max="41" width="10.875" style="30" customWidth="1"/>
    <col min="42" max="42" width="4.125" style="30" customWidth="1"/>
    <col min="43" max="43" width="10.875" style="30" customWidth="1"/>
    <col min="44" max="50" width="7.875" style="30" customWidth="1"/>
    <col min="51" max="16384" width="10.875" style="30" customWidth="1"/>
  </cols>
  <sheetData>
    <row r="1" spans="1:50" s="68" customFormat="1" ht="15" customHeight="1">
      <c r="A1" s="21"/>
      <c r="B1" s="21"/>
      <c r="J1" s="51" t="s">
        <v>286</v>
      </c>
      <c r="K1" s="21" t="s">
        <v>44</v>
      </c>
      <c r="L1" s="21"/>
      <c r="U1" s="21"/>
      <c r="V1" s="21"/>
      <c r="AD1" s="51" t="s">
        <v>44</v>
      </c>
      <c r="AE1" s="21" t="s">
        <v>44</v>
      </c>
      <c r="AF1" s="21"/>
      <c r="AX1" s="51" t="s">
        <v>44</v>
      </c>
    </row>
    <row r="3" spans="1:50" ht="15" customHeight="1">
      <c r="A3" s="22" t="s">
        <v>492</v>
      </c>
      <c r="B3" s="22"/>
      <c r="C3" s="23"/>
      <c r="D3" s="23"/>
      <c r="E3" s="23"/>
      <c r="F3" s="31"/>
      <c r="G3" s="31"/>
      <c r="H3" s="31"/>
      <c r="I3" s="31"/>
      <c r="J3" s="31"/>
      <c r="K3" s="42" t="s">
        <v>287</v>
      </c>
      <c r="L3" s="42"/>
      <c r="M3" s="70"/>
      <c r="N3" s="70"/>
      <c r="O3" s="70"/>
      <c r="P3" s="42"/>
      <c r="Q3" s="42"/>
      <c r="R3" s="42"/>
      <c r="S3" s="42"/>
      <c r="T3" s="42"/>
      <c r="U3" s="42" t="s">
        <v>287</v>
      </c>
      <c r="V3" s="42"/>
      <c r="W3" s="70"/>
      <c r="X3" s="70"/>
      <c r="Y3" s="70"/>
      <c r="Z3" s="42"/>
      <c r="AA3" s="42"/>
      <c r="AB3" s="42"/>
      <c r="AC3" s="42"/>
      <c r="AD3" s="42"/>
      <c r="AE3" s="265" t="s">
        <v>287</v>
      </c>
      <c r="AF3" s="265"/>
      <c r="AG3" s="265"/>
      <c r="AH3" s="266"/>
      <c r="AI3" s="71"/>
      <c r="AJ3" s="42"/>
      <c r="AK3" s="42"/>
      <c r="AL3" s="42"/>
      <c r="AM3" s="42"/>
      <c r="AN3" s="42"/>
      <c r="AO3" s="22" t="s">
        <v>287</v>
      </c>
      <c r="AP3" s="22"/>
      <c r="AQ3" s="72"/>
      <c r="AR3" s="70"/>
      <c r="AS3" s="70"/>
      <c r="AT3" s="42"/>
      <c r="AU3" s="42"/>
      <c r="AV3" s="42"/>
      <c r="AW3" s="42"/>
      <c r="AX3" s="42"/>
    </row>
    <row r="4" spans="1:50" ht="15" customHeight="1" thickBot="1">
      <c r="A4" s="31"/>
      <c r="B4" s="31"/>
      <c r="C4" s="31"/>
      <c r="D4" s="31"/>
      <c r="E4" s="31"/>
      <c r="F4" s="31"/>
      <c r="G4" s="31"/>
      <c r="H4" s="23"/>
      <c r="I4" s="23"/>
      <c r="J4" s="33" t="s">
        <v>497</v>
      </c>
      <c r="K4" s="31"/>
      <c r="L4" s="31"/>
      <c r="M4" s="31"/>
      <c r="N4" s="31"/>
      <c r="O4" s="31"/>
      <c r="P4" s="31"/>
      <c r="Q4" s="31"/>
      <c r="R4" s="23"/>
      <c r="S4" s="23"/>
      <c r="T4" s="33"/>
      <c r="U4" s="31"/>
      <c r="V4" s="31"/>
      <c r="W4" s="31"/>
      <c r="X4" s="31"/>
      <c r="Y4" s="31"/>
      <c r="Z4" s="31"/>
      <c r="AA4" s="31"/>
      <c r="AB4" s="23"/>
      <c r="AC4" s="23"/>
      <c r="AD4" s="33"/>
      <c r="AE4" s="73"/>
      <c r="AF4" s="73"/>
      <c r="AG4" s="31"/>
      <c r="AH4" s="31"/>
      <c r="AI4" s="31"/>
      <c r="AJ4" s="31"/>
      <c r="AK4" s="31"/>
      <c r="AL4" s="23"/>
      <c r="AM4" s="23"/>
      <c r="AN4" s="33"/>
      <c r="AO4" s="31"/>
      <c r="AP4" s="31"/>
      <c r="AQ4" s="31"/>
      <c r="AR4" s="31"/>
      <c r="AS4" s="31"/>
      <c r="AT4" s="31"/>
      <c r="AU4" s="31"/>
      <c r="AV4" s="23"/>
      <c r="AW4" s="23"/>
      <c r="AX4" s="33"/>
    </row>
    <row r="5" spans="1:50" ht="15" customHeight="1">
      <c r="A5" s="66"/>
      <c r="B5" s="24"/>
      <c r="C5" s="52"/>
      <c r="D5" s="53"/>
      <c r="E5" s="54"/>
      <c r="F5" s="55" t="s">
        <v>1</v>
      </c>
      <c r="G5" s="56"/>
      <c r="H5" s="56"/>
      <c r="I5" s="56"/>
      <c r="J5" s="53"/>
      <c r="K5" s="66"/>
      <c r="L5" s="52"/>
      <c r="M5" s="53"/>
      <c r="N5" s="53"/>
      <c r="O5" s="54"/>
      <c r="P5" s="55" t="s">
        <v>1</v>
      </c>
      <c r="Q5" s="56"/>
      <c r="R5" s="56"/>
      <c r="S5" s="56"/>
      <c r="T5" s="53"/>
      <c r="U5" s="66"/>
      <c r="V5" s="52"/>
      <c r="W5" s="53"/>
      <c r="X5" s="53"/>
      <c r="Y5" s="54"/>
      <c r="Z5" s="55" t="s">
        <v>1</v>
      </c>
      <c r="AA5" s="56"/>
      <c r="AB5" s="56"/>
      <c r="AC5" s="56"/>
      <c r="AD5" s="53"/>
      <c r="AE5" s="66"/>
      <c r="AF5" s="52"/>
      <c r="AG5" s="53"/>
      <c r="AH5" s="53"/>
      <c r="AI5" s="54"/>
      <c r="AJ5" s="55" t="s">
        <v>1</v>
      </c>
      <c r="AK5" s="56"/>
      <c r="AL5" s="56"/>
      <c r="AM5" s="56"/>
      <c r="AN5" s="53"/>
      <c r="AO5" s="66"/>
      <c r="AP5" s="52"/>
      <c r="AQ5" s="53"/>
      <c r="AR5" s="53"/>
      <c r="AS5" s="54"/>
      <c r="AT5" s="55" t="s">
        <v>1</v>
      </c>
      <c r="AU5" s="56"/>
      <c r="AV5" s="56"/>
      <c r="AW5" s="56"/>
      <c r="AX5" s="53"/>
    </row>
    <row r="6" spans="1:50" ht="15" customHeight="1">
      <c r="A6" s="67" t="s">
        <v>437</v>
      </c>
      <c r="B6" s="58" t="s">
        <v>407</v>
      </c>
      <c r="C6" s="64" t="s">
        <v>52</v>
      </c>
      <c r="D6" s="261" t="s">
        <v>288</v>
      </c>
      <c r="E6" s="262"/>
      <c r="F6" s="263" t="s">
        <v>45</v>
      </c>
      <c r="G6" s="264"/>
      <c r="H6" s="59" t="s">
        <v>46</v>
      </c>
      <c r="I6" s="59" t="s">
        <v>47</v>
      </c>
      <c r="J6" s="7" t="s">
        <v>53</v>
      </c>
      <c r="K6" s="67" t="s">
        <v>437</v>
      </c>
      <c r="L6" s="58" t="s">
        <v>407</v>
      </c>
      <c r="M6" s="7" t="s">
        <v>52</v>
      </c>
      <c r="N6" s="261" t="s">
        <v>288</v>
      </c>
      <c r="O6" s="262"/>
      <c r="P6" s="263" t="s">
        <v>45</v>
      </c>
      <c r="Q6" s="264"/>
      <c r="R6" s="59" t="s">
        <v>46</v>
      </c>
      <c r="S6" s="59" t="s">
        <v>47</v>
      </c>
      <c r="T6" s="7" t="s">
        <v>53</v>
      </c>
      <c r="U6" s="67" t="s">
        <v>437</v>
      </c>
      <c r="V6" s="58" t="s">
        <v>407</v>
      </c>
      <c r="W6" s="7" t="s">
        <v>52</v>
      </c>
      <c r="X6" s="261" t="s">
        <v>288</v>
      </c>
      <c r="Y6" s="262"/>
      <c r="Z6" s="263" t="s">
        <v>45</v>
      </c>
      <c r="AA6" s="264"/>
      <c r="AB6" s="59" t="s">
        <v>46</v>
      </c>
      <c r="AC6" s="59" t="s">
        <v>47</v>
      </c>
      <c r="AD6" s="7" t="s">
        <v>53</v>
      </c>
      <c r="AE6" s="67" t="s">
        <v>437</v>
      </c>
      <c r="AF6" s="58" t="s">
        <v>407</v>
      </c>
      <c r="AG6" s="7" t="s">
        <v>52</v>
      </c>
      <c r="AH6" s="261" t="s">
        <v>288</v>
      </c>
      <c r="AI6" s="262"/>
      <c r="AJ6" s="263" t="s">
        <v>45</v>
      </c>
      <c r="AK6" s="264"/>
      <c r="AL6" s="59" t="s">
        <v>46</v>
      </c>
      <c r="AM6" s="59" t="s">
        <v>47</v>
      </c>
      <c r="AN6" s="7" t="s">
        <v>53</v>
      </c>
      <c r="AO6" s="67" t="s">
        <v>437</v>
      </c>
      <c r="AP6" s="58" t="s">
        <v>407</v>
      </c>
      <c r="AQ6" s="7" t="s">
        <v>52</v>
      </c>
      <c r="AR6" s="261" t="s">
        <v>288</v>
      </c>
      <c r="AS6" s="262"/>
      <c r="AT6" s="263" t="s">
        <v>45</v>
      </c>
      <c r="AU6" s="264"/>
      <c r="AV6" s="59" t="s">
        <v>46</v>
      </c>
      <c r="AW6" s="59" t="s">
        <v>47</v>
      </c>
      <c r="AX6" s="7" t="s">
        <v>53</v>
      </c>
    </row>
    <row r="7" spans="1:50" ht="15" customHeight="1">
      <c r="A7" s="67"/>
      <c r="B7" s="58"/>
      <c r="C7" s="64"/>
      <c r="D7" s="60"/>
      <c r="E7" s="61" t="s">
        <v>279</v>
      </c>
      <c r="F7" s="62"/>
      <c r="G7" s="61" t="s">
        <v>279</v>
      </c>
      <c r="H7" s="63"/>
      <c r="I7" s="63"/>
      <c r="J7" s="7"/>
      <c r="K7" s="67"/>
      <c r="L7" s="57"/>
      <c r="M7" s="7"/>
      <c r="N7" s="60"/>
      <c r="O7" s="61" t="s">
        <v>279</v>
      </c>
      <c r="P7" s="62"/>
      <c r="Q7" s="61" t="s">
        <v>279</v>
      </c>
      <c r="R7" s="63"/>
      <c r="S7" s="63"/>
      <c r="T7" s="7"/>
      <c r="U7" s="67"/>
      <c r="V7" s="57"/>
      <c r="W7" s="7"/>
      <c r="X7" s="60"/>
      <c r="Y7" s="61" t="s">
        <v>279</v>
      </c>
      <c r="Z7" s="62"/>
      <c r="AA7" s="61" t="s">
        <v>279</v>
      </c>
      <c r="AB7" s="63"/>
      <c r="AC7" s="63"/>
      <c r="AD7" s="7"/>
      <c r="AE7" s="67"/>
      <c r="AF7" s="57"/>
      <c r="AG7" s="7"/>
      <c r="AH7" s="60"/>
      <c r="AI7" s="61" t="s">
        <v>279</v>
      </c>
      <c r="AJ7" s="62"/>
      <c r="AK7" s="61" t="s">
        <v>279</v>
      </c>
      <c r="AL7" s="63"/>
      <c r="AM7" s="63"/>
      <c r="AN7" s="7"/>
      <c r="AO7" s="67"/>
      <c r="AP7" s="57"/>
      <c r="AQ7" s="7"/>
      <c r="AR7" s="60"/>
      <c r="AS7" s="61" t="s">
        <v>279</v>
      </c>
      <c r="AT7" s="62"/>
      <c r="AU7" s="61" t="s">
        <v>279</v>
      </c>
      <c r="AV7" s="63"/>
      <c r="AW7" s="63"/>
      <c r="AX7" s="7"/>
    </row>
    <row r="8" spans="1:50" ht="15" customHeight="1">
      <c r="A8" s="74"/>
      <c r="B8" s="32"/>
      <c r="C8" s="220" t="s">
        <v>289</v>
      </c>
      <c r="D8" s="220" t="s">
        <v>54</v>
      </c>
      <c r="E8" s="220" t="s">
        <v>290</v>
      </c>
      <c r="F8" s="220" t="s">
        <v>55</v>
      </c>
      <c r="G8" s="220" t="s">
        <v>290</v>
      </c>
      <c r="H8" s="220"/>
      <c r="I8" s="221"/>
      <c r="J8" s="220" t="s">
        <v>291</v>
      </c>
      <c r="K8" s="74"/>
      <c r="L8" s="76"/>
      <c r="M8" s="227" t="s">
        <v>289</v>
      </c>
      <c r="N8" s="220" t="s">
        <v>54</v>
      </c>
      <c r="O8" s="220" t="s">
        <v>184</v>
      </c>
      <c r="P8" s="220" t="s">
        <v>55</v>
      </c>
      <c r="Q8" s="220" t="s">
        <v>184</v>
      </c>
      <c r="R8" s="220"/>
      <c r="S8" s="221"/>
      <c r="T8" s="220" t="s">
        <v>56</v>
      </c>
      <c r="U8" s="74"/>
      <c r="V8" s="76"/>
      <c r="W8" s="227" t="s">
        <v>289</v>
      </c>
      <c r="X8" s="220" t="s">
        <v>54</v>
      </c>
      <c r="Y8" s="220" t="s">
        <v>184</v>
      </c>
      <c r="Z8" s="220" t="s">
        <v>55</v>
      </c>
      <c r="AA8" s="220" t="s">
        <v>184</v>
      </c>
      <c r="AB8" s="220"/>
      <c r="AC8" s="221"/>
      <c r="AD8" s="220" t="s">
        <v>56</v>
      </c>
      <c r="AE8" s="95"/>
      <c r="AF8" s="78"/>
      <c r="AG8" s="227" t="s">
        <v>289</v>
      </c>
      <c r="AH8" s="220" t="s">
        <v>54</v>
      </c>
      <c r="AI8" s="220" t="s">
        <v>184</v>
      </c>
      <c r="AJ8" s="220" t="s">
        <v>55</v>
      </c>
      <c r="AK8" s="220" t="s">
        <v>184</v>
      </c>
      <c r="AL8" s="220"/>
      <c r="AM8" s="221"/>
      <c r="AN8" s="220" t="s">
        <v>56</v>
      </c>
      <c r="AO8" s="74"/>
      <c r="AP8" s="76"/>
      <c r="AQ8" s="227" t="s">
        <v>289</v>
      </c>
      <c r="AR8" s="220" t="s">
        <v>54</v>
      </c>
      <c r="AS8" s="220" t="s">
        <v>184</v>
      </c>
      <c r="AT8" s="220" t="s">
        <v>55</v>
      </c>
      <c r="AU8" s="220" t="s">
        <v>184</v>
      </c>
      <c r="AV8" s="220"/>
      <c r="AW8" s="221"/>
      <c r="AX8" s="220" t="s">
        <v>56</v>
      </c>
    </row>
    <row r="9" spans="1:50" ht="15.75" customHeight="1">
      <c r="A9" s="79" t="s">
        <v>5</v>
      </c>
      <c r="B9" s="80"/>
      <c r="C9" s="81">
        <v>36090000</v>
      </c>
      <c r="D9" s="81">
        <v>175466</v>
      </c>
      <c r="E9" s="209">
        <v>1.2615420129270518</v>
      </c>
      <c r="F9" s="81">
        <v>375522</v>
      </c>
      <c r="G9" s="209">
        <v>0.6901766466102401</v>
      </c>
      <c r="H9" s="81">
        <v>179877</v>
      </c>
      <c r="I9" s="81">
        <v>195645</v>
      </c>
      <c r="J9" s="81">
        <v>10405.153782211139</v>
      </c>
      <c r="K9" s="79" t="s">
        <v>414</v>
      </c>
      <c r="L9" s="73">
        <v>5</v>
      </c>
      <c r="M9" s="47">
        <v>157300</v>
      </c>
      <c r="N9" s="210">
        <v>900</v>
      </c>
      <c r="O9" s="211">
        <v>2.156640181611806</v>
      </c>
      <c r="P9" s="212">
        <v>1919</v>
      </c>
      <c r="Q9" s="211">
        <v>0.6292606187729319</v>
      </c>
      <c r="R9" s="210">
        <v>921</v>
      </c>
      <c r="S9" s="210">
        <v>998</v>
      </c>
      <c r="T9" s="36">
        <v>12199.618563254928</v>
      </c>
      <c r="U9" s="96" t="s">
        <v>69</v>
      </c>
      <c r="V9" s="73"/>
      <c r="W9" s="47">
        <v>3246200</v>
      </c>
      <c r="X9" s="210">
        <v>81</v>
      </c>
      <c r="Y9" s="211">
        <v>-3.5714285714285694</v>
      </c>
      <c r="Z9" s="212">
        <v>118</v>
      </c>
      <c r="AA9" s="211">
        <v>-4.065040650406502</v>
      </c>
      <c r="AB9" s="210">
        <v>48</v>
      </c>
      <c r="AC9" s="210">
        <v>70</v>
      </c>
      <c r="AD9" s="36">
        <v>36.35019407307005</v>
      </c>
      <c r="AE9" s="79" t="s">
        <v>101</v>
      </c>
      <c r="AF9" s="73"/>
      <c r="AG9" s="47">
        <v>107300</v>
      </c>
      <c r="AH9" s="210">
        <v>448</v>
      </c>
      <c r="AI9" s="211">
        <v>-1.538461538461533</v>
      </c>
      <c r="AJ9" s="212">
        <v>875</v>
      </c>
      <c r="AK9" s="211">
        <v>-0.906002265005668</v>
      </c>
      <c r="AL9" s="210">
        <v>446</v>
      </c>
      <c r="AM9" s="210">
        <v>429</v>
      </c>
      <c r="AN9" s="36">
        <v>8154.706430568499</v>
      </c>
      <c r="AO9" s="79" t="s">
        <v>89</v>
      </c>
      <c r="AP9" s="73"/>
      <c r="AQ9" s="47">
        <v>295800</v>
      </c>
      <c r="AR9" s="210">
        <v>1178</v>
      </c>
      <c r="AS9" s="211">
        <v>1.2027491408934736</v>
      </c>
      <c r="AT9" s="212">
        <v>2295</v>
      </c>
      <c r="AU9" s="211">
        <v>0.3059440559440674</v>
      </c>
      <c r="AV9" s="210">
        <v>1066</v>
      </c>
      <c r="AW9" s="210">
        <v>1229</v>
      </c>
      <c r="AX9" s="36">
        <v>7758.620689655172</v>
      </c>
    </row>
    <row r="10" spans="1:50" ht="15.75" customHeight="1">
      <c r="A10" s="79"/>
      <c r="B10" s="80"/>
      <c r="C10" s="46"/>
      <c r="D10" s="82">
        <v>171500</v>
      </c>
      <c r="E10" s="83"/>
      <c r="F10" s="82">
        <v>371753</v>
      </c>
      <c r="G10" s="84"/>
      <c r="H10" s="82">
        <v>178293</v>
      </c>
      <c r="I10" s="82">
        <v>193460</v>
      </c>
      <c r="J10" s="36"/>
      <c r="K10" s="79" t="s">
        <v>283</v>
      </c>
      <c r="L10" s="73"/>
      <c r="M10" s="47">
        <v>146500</v>
      </c>
      <c r="N10" s="85" t="s">
        <v>390</v>
      </c>
      <c r="O10" s="85" t="s">
        <v>390</v>
      </c>
      <c r="P10" s="85" t="s">
        <v>390</v>
      </c>
      <c r="Q10" s="85" t="s">
        <v>390</v>
      </c>
      <c r="R10" s="85" t="s">
        <v>390</v>
      </c>
      <c r="S10" s="85" t="s">
        <v>390</v>
      </c>
      <c r="T10" s="85" t="s">
        <v>390</v>
      </c>
      <c r="U10" s="96" t="s">
        <v>72</v>
      </c>
      <c r="V10" s="73"/>
      <c r="W10" s="47">
        <v>26000</v>
      </c>
      <c r="X10" s="210">
        <v>245</v>
      </c>
      <c r="Y10" s="211">
        <v>-2</v>
      </c>
      <c r="Z10" s="212">
        <v>358</v>
      </c>
      <c r="AA10" s="211">
        <v>-2.185792349726782</v>
      </c>
      <c r="AB10" s="210">
        <v>137</v>
      </c>
      <c r="AC10" s="210">
        <v>221</v>
      </c>
      <c r="AD10" s="36">
        <v>13769.23076923077</v>
      </c>
      <c r="AE10" s="79" t="s">
        <v>108</v>
      </c>
      <c r="AF10" s="73"/>
      <c r="AG10" s="47">
        <v>414400</v>
      </c>
      <c r="AH10" s="210">
        <v>2882</v>
      </c>
      <c r="AI10" s="211">
        <v>1.5861825872400317</v>
      </c>
      <c r="AJ10" s="212">
        <v>4875</v>
      </c>
      <c r="AK10" s="211">
        <v>1.3724266999376198</v>
      </c>
      <c r="AL10" s="210">
        <v>2571</v>
      </c>
      <c r="AM10" s="210">
        <v>2304</v>
      </c>
      <c r="AN10" s="36">
        <v>11763.996138996139</v>
      </c>
      <c r="AO10" s="79" t="s">
        <v>90</v>
      </c>
      <c r="AP10" s="73"/>
      <c r="AQ10" s="47">
        <v>113400</v>
      </c>
      <c r="AR10" s="87" t="s">
        <v>443</v>
      </c>
      <c r="AS10" s="87" t="s">
        <v>443</v>
      </c>
      <c r="AT10" s="87" t="s">
        <v>443</v>
      </c>
      <c r="AU10" s="87" t="s">
        <v>443</v>
      </c>
      <c r="AV10" s="87" t="s">
        <v>443</v>
      </c>
      <c r="AW10" s="87" t="s">
        <v>443</v>
      </c>
      <c r="AX10" s="87" t="s">
        <v>443</v>
      </c>
    </row>
    <row r="11" spans="1:50" ht="15.75" customHeight="1">
      <c r="A11" s="79" t="s">
        <v>61</v>
      </c>
      <c r="B11" s="80"/>
      <c r="C11" s="46">
        <v>228600</v>
      </c>
      <c r="D11" s="212">
        <v>897</v>
      </c>
      <c r="E11" s="211">
        <v>-0.3333333333333286</v>
      </c>
      <c r="F11" s="212">
        <v>2105</v>
      </c>
      <c r="G11" s="211">
        <v>-2.0018621973929243</v>
      </c>
      <c r="H11" s="212">
        <v>1007</v>
      </c>
      <c r="I11" s="212">
        <v>1098</v>
      </c>
      <c r="J11" s="36">
        <v>9208.2239720035</v>
      </c>
      <c r="K11" s="79" t="s">
        <v>415</v>
      </c>
      <c r="L11" s="73">
        <v>1</v>
      </c>
      <c r="M11" s="47">
        <v>143200</v>
      </c>
      <c r="N11" s="210">
        <v>664</v>
      </c>
      <c r="O11" s="211">
        <v>4.40251572327044</v>
      </c>
      <c r="P11" s="212">
        <v>1155</v>
      </c>
      <c r="Q11" s="211">
        <v>2.666666666666657</v>
      </c>
      <c r="R11" s="210">
        <v>572</v>
      </c>
      <c r="S11" s="210">
        <v>583</v>
      </c>
      <c r="T11" s="36">
        <v>8065.6424581005585</v>
      </c>
      <c r="U11" s="79" t="s">
        <v>75</v>
      </c>
      <c r="V11" s="73"/>
      <c r="W11" s="47">
        <v>125700</v>
      </c>
      <c r="X11" s="210">
        <v>1023</v>
      </c>
      <c r="Y11" s="211">
        <v>0.7881773399014804</v>
      </c>
      <c r="Z11" s="212">
        <v>2571</v>
      </c>
      <c r="AA11" s="211">
        <v>-0.7719027402547312</v>
      </c>
      <c r="AB11" s="210">
        <v>1223</v>
      </c>
      <c r="AC11" s="210">
        <v>1348</v>
      </c>
      <c r="AD11" s="36">
        <v>20453.460620525057</v>
      </c>
      <c r="AE11" s="79" t="s">
        <v>113</v>
      </c>
      <c r="AF11" s="73"/>
      <c r="AG11" s="47">
        <v>163700</v>
      </c>
      <c r="AH11" s="210">
        <v>234</v>
      </c>
      <c r="AI11" s="211">
        <v>-11.698113207547166</v>
      </c>
      <c r="AJ11" s="212">
        <v>400</v>
      </c>
      <c r="AK11" s="211">
        <v>-9.502262443438909</v>
      </c>
      <c r="AL11" s="210">
        <v>225</v>
      </c>
      <c r="AM11" s="210">
        <v>175</v>
      </c>
      <c r="AN11" s="36">
        <v>2443.494196701283</v>
      </c>
      <c r="AO11" s="79" t="s">
        <v>92</v>
      </c>
      <c r="AP11" s="73"/>
      <c r="AQ11" s="47">
        <v>117500</v>
      </c>
      <c r="AR11" s="210">
        <v>759</v>
      </c>
      <c r="AS11" s="211">
        <v>0.1319261213720324</v>
      </c>
      <c r="AT11" s="212">
        <v>1366</v>
      </c>
      <c r="AU11" s="211">
        <v>-0.2191380569758934</v>
      </c>
      <c r="AV11" s="210">
        <v>636</v>
      </c>
      <c r="AW11" s="210">
        <v>730</v>
      </c>
      <c r="AX11" s="36">
        <v>11625.531914893618</v>
      </c>
    </row>
    <row r="12" spans="1:50" ht="15.75" customHeight="1">
      <c r="A12" s="79" t="s">
        <v>63</v>
      </c>
      <c r="B12" s="80"/>
      <c r="C12" s="46">
        <v>306500</v>
      </c>
      <c r="D12" s="212">
        <v>973</v>
      </c>
      <c r="E12" s="211">
        <v>-0.8154943934760439</v>
      </c>
      <c r="F12" s="212">
        <v>2407</v>
      </c>
      <c r="G12" s="211">
        <v>-0.12448132780082233</v>
      </c>
      <c r="H12" s="212">
        <v>1195</v>
      </c>
      <c r="I12" s="212">
        <v>1212</v>
      </c>
      <c r="J12" s="36">
        <v>7853.1810766721055</v>
      </c>
      <c r="K12" s="79"/>
      <c r="L12" s="73">
        <v>2</v>
      </c>
      <c r="M12" s="47">
        <v>120900</v>
      </c>
      <c r="N12" s="210">
        <v>167</v>
      </c>
      <c r="O12" s="211">
        <v>-2.339181286549703</v>
      </c>
      <c r="P12" s="212">
        <v>314</v>
      </c>
      <c r="Q12" s="211">
        <v>-4.268292682926827</v>
      </c>
      <c r="R12" s="210">
        <v>150</v>
      </c>
      <c r="S12" s="210">
        <v>164</v>
      </c>
      <c r="T12" s="36">
        <v>2597.187758478081</v>
      </c>
      <c r="U12" s="79" t="s">
        <v>420</v>
      </c>
      <c r="V12" s="73">
        <v>1</v>
      </c>
      <c r="W12" s="47">
        <v>172600</v>
      </c>
      <c r="X12" s="210">
        <v>1236</v>
      </c>
      <c r="Y12" s="211">
        <v>0</v>
      </c>
      <c r="Z12" s="212">
        <v>3020</v>
      </c>
      <c r="AA12" s="211">
        <v>-0.559762923938095</v>
      </c>
      <c r="AB12" s="210">
        <v>1445</v>
      </c>
      <c r="AC12" s="210">
        <v>1575</v>
      </c>
      <c r="AD12" s="36">
        <v>17497.10312862109</v>
      </c>
      <c r="AE12" s="79" t="s">
        <v>118</v>
      </c>
      <c r="AF12" s="73"/>
      <c r="AG12" s="47">
        <v>110300</v>
      </c>
      <c r="AH12" s="210">
        <v>1297</v>
      </c>
      <c r="AI12" s="211">
        <v>-1.1432926829268268</v>
      </c>
      <c r="AJ12" s="212">
        <v>3611</v>
      </c>
      <c r="AK12" s="211">
        <v>-2.3262104408980235</v>
      </c>
      <c r="AL12" s="210">
        <v>1797</v>
      </c>
      <c r="AM12" s="210">
        <v>1814</v>
      </c>
      <c r="AN12" s="36">
        <v>32737.987307343607</v>
      </c>
      <c r="AO12" s="79" t="s">
        <v>433</v>
      </c>
      <c r="AP12" s="73">
        <v>1</v>
      </c>
      <c r="AQ12" s="47">
        <v>146400</v>
      </c>
      <c r="AR12" s="210">
        <v>1372</v>
      </c>
      <c r="AS12" s="211">
        <v>-0.6517016654598109</v>
      </c>
      <c r="AT12" s="212">
        <v>3115</v>
      </c>
      <c r="AU12" s="211">
        <v>-0.38375439718579685</v>
      </c>
      <c r="AV12" s="210">
        <v>1414</v>
      </c>
      <c r="AW12" s="210">
        <v>1701</v>
      </c>
      <c r="AX12" s="36">
        <v>21277.322404371585</v>
      </c>
    </row>
    <row r="13" spans="1:50" ht="15.75" customHeight="1">
      <c r="A13" s="79" t="s">
        <v>408</v>
      </c>
      <c r="B13" s="80">
        <v>1</v>
      </c>
      <c r="C13" s="46">
        <v>157900</v>
      </c>
      <c r="D13" s="212">
        <v>1209</v>
      </c>
      <c r="E13" s="211">
        <v>-0.08264462809917461</v>
      </c>
      <c r="F13" s="212">
        <v>1958</v>
      </c>
      <c r="G13" s="211">
        <v>-1.1610297829379022</v>
      </c>
      <c r="H13" s="212">
        <v>917</v>
      </c>
      <c r="I13" s="212">
        <v>1041</v>
      </c>
      <c r="J13" s="36">
        <v>12400.25332488917</v>
      </c>
      <c r="K13" s="79"/>
      <c r="L13" s="73">
        <v>3</v>
      </c>
      <c r="M13" s="47">
        <v>134600</v>
      </c>
      <c r="N13" s="210">
        <v>754</v>
      </c>
      <c r="O13" s="211">
        <v>1.0723860589812375</v>
      </c>
      <c r="P13" s="212">
        <v>1178</v>
      </c>
      <c r="Q13" s="211">
        <v>1.3769363166953497</v>
      </c>
      <c r="R13" s="210">
        <v>616</v>
      </c>
      <c r="S13" s="210">
        <v>562</v>
      </c>
      <c r="T13" s="36">
        <v>8751.8573551263</v>
      </c>
      <c r="U13" s="79"/>
      <c r="V13" s="73">
        <v>2</v>
      </c>
      <c r="W13" s="47">
        <v>66100</v>
      </c>
      <c r="X13" s="210">
        <v>664</v>
      </c>
      <c r="Y13" s="211">
        <v>0.30211480362538623</v>
      </c>
      <c r="Z13" s="212">
        <v>1707</v>
      </c>
      <c r="AA13" s="211">
        <v>-0.640279394644935</v>
      </c>
      <c r="AB13" s="210">
        <v>808</v>
      </c>
      <c r="AC13" s="210">
        <v>899</v>
      </c>
      <c r="AD13" s="36">
        <v>25824.50832072617</v>
      </c>
      <c r="AE13" s="79" t="s">
        <v>120</v>
      </c>
      <c r="AF13" s="73"/>
      <c r="AG13" s="47">
        <v>229000</v>
      </c>
      <c r="AH13" s="210">
        <v>1817</v>
      </c>
      <c r="AI13" s="211">
        <v>-2.1540118470651635</v>
      </c>
      <c r="AJ13" s="212">
        <v>4703</v>
      </c>
      <c r="AK13" s="211">
        <v>-1.9391159299416216</v>
      </c>
      <c r="AL13" s="210">
        <v>2295</v>
      </c>
      <c r="AM13" s="210">
        <v>2408</v>
      </c>
      <c r="AN13" s="36">
        <v>20537.11790393013</v>
      </c>
      <c r="AO13" s="79"/>
      <c r="AP13" s="73">
        <v>2</v>
      </c>
      <c r="AQ13" s="47">
        <v>162700</v>
      </c>
      <c r="AR13" s="210">
        <v>934</v>
      </c>
      <c r="AS13" s="211">
        <v>0.5382131324004291</v>
      </c>
      <c r="AT13" s="212">
        <v>1883</v>
      </c>
      <c r="AU13" s="211">
        <v>-0.5807814149947177</v>
      </c>
      <c r="AV13" s="210">
        <v>819</v>
      </c>
      <c r="AW13" s="210">
        <v>1064</v>
      </c>
      <c r="AX13" s="36">
        <v>11573.448063921329</v>
      </c>
    </row>
    <row r="14" spans="1:50" ht="15.75" customHeight="1">
      <c r="A14" s="79"/>
      <c r="B14" s="80">
        <v>2</v>
      </c>
      <c r="C14" s="46">
        <v>158500</v>
      </c>
      <c r="D14" s="212">
        <v>847</v>
      </c>
      <c r="E14" s="87" t="s">
        <v>443</v>
      </c>
      <c r="F14" s="212">
        <v>1864</v>
      </c>
      <c r="G14" s="211">
        <v>-0.32085561497325443</v>
      </c>
      <c r="H14" s="212">
        <v>846</v>
      </c>
      <c r="I14" s="212">
        <v>1018</v>
      </c>
      <c r="J14" s="36">
        <v>11760.252365930599</v>
      </c>
      <c r="K14" s="79"/>
      <c r="L14" s="73">
        <v>4</v>
      </c>
      <c r="M14" s="47">
        <v>99300</v>
      </c>
      <c r="N14" s="210">
        <v>493</v>
      </c>
      <c r="O14" s="211">
        <v>2.070393374741201</v>
      </c>
      <c r="P14" s="212">
        <v>912</v>
      </c>
      <c r="Q14" s="211">
        <v>-0.21881838074398274</v>
      </c>
      <c r="R14" s="210">
        <v>464</v>
      </c>
      <c r="S14" s="210">
        <v>448</v>
      </c>
      <c r="T14" s="36">
        <v>9184.29003021148</v>
      </c>
      <c r="U14" s="96" t="s">
        <v>85</v>
      </c>
      <c r="V14" s="73"/>
      <c r="W14" s="47">
        <v>131100</v>
      </c>
      <c r="X14" s="210">
        <v>792</v>
      </c>
      <c r="Y14" s="211">
        <v>3.2594524119947863</v>
      </c>
      <c r="Z14" s="212">
        <v>1728</v>
      </c>
      <c r="AA14" s="211">
        <v>8.338557993730404</v>
      </c>
      <c r="AB14" s="210">
        <v>811</v>
      </c>
      <c r="AC14" s="210">
        <v>917</v>
      </c>
      <c r="AD14" s="36">
        <v>13180.778032036613</v>
      </c>
      <c r="AE14" s="79" t="s">
        <v>58</v>
      </c>
      <c r="AF14" s="73"/>
      <c r="AG14" s="47">
        <v>180400</v>
      </c>
      <c r="AH14" s="210">
        <v>122</v>
      </c>
      <c r="AI14" s="211">
        <v>10.909090909090907</v>
      </c>
      <c r="AJ14" s="212">
        <v>225</v>
      </c>
      <c r="AK14" s="211">
        <v>4.166666666666671</v>
      </c>
      <c r="AL14" s="210">
        <v>100</v>
      </c>
      <c r="AM14" s="210">
        <v>125</v>
      </c>
      <c r="AN14" s="36">
        <v>1247.2283813747229</v>
      </c>
      <c r="AO14" s="79"/>
      <c r="AP14" s="73">
        <v>3</v>
      </c>
      <c r="AQ14" s="47">
        <v>167000</v>
      </c>
      <c r="AR14" s="210">
        <v>458</v>
      </c>
      <c r="AS14" s="211">
        <v>-0.4347826086956559</v>
      </c>
      <c r="AT14" s="212">
        <v>1014</v>
      </c>
      <c r="AU14" s="211">
        <v>0</v>
      </c>
      <c r="AV14" s="210">
        <v>452</v>
      </c>
      <c r="AW14" s="210">
        <v>562</v>
      </c>
      <c r="AX14" s="36">
        <v>6071.85628742515</v>
      </c>
    </row>
    <row r="15" spans="1:50" ht="15.75" customHeight="1">
      <c r="A15" s="79"/>
      <c r="B15" s="80">
        <v>3</v>
      </c>
      <c r="C15" s="46">
        <v>291800</v>
      </c>
      <c r="D15" s="212">
        <v>486</v>
      </c>
      <c r="E15" s="211">
        <v>1.4613778705636804</v>
      </c>
      <c r="F15" s="212">
        <v>1138</v>
      </c>
      <c r="G15" s="211">
        <v>1.69794459338695</v>
      </c>
      <c r="H15" s="212">
        <v>507</v>
      </c>
      <c r="I15" s="212">
        <v>631</v>
      </c>
      <c r="J15" s="36">
        <v>3899.931459904044</v>
      </c>
      <c r="K15" s="79"/>
      <c r="L15" s="73">
        <v>5</v>
      </c>
      <c r="M15" s="47">
        <v>134900</v>
      </c>
      <c r="N15" s="210">
        <v>335</v>
      </c>
      <c r="O15" s="211">
        <v>0.9036144578313099</v>
      </c>
      <c r="P15" s="212">
        <v>697</v>
      </c>
      <c r="Q15" s="211">
        <v>-1.692524682651623</v>
      </c>
      <c r="R15" s="210">
        <v>347</v>
      </c>
      <c r="S15" s="210">
        <v>350</v>
      </c>
      <c r="T15" s="36">
        <v>5166.790214974055</v>
      </c>
      <c r="U15" s="79" t="s">
        <v>421</v>
      </c>
      <c r="V15" s="73">
        <v>1</v>
      </c>
      <c r="W15" s="47">
        <v>175500</v>
      </c>
      <c r="X15" s="210">
        <v>1007</v>
      </c>
      <c r="Y15" s="211">
        <v>0.8008008008008005</v>
      </c>
      <c r="Z15" s="212">
        <v>2035</v>
      </c>
      <c r="AA15" s="211">
        <v>0.6927263730826354</v>
      </c>
      <c r="AB15" s="210">
        <v>981</v>
      </c>
      <c r="AC15" s="210">
        <v>1054</v>
      </c>
      <c r="AD15" s="36">
        <v>11595.441595441594</v>
      </c>
      <c r="AE15" s="79" t="s">
        <v>60</v>
      </c>
      <c r="AF15" s="73"/>
      <c r="AG15" s="47">
        <v>271200</v>
      </c>
      <c r="AH15" s="210">
        <v>279</v>
      </c>
      <c r="AI15" s="211">
        <v>-4.123711340206185</v>
      </c>
      <c r="AJ15" s="212">
        <v>468</v>
      </c>
      <c r="AK15" s="211">
        <v>-2.296450939457202</v>
      </c>
      <c r="AL15" s="210">
        <v>216</v>
      </c>
      <c r="AM15" s="210">
        <v>252</v>
      </c>
      <c r="AN15" s="36">
        <v>1725.6637168141594</v>
      </c>
      <c r="AO15" s="79"/>
      <c r="AP15" s="73">
        <v>4</v>
      </c>
      <c r="AQ15" s="47">
        <v>148000</v>
      </c>
      <c r="AR15" s="210">
        <v>197</v>
      </c>
      <c r="AS15" s="211">
        <v>1.025641025641022</v>
      </c>
      <c r="AT15" s="212">
        <v>436</v>
      </c>
      <c r="AU15" s="211">
        <v>0.6928406466512769</v>
      </c>
      <c r="AV15" s="210">
        <v>199</v>
      </c>
      <c r="AW15" s="210">
        <v>237</v>
      </c>
      <c r="AX15" s="36">
        <v>2945.945945945946</v>
      </c>
    </row>
    <row r="16" spans="1:50" ht="15.75" customHeight="1">
      <c r="A16" s="79"/>
      <c r="B16" s="80">
        <v>4</v>
      </c>
      <c r="C16" s="46">
        <v>283000</v>
      </c>
      <c r="D16" s="212">
        <v>804</v>
      </c>
      <c r="E16" s="211">
        <v>2.551020408163268</v>
      </c>
      <c r="F16" s="212">
        <v>1513</v>
      </c>
      <c r="G16" s="211">
        <v>0.39814200398143385</v>
      </c>
      <c r="H16" s="212">
        <v>676</v>
      </c>
      <c r="I16" s="212">
        <v>837</v>
      </c>
      <c r="J16" s="36">
        <v>5346.2897526501765</v>
      </c>
      <c r="K16" s="79" t="s">
        <v>416</v>
      </c>
      <c r="L16" s="73">
        <v>1</v>
      </c>
      <c r="M16" s="47">
        <v>137900</v>
      </c>
      <c r="N16" s="210">
        <v>780</v>
      </c>
      <c r="O16" s="211">
        <v>-1.7632241813602008</v>
      </c>
      <c r="P16" s="212">
        <v>1053</v>
      </c>
      <c r="Q16" s="211">
        <v>-2.6802218114602567</v>
      </c>
      <c r="R16" s="210">
        <v>560</v>
      </c>
      <c r="S16" s="210">
        <v>493</v>
      </c>
      <c r="T16" s="36">
        <v>7635.9680928208845</v>
      </c>
      <c r="U16" s="79"/>
      <c r="V16" s="73">
        <v>2</v>
      </c>
      <c r="W16" s="47">
        <v>106900</v>
      </c>
      <c r="X16" s="210">
        <v>471</v>
      </c>
      <c r="Y16" s="211">
        <v>0.8565310492505489</v>
      </c>
      <c r="Z16" s="212">
        <v>1109</v>
      </c>
      <c r="AA16" s="211">
        <v>0.45289855072464036</v>
      </c>
      <c r="AB16" s="210">
        <v>537</v>
      </c>
      <c r="AC16" s="210">
        <v>572</v>
      </c>
      <c r="AD16" s="36">
        <v>10374.181478016837</v>
      </c>
      <c r="AE16" s="79" t="s">
        <v>427</v>
      </c>
      <c r="AF16" s="73">
        <v>1</v>
      </c>
      <c r="AG16" s="47">
        <v>150800</v>
      </c>
      <c r="AH16" s="210">
        <v>915</v>
      </c>
      <c r="AI16" s="211">
        <v>3.273137697516944</v>
      </c>
      <c r="AJ16" s="212">
        <v>2090</v>
      </c>
      <c r="AK16" s="211">
        <v>1.4070839398350472</v>
      </c>
      <c r="AL16" s="210">
        <v>1027</v>
      </c>
      <c r="AM16" s="210">
        <v>1063</v>
      </c>
      <c r="AN16" s="36">
        <v>13859.416445623341</v>
      </c>
      <c r="AO16" s="79"/>
      <c r="AP16" s="73">
        <v>5</v>
      </c>
      <c r="AQ16" s="47">
        <v>223000</v>
      </c>
      <c r="AR16" s="210">
        <v>645</v>
      </c>
      <c r="AS16" s="211">
        <v>2.543720190779027</v>
      </c>
      <c r="AT16" s="212">
        <v>1504</v>
      </c>
      <c r="AU16" s="211">
        <v>1.828029790115096</v>
      </c>
      <c r="AV16" s="210">
        <v>688</v>
      </c>
      <c r="AW16" s="210">
        <v>816</v>
      </c>
      <c r="AX16" s="36">
        <v>6744.3946188340815</v>
      </c>
    </row>
    <row r="17" spans="1:50" ht="15.75" customHeight="1">
      <c r="A17" s="79" t="s">
        <v>77</v>
      </c>
      <c r="B17" s="80"/>
      <c r="C17" s="46">
        <v>239600</v>
      </c>
      <c r="D17" s="212">
        <v>989</v>
      </c>
      <c r="E17" s="211">
        <v>3.235908141962412</v>
      </c>
      <c r="F17" s="212">
        <v>2210</v>
      </c>
      <c r="G17" s="211">
        <v>0.7292616226071118</v>
      </c>
      <c r="H17" s="212">
        <v>1041</v>
      </c>
      <c r="I17" s="212">
        <v>1169</v>
      </c>
      <c r="J17" s="36">
        <v>9223.706176961603</v>
      </c>
      <c r="K17" s="79"/>
      <c r="L17" s="73">
        <v>2</v>
      </c>
      <c r="M17" s="47">
        <v>169500</v>
      </c>
      <c r="N17" s="210">
        <v>649</v>
      </c>
      <c r="O17" s="211">
        <v>3.6741214057508103</v>
      </c>
      <c r="P17" s="212">
        <v>1076</v>
      </c>
      <c r="Q17" s="211">
        <v>3.0651340996168557</v>
      </c>
      <c r="R17" s="210">
        <v>559</v>
      </c>
      <c r="S17" s="210">
        <v>517</v>
      </c>
      <c r="T17" s="36">
        <v>6348.082595870206</v>
      </c>
      <c r="U17" s="79"/>
      <c r="V17" s="73">
        <v>3</v>
      </c>
      <c r="W17" s="47">
        <v>177800</v>
      </c>
      <c r="X17" s="210">
        <v>643</v>
      </c>
      <c r="Y17" s="211">
        <v>-0.3100775193798455</v>
      </c>
      <c r="Z17" s="212">
        <v>1549</v>
      </c>
      <c r="AA17" s="211">
        <v>0.5844155844155807</v>
      </c>
      <c r="AB17" s="210">
        <v>703</v>
      </c>
      <c r="AC17" s="210">
        <v>846</v>
      </c>
      <c r="AD17" s="36">
        <v>8712.035995500562</v>
      </c>
      <c r="AE17" s="79"/>
      <c r="AF17" s="73">
        <v>2</v>
      </c>
      <c r="AG17" s="47">
        <v>152900</v>
      </c>
      <c r="AH17" s="210">
        <v>983</v>
      </c>
      <c r="AI17" s="211">
        <v>2.0768431983385227</v>
      </c>
      <c r="AJ17" s="212">
        <v>2414</v>
      </c>
      <c r="AK17" s="211">
        <v>0.37422037422037135</v>
      </c>
      <c r="AL17" s="210">
        <v>1169</v>
      </c>
      <c r="AM17" s="210">
        <v>1245</v>
      </c>
      <c r="AN17" s="36">
        <v>15788.09679529104</v>
      </c>
      <c r="AO17" s="79" t="s">
        <v>99</v>
      </c>
      <c r="AP17" s="73"/>
      <c r="AQ17" s="47">
        <v>101500</v>
      </c>
      <c r="AR17" s="210">
        <v>593</v>
      </c>
      <c r="AS17" s="211">
        <v>2.5951557093425635</v>
      </c>
      <c r="AT17" s="212">
        <v>1480</v>
      </c>
      <c r="AU17" s="211">
        <v>0.8174386920980936</v>
      </c>
      <c r="AV17" s="210">
        <v>735</v>
      </c>
      <c r="AW17" s="210">
        <v>745</v>
      </c>
      <c r="AX17" s="36">
        <v>14581.280788177339</v>
      </c>
    </row>
    <row r="18" spans="1:50" ht="15.75" customHeight="1">
      <c r="A18" s="79" t="s">
        <v>80</v>
      </c>
      <c r="B18" s="80"/>
      <c r="C18" s="46">
        <v>68300</v>
      </c>
      <c r="D18" s="212">
        <v>797</v>
      </c>
      <c r="E18" s="211">
        <v>1.3994910941475922</v>
      </c>
      <c r="F18" s="212">
        <v>1315</v>
      </c>
      <c r="G18" s="211">
        <v>-0.07598784194529173</v>
      </c>
      <c r="H18" s="212">
        <v>608</v>
      </c>
      <c r="I18" s="212">
        <v>707</v>
      </c>
      <c r="J18" s="36">
        <v>19253.29428989751</v>
      </c>
      <c r="K18" s="79"/>
      <c r="L18" s="73">
        <v>3</v>
      </c>
      <c r="M18" s="47">
        <v>173500</v>
      </c>
      <c r="N18" s="210">
        <v>622</v>
      </c>
      <c r="O18" s="211">
        <v>2.8099173553719083</v>
      </c>
      <c r="P18" s="212">
        <v>1304</v>
      </c>
      <c r="Q18" s="211">
        <v>3.8216560509554114</v>
      </c>
      <c r="R18" s="210">
        <v>617</v>
      </c>
      <c r="S18" s="210">
        <v>687</v>
      </c>
      <c r="T18" s="36">
        <v>7515.850144092219</v>
      </c>
      <c r="U18" s="79"/>
      <c r="V18" s="73">
        <v>4</v>
      </c>
      <c r="W18" s="47">
        <v>192300</v>
      </c>
      <c r="X18" s="210">
        <v>1547</v>
      </c>
      <c r="Y18" s="211">
        <v>0.7161458333333286</v>
      </c>
      <c r="Z18" s="212">
        <v>3383</v>
      </c>
      <c r="AA18" s="211">
        <v>0.1183782184078126</v>
      </c>
      <c r="AB18" s="210">
        <v>1602</v>
      </c>
      <c r="AC18" s="210">
        <v>1781</v>
      </c>
      <c r="AD18" s="36">
        <v>17592.303692147685</v>
      </c>
      <c r="AE18" s="79"/>
      <c r="AF18" s="73">
        <v>3</v>
      </c>
      <c r="AG18" s="47">
        <v>162700</v>
      </c>
      <c r="AH18" s="210">
        <v>929</v>
      </c>
      <c r="AI18" s="211">
        <v>1.198257080610034</v>
      </c>
      <c r="AJ18" s="212">
        <v>2280</v>
      </c>
      <c r="AK18" s="211">
        <v>1.0190518387239678</v>
      </c>
      <c r="AL18" s="210">
        <v>1109</v>
      </c>
      <c r="AM18" s="210">
        <v>1171</v>
      </c>
      <c r="AN18" s="36">
        <v>14013.521819299323</v>
      </c>
      <c r="AO18" s="79" t="s">
        <v>102</v>
      </c>
      <c r="AP18" s="73"/>
      <c r="AQ18" s="47">
        <v>769100</v>
      </c>
      <c r="AR18" s="85" t="s">
        <v>390</v>
      </c>
      <c r="AS18" s="85" t="s">
        <v>390</v>
      </c>
      <c r="AT18" s="85" t="s">
        <v>390</v>
      </c>
      <c r="AU18" s="85" t="s">
        <v>390</v>
      </c>
      <c r="AV18" s="85" t="s">
        <v>390</v>
      </c>
      <c r="AW18" s="85" t="s">
        <v>390</v>
      </c>
      <c r="AX18" s="85" t="s">
        <v>390</v>
      </c>
    </row>
    <row r="19" spans="1:50" ht="15.75" customHeight="1">
      <c r="A19" s="79" t="s">
        <v>409</v>
      </c>
      <c r="B19" s="80">
        <v>1</v>
      </c>
      <c r="C19" s="46">
        <v>106800</v>
      </c>
      <c r="D19" s="212">
        <v>617</v>
      </c>
      <c r="E19" s="211">
        <v>-0.9630818619582726</v>
      </c>
      <c r="F19" s="212">
        <v>1059</v>
      </c>
      <c r="G19" s="211">
        <v>-1.8535681186283597</v>
      </c>
      <c r="H19" s="212">
        <v>516</v>
      </c>
      <c r="I19" s="212">
        <v>543</v>
      </c>
      <c r="J19" s="36">
        <v>9915.730337078652</v>
      </c>
      <c r="K19" s="79" t="s">
        <v>417</v>
      </c>
      <c r="L19" s="73">
        <v>1</v>
      </c>
      <c r="M19" s="47">
        <v>71700</v>
      </c>
      <c r="N19" s="210">
        <v>627</v>
      </c>
      <c r="O19" s="211">
        <v>2.7868852459016438</v>
      </c>
      <c r="P19" s="212">
        <v>1090</v>
      </c>
      <c r="Q19" s="211">
        <v>1.3011152416356992</v>
      </c>
      <c r="R19" s="210">
        <v>495</v>
      </c>
      <c r="S19" s="210">
        <v>595</v>
      </c>
      <c r="T19" s="36">
        <v>15202.231520223153</v>
      </c>
      <c r="U19" s="79"/>
      <c r="V19" s="73">
        <v>5</v>
      </c>
      <c r="W19" s="47">
        <v>179500</v>
      </c>
      <c r="X19" s="210">
        <v>763</v>
      </c>
      <c r="Y19" s="211">
        <v>0.6596306068601621</v>
      </c>
      <c r="Z19" s="212">
        <v>1597</v>
      </c>
      <c r="AA19" s="211">
        <v>1.0120177103099195</v>
      </c>
      <c r="AB19" s="210">
        <v>752</v>
      </c>
      <c r="AC19" s="210">
        <v>845</v>
      </c>
      <c r="AD19" s="36">
        <v>8896.935933147632</v>
      </c>
      <c r="AE19" s="79"/>
      <c r="AF19" s="73">
        <v>4</v>
      </c>
      <c r="AG19" s="47">
        <v>135100</v>
      </c>
      <c r="AH19" s="210">
        <v>1471</v>
      </c>
      <c r="AI19" s="211">
        <v>0.3410641200545683</v>
      </c>
      <c r="AJ19" s="212">
        <v>3584</v>
      </c>
      <c r="AK19" s="211">
        <v>-0.9671179883945769</v>
      </c>
      <c r="AL19" s="210">
        <v>1736</v>
      </c>
      <c r="AM19" s="210">
        <v>1848</v>
      </c>
      <c r="AN19" s="36">
        <v>26528.497409326425</v>
      </c>
      <c r="AO19" s="79" t="s">
        <v>105</v>
      </c>
      <c r="AP19" s="73"/>
      <c r="AQ19" s="47">
        <v>152700</v>
      </c>
      <c r="AR19" s="210">
        <v>540</v>
      </c>
      <c r="AS19" s="211">
        <v>5.058365758754874</v>
      </c>
      <c r="AT19" s="212">
        <v>1243</v>
      </c>
      <c r="AU19" s="211">
        <v>2.812241521918949</v>
      </c>
      <c r="AV19" s="210">
        <v>602</v>
      </c>
      <c r="AW19" s="210">
        <v>641</v>
      </c>
      <c r="AX19" s="36">
        <v>8140.1440733464315</v>
      </c>
    </row>
    <row r="20" spans="1:50" ht="15.75" customHeight="1">
      <c r="A20" s="79"/>
      <c r="B20" s="80">
        <v>2</v>
      </c>
      <c r="C20" s="46">
        <v>130100</v>
      </c>
      <c r="D20" s="212">
        <v>945</v>
      </c>
      <c r="E20" s="211">
        <v>-0.735294117647058</v>
      </c>
      <c r="F20" s="212">
        <v>1741</v>
      </c>
      <c r="G20" s="211">
        <v>-0.22922636103152172</v>
      </c>
      <c r="H20" s="212">
        <v>841</v>
      </c>
      <c r="I20" s="212">
        <v>900</v>
      </c>
      <c r="J20" s="36">
        <v>13382.013835511145</v>
      </c>
      <c r="K20" s="79"/>
      <c r="L20" s="73">
        <v>2</v>
      </c>
      <c r="M20" s="47">
        <v>131100</v>
      </c>
      <c r="N20" s="210">
        <v>1003</v>
      </c>
      <c r="O20" s="211">
        <v>0.0998003992015839</v>
      </c>
      <c r="P20" s="212">
        <v>1956</v>
      </c>
      <c r="Q20" s="211">
        <v>-0.7106598984771608</v>
      </c>
      <c r="R20" s="210">
        <v>955</v>
      </c>
      <c r="S20" s="210">
        <v>1001</v>
      </c>
      <c r="T20" s="36">
        <v>14919.90846681922</v>
      </c>
      <c r="U20" s="79"/>
      <c r="V20" s="73">
        <v>6</v>
      </c>
      <c r="W20" s="47">
        <v>236700</v>
      </c>
      <c r="X20" s="210">
        <v>1968</v>
      </c>
      <c r="Y20" s="211">
        <v>1.4956162970603373</v>
      </c>
      <c r="Z20" s="212">
        <v>4189</v>
      </c>
      <c r="AA20" s="211">
        <v>1.2814313346228232</v>
      </c>
      <c r="AB20" s="210">
        <v>2000</v>
      </c>
      <c r="AC20" s="210">
        <v>2189</v>
      </c>
      <c r="AD20" s="36">
        <v>17697.507393324886</v>
      </c>
      <c r="AE20" s="79" t="s">
        <v>73</v>
      </c>
      <c r="AF20" s="73"/>
      <c r="AG20" s="47">
        <v>173700</v>
      </c>
      <c r="AH20" s="210">
        <v>605</v>
      </c>
      <c r="AI20" s="211">
        <v>4.310344827586206</v>
      </c>
      <c r="AJ20" s="212">
        <v>1028</v>
      </c>
      <c r="AK20" s="211">
        <v>1.8830525272547192</v>
      </c>
      <c r="AL20" s="210">
        <v>559</v>
      </c>
      <c r="AM20" s="210">
        <v>469</v>
      </c>
      <c r="AN20" s="36">
        <v>5918.24985607369</v>
      </c>
      <c r="AO20" s="79" t="s">
        <v>435</v>
      </c>
      <c r="AP20" s="73">
        <v>1</v>
      </c>
      <c r="AQ20" s="47">
        <v>376800</v>
      </c>
      <c r="AR20" s="210">
        <v>3462</v>
      </c>
      <c r="AS20" s="211">
        <v>0.40603248259860436</v>
      </c>
      <c r="AT20" s="212">
        <v>7954</v>
      </c>
      <c r="AU20" s="211">
        <v>-1.0819549807237934</v>
      </c>
      <c r="AV20" s="210">
        <v>3721</v>
      </c>
      <c r="AW20" s="210">
        <v>4233</v>
      </c>
      <c r="AX20" s="36">
        <v>21109.341825902335</v>
      </c>
    </row>
    <row r="21" spans="1:50" ht="15.75" customHeight="1">
      <c r="A21" s="79"/>
      <c r="B21" s="80">
        <v>3</v>
      </c>
      <c r="C21" s="46">
        <v>72500</v>
      </c>
      <c r="D21" s="212">
        <v>600</v>
      </c>
      <c r="E21" s="211">
        <v>2.040816326530617</v>
      </c>
      <c r="F21" s="212">
        <v>1188</v>
      </c>
      <c r="G21" s="211">
        <v>0.6779661016949063</v>
      </c>
      <c r="H21" s="212">
        <v>618</v>
      </c>
      <c r="I21" s="212">
        <v>570</v>
      </c>
      <c r="J21" s="36">
        <v>16386.206896551725</v>
      </c>
      <c r="K21" s="79" t="s">
        <v>418</v>
      </c>
      <c r="L21" s="73">
        <v>1</v>
      </c>
      <c r="M21" s="47">
        <v>135800</v>
      </c>
      <c r="N21" s="210">
        <v>583</v>
      </c>
      <c r="O21" s="211">
        <v>1.5679442508710792</v>
      </c>
      <c r="P21" s="212">
        <v>1564</v>
      </c>
      <c r="Q21" s="211">
        <v>0.6435006435006443</v>
      </c>
      <c r="R21" s="210">
        <v>769</v>
      </c>
      <c r="S21" s="210">
        <v>795</v>
      </c>
      <c r="T21" s="36">
        <v>11516.936671575848</v>
      </c>
      <c r="U21" s="96" t="s">
        <v>97</v>
      </c>
      <c r="V21" s="73"/>
      <c r="W21" s="47">
        <v>42600</v>
      </c>
      <c r="X21" s="210">
        <v>240</v>
      </c>
      <c r="Y21" s="211">
        <v>3.448275862068968</v>
      </c>
      <c r="Z21" s="212">
        <v>529</v>
      </c>
      <c r="AA21" s="211">
        <v>6.65322580645163</v>
      </c>
      <c r="AB21" s="210">
        <v>232</v>
      </c>
      <c r="AC21" s="210">
        <v>297</v>
      </c>
      <c r="AD21" s="36">
        <v>12417.840375586855</v>
      </c>
      <c r="AE21" s="79" t="s">
        <v>76</v>
      </c>
      <c r="AF21" s="73"/>
      <c r="AG21" s="47">
        <v>157800</v>
      </c>
      <c r="AH21" s="210">
        <v>1255</v>
      </c>
      <c r="AI21" s="211">
        <v>0.23961661341853357</v>
      </c>
      <c r="AJ21" s="212">
        <v>2481</v>
      </c>
      <c r="AK21" s="211">
        <v>-0.08054772452678094</v>
      </c>
      <c r="AL21" s="210">
        <v>1182</v>
      </c>
      <c r="AM21" s="210">
        <v>1299</v>
      </c>
      <c r="AN21" s="36">
        <v>15722.433460076045</v>
      </c>
      <c r="AO21" s="79"/>
      <c r="AP21" s="73">
        <v>2</v>
      </c>
      <c r="AQ21" s="47">
        <v>282500</v>
      </c>
      <c r="AR21" s="210">
        <v>1796</v>
      </c>
      <c r="AS21" s="211">
        <v>0.16731734523145292</v>
      </c>
      <c r="AT21" s="212">
        <v>3951</v>
      </c>
      <c r="AU21" s="211">
        <v>-1.4713216957605937</v>
      </c>
      <c r="AV21" s="210">
        <v>1846</v>
      </c>
      <c r="AW21" s="210">
        <v>2105</v>
      </c>
      <c r="AX21" s="36">
        <v>13985.8407079646</v>
      </c>
    </row>
    <row r="22" spans="1:50" ht="15.75" customHeight="1">
      <c r="A22" s="79"/>
      <c r="B22" s="80">
        <v>4</v>
      </c>
      <c r="C22" s="46">
        <v>108900</v>
      </c>
      <c r="D22" s="212">
        <v>879</v>
      </c>
      <c r="E22" s="211">
        <v>1.26728110599079</v>
      </c>
      <c r="F22" s="212">
        <v>1773</v>
      </c>
      <c r="G22" s="211">
        <v>0.8532423208191204</v>
      </c>
      <c r="H22" s="212">
        <v>859</v>
      </c>
      <c r="I22" s="212">
        <v>914</v>
      </c>
      <c r="J22" s="36">
        <v>16280.991735537193</v>
      </c>
      <c r="K22" s="79"/>
      <c r="L22" s="73">
        <v>2</v>
      </c>
      <c r="M22" s="47">
        <v>98600</v>
      </c>
      <c r="N22" s="210">
        <v>551</v>
      </c>
      <c r="O22" s="211">
        <v>6.16570327552985</v>
      </c>
      <c r="P22" s="212">
        <v>1321</v>
      </c>
      <c r="Q22" s="211">
        <v>2.5621118012422386</v>
      </c>
      <c r="R22" s="210">
        <v>661</v>
      </c>
      <c r="S22" s="210">
        <v>660</v>
      </c>
      <c r="T22" s="36">
        <v>13397.565922920892</v>
      </c>
      <c r="U22" s="79" t="s">
        <v>422</v>
      </c>
      <c r="V22" s="73">
        <v>1</v>
      </c>
      <c r="W22" s="47">
        <v>111500</v>
      </c>
      <c r="X22" s="210">
        <v>697</v>
      </c>
      <c r="Y22" s="211">
        <v>4.4977511244377695</v>
      </c>
      <c r="Z22" s="212">
        <v>1185</v>
      </c>
      <c r="AA22" s="211">
        <v>1.3686911890504803</v>
      </c>
      <c r="AB22" s="210">
        <v>561</v>
      </c>
      <c r="AC22" s="210">
        <v>624</v>
      </c>
      <c r="AD22" s="36">
        <v>10627.80269058296</v>
      </c>
      <c r="AE22" s="79" t="s">
        <v>79</v>
      </c>
      <c r="AF22" s="73"/>
      <c r="AG22" s="47">
        <v>113900</v>
      </c>
      <c r="AH22" s="87" t="s">
        <v>443</v>
      </c>
      <c r="AI22" s="87" t="s">
        <v>443</v>
      </c>
      <c r="AJ22" s="87" t="s">
        <v>443</v>
      </c>
      <c r="AK22" s="87" t="s">
        <v>443</v>
      </c>
      <c r="AL22" s="87" t="s">
        <v>443</v>
      </c>
      <c r="AM22" s="87" t="s">
        <v>443</v>
      </c>
      <c r="AN22" s="87" t="s">
        <v>443</v>
      </c>
      <c r="AO22" s="79"/>
      <c r="AP22" s="73">
        <v>3</v>
      </c>
      <c r="AQ22" s="47">
        <v>365200</v>
      </c>
      <c r="AR22" s="210">
        <v>2361</v>
      </c>
      <c r="AS22" s="211">
        <v>0.08478168715558354</v>
      </c>
      <c r="AT22" s="212">
        <v>5592</v>
      </c>
      <c r="AU22" s="211">
        <v>-0.160685591858595</v>
      </c>
      <c r="AV22" s="210">
        <v>2570</v>
      </c>
      <c r="AW22" s="210">
        <v>3022</v>
      </c>
      <c r="AX22" s="36">
        <v>15312.157721796275</v>
      </c>
    </row>
    <row r="23" spans="1:50" ht="15.75" customHeight="1">
      <c r="A23" s="79"/>
      <c r="B23" s="80">
        <v>5</v>
      </c>
      <c r="C23" s="46">
        <v>102000</v>
      </c>
      <c r="D23" s="212">
        <v>926</v>
      </c>
      <c r="E23" s="211">
        <v>5.587229190421894</v>
      </c>
      <c r="F23" s="212">
        <v>1598</v>
      </c>
      <c r="G23" s="211">
        <v>3.030303030303031</v>
      </c>
      <c r="H23" s="212">
        <v>783</v>
      </c>
      <c r="I23" s="212">
        <v>815</v>
      </c>
      <c r="J23" s="36">
        <v>15666.666666666666</v>
      </c>
      <c r="K23" s="79"/>
      <c r="L23" s="73">
        <v>3</v>
      </c>
      <c r="M23" s="47">
        <v>98500</v>
      </c>
      <c r="N23" s="210">
        <v>585</v>
      </c>
      <c r="O23" s="211">
        <v>1.5625</v>
      </c>
      <c r="P23" s="212">
        <v>1655</v>
      </c>
      <c r="Q23" s="211">
        <v>0.5467800729040135</v>
      </c>
      <c r="R23" s="210">
        <v>811</v>
      </c>
      <c r="S23" s="210">
        <v>844</v>
      </c>
      <c r="T23" s="36">
        <v>16802.03045685279</v>
      </c>
      <c r="U23" s="79"/>
      <c r="V23" s="73">
        <v>2</v>
      </c>
      <c r="W23" s="47">
        <v>114700</v>
      </c>
      <c r="X23" s="210">
        <v>763</v>
      </c>
      <c r="Y23" s="211">
        <v>0.26281208935610323</v>
      </c>
      <c r="Z23" s="212">
        <v>1573</v>
      </c>
      <c r="AA23" s="211">
        <v>-0.44303797468354844</v>
      </c>
      <c r="AB23" s="210">
        <v>741</v>
      </c>
      <c r="AC23" s="210">
        <v>832</v>
      </c>
      <c r="AD23" s="36">
        <v>13714.036617262424</v>
      </c>
      <c r="AE23" s="79" t="s">
        <v>82</v>
      </c>
      <c r="AF23" s="73"/>
      <c r="AG23" s="47">
        <v>193800</v>
      </c>
      <c r="AH23" s="210">
        <v>3036</v>
      </c>
      <c r="AI23" s="211">
        <v>6.451612903225794</v>
      </c>
      <c r="AJ23" s="212">
        <v>4864</v>
      </c>
      <c r="AK23" s="211">
        <v>6.247269550021841</v>
      </c>
      <c r="AL23" s="210">
        <v>2382</v>
      </c>
      <c r="AM23" s="210">
        <v>2482</v>
      </c>
      <c r="AN23" s="36">
        <v>25098.039215686273</v>
      </c>
      <c r="AO23" s="79"/>
      <c r="AP23" s="73">
        <v>4</v>
      </c>
      <c r="AQ23" s="47">
        <v>183100</v>
      </c>
      <c r="AR23" s="210">
        <v>1619</v>
      </c>
      <c r="AS23" s="211">
        <v>-0.3078817733990036</v>
      </c>
      <c r="AT23" s="212">
        <v>3762</v>
      </c>
      <c r="AU23" s="211">
        <v>-0.7649696649960447</v>
      </c>
      <c r="AV23" s="210">
        <v>1707</v>
      </c>
      <c r="AW23" s="210">
        <v>2055</v>
      </c>
      <c r="AX23" s="36">
        <v>20546.14964500273</v>
      </c>
    </row>
    <row r="24" spans="1:50" ht="15.75" customHeight="1">
      <c r="A24" s="79" t="s">
        <v>410</v>
      </c>
      <c r="B24" s="80">
        <v>1</v>
      </c>
      <c r="C24" s="46">
        <v>96500</v>
      </c>
      <c r="D24" s="212">
        <v>828</v>
      </c>
      <c r="E24" s="211">
        <v>3.113325031133243</v>
      </c>
      <c r="F24" s="212">
        <v>1456</v>
      </c>
      <c r="G24" s="211">
        <v>0.41379310344827047</v>
      </c>
      <c r="H24" s="212">
        <v>670</v>
      </c>
      <c r="I24" s="212">
        <v>786</v>
      </c>
      <c r="J24" s="36">
        <v>15088.082901554404</v>
      </c>
      <c r="K24" s="79"/>
      <c r="L24" s="73">
        <v>4</v>
      </c>
      <c r="M24" s="47">
        <v>150800</v>
      </c>
      <c r="N24" s="210">
        <v>870</v>
      </c>
      <c r="O24" s="211">
        <v>1.045296167247372</v>
      </c>
      <c r="P24" s="212">
        <v>2017</v>
      </c>
      <c r="Q24" s="211">
        <v>0.7996001999000413</v>
      </c>
      <c r="R24" s="210">
        <v>991</v>
      </c>
      <c r="S24" s="210">
        <v>1026</v>
      </c>
      <c r="T24" s="36">
        <v>13375.331564986736</v>
      </c>
      <c r="U24" s="79"/>
      <c r="V24" s="73">
        <v>3</v>
      </c>
      <c r="W24" s="47">
        <v>256400</v>
      </c>
      <c r="X24" s="210">
        <v>148</v>
      </c>
      <c r="Y24" s="211">
        <v>4.964539007092199</v>
      </c>
      <c r="Z24" s="212">
        <v>228</v>
      </c>
      <c r="AA24" s="211">
        <v>3.6363636363636402</v>
      </c>
      <c r="AB24" s="210">
        <v>133</v>
      </c>
      <c r="AC24" s="210">
        <v>95</v>
      </c>
      <c r="AD24" s="36">
        <v>889.2355694227768</v>
      </c>
      <c r="AE24" s="79" t="s">
        <v>86</v>
      </c>
      <c r="AF24" s="73"/>
      <c r="AG24" s="47">
        <v>138000</v>
      </c>
      <c r="AH24" s="210">
        <v>981</v>
      </c>
      <c r="AI24" s="211">
        <v>2.0811654526534937</v>
      </c>
      <c r="AJ24" s="212">
        <v>2417</v>
      </c>
      <c r="AK24" s="211">
        <v>1.6827934371056017</v>
      </c>
      <c r="AL24" s="210">
        <v>1158</v>
      </c>
      <c r="AM24" s="210">
        <v>1259</v>
      </c>
      <c r="AN24" s="36">
        <v>17514.492753623188</v>
      </c>
      <c r="AO24" s="79" t="s">
        <v>434</v>
      </c>
      <c r="AP24" s="73">
        <v>1</v>
      </c>
      <c r="AQ24" s="47">
        <v>252800</v>
      </c>
      <c r="AR24" s="210">
        <v>1505</v>
      </c>
      <c r="AS24" s="211">
        <v>0.13306719893546415</v>
      </c>
      <c r="AT24" s="212">
        <v>3628</v>
      </c>
      <c r="AU24" s="211">
        <v>-1.225156547781097</v>
      </c>
      <c r="AV24" s="210">
        <v>1773</v>
      </c>
      <c r="AW24" s="210">
        <v>1855</v>
      </c>
      <c r="AX24" s="36">
        <v>14351.265822784811</v>
      </c>
    </row>
    <row r="25" spans="1:50" ht="15.75" customHeight="1">
      <c r="A25" s="79"/>
      <c r="B25" s="80">
        <v>2</v>
      </c>
      <c r="C25" s="46">
        <v>91300</v>
      </c>
      <c r="D25" s="212">
        <v>599</v>
      </c>
      <c r="E25" s="211">
        <v>-0.3327787021630684</v>
      </c>
      <c r="F25" s="212">
        <v>1081</v>
      </c>
      <c r="G25" s="211">
        <v>-1.0978956999085199</v>
      </c>
      <c r="H25" s="212">
        <v>479</v>
      </c>
      <c r="I25" s="212">
        <v>602</v>
      </c>
      <c r="J25" s="36">
        <v>11840.087623220154</v>
      </c>
      <c r="K25" s="96" t="s">
        <v>68</v>
      </c>
      <c r="L25" s="73"/>
      <c r="M25" s="47">
        <v>100200</v>
      </c>
      <c r="N25" s="210">
        <v>598</v>
      </c>
      <c r="O25" s="211">
        <v>3.281519861830745</v>
      </c>
      <c r="P25" s="212">
        <v>1620</v>
      </c>
      <c r="Q25" s="211">
        <v>1.3767209011264185</v>
      </c>
      <c r="R25" s="210">
        <v>798</v>
      </c>
      <c r="S25" s="210">
        <v>822</v>
      </c>
      <c r="T25" s="36">
        <v>16167.664670658683</v>
      </c>
      <c r="U25" s="79"/>
      <c r="V25" s="73">
        <v>4</v>
      </c>
      <c r="W25" s="47">
        <v>159900</v>
      </c>
      <c r="X25" s="210">
        <v>1002</v>
      </c>
      <c r="Y25" s="211">
        <v>0.09990009990011117</v>
      </c>
      <c r="Z25" s="212">
        <v>2522</v>
      </c>
      <c r="AA25" s="211">
        <v>-1.214257735996867</v>
      </c>
      <c r="AB25" s="210">
        <v>1216</v>
      </c>
      <c r="AC25" s="210">
        <v>1306</v>
      </c>
      <c r="AD25" s="36">
        <v>15772.357723577237</v>
      </c>
      <c r="AE25" s="79" t="s">
        <v>428</v>
      </c>
      <c r="AF25" s="73">
        <v>1</v>
      </c>
      <c r="AG25" s="47">
        <v>166000</v>
      </c>
      <c r="AH25" s="210">
        <v>1254</v>
      </c>
      <c r="AI25" s="211">
        <v>0.6420545746388342</v>
      </c>
      <c r="AJ25" s="212">
        <v>2903</v>
      </c>
      <c r="AK25" s="211">
        <v>-0.13759889920879687</v>
      </c>
      <c r="AL25" s="210">
        <v>1352</v>
      </c>
      <c r="AM25" s="210">
        <v>1551</v>
      </c>
      <c r="AN25" s="36">
        <v>17487.951807228917</v>
      </c>
      <c r="AO25" s="79"/>
      <c r="AP25" s="73">
        <v>2</v>
      </c>
      <c r="AQ25" s="47">
        <v>255000</v>
      </c>
      <c r="AR25" s="210">
        <v>1004</v>
      </c>
      <c r="AS25" s="211">
        <v>-0.39682539682539186</v>
      </c>
      <c r="AT25" s="212">
        <v>2491</v>
      </c>
      <c r="AU25" s="211">
        <v>-1.150793650793645</v>
      </c>
      <c r="AV25" s="210">
        <v>1200</v>
      </c>
      <c r="AW25" s="210">
        <v>1291</v>
      </c>
      <c r="AX25" s="36">
        <v>9768.627450980392</v>
      </c>
    </row>
    <row r="26" spans="1:50" ht="15.75" customHeight="1">
      <c r="A26" s="79"/>
      <c r="B26" s="80">
        <v>3</v>
      </c>
      <c r="C26" s="46">
        <v>172600</v>
      </c>
      <c r="D26" s="212">
        <v>904</v>
      </c>
      <c r="E26" s="211">
        <v>0.6681514476614865</v>
      </c>
      <c r="F26" s="212">
        <v>1761</v>
      </c>
      <c r="G26" s="211">
        <v>0.28473804100228506</v>
      </c>
      <c r="H26" s="212">
        <v>831</v>
      </c>
      <c r="I26" s="212">
        <v>930</v>
      </c>
      <c r="J26" s="36">
        <v>10202.780996523754</v>
      </c>
      <c r="K26" s="79" t="s">
        <v>71</v>
      </c>
      <c r="L26" s="73"/>
      <c r="M26" s="47">
        <v>123900</v>
      </c>
      <c r="N26" s="210">
        <v>319</v>
      </c>
      <c r="O26" s="211">
        <v>-3.915662650602414</v>
      </c>
      <c r="P26" s="212">
        <v>556</v>
      </c>
      <c r="Q26" s="211">
        <v>-3.4722222222222143</v>
      </c>
      <c r="R26" s="210">
        <v>293</v>
      </c>
      <c r="S26" s="210">
        <v>263</v>
      </c>
      <c r="T26" s="36">
        <v>4487.489911218724</v>
      </c>
      <c r="U26" s="96" t="s">
        <v>107</v>
      </c>
      <c r="V26" s="73"/>
      <c r="W26" s="47">
        <v>31900</v>
      </c>
      <c r="X26" s="210">
        <v>509</v>
      </c>
      <c r="Y26" s="211">
        <v>0.5928853754940633</v>
      </c>
      <c r="Z26" s="212">
        <v>1438</v>
      </c>
      <c r="AA26" s="211">
        <v>0</v>
      </c>
      <c r="AB26" s="210">
        <v>672</v>
      </c>
      <c r="AC26" s="210">
        <v>766</v>
      </c>
      <c r="AD26" s="36">
        <v>45078.36990595612</v>
      </c>
      <c r="AE26" s="79"/>
      <c r="AF26" s="73">
        <v>2</v>
      </c>
      <c r="AG26" s="47">
        <v>166000</v>
      </c>
      <c r="AH26" s="210">
        <v>476</v>
      </c>
      <c r="AI26" s="211">
        <v>3.4782608695652186</v>
      </c>
      <c r="AJ26" s="212">
        <v>1155</v>
      </c>
      <c r="AK26" s="211">
        <v>2.758007117437728</v>
      </c>
      <c r="AL26" s="210">
        <v>517</v>
      </c>
      <c r="AM26" s="210">
        <v>638</v>
      </c>
      <c r="AN26" s="36">
        <v>6957.831325301205</v>
      </c>
      <c r="AO26" s="79"/>
      <c r="AP26" s="73">
        <v>3</v>
      </c>
      <c r="AQ26" s="47">
        <v>252400</v>
      </c>
      <c r="AR26" s="210">
        <v>1040</v>
      </c>
      <c r="AS26" s="211">
        <v>0.7751937984496067</v>
      </c>
      <c r="AT26" s="212">
        <v>2636</v>
      </c>
      <c r="AU26" s="211">
        <v>0.6106870229007626</v>
      </c>
      <c r="AV26" s="210">
        <v>1291</v>
      </c>
      <c r="AW26" s="210">
        <v>1345</v>
      </c>
      <c r="AX26" s="36">
        <v>10443.740095087163</v>
      </c>
    </row>
    <row r="27" spans="1:50" ht="15.75" customHeight="1">
      <c r="A27" s="79" t="s">
        <v>411</v>
      </c>
      <c r="B27" s="80">
        <v>1</v>
      </c>
      <c r="C27" s="46">
        <v>201600</v>
      </c>
      <c r="D27" s="212">
        <v>2467</v>
      </c>
      <c r="E27" s="211">
        <v>3.829966329966325</v>
      </c>
      <c r="F27" s="212">
        <v>4036</v>
      </c>
      <c r="G27" s="211">
        <v>4.316360816748514</v>
      </c>
      <c r="H27" s="212">
        <v>2010</v>
      </c>
      <c r="I27" s="212">
        <v>2026</v>
      </c>
      <c r="J27" s="36">
        <v>20019.841269841272</v>
      </c>
      <c r="K27" s="79" t="s">
        <v>419</v>
      </c>
      <c r="L27" s="73">
        <v>1</v>
      </c>
      <c r="M27" s="47">
        <v>159200</v>
      </c>
      <c r="N27" s="210">
        <v>1663</v>
      </c>
      <c r="O27" s="211">
        <v>-5.8323895809739525</v>
      </c>
      <c r="P27" s="212">
        <v>4033</v>
      </c>
      <c r="Q27" s="211">
        <v>-2.3723069474703493</v>
      </c>
      <c r="R27" s="210">
        <v>1878</v>
      </c>
      <c r="S27" s="210">
        <v>2155</v>
      </c>
      <c r="T27" s="36">
        <v>25332.91457286432</v>
      </c>
      <c r="U27" s="96" t="s">
        <v>112</v>
      </c>
      <c r="V27" s="73"/>
      <c r="W27" s="47">
        <v>136000</v>
      </c>
      <c r="X27" s="210">
        <v>854</v>
      </c>
      <c r="Y27" s="211">
        <v>1.6666666666666572</v>
      </c>
      <c r="Z27" s="212">
        <v>2020</v>
      </c>
      <c r="AA27" s="211">
        <v>0.04952947003467045</v>
      </c>
      <c r="AB27" s="210">
        <v>920</v>
      </c>
      <c r="AC27" s="210">
        <v>1100</v>
      </c>
      <c r="AD27" s="36">
        <v>14852.941176470587</v>
      </c>
      <c r="AE27" s="79"/>
      <c r="AF27" s="73">
        <v>3</v>
      </c>
      <c r="AG27" s="47">
        <v>217800</v>
      </c>
      <c r="AH27" s="210">
        <v>1921</v>
      </c>
      <c r="AI27" s="211">
        <v>2.289669861554856</v>
      </c>
      <c r="AJ27" s="212">
        <v>4255</v>
      </c>
      <c r="AK27" s="211">
        <v>1.1890606420927412</v>
      </c>
      <c r="AL27" s="210">
        <v>1934</v>
      </c>
      <c r="AM27" s="210">
        <v>2321</v>
      </c>
      <c r="AN27" s="36">
        <v>19536.27180899908</v>
      </c>
      <c r="AO27" s="79"/>
      <c r="AP27" s="73">
        <v>4</v>
      </c>
      <c r="AQ27" s="47">
        <v>393400</v>
      </c>
      <c r="AR27" s="210">
        <v>2197</v>
      </c>
      <c r="AS27" s="211">
        <v>3.339604891815611</v>
      </c>
      <c r="AT27" s="212">
        <v>4848</v>
      </c>
      <c r="AU27" s="211">
        <v>1.337792642140471</v>
      </c>
      <c r="AV27" s="210">
        <v>2317</v>
      </c>
      <c r="AW27" s="210">
        <v>2531</v>
      </c>
      <c r="AX27" s="36">
        <v>12323.335027961362</v>
      </c>
    </row>
    <row r="28" spans="1:50" ht="15.75" customHeight="1">
      <c r="A28" s="79"/>
      <c r="B28" s="80">
        <v>2</v>
      </c>
      <c r="C28" s="46">
        <v>236700</v>
      </c>
      <c r="D28" s="212">
        <v>2347</v>
      </c>
      <c r="E28" s="211">
        <v>-1.5932914046121596</v>
      </c>
      <c r="F28" s="212">
        <v>4348</v>
      </c>
      <c r="G28" s="211">
        <v>-1.8953068592057747</v>
      </c>
      <c r="H28" s="212">
        <v>2172</v>
      </c>
      <c r="I28" s="212">
        <v>2176</v>
      </c>
      <c r="J28" s="36">
        <v>18369.243768483313</v>
      </c>
      <c r="K28" s="79"/>
      <c r="L28" s="73">
        <v>2</v>
      </c>
      <c r="M28" s="47">
        <v>91500</v>
      </c>
      <c r="N28" s="210">
        <v>1160</v>
      </c>
      <c r="O28" s="211">
        <v>-0.08613264427216905</v>
      </c>
      <c r="P28" s="212">
        <v>2281</v>
      </c>
      <c r="Q28" s="211">
        <v>-1.5962036238136363</v>
      </c>
      <c r="R28" s="210">
        <v>970</v>
      </c>
      <c r="S28" s="210">
        <v>1311</v>
      </c>
      <c r="T28" s="36">
        <v>24928.96174863388</v>
      </c>
      <c r="U28" s="79" t="s">
        <v>117</v>
      </c>
      <c r="V28" s="73"/>
      <c r="W28" s="47">
        <v>86100</v>
      </c>
      <c r="X28" s="210">
        <v>632</v>
      </c>
      <c r="Y28" s="211">
        <v>3.606557377049185</v>
      </c>
      <c r="Z28" s="212">
        <v>1292</v>
      </c>
      <c r="AA28" s="211">
        <v>3.277378097521975</v>
      </c>
      <c r="AB28" s="210">
        <v>616</v>
      </c>
      <c r="AC28" s="210">
        <v>676</v>
      </c>
      <c r="AD28" s="36">
        <v>15005.807200929154</v>
      </c>
      <c r="AE28" s="79"/>
      <c r="AF28" s="73">
        <v>4</v>
      </c>
      <c r="AG28" s="47">
        <v>200200</v>
      </c>
      <c r="AH28" s="210">
        <v>407</v>
      </c>
      <c r="AI28" s="211">
        <v>-1.9277108433735037</v>
      </c>
      <c r="AJ28" s="212">
        <v>948</v>
      </c>
      <c r="AK28" s="211">
        <v>-0.628930817610069</v>
      </c>
      <c r="AL28" s="210">
        <v>439</v>
      </c>
      <c r="AM28" s="210">
        <v>509</v>
      </c>
      <c r="AN28" s="36">
        <v>4735.2647352647355</v>
      </c>
      <c r="AO28" s="79" t="s">
        <v>67</v>
      </c>
      <c r="AP28" s="73"/>
      <c r="AQ28" s="47">
        <v>284900</v>
      </c>
      <c r="AR28" s="210">
        <v>1583</v>
      </c>
      <c r="AS28" s="211">
        <v>-0.31486146095718937</v>
      </c>
      <c r="AT28" s="212">
        <v>3403</v>
      </c>
      <c r="AU28" s="211">
        <v>-1.8742791234140697</v>
      </c>
      <c r="AV28" s="210">
        <v>1594</v>
      </c>
      <c r="AW28" s="210">
        <v>1809</v>
      </c>
      <c r="AX28" s="36">
        <v>11944.541944541945</v>
      </c>
    </row>
    <row r="29" spans="1:50" ht="15.75" customHeight="1">
      <c r="A29" s="79"/>
      <c r="B29" s="80">
        <v>3</v>
      </c>
      <c r="C29" s="46">
        <v>359900</v>
      </c>
      <c r="D29" s="212">
        <v>1714</v>
      </c>
      <c r="E29" s="211">
        <v>1.4801657785671978</v>
      </c>
      <c r="F29" s="212">
        <v>3598</v>
      </c>
      <c r="G29" s="211">
        <v>0.19493177387914784</v>
      </c>
      <c r="H29" s="212">
        <v>1830</v>
      </c>
      <c r="I29" s="212">
        <v>1768</v>
      </c>
      <c r="J29" s="36">
        <v>9997.221450402889</v>
      </c>
      <c r="K29" s="79"/>
      <c r="L29" s="73">
        <v>3</v>
      </c>
      <c r="M29" s="47">
        <v>142000</v>
      </c>
      <c r="N29" s="210">
        <v>209</v>
      </c>
      <c r="O29" s="211">
        <v>1.4563106796116472</v>
      </c>
      <c r="P29" s="212">
        <v>516</v>
      </c>
      <c r="Q29" s="211">
        <v>1.5748031496062964</v>
      </c>
      <c r="R29" s="210">
        <v>249</v>
      </c>
      <c r="S29" s="210">
        <v>267</v>
      </c>
      <c r="T29" s="36">
        <v>3633.8028169014083</v>
      </c>
      <c r="U29" s="79" t="s">
        <v>423</v>
      </c>
      <c r="V29" s="73">
        <v>1</v>
      </c>
      <c r="W29" s="47">
        <v>152800</v>
      </c>
      <c r="X29" s="210">
        <v>885</v>
      </c>
      <c r="Y29" s="211">
        <v>9.259259259259252</v>
      </c>
      <c r="Z29" s="212">
        <v>1717</v>
      </c>
      <c r="AA29" s="211">
        <v>13.859416445623339</v>
      </c>
      <c r="AB29" s="210">
        <v>722</v>
      </c>
      <c r="AC29" s="210">
        <v>995</v>
      </c>
      <c r="AD29" s="36">
        <v>11236.9109947644</v>
      </c>
      <c r="AE29" s="79"/>
      <c r="AF29" s="73">
        <v>5</v>
      </c>
      <c r="AG29" s="47">
        <v>422500</v>
      </c>
      <c r="AH29" s="210">
        <v>43</v>
      </c>
      <c r="AI29" s="211">
        <v>-2.2727272727272663</v>
      </c>
      <c r="AJ29" s="212">
        <v>113</v>
      </c>
      <c r="AK29" s="211">
        <v>-1.7391304347826093</v>
      </c>
      <c r="AL29" s="210">
        <v>57</v>
      </c>
      <c r="AM29" s="210">
        <v>56</v>
      </c>
      <c r="AN29" s="36">
        <v>267.4556213017752</v>
      </c>
      <c r="AO29" s="79" t="s">
        <v>436</v>
      </c>
      <c r="AP29" s="73">
        <v>1</v>
      </c>
      <c r="AQ29" s="47">
        <v>113900</v>
      </c>
      <c r="AR29" s="210">
        <v>813</v>
      </c>
      <c r="AS29" s="211">
        <v>5.72171651495448</v>
      </c>
      <c r="AT29" s="212">
        <v>1706</v>
      </c>
      <c r="AU29" s="211">
        <v>3.33131435493641</v>
      </c>
      <c r="AV29" s="210">
        <v>833</v>
      </c>
      <c r="AW29" s="210">
        <v>873</v>
      </c>
      <c r="AX29" s="36">
        <v>14978.05092186128</v>
      </c>
    </row>
    <row r="30" spans="1:50" ht="15.75" customHeight="1">
      <c r="A30" s="79"/>
      <c r="B30" s="80">
        <v>4</v>
      </c>
      <c r="C30" s="46">
        <v>187400</v>
      </c>
      <c r="D30" s="212">
        <v>1249</v>
      </c>
      <c r="E30" s="211">
        <v>-1.808176100628927</v>
      </c>
      <c r="F30" s="212">
        <v>2697</v>
      </c>
      <c r="G30" s="211">
        <v>-2.1052631578947256</v>
      </c>
      <c r="H30" s="212">
        <v>1260</v>
      </c>
      <c r="I30" s="212">
        <v>1437</v>
      </c>
      <c r="J30" s="36">
        <v>14391.675560298827</v>
      </c>
      <c r="K30" s="79"/>
      <c r="L30" s="73">
        <v>4</v>
      </c>
      <c r="M30" s="47">
        <v>181300</v>
      </c>
      <c r="N30" s="210">
        <v>364</v>
      </c>
      <c r="O30" s="211">
        <v>-2.41286863270777</v>
      </c>
      <c r="P30" s="212">
        <v>979</v>
      </c>
      <c r="Q30" s="211">
        <v>-5.410628019323667</v>
      </c>
      <c r="R30" s="210">
        <v>486</v>
      </c>
      <c r="S30" s="210">
        <v>493</v>
      </c>
      <c r="T30" s="36">
        <v>5399.889685603971</v>
      </c>
      <c r="U30" s="79"/>
      <c r="V30" s="73">
        <v>2</v>
      </c>
      <c r="W30" s="47">
        <v>226000</v>
      </c>
      <c r="X30" s="210">
        <v>672</v>
      </c>
      <c r="Y30" s="211">
        <v>-1.4662756598240492</v>
      </c>
      <c r="Z30" s="212">
        <v>1344</v>
      </c>
      <c r="AA30" s="211">
        <v>-2.8199566160520675</v>
      </c>
      <c r="AB30" s="210">
        <v>581</v>
      </c>
      <c r="AC30" s="210">
        <v>763</v>
      </c>
      <c r="AD30" s="36">
        <v>5946.902654867256</v>
      </c>
      <c r="AE30" s="79" t="s">
        <v>429</v>
      </c>
      <c r="AF30" s="73">
        <v>1</v>
      </c>
      <c r="AG30" s="47">
        <v>263300</v>
      </c>
      <c r="AH30" s="210">
        <v>419</v>
      </c>
      <c r="AI30" s="211">
        <v>2.444987775061122</v>
      </c>
      <c r="AJ30" s="212">
        <v>985</v>
      </c>
      <c r="AK30" s="211">
        <v>4.122621564482017</v>
      </c>
      <c r="AL30" s="210">
        <v>447</v>
      </c>
      <c r="AM30" s="210">
        <v>538</v>
      </c>
      <c r="AN30" s="36">
        <v>3740.9798708697303</v>
      </c>
      <c r="AO30" s="79"/>
      <c r="AP30" s="73">
        <v>2</v>
      </c>
      <c r="AQ30" s="47">
        <v>110600</v>
      </c>
      <c r="AR30" s="210">
        <v>686</v>
      </c>
      <c r="AS30" s="211">
        <v>-1.0101010101010104</v>
      </c>
      <c r="AT30" s="212">
        <v>1361</v>
      </c>
      <c r="AU30" s="211">
        <v>-2.507163323782237</v>
      </c>
      <c r="AV30" s="210">
        <v>647</v>
      </c>
      <c r="AW30" s="210">
        <v>714</v>
      </c>
      <c r="AX30" s="36">
        <v>12305.605786618446</v>
      </c>
    </row>
    <row r="31" spans="1:50" ht="15.75" customHeight="1">
      <c r="A31" s="79"/>
      <c r="B31" s="80">
        <v>5</v>
      </c>
      <c r="C31" s="46">
        <v>124200</v>
      </c>
      <c r="D31" s="212">
        <v>1262</v>
      </c>
      <c r="E31" s="211">
        <v>0.7987220447284358</v>
      </c>
      <c r="F31" s="212">
        <v>2546</v>
      </c>
      <c r="G31" s="211">
        <v>2.5785656728444906</v>
      </c>
      <c r="H31" s="212">
        <v>1286</v>
      </c>
      <c r="I31" s="212">
        <v>1260</v>
      </c>
      <c r="J31" s="36">
        <v>20499.194847020935</v>
      </c>
      <c r="K31" s="79"/>
      <c r="L31" s="73">
        <v>5</v>
      </c>
      <c r="M31" s="47">
        <v>117400</v>
      </c>
      <c r="N31" s="210">
        <v>421</v>
      </c>
      <c r="O31" s="211">
        <v>-3.440366972477065</v>
      </c>
      <c r="P31" s="212">
        <v>865</v>
      </c>
      <c r="Q31" s="211">
        <v>-3.7819799777530534</v>
      </c>
      <c r="R31" s="210">
        <v>378</v>
      </c>
      <c r="S31" s="210">
        <v>487</v>
      </c>
      <c r="T31" s="36">
        <v>7367.972742759796</v>
      </c>
      <c r="U31" s="79"/>
      <c r="V31" s="73">
        <v>3</v>
      </c>
      <c r="W31" s="47">
        <v>176100</v>
      </c>
      <c r="X31" s="210">
        <v>306</v>
      </c>
      <c r="Y31" s="211">
        <v>-1.923076923076934</v>
      </c>
      <c r="Z31" s="212">
        <v>711</v>
      </c>
      <c r="AA31" s="211">
        <v>-1.6597510373444067</v>
      </c>
      <c r="AB31" s="210">
        <v>328</v>
      </c>
      <c r="AC31" s="210">
        <v>383</v>
      </c>
      <c r="AD31" s="36">
        <v>4037.4787052810902</v>
      </c>
      <c r="AE31" s="79"/>
      <c r="AF31" s="73">
        <v>2</v>
      </c>
      <c r="AG31" s="47">
        <v>99800</v>
      </c>
      <c r="AH31" s="210">
        <v>264</v>
      </c>
      <c r="AI31" s="211">
        <v>-1.8587360594795541</v>
      </c>
      <c r="AJ31" s="212">
        <v>644</v>
      </c>
      <c r="AK31" s="211">
        <v>-1.8292682926829258</v>
      </c>
      <c r="AL31" s="210">
        <v>307</v>
      </c>
      <c r="AM31" s="210">
        <v>337</v>
      </c>
      <c r="AN31" s="36">
        <v>6452.905811623246</v>
      </c>
      <c r="AO31" s="79"/>
      <c r="AP31" s="73">
        <v>3</v>
      </c>
      <c r="AQ31" s="47">
        <v>266300</v>
      </c>
      <c r="AR31" s="210">
        <v>1361</v>
      </c>
      <c r="AS31" s="211">
        <v>-2.507163323782237</v>
      </c>
      <c r="AT31" s="212">
        <v>2783</v>
      </c>
      <c r="AU31" s="211">
        <v>-1.834215167548507</v>
      </c>
      <c r="AV31" s="210">
        <v>1348</v>
      </c>
      <c r="AW31" s="210">
        <v>1435</v>
      </c>
      <c r="AX31" s="36">
        <v>10450.619601952685</v>
      </c>
    </row>
    <row r="32" spans="1:50" ht="15.75" customHeight="1">
      <c r="A32" s="79" t="s">
        <v>110</v>
      </c>
      <c r="B32" s="80"/>
      <c r="C32" s="46">
        <v>339200</v>
      </c>
      <c r="D32" s="212">
        <v>2664</v>
      </c>
      <c r="E32" s="211">
        <v>-0.5227781926811019</v>
      </c>
      <c r="F32" s="212">
        <v>4629</v>
      </c>
      <c r="G32" s="211">
        <v>-0.1725253396592592</v>
      </c>
      <c r="H32" s="212">
        <v>2227</v>
      </c>
      <c r="I32" s="212">
        <v>2402</v>
      </c>
      <c r="J32" s="36">
        <v>13646.816037735849</v>
      </c>
      <c r="K32" s="79"/>
      <c r="L32" s="73">
        <v>6</v>
      </c>
      <c r="M32" s="47">
        <v>111700</v>
      </c>
      <c r="N32" s="210">
        <v>158</v>
      </c>
      <c r="O32" s="211">
        <v>3.94736842105263</v>
      </c>
      <c r="P32" s="212">
        <v>363</v>
      </c>
      <c r="Q32" s="211">
        <v>6.1403508771929864</v>
      </c>
      <c r="R32" s="210">
        <v>164</v>
      </c>
      <c r="S32" s="210">
        <v>199</v>
      </c>
      <c r="T32" s="36">
        <v>3249.776186213071</v>
      </c>
      <c r="U32" s="79"/>
      <c r="V32" s="73">
        <v>4</v>
      </c>
      <c r="W32" s="47">
        <v>156000</v>
      </c>
      <c r="X32" s="210">
        <v>448</v>
      </c>
      <c r="Y32" s="211">
        <v>-0.8849557522123916</v>
      </c>
      <c r="Z32" s="212">
        <v>949</v>
      </c>
      <c r="AA32" s="211">
        <v>-2.164948453608247</v>
      </c>
      <c r="AB32" s="210">
        <v>417</v>
      </c>
      <c r="AC32" s="210">
        <v>532</v>
      </c>
      <c r="AD32" s="36">
        <v>6083.333333333333</v>
      </c>
      <c r="AE32" s="79"/>
      <c r="AF32" s="73">
        <v>3</v>
      </c>
      <c r="AG32" s="47">
        <v>126400</v>
      </c>
      <c r="AH32" s="210">
        <v>1091</v>
      </c>
      <c r="AI32" s="211">
        <v>1.6775396085740795</v>
      </c>
      <c r="AJ32" s="212">
        <v>2780</v>
      </c>
      <c r="AK32" s="211">
        <v>0.21629416005768576</v>
      </c>
      <c r="AL32" s="210">
        <v>1308</v>
      </c>
      <c r="AM32" s="210">
        <v>1472</v>
      </c>
      <c r="AN32" s="36">
        <v>21993.67088607595</v>
      </c>
      <c r="AO32" s="79"/>
      <c r="AP32" s="90">
        <v>4</v>
      </c>
      <c r="AQ32" s="47">
        <v>160700</v>
      </c>
      <c r="AR32" s="210">
        <v>970</v>
      </c>
      <c r="AS32" s="211">
        <v>1.2526096033402894</v>
      </c>
      <c r="AT32" s="212">
        <v>2162</v>
      </c>
      <c r="AU32" s="211">
        <v>1.9811320754717059</v>
      </c>
      <c r="AV32" s="210">
        <v>1039</v>
      </c>
      <c r="AW32" s="210">
        <v>1123</v>
      </c>
      <c r="AX32" s="46">
        <v>13453.640323584319</v>
      </c>
    </row>
    <row r="33" spans="1:50" ht="15.75" customHeight="1" thickBot="1">
      <c r="A33" s="79" t="s">
        <v>115</v>
      </c>
      <c r="B33" s="80"/>
      <c r="C33" s="46">
        <v>106500</v>
      </c>
      <c r="D33" s="212">
        <v>957</v>
      </c>
      <c r="E33" s="211">
        <v>0.6309148264984117</v>
      </c>
      <c r="F33" s="212">
        <v>2065</v>
      </c>
      <c r="G33" s="211">
        <v>-0.04840271055178391</v>
      </c>
      <c r="H33" s="212">
        <v>973</v>
      </c>
      <c r="I33" s="212">
        <v>1092</v>
      </c>
      <c r="J33" s="36">
        <v>19389.671361502347</v>
      </c>
      <c r="K33" s="79" t="s">
        <v>91</v>
      </c>
      <c r="L33" s="73"/>
      <c r="M33" s="47">
        <v>165100</v>
      </c>
      <c r="N33" s="210">
        <v>817</v>
      </c>
      <c r="O33" s="211">
        <v>-4.10798122065728</v>
      </c>
      <c r="P33" s="212">
        <v>1943</v>
      </c>
      <c r="Q33" s="211">
        <v>-2.3618090452261242</v>
      </c>
      <c r="R33" s="210">
        <v>906</v>
      </c>
      <c r="S33" s="210">
        <v>1037</v>
      </c>
      <c r="T33" s="36">
        <v>11768.62507571169</v>
      </c>
      <c r="U33" s="79"/>
      <c r="V33" s="73">
        <v>5</v>
      </c>
      <c r="W33" s="47">
        <v>160500</v>
      </c>
      <c r="X33" s="210">
        <v>147</v>
      </c>
      <c r="Y33" s="211">
        <v>-0.6756756756756772</v>
      </c>
      <c r="Z33" s="212">
        <v>337</v>
      </c>
      <c r="AA33" s="211">
        <v>-2.034883720930239</v>
      </c>
      <c r="AB33" s="210">
        <v>150</v>
      </c>
      <c r="AC33" s="210">
        <v>187</v>
      </c>
      <c r="AD33" s="36">
        <v>2099.6884735202493</v>
      </c>
      <c r="AE33" s="79"/>
      <c r="AF33" s="73">
        <v>4</v>
      </c>
      <c r="AG33" s="47">
        <v>155400</v>
      </c>
      <c r="AH33" s="210">
        <v>733</v>
      </c>
      <c r="AI33" s="211">
        <v>4.119318181818187</v>
      </c>
      <c r="AJ33" s="212">
        <v>1334</v>
      </c>
      <c r="AK33" s="211">
        <v>3.491078355314187</v>
      </c>
      <c r="AL33" s="210">
        <v>523</v>
      </c>
      <c r="AM33" s="210">
        <v>811</v>
      </c>
      <c r="AN33" s="36">
        <v>8584.298584298584</v>
      </c>
      <c r="AO33" s="91" t="s">
        <v>83</v>
      </c>
      <c r="AP33" s="92"/>
      <c r="AQ33" s="93">
        <v>353200</v>
      </c>
      <c r="AR33" s="213">
        <v>568</v>
      </c>
      <c r="AS33" s="214">
        <v>0.7092198581560183</v>
      </c>
      <c r="AT33" s="213">
        <v>1052</v>
      </c>
      <c r="AU33" s="214">
        <v>1.5444015444015378</v>
      </c>
      <c r="AV33" s="213">
        <v>561</v>
      </c>
      <c r="AW33" s="213">
        <v>491</v>
      </c>
      <c r="AX33" s="94">
        <v>2978.4824462061156</v>
      </c>
    </row>
    <row r="34" spans="1:50" ht="15.75" customHeight="1">
      <c r="A34" s="79" t="s">
        <v>412</v>
      </c>
      <c r="B34" s="90">
        <v>1</v>
      </c>
      <c r="C34" s="45">
        <v>140000</v>
      </c>
      <c r="D34" s="210">
        <v>779</v>
      </c>
      <c r="E34" s="211">
        <v>1.1688311688311757</v>
      </c>
      <c r="F34" s="212">
        <v>1581</v>
      </c>
      <c r="G34" s="211">
        <v>3.333333333333343</v>
      </c>
      <c r="H34" s="210">
        <v>764</v>
      </c>
      <c r="I34" s="210">
        <v>817</v>
      </c>
      <c r="J34" s="36">
        <v>11292.857142857143</v>
      </c>
      <c r="K34" s="79" t="s">
        <v>93</v>
      </c>
      <c r="L34" s="73"/>
      <c r="M34" s="47">
        <v>80600</v>
      </c>
      <c r="N34" s="210">
        <v>780</v>
      </c>
      <c r="O34" s="211">
        <v>1.9607843137254832</v>
      </c>
      <c r="P34" s="212">
        <v>1796</v>
      </c>
      <c r="Q34" s="211">
        <v>-0.6087437742113906</v>
      </c>
      <c r="R34" s="210">
        <v>864</v>
      </c>
      <c r="S34" s="210">
        <v>932</v>
      </c>
      <c r="T34" s="36">
        <v>22282.87841191067</v>
      </c>
      <c r="U34" s="79" t="s">
        <v>66</v>
      </c>
      <c r="V34" s="73"/>
      <c r="W34" s="47">
        <v>79700</v>
      </c>
      <c r="X34" s="210">
        <v>607</v>
      </c>
      <c r="Y34" s="211">
        <v>-0.49180327868853624</v>
      </c>
      <c r="Z34" s="212">
        <v>1078</v>
      </c>
      <c r="AA34" s="211">
        <v>-1.5525114155251174</v>
      </c>
      <c r="AB34" s="210">
        <v>536</v>
      </c>
      <c r="AC34" s="210">
        <v>542</v>
      </c>
      <c r="AD34" s="36">
        <v>13525.721455457968</v>
      </c>
      <c r="AE34" s="79"/>
      <c r="AF34" s="73">
        <v>5</v>
      </c>
      <c r="AG34" s="47">
        <v>292800</v>
      </c>
      <c r="AH34" s="210">
        <v>1772</v>
      </c>
      <c r="AI34" s="211">
        <v>0.7390562819783923</v>
      </c>
      <c r="AJ34" s="212">
        <v>3981</v>
      </c>
      <c r="AK34" s="211">
        <v>0.9125475285171092</v>
      </c>
      <c r="AL34" s="210">
        <v>1817</v>
      </c>
      <c r="AM34" s="210">
        <v>2164</v>
      </c>
      <c r="AN34" s="36">
        <v>13596.311475409837</v>
      </c>
      <c r="AW34" s="46"/>
      <c r="AX34" s="158" t="s">
        <v>274</v>
      </c>
    </row>
    <row r="35" spans="1:50" ht="15.75" customHeight="1">
      <c r="A35" s="79"/>
      <c r="B35" s="73">
        <v>2</v>
      </c>
      <c r="C35" s="47">
        <v>145900</v>
      </c>
      <c r="D35" s="210">
        <v>1007</v>
      </c>
      <c r="E35" s="211">
        <v>0.49900199600799056</v>
      </c>
      <c r="F35" s="212">
        <v>2584</v>
      </c>
      <c r="G35" s="211">
        <v>-0.2701659590891552</v>
      </c>
      <c r="H35" s="210">
        <v>1261</v>
      </c>
      <c r="I35" s="210">
        <v>1323</v>
      </c>
      <c r="J35" s="36">
        <v>17710.760795065115</v>
      </c>
      <c r="K35" s="79" t="s">
        <v>94</v>
      </c>
      <c r="L35" s="73"/>
      <c r="M35" s="47">
        <v>145400</v>
      </c>
      <c r="N35" s="210">
        <v>1397</v>
      </c>
      <c r="O35" s="211">
        <v>1.452432824981841</v>
      </c>
      <c r="P35" s="212">
        <v>3127</v>
      </c>
      <c r="Q35" s="211">
        <v>0.5789642972016793</v>
      </c>
      <c r="R35" s="210">
        <v>1454</v>
      </c>
      <c r="S35" s="210">
        <v>1673</v>
      </c>
      <c r="T35" s="36">
        <v>21506.189821182943</v>
      </c>
      <c r="U35" s="79" t="s">
        <v>70</v>
      </c>
      <c r="V35" s="73"/>
      <c r="W35" s="47">
        <v>151400</v>
      </c>
      <c r="X35" s="210">
        <v>650</v>
      </c>
      <c r="Y35" s="211">
        <v>0</v>
      </c>
      <c r="Z35" s="212">
        <v>1610</v>
      </c>
      <c r="AA35" s="211">
        <v>-0.555898702903022</v>
      </c>
      <c r="AB35" s="210">
        <v>776</v>
      </c>
      <c r="AC35" s="210">
        <v>834</v>
      </c>
      <c r="AD35" s="36">
        <v>10634.081902245707</v>
      </c>
      <c r="AE35" s="79"/>
      <c r="AF35" s="73">
        <v>6</v>
      </c>
      <c r="AG35" s="47">
        <v>266300</v>
      </c>
      <c r="AH35" s="210">
        <v>518</v>
      </c>
      <c r="AI35" s="211">
        <v>-0.9560229445506678</v>
      </c>
      <c r="AJ35" s="212">
        <v>851</v>
      </c>
      <c r="AK35" s="211">
        <v>0.2355712603062443</v>
      </c>
      <c r="AL35" s="210">
        <v>476</v>
      </c>
      <c r="AM35" s="210">
        <v>375</v>
      </c>
      <c r="AN35" s="36">
        <v>3195.6440105144575</v>
      </c>
      <c r="AO35" s="43" t="s">
        <v>438</v>
      </c>
      <c r="AP35" s="43"/>
      <c r="AQ35" s="46"/>
      <c r="AR35" s="46"/>
      <c r="AS35" s="46"/>
      <c r="AT35" s="46"/>
      <c r="AU35" s="46"/>
      <c r="AV35" s="46"/>
      <c r="AW35" s="46"/>
      <c r="AX35" s="36"/>
    </row>
    <row r="36" spans="1:50" ht="15.75" customHeight="1">
      <c r="A36" s="79"/>
      <c r="B36" s="73">
        <v>3</v>
      </c>
      <c r="C36" s="47">
        <v>121300</v>
      </c>
      <c r="D36" s="210">
        <v>566</v>
      </c>
      <c r="E36" s="211">
        <v>-1.7361111111111143</v>
      </c>
      <c r="F36" s="212">
        <v>1596</v>
      </c>
      <c r="G36" s="211">
        <v>4.109589041095887</v>
      </c>
      <c r="H36" s="210">
        <v>831</v>
      </c>
      <c r="I36" s="210">
        <v>765</v>
      </c>
      <c r="J36" s="36">
        <v>13157.460840890355</v>
      </c>
      <c r="K36" s="79" t="s">
        <v>95</v>
      </c>
      <c r="L36" s="73"/>
      <c r="M36" s="47">
        <v>180800</v>
      </c>
      <c r="N36" s="210">
        <v>1309</v>
      </c>
      <c r="O36" s="211">
        <v>2.5862068965517295</v>
      </c>
      <c r="P36" s="212">
        <v>3302</v>
      </c>
      <c r="Q36" s="211">
        <v>0.6400487656202216</v>
      </c>
      <c r="R36" s="210">
        <v>1600</v>
      </c>
      <c r="S36" s="210">
        <v>1702</v>
      </c>
      <c r="T36" s="36">
        <v>18263.274336283186</v>
      </c>
      <c r="U36" s="79" t="s">
        <v>424</v>
      </c>
      <c r="V36" s="73">
        <v>1</v>
      </c>
      <c r="W36" s="47">
        <v>116900</v>
      </c>
      <c r="X36" s="210">
        <v>558</v>
      </c>
      <c r="Y36" s="211">
        <v>-1.4134275618374517</v>
      </c>
      <c r="Z36" s="212">
        <v>892</v>
      </c>
      <c r="AA36" s="211">
        <v>0.45045045045044674</v>
      </c>
      <c r="AB36" s="210">
        <v>386</v>
      </c>
      <c r="AC36" s="210">
        <v>506</v>
      </c>
      <c r="AD36" s="36">
        <v>7630.453378956373</v>
      </c>
      <c r="AE36" s="79" t="s">
        <v>109</v>
      </c>
      <c r="AF36" s="73"/>
      <c r="AG36" s="47">
        <v>211200</v>
      </c>
      <c r="AH36" s="210">
        <v>1167</v>
      </c>
      <c r="AI36" s="211">
        <v>1.1265164644713934</v>
      </c>
      <c r="AJ36" s="212">
        <v>2358</v>
      </c>
      <c r="AK36" s="211">
        <v>-0.08474576271186152</v>
      </c>
      <c r="AL36" s="210">
        <v>1177</v>
      </c>
      <c r="AM36" s="210">
        <v>1181</v>
      </c>
      <c r="AN36" s="36">
        <v>11164.772727272728</v>
      </c>
      <c r="AO36" s="31" t="s">
        <v>439</v>
      </c>
      <c r="AP36" s="31"/>
      <c r="AQ36" s="36"/>
      <c r="AR36" s="36"/>
      <c r="AS36" s="36"/>
      <c r="AT36" s="36"/>
      <c r="AU36" s="36"/>
      <c r="AV36" s="36"/>
      <c r="AW36" s="36"/>
      <c r="AX36" s="36"/>
    </row>
    <row r="37" spans="1:50" ht="15.75" customHeight="1">
      <c r="A37" s="79"/>
      <c r="B37" s="73">
        <v>4</v>
      </c>
      <c r="C37" s="47">
        <v>123200</v>
      </c>
      <c r="D37" s="210">
        <v>1174</v>
      </c>
      <c r="E37" s="211">
        <v>1.2068965517241423</v>
      </c>
      <c r="F37" s="212">
        <v>3004</v>
      </c>
      <c r="G37" s="211">
        <v>0.36752422318744493</v>
      </c>
      <c r="H37" s="210">
        <v>1465</v>
      </c>
      <c r="I37" s="210">
        <v>1539</v>
      </c>
      <c r="J37" s="36">
        <v>24383.11688311688</v>
      </c>
      <c r="K37" s="79" t="s">
        <v>96</v>
      </c>
      <c r="L37" s="73"/>
      <c r="M37" s="47">
        <v>212900</v>
      </c>
      <c r="N37" s="87" t="s">
        <v>443</v>
      </c>
      <c r="O37" s="87" t="s">
        <v>443</v>
      </c>
      <c r="P37" s="87" t="s">
        <v>443</v>
      </c>
      <c r="Q37" s="87" t="s">
        <v>443</v>
      </c>
      <c r="R37" s="87" t="s">
        <v>443</v>
      </c>
      <c r="S37" s="87" t="s">
        <v>443</v>
      </c>
      <c r="T37" s="87" t="s">
        <v>443</v>
      </c>
      <c r="U37" s="79"/>
      <c r="V37" s="73">
        <v>2</v>
      </c>
      <c r="W37" s="47">
        <v>136800</v>
      </c>
      <c r="X37" s="210">
        <v>995</v>
      </c>
      <c r="Y37" s="211">
        <v>-0.10040160642570584</v>
      </c>
      <c r="Z37" s="212">
        <v>1692</v>
      </c>
      <c r="AA37" s="211">
        <v>-1.1682242990654288</v>
      </c>
      <c r="AB37" s="210">
        <v>760</v>
      </c>
      <c r="AC37" s="210">
        <v>932</v>
      </c>
      <c r="AD37" s="36">
        <v>12368.421052631578</v>
      </c>
      <c r="AE37" s="79" t="s">
        <v>114</v>
      </c>
      <c r="AF37" s="73"/>
      <c r="AG37" s="47">
        <v>325400</v>
      </c>
      <c r="AH37" s="210">
        <v>835</v>
      </c>
      <c r="AI37" s="211">
        <v>5.5625790139064435</v>
      </c>
      <c r="AJ37" s="212">
        <v>1896</v>
      </c>
      <c r="AK37" s="211">
        <v>8.902929350947744</v>
      </c>
      <c r="AL37" s="210">
        <v>898</v>
      </c>
      <c r="AM37" s="210">
        <v>998</v>
      </c>
      <c r="AN37" s="36">
        <v>5826.674861708667</v>
      </c>
      <c r="AO37" s="31" t="s">
        <v>440</v>
      </c>
      <c r="AP37" s="31"/>
      <c r="AQ37" s="36"/>
      <c r="AR37" s="36"/>
      <c r="AS37" s="36"/>
      <c r="AT37" s="36"/>
      <c r="AU37" s="36"/>
      <c r="AV37" s="36"/>
      <c r="AW37" s="36"/>
      <c r="AX37" s="36"/>
    </row>
    <row r="38" spans="1:50" ht="15.75" customHeight="1">
      <c r="A38" s="79" t="s">
        <v>413</v>
      </c>
      <c r="B38" s="73">
        <v>1</v>
      </c>
      <c r="C38" s="47">
        <v>143200</v>
      </c>
      <c r="D38" s="210">
        <v>1149</v>
      </c>
      <c r="E38" s="211">
        <v>0.08710801393728218</v>
      </c>
      <c r="F38" s="212">
        <v>2057</v>
      </c>
      <c r="G38" s="211">
        <v>-0.5319148936170279</v>
      </c>
      <c r="H38" s="210">
        <v>932</v>
      </c>
      <c r="I38" s="210">
        <v>1125</v>
      </c>
      <c r="J38" s="36">
        <v>14364.525139664805</v>
      </c>
      <c r="K38" s="79" t="s">
        <v>98</v>
      </c>
      <c r="L38" s="73"/>
      <c r="M38" s="47">
        <v>211900</v>
      </c>
      <c r="N38" s="210">
        <v>839</v>
      </c>
      <c r="O38" s="211">
        <v>-0.1190476190476204</v>
      </c>
      <c r="P38" s="212">
        <v>2255</v>
      </c>
      <c r="Q38" s="211">
        <v>-1.3129102844638965</v>
      </c>
      <c r="R38" s="210">
        <v>1101</v>
      </c>
      <c r="S38" s="210">
        <v>1154</v>
      </c>
      <c r="T38" s="36">
        <v>10641.812175554507</v>
      </c>
      <c r="U38" s="79"/>
      <c r="V38" s="73">
        <v>3</v>
      </c>
      <c r="W38" s="47">
        <v>108600</v>
      </c>
      <c r="X38" s="210">
        <v>815</v>
      </c>
      <c r="Y38" s="211">
        <v>-0.8515815085158209</v>
      </c>
      <c r="Z38" s="212">
        <v>1383</v>
      </c>
      <c r="AA38" s="211">
        <v>-2.3994354269583624</v>
      </c>
      <c r="AB38" s="210">
        <v>600</v>
      </c>
      <c r="AC38" s="210">
        <v>783</v>
      </c>
      <c r="AD38" s="36">
        <v>12734.806629834255</v>
      </c>
      <c r="AE38" s="79" t="s">
        <v>430</v>
      </c>
      <c r="AF38" s="73">
        <v>1</v>
      </c>
      <c r="AG38" s="47">
        <v>126600</v>
      </c>
      <c r="AH38" s="210">
        <v>1089</v>
      </c>
      <c r="AI38" s="211">
        <v>3.0274361400189207</v>
      </c>
      <c r="AJ38" s="212">
        <v>2306</v>
      </c>
      <c r="AK38" s="211">
        <v>1.720335244816937</v>
      </c>
      <c r="AL38" s="210">
        <v>1138</v>
      </c>
      <c r="AM38" s="210">
        <v>1168</v>
      </c>
      <c r="AN38" s="36">
        <v>18214.849921011057</v>
      </c>
      <c r="AO38" s="31" t="s">
        <v>441</v>
      </c>
      <c r="AP38" s="88"/>
      <c r="AW38" s="36"/>
      <c r="AX38" s="36"/>
    </row>
    <row r="39" spans="1:50" ht="15.75" customHeight="1">
      <c r="A39" s="79"/>
      <c r="B39" s="73">
        <v>2</v>
      </c>
      <c r="C39" s="47">
        <v>246600</v>
      </c>
      <c r="D39" s="210">
        <v>431</v>
      </c>
      <c r="E39" s="211">
        <v>-0.23148148148148096</v>
      </c>
      <c r="F39" s="212">
        <v>1142</v>
      </c>
      <c r="G39" s="211">
        <v>-1.3816925734024181</v>
      </c>
      <c r="H39" s="210">
        <v>575</v>
      </c>
      <c r="I39" s="210">
        <v>567</v>
      </c>
      <c r="J39" s="36">
        <v>4630.9813463098135</v>
      </c>
      <c r="K39" s="79" t="s">
        <v>292</v>
      </c>
      <c r="L39" s="73"/>
      <c r="M39" s="47">
        <v>104400</v>
      </c>
      <c r="N39" s="210">
        <v>594</v>
      </c>
      <c r="O39" s="211">
        <v>5.319148936170208</v>
      </c>
      <c r="P39" s="212">
        <v>1604</v>
      </c>
      <c r="Q39" s="211">
        <v>4.020752269779521</v>
      </c>
      <c r="R39" s="210">
        <v>792</v>
      </c>
      <c r="S39" s="210">
        <v>812</v>
      </c>
      <c r="T39" s="36">
        <v>15363.984674329502</v>
      </c>
      <c r="U39" s="79"/>
      <c r="V39" s="73">
        <v>4</v>
      </c>
      <c r="W39" s="47">
        <v>124600</v>
      </c>
      <c r="X39" s="210">
        <v>1412</v>
      </c>
      <c r="Y39" s="211">
        <v>1.218637992831546</v>
      </c>
      <c r="Z39" s="212">
        <v>3121</v>
      </c>
      <c r="AA39" s="211">
        <v>2.1603927986906655</v>
      </c>
      <c r="AB39" s="210">
        <v>1450</v>
      </c>
      <c r="AC39" s="210">
        <v>1671</v>
      </c>
      <c r="AD39" s="36">
        <v>25048.154093097914</v>
      </c>
      <c r="AE39" s="79"/>
      <c r="AF39" s="73">
        <v>2</v>
      </c>
      <c r="AG39" s="47">
        <v>209100</v>
      </c>
      <c r="AH39" s="210">
        <v>2035</v>
      </c>
      <c r="AI39" s="211">
        <v>4.842864502833606</v>
      </c>
      <c r="AJ39" s="212">
        <v>4158</v>
      </c>
      <c r="AK39" s="211">
        <v>3.4585717840258923</v>
      </c>
      <c r="AL39" s="210">
        <v>2137</v>
      </c>
      <c r="AM39" s="210">
        <v>2021</v>
      </c>
      <c r="AN39" s="36">
        <v>19885.222381635584</v>
      </c>
      <c r="AO39" s="31" t="s">
        <v>442</v>
      </c>
      <c r="AP39" s="88"/>
      <c r="AV39" s="36"/>
      <c r="AW39" s="36"/>
      <c r="AX39" s="36"/>
    </row>
    <row r="40" spans="1:50" ht="15.75" customHeight="1">
      <c r="A40" s="79"/>
      <c r="B40" s="73">
        <v>3</v>
      </c>
      <c r="C40" s="47">
        <v>107300</v>
      </c>
      <c r="D40" s="210">
        <v>776</v>
      </c>
      <c r="E40" s="211">
        <v>3.604806408544732</v>
      </c>
      <c r="F40" s="212">
        <v>1487</v>
      </c>
      <c r="G40" s="211">
        <v>4.058782365290398</v>
      </c>
      <c r="H40" s="210">
        <v>703</v>
      </c>
      <c r="I40" s="210">
        <v>784</v>
      </c>
      <c r="J40" s="36">
        <v>13858.34109972041</v>
      </c>
      <c r="K40" s="79" t="s">
        <v>100</v>
      </c>
      <c r="L40" s="73"/>
      <c r="M40" s="47">
        <v>119000</v>
      </c>
      <c r="N40" s="210">
        <v>1253</v>
      </c>
      <c r="O40" s="211">
        <v>-0.8702531645569707</v>
      </c>
      <c r="P40" s="212">
        <v>2390</v>
      </c>
      <c r="Q40" s="211">
        <v>-1.3212221304706873</v>
      </c>
      <c r="R40" s="210">
        <v>1082</v>
      </c>
      <c r="S40" s="210">
        <v>1308</v>
      </c>
      <c r="T40" s="36">
        <v>20084.03361344538</v>
      </c>
      <c r="U40" s="79" t="s">
        <v>425</v>
      </c>
      <c r="V40" s="73">
        <v>1</v>
      </c>
      <c r="W40" s="47">
        <v>345100</v>
      </c>
      <c r="X40" s="210">
        <v>2815</v>
      </c>
      <c r="Y40" s="211">
        <v>0.8960573476702365</v>
      </c>
      <c r="Z40" s="212">
        <v>5457</v>
      </c>
      <c r="AA40" s="211">
        <v>0.2019831068674307</v>
      </c>
      <c r="AB40" s="210">
        <v>2701</v>
      </c>
      <c r="AC40" s="210">
        <v>2756</v>
      </c>
      <c r="AD40" s="36">
        <v>15812.807881773399</v>
      </c>
      <c r="AE40" s="79" t="s">
        <v>431</v>
      </c>
      <c r="AF40" s="73">
        <v>1</v>
      </c>
      <c r="AG40" s="47">
        <v>98600</v>
      </c>
      <c r="AH40" s="210">
        <v>554</v>
      </c>
      <c r="AI40" s="211">
        <v>0.18083182640144457</v>
      </c>
      <c r="AJ40" s="212">
        <v>1035</v>
      </c>
      <c r="AK40" s="211">
        <v>0.4854368932038824</v>
      </c>
      <c r="AL40" s="210">
        <v>517</v>
      </c>
      <c r="AM40" s="210">
        <v>518</v>
      </c>
      <c r="AN40" s="36">
        <v>10496.957403651115</v>
      </c>
      <c r="AO40" s="31" t="s">
        <v>465</v>
      </c>
      <c r="AP40" s="88"/>
      <c r="AW40" s="89"/>
      <c r="AX40" s="89"/>
    </row>
    <row r="41" spans="1:50" ht="15.75" customHeight="1">
      <c r="A41" s="79"/>
      <c r="B41" s="73">
        <v>4</v>
      </c>
      <c r="C41" s="47">
        <v>169200</v>
      </c>
      <c r="D41" s="210">
        <v>1220</v>
      </c>
      <c r="E41" s="211">
        <v>0.49423393739702703</v>
      </c>
      <c r="F41" s="212">
        <v>2758</v>
      </c>
      <c r="G41" s="211">
        <v>0.36390101892284576</v>
      </c>
      <c r="H41" s="210">
        <v>1326</v>
      </c>
      <c r="I41" s="210">
        <v>1432</v>
      </c>
      <c r="J41" s="36">
        <v>16300.236406619386</v>
      </c>
      <c r="K41" s="79" t="s">
        <v>103</v>
      </c>
      <c r="L41" s="73"/>
      <c r="M41" s="47">
        <v>196400</v>
      </c>
      <c r="N41" s="210">
        <v>2166</v>
      </c>
      <c r="O41" s="211">
        <v>0.09242144177447642</v>
      </c>
      <c r="P41" s="212">
        <v>5219</v>
      </c>
      <c r="Q41" s="211">
        <v>-1.0803639120545796</v>
      </c>
      <c r="R41" s="210">
        <v>2478</v>
      </c>
      <c r="S41" s="210">
        <v>2741</v>
      </c>
      <c r="T41" s="36">
        <v>26573.319755600816</v>
      </c>
      <c r="U41" s="79"/>
      <c r="V41" s="73">
        <v>2</v>
      </c>
      <c r="W41" s="47">
        <v>173700</v>
      </c>
      <c r="X41" s="210">
        <v>1680</v>
      </c>
      <c r="Y41" s="211">
        <v>13.055181695827727</v>
      </c>
      <c r="Z41" s="212">
        <v>3348</v>
      </c>
      <c r="AA41" s="211">
        <v>11.56281239586805</v>
      </c>
      <c r="AB41" s="210">
        <v>1616</v>
      </c>
      <c r="AC41" s="210">
        <v>1732</v>
      </c>
      <c r="AD41" s="36">
        <v>19274.61139896373</v>
      </c>
      <c r="AE41" s="79"/>
      <c r="AF41" s="73">
        <v>2</v>
      </c>
      <c r="AG41" s="47">
        <v>168000</v>
      </c>
      <c r="AH41" s="210">
        <v>840</v>
      </c>
      <c r="AI41" s="211">
        <v>1.2048192771084274</v>
      </c>
      <c r="AJ41" s="212">
        <v>1663</v>
      </c>
      <c r="AK41" s="211">
        <v>0.544135429262397</v>
      </c>
      <c r="AL41" s="210">
        <v>802</v>
      </c>
      <c r="AM41" s="210">
        <v>861</v>
      </c>
      <c r="AN41" s="36">
        <v>9898.809523809523</v>
      </c>
      <c r="AO41" s="31" t="s">
        <v>466</v>
      </c>
      <c r="AP41" s="31"/>
      <c r="AW41" s="89"/>
      <c r="AX41" s="89"/>
    </row>
    <row r="42" spans="1:50" ht="15.75" customHeight="1">
      <c r="A42" s="79" t="s">
        <v>74</v>
      </c>
      <c r="B42" s="73"/>
      <c r="C42" s="47">
        <v>87100</v>
      </c>
      <c r="D42" s="210">
        <v>707</v>
      </c>
      <c r="E42" s="211">
        <v>3.817914831130693</v>
      </c>
      <c r="F42" s="212">
        <v>1394</v>
      </c>
      <c r="G42" s="211">
        <v>2.424687729610582</v>
      </c>
      <c r="H42" s="210">
        <v>707</v>
      </c>
      <c r="I42" s="210">
        <v>687</v>
      </c>
      <c r="J42" s="36">
        <v>16004.59242250287</v>
      </c>
      <c r="K42" s="79" t="s">
        <v>106</v>
      </c>
      <c r="L42" s="73"/>
      <c r="M42" s="47">
        <v>126700</v>
      </c>
      <c r="N42" s="210">
        <v>1153</v>
      </c>
      <c r="O42" s="211">
        <v>0.2608695652173765</v>
      </c>
      <c r="P42" s="212">
        <v>3040</v>
      </c>
      <c r="Q42" s="211">
        <v>-0.9449332029977171</v>
      </c>
      <c r="R42" s="210">
        <v>1486</v>
      </c>
      <c r="S42" s="210">
        <v>1554</v>
      </c>
      <c r="T42" s="36">
        <v>23993.68587213891</v>
      </c>
      <c r="U42" s="79"/>
      <c r="V42" s="73">
        <v>3</v>
      </c>
      <c r="W42" s="47">
        <v>285900</v>
      </c>
      <c r="X42" s="210">
        <v>4126</v>
      </c>
      <c r="Y42" s="211">
        <v>1.3759213759213793</v>
      </c>
      <c r="Z42" s="212">
        <v>6764</v>
      </c>
      <c r="AA42" s="211">
        <v>0.3709749220952574</v>
      </c>
      <c r="AB42" s="210">
        <v>3370</v>
      </c>
      <c r="AC42" s="210">
        <v>3394</v>
      </c>
      <c r="AD42" s="36">
        <v>23658.62189576775</v>
      </c>
      <c r="AE42" s="79"/>
      <c r="AF42" s="73">
        <v>3</v>
      </c>
      <c r="AG42" s="47">
        <v>131600</v>
      </c>
      <c r="AH42" s="85" t="s">
        <v>390</v>
      </c>
      <c r="AI42" s="85" t="s">
        <v>390</v>
      </c>
      <c r="AJ42" s="85" t="s">
        <v>390</v>
      </c>
      <c r="AK42" s="85" t="s">
        <v>390</v>
      </c>
      <c r="AL42" s="85" t="s">
        <v>390</v>
      </c>
      <c r="AM42" s="85" t="s">
        <v>390</v>
      </c>
      <c r="AN42" s="85" t="s">
        <v>390</v>
      </c>
      <c r="AO42" s="31" t="s">
        <v>467</v>
      </c>
      <c r="AP42" s="31"/>
      <c r="AQ42" s="29"/>
      <c r="AR42" s="29"/>
      <c r="AS42" s="29"/>
      <c r="AT42" s="29"/>
      <c r="AU42" s="29"/>
      <c r="AV42" s="29"/>
      <c r="AW42" s="31"/>
      <c r="AX42" s="89"/>
    </row>
    <row r="43" spans="1:50" ht="15.75" customHeight="1">
      <c r="A43" s="79" t="s">
        <v>78</v>
      </c>
      <c r="B43" s="73"/>
      <c r="C43" s="47">
        <v>78900</v>
      </c>
      <c r="D43" s="210">
        <v>1094</v>
      </c>
      <c r="E43" s="211">
        <v>-0.5454545454545467</v>
      </c>
      <c r="F43" s="212">
        <v>2739</v>
      </c>
      <c r="G43" s="211">
        <v>-0.832729905865321</v>
      </c>
      <c r="H43" s="210">
        <v>1307</v>
      </c>
      <c r="I43" s="210">
        <v>1432</v>
      </c>
      <c r="J43" s="36">
        <v>34714.828897338404</v>
      </c>
      <c r="K43" s="79" t="s">
        <v>111</v>
      </c>
      <c r="L43" s="73"/>
      <c r="M43" s="47">
        <v>158400</v>
      </c>
      <c r="N43" s="210">
        <v>1037</v>
      </c>
      <c r="O43" s="211">
        <v>0.7774538386783263</v>
      </c>
      <c r="P43" s="212">
        <v>2207</v>
      </c>
      <c r="Q43" s="211">
        <v>-0.7643884892086277</v>
      </c>
      <c r="R43" s="210">
        <v>1063</v>
      </c>
      <c r="S43" s="210">
        <v>1144</v>
      </c>
      <c r="T43" s="36">
        <v>13933.080808080807</v>
      </c>
      <c r="U43" s="79" t="s">
        <v>426</v>
      </c>
      <c r="V43" s="73">
        <v>1</v>
      </c>
      <c r="W43" s="47">
        <v>199000</v>
      </c>
      <c r="X43" s="210">
        <v>420</v>
      </c>
      <c r="Y43" s="211">
        <v>0.2386634844868638</v>
      </c>
      <c r="Z43" s="212">
        <v>1010</v>
      </c>
      <c r="AA43" s="211">
        <v>-0.5905511811023558</v>
      </c>
      <c r="AB43" s="210">
        <v>452</v>
      </c>
      <c r="AC43" s="210">
        <v>558</v>
      </c>
      <c r="AD43" s="36">
        <v>5075.37688442211</v>
      </c>
      <c r="AE43" s="79"/>
      <c r="AF43" s="73">
        <v>4</v>
      </c>
      <c r="AG43" s="47">
        <v>135500</v>
      </c>
      <c r="AH43" s="210">
        <v>325</v>
      </c>
      <c r="AI43" s="211">
        <v>3.503184713375802</v>
      </c>
      <c r="AJ43" s="212">
        <v>613</v>
      </c>
      <c r="AK43" s="211">
        <v>0.9884678747940683</v>
      </c>
      <c r="AL43" s="210">
        <v>321</v>
      </c>
      <c r="AM43" s="210">
        <v>292</v>
      </c>
      <c r="AN43" s="36">
        <v>4523.985239852399</v>
      </c>
      <c r="AP43" s="31"/>
      <c r="AQ43" s="31"/>
      <c r="AR43" s="31"/>
      <c r="AS43" s="31"/>
      <c r="AT43" s="31"/>
      <c r="AU43" s="31"/>
      <c r="AV43" s="31"/>
      <c r="AW43" s="31"/>
      <c r="AX43" s="89"/>
    </row>
    <row r="44" spans="1:50" ht="15.75" customHeight="1">
      <c r="A44" s="79" t="s">
        <v>81</v>
      </c>
      <c r="B44" s="73"/>
      <c r="C44" s="47">
        <v>212500</v>
      </c>
      <c r="D44" s="210">
        <v>1390</v>
      </c>
      <c r="E44" s="211">
        <v>2.5073746312684477</v>
      </c>
      <c r="F44" s="212">
        <v>3521</v>
      </c>
      <c r="G44" s="211">
        <v>-0.14180374361882286</v>
      </c>
      <c r="H44" s="210">
        <v>1747</v>
      </c>
      <c r="I44" s="210">
        <v>1774</v>
      </c>
      <c r="J44" s="36">
        <v>16569.41176470588</v>
      </c>
      <c r="K44" s="79" t="s">
        <v>116</v>
      </c>
      <c r="L44" s="73"/>
      <c r="M44" s="47">
        <v>86900</v>
      </c>
      <c r="N44" s="210">
        <v>1013</v>
      </c>
      <c r="O44" s="211">
        <v>3.26197757390419</v>
      </c>
      <c r="P44" s="212">
        <v>2028</v>
      </c>
      <c r="Q44" s="211">
        <v>2.0634121791645725</v>
      </c>
      <c r="R44" s="210">
        <v>1000</v>
      </c>
      <c r="S44" s="210">
        <v>1028</v>
      </c>
      <c r="T44" s="36">
        <v>23337.16915995397</v>
      </c>
      <c r="U44" s="79"/>
      <c r="V44" s="73">
        <v>2</v>
      </c>
      <c r="W44" s="47">
        <v>166600</v>
      </c>
      <c r="X44" s="210">
        <v>1018</v>
      </c>
      <c r="Y44" s="211">
        <v>-2.303262955854123</v>
      </c>
      <c r="Z44" s="212">
        <v>1887</v>
      </c>
      <c r="AA44" s="211">
        <v>-4.745078243311468</v>
      </c>
      <c r="AB44" s="210">
        <v>878</v>
      </c>
      <c r="AC44" s="210">
        <v>1009</v>
      </c>
      <c r="AD44" s="36">
        <v>11326.530612244898</v>
      </c>
      <c r="AE44" s="79"/>
      <c r="AF44" s="73">
        <v>5</v>
      </c>
      <c r="AG44" s="47">
        <v>21100</v>
      </c>
      <c r="AH44" s="210">
        <v>75</v>
      </c>
      <c r="AI44" s="211">
        <v>2.7397260273972677</v>
      </c>
      <c r="AJ44" s="212">
        <v>148</v>
      </c>
      <c r="AK44" s="211">
        <v>-1.3333333333333286</v>
      </c>
      <c r="AL44" s="210">
        <v>74</v>
      </c>
      <c r="AM44" s="210">
        <v>74</v>
      </c>
      <c r="AN44" s="36">
        <v>7014.218009478673</v>
      </c>
      <c r="AO44" s="31" t="s">
        <v>468</v>
      </c>
      <c r="AP44" s="31"/>
      <c r="AQ44" s="31"/>
      <c r="AR44" s="31"/>
      <c r="AS44" s="31"/>
      <c r="AT44" s="31"/>
      <c r="AU44" s="31"/>
      <c r="AV44" s="31"/>
      <c r="AW44" s="31"/>
      <c r="AX44" s="89"/>
    </row>
    <row r="45" spans="1:50" ht="15.75" customHeight="1">
      <c r="A45" s="79" t="s">
        <v>84</v>
      </c>
      <c r="B45" s="73"/>
      <c r="C45" s="47">
        <v>167600</v>
      </c>
      <c r="D45" s="210">
        <v>315</v>
      </c>
      <c r="E45" s="211">
        <v>2.941176470588232</v>
      </c>
      <c r="F45" s="212">
        <v>620</v>
      </c>
      <c r="G45" s="211">
        <v>-0.6410256410256352</v>
      </c>
      <c r="H45" s="210">
        <v>301</v>
      </c>
      <c r="I45" s="210">
        <v>319</v>
      </c>
      <c r="J45" s="36">
        <v>3699.2840095465394</v>
      </c>
      <c r="K45" s="79" t="s">
        <v>119</v>
      </c>
      <c r="L45" s="73"/>
      <c r="M45" s="47">
        <v>58900</v>
      </c>
      <c r="N45" s="210">
        <v>575</v>
      </c>
      <c r="O45" s="211">
        <v>-1.5410958904109577</v>
      </c>
      <c r="P45" s="212">
        <v>973</v>
      </c>
      <c r="Q45" s="211">
        <v>-2.505010020040075</v>
      </c>
      <c r="R45" s="210">
        <v>501</v>
      </c>
      <c r="S45" s="210">
        <v>472</v>
      </c>
      <c r="T45" s="36">
        <v>16519.524617996605</v>
      </c>
      <c r="U45" s="79"/>
      <c r="V45" s="73">
        <v>3</v>
      </c>
      <c r="W45" s="47">
        <v>149900</v>
      </c>
      <c r="X45" s="210">
        <v>1134</v>
      </c>
      <c r="Y45" s="211">
        <v>6.6792097836312365</v>
      </c>
      <c r="Z45" s="212">
        <v>2784</v>
      </c>
      <c r="AA45" s="211">
        <v>16.778523489932894</v>
      </c>
      <c r="AB45" s="210">
        <v>1293</v>
      </c>
      <c r="AC45" s="210">
        <v>1491</v>
      </c>
      <c r="AD45" s="36">
        <v>18572.381587725147</v>
      </c>
      <c r="AE45" s="79" t="s">
        <v>432</v>
      </c>
      <c r="AF45" s="73">
        <v>1</v>
      </c>
      <c r="AG45" s="47">
        <v>120800</v>
      </c>
      <c r="AH45" s="210">
        <v>245</v>
      </c>
      <c r="AI45" s="211">
        <v>6.521739130434796</v>
      </c>
      <c r="AJ45" s="212">
        <v>435</v>
      </c>
      <c r="AK45" s="211">
        <v>6.617647058823522</v>
      </c>
      <c r="AL45" s="210">
        <v>233</v>
      </c>
      <c r="AM45" s="210">
        <v>202</v>
      </c>
      <c r="AN45" s="36">
        <v>3600.9933774834435</v>
      </c>
      <c r="AO45" s="31" t="s">
        <v>469</v>
      </c>
      <c r="AP45" s="31"/>
      <c r="AQ45" s="31"/>
      <c r="AR45" s="31"/>
      <c r="AS45" s="31"/>
      <c r="AT45" s="31"/>
      <c r="AU45" s="31"/>
      <c r="AV45" s="31"/>
      <c r="AW45" s="31"/>
      <c r="AX45" s="89"/>
    </row>
    <row r="46" spans="1:50" ht="15.75" customHeight="1">
      <c r="A46" s="79" t="s">
        <v>88</v>
      </c>
      <c r="B46" s="73"/>
      <c r="C46" s="47">
        <v>304700</v>
      </c>
      <c r="D46" s="210">
        <v>991</v>
      </c>
      <c r="E46" s="211">
        <v>-0.8008008008008005</v>
      </c>
      <c r="F46" s="212">
        <v>1792</v>
      </c>
      <c r="G46" s="211">
        <v>-2.9778018408229627</v>
      </c>
      <c r="H46" s="210">
        <v>727</v>
      </c>
      <c r="I46" s="210">
        <v>1065</v>
      </c>
      <c r="J46" s="36">
        <v>5881.194617656712</v>
      </c>
      <c r="K46" s="79" t="s">
        <v>57</v>
      </c>
      <c r="L46" s="73"/>
      <c r="M46" s="47">
        <v>199200</v>
      </c>
      <c r="N46" s="210">
        <v>1476</v>
      </c>
      <c r="O46" s="211">
        <v>1.6528925619834638</v>
      </c>
      <c r="P46" s="212">
        <v>3433</v>
      </c>
      <c r="Q46" s="211">
        <v>0.08746355685131846</v>
      </c>
      <c r="R46" s="210">
        <v>1631</v>
      </c>
      <c r="S46" s="210">
        <v>1802</v>
      </c>
      <c r="T46" s="36">
        <v>17233.935742971888</v>
      </c>
      <c r="U46" s="79"/>
      <c r="V46" s="73">
        <v>4</v>
      </c>
      <c r="W46" s="47">
        <v>93800</v>
      </c>
      <c r="X46" s="210">
        <v>49</v>
      </c>
      <c r="Y46" s="211">
        <v>2.0833333333333286</v>
      </c>
      <c r="Z46" s="212">
        <v>125</v>
      </c>
      <c r="AA46" s="211">
        <v>-4.580152671755727</v>
      </c>
      <c r="AB46" s="210">
        <v>64</v>
      </c>
      <c r="AC46" s="210">
        <v>61</v>
      </c>
      <c r="AD46" s="36">
        <v>1332.6226012793177</v>
      </c>
      <c r="AE46" s="79"/>
      <c r="AF46" s="73">
        <v>2</v>
      </c>
      <c r="AG46" s="47">
        <v>197200</v>
      </c>
      <c r="AH46" s="210">
        <v>278</v>
      </c>
      <c r="AI46" s="211">
        <v>-0.35842293906810596</v>
      </c>
      <c r="AJ46" s="212">
        <v>632</v>
      </c>
      <c r="AK46" s="211">
        <v>-0.7849293563579351</v>
      </c>
      <c r="AL46" s="210">
        <v>307</v>
      </c>
      <c r="AM46" s="210">
        <v>325</v>
      </c>
      <c r="AN46" s="36">
        <v>3204.868154158215</v>
      </c>
      <c r="AO46" s="31" t="s">
        <v>470</v>
      </c>
      <c r="AP46" s="31"/>
      <c r="AQ46" s="31"/>
      <c r="AR46" s="31"/>
      <c r="AS46" s="31"/>
      <c r="AT46" s="31"/>
      <c r="AU46" s="31"/>
      <c r="AV46" s="31"/>
      <c r="AW46" s="31"/>
      <c r="AX46" s="89"/>
    </row>
    <row r="47" spans="1:48" ht="15.75" customHeight="1">
      <c r="A47" s="79" t="s">
        <v>414</v>
      </c>
      <c r="B47" s="73">
        <v>1</v>
      </c>
      <c r="C47" s="47">
        <v>78200</v>
      </c>
      <c r="D47" s="210">
        <v>306</v>
      </c>
      <c r="E47" s="211">
        <v>4.081632653061234</v>
      </c>
      <c r="F47" s="212">
        <v>614</v>
      </c>
      <c r="G47" s="211">
        <v>3.193277310924387</v>
      </c>
      <c r="H47" s="210">
        <v>324</v>
      </c>
      <c r="I47" s="210">
        <v>290</v>
      </c>
      <c r="J47" s="36">
        <v>7851.6624040920715</v>
      </c>
      <c r="K47" s="79" t="s">
        <v>59</v>
      </c>
      <c r="L47" s="73"/>
      <c r="M47" s="47">
        <v>207300</v>
      </c>
      <c r="N47" s="210">
        <v>1569</v>
      </c>
      <c r="O47" s="211">
        <v>18.14759036144578</v>
      </c>
      <c r="P47" s="212">
        <v>5043</v>
      </c>
      <c r="Q47" s="211">
        <v>17.854638934330453</v>
      </c>
      <c r="R47" s="210">
        <v>2521</v>
      </c>
      <c r="S47" s="210">
        <v>2522</v>
      </c>
      <c r="T47" s="36">
        <v>24327.062228654122</v>
      </c>
      <c r="U47" s="79"/>
      <c r="V47" s="73">
        <v>5</v>
      </c>
      <c r="W47" s="47">
        <v>162700</v>
      </c>
      <c r="X47" s="210">
        <v>751</v>
      </c>
      <c r="Y47" s="211">
        <v>4.160887656033282</v>
      </c>
      <c r="Z47" s="212">
        <v>1834</v>
      </c>
      <c r="AA47" s="211">
        <v>4.680365296803643</v>
      </c>
      <c r="AB47" s="210">
        <v>906</v>
      </c>
      <c r="AC47" s="210">
        <v>928</v>
      </c>
      <c r="AD47" s="36">
        <v>11272.280270436386</v>
      </c>
      <c r="AE47" s="79"/>
      <c r="AF47" s="73">
        <v>3</v>
      </c>
      <c r="AG47" s="47">
        <v>177600</v>
      </c>
      <c r="AH47" s="210">
        <v>578</v>
      </c>
      <c r="AI47" s="211">
        <v>-1.3651877133105756</v>
      </c>
      <c r="AJ47" s="212">
        <v>1039</v>
      </c>
      <c r="AK47" s="211">
        <v>-1.4231499051233385</v>
      </c>
      <c r="AL47" s="210">
        <v>522</v>
      </c>
      <c r="AM47" s="210">
        <v>517</v>
      </c>
      <c r="AN47" s="36">
        <v>5850.225225225226</v>
      </c>
      <c r="AO47" s="31" t="s">
        <v>471</v>
      </c>
      <c r="AP47" s="31"/>
      <c r="AQ47" s="31"/>
      <c r="AR47" s="31"/>
      <c r="AS47" s="31"/>
      <c r="AT47" s="31"/>
      <c r="AU47" s="31"/>
      <c r="AV47" s="31"/>
    </row>
    <row r="48" spans="1:40" ht="15.75" customHeight="1">
      <c r="A48" s="79"/>
      <c r="B48" s="73">
        <v>2</v>
      </c>
      <c r="C48" s="47">
        <v>117500</v>
      </c>
      <c r="D48" s="210">
        <v>1421</v>
      </c>
      <c r="E48" s="211">
        <v>1.2108262108262267</v>
      </c>
      <c r="F48" s="212">
        <v>2718</v>
      </c>
      <c r="G48" s="211">
        <v>-0.11025358324145884</v>
      </c>
      <c r="H48" s="210">
        <v>1210</v>
      </c>
      <c r="I48" s="210">
        <v>1508</v>
      </c>
      <c r="J48" s="36">
        <v>23131.91489361702</v>
      </c>
      <c r="K48" s="79" t="s">
        <v>62</v>
      </c>
      <c r="L48" s="73"/>
      <c r="M48" s="47">
        <v>142400</v>
      </c>
      <c r="N48" s="210">
        <v>907</v>
      </c>
      <c r="O48" s="211">
        <v>0.889877641824242</v>
      </c>
      <c r="P48" s="212">
        <v>2250</v>
      </c>
      <c r="Q48" s="211">
        <v>0.08896797153023783</v>
      </c>
      <c r="R48" s="210">
        <v>1071</v>
      </c>
      <c r="S48" s="210">
        <v>1179</v>
      </c>
      <c r="T48" s="36">
        <v>15800.561797752809</v>
      </c>
      <c r="U48" s="79"/>
      <c r="V48" s="73">
        <v>6</v>
      </c>
      <c r="W48" s="47">
        <v>181300</v>
      </c>
      <c r="X48" s="210">
        <v>522</v>
      </c>
      <c r="Y48" s="211">
        <v>1.5564202334630295</v>
      </c>
      <c r="Z48" s="212">
        <v>1247</v>
      </c>
      <c r="AA48" s="211">
        <v>0.6456820016142046</v>
      </c>
      <c r="AB48" s="210">
        <v>584</v>
      </c>
      <c r="AC48" s="210">
        <v>663</v>
      </c>
      <c r="AD48" s="36">
        <v>6878.102592388306</v>
      </c>
      <c r="AE48" s="79"/>
      <c r="AF48" s="73">
        <v>4</v>
      </c>
      <c r="AG48" s="47">
        <v>315500</v>
      </c>
      <c r="AH48" s="210">
        <v>435</v>
      </c>
      <c r="AI48" s="211">
        <v>4.819277108433724</v>
      </c>
      <c r="AJ48" s="212">
        <v>1118</v>
      </c>
      <c r="AK48" s="211">
        <v>2.474793767186071</v>
      </c>
      <c r="AL48" s="210">
        <v>568</v>
      </c>
      <c r="AM48" s="210">
        <v>550</v>
      </c>
      <c r="AN48" s="36">
        <v>3543.581616481775</v>
      </c>
    </row>
    <row r="49" spans="1:40" ht="15.75" customHeight="1">
      <c r="A49" s="79"/>
      <c r="B49" s="73">
        <v>3</v>
      </c>
      <c r="C49" s="47">
        <v>127500</v>
      </c>
      <c r="D49" s="210">
        <v>718</v>
      </c>
      <c r="E49" s="211">
        <v>0.4195804195804129</v>
      </c>
      <c r="F49" s="212">
        <v>1584</v>
      </c>
      <c r="G49" s="211">
        <v>0.31665611146294736</v>
      </c>
      <c r="H49" s="210">
        <v>787</v>
      </c>
      <c r="I49" s="210">
        <v>797</v>
      </c>
      <c r="J49" s="36">
        <v>12423.529411764706</v>
      </c>
      <c r="K49" s="79" t="s">
        <v>64</v>
      </c>
      <c r="L49" s="73"/>
      <c r="M49" s="47">
        <v>221700</v>
      </c>
      <c r="N49" s="210">
        <v>1283</v>
      </c>
      <c r="O49" s="211">
        <v>0.3912363067292546</v>
      </c>
      <c r="P49" s="212">
        <v>3046</v>
      </c>
      <c r="Q49" s="211">
        <v>0.7608336089976859</v>
      </c>
      <c r="R49" s="210">
        <v>1439</v>
      </c>
      <c r="S49" s="210">
        <v>1607</v>
      </c>
      <c r="T49" s="36">
        <v>13739.287325214254</v>
      </c>
      <c r="U49" s="79"/>
      <c r="V49" s="73">
        <v>7</v>
      </c>
      <c r="W49" s="47">
        <v>137300</v>
      </c>
      <c r="X49" s="210">
        <v>194</v>
      </c>
      <c r="Y49" s="211">
        <v>1.0416666666666714</v>
      </c>
      <c r="Z49" s="212">
        <v>502</v>
      </c>
      <c r="AA49" s="211">
        <v>-0.7905138339920939</v>
      </c>
      <c r="AB49" s="210">
        <v>250</v>
      </c>
      <c r="AC49" s="210">
        <v>252</v>
      </c>
      <c r="AD49" s="36">
        <v>3656.2272396212675</v>
      </c>
      <c r="AE49" s="79"/>
      <c r="AF49" s="73">
        <v>5</v>
      </c>
      <c r="AG49" s="47">
        <v>295800</v>
      </c>
      <c r="AH49" s="210">
        <v>1334</v>
      </c>
      <c r="AI49" s="211">
        <v>-0.07490636704119424</v>
      </c>
      <c r="AJ49" s="212">
        <v>2674</v>
      </c>
      <c r="AK49" s="211">
        <v>-0.8160237388724028</v>
      </c>
      <c r="AL49" s="210">
        <v>1373</v>
      </c>
      <c r="AM49" s="210">
        <v>1301</v>
      </c>
      <c r="AN49" s="36">
        <v>9039.891818796483</v>
      </c>
    </row>
    <row r="50" spans="1:40" ht="15.75" customHeight="1" thickBot="1">
      <c r="A50" s="91"/>
      <c r="B50" s="92">
        <v>4</v>
      </c>
      <c r="C50" s="93">
        <v>232400</v>
      </c>
      <c r="D50" s="213">
        <v>408</v>
      </c>
      <c r="E50" s="214">
        <v>-0.24449877750610938</v>
      </c>
      <c r="F50" s="213">
        <v>912</v>
      </c>
      <c r="G50" s="214">
        <v>-2.040816326530617</v>
      </c>
      <c r="H50" s="213">
        <v>404</v>
      </c>
      <c r="I50" s="213">
        <v>508</v>
      </c>
      <c r="J50" s="94">
        <v>3924.2685025817555</v>
      </c>
      <c r="K50" s="91" t="s">
        <v>65</v>
      </c>
      <c r="L50" s="92"/>
      <c r="M50" s="93">
        <v>157400</v>
      </c>
      <c r="N50" s="213">
        <v>791</v>
      </c>
      <c r="O50" s="214">
        <v>0.8928571428571388</v>
      </c>
      <c r="P50" s="213">
        <v>1972</v>
      </c>
      <c r="Q50" s="214">
        <v>0.4584819154355557</v>
      </c>
      <c r="R50" s="213">
        <v>916</v>
      </c>
      <c r="S50" s="213">
        <v>1056</v>
      </c>
      <c r="T50" s="94">
        <v>12528.58958068615</v>
      </c>
      <c r="U50" s="91" t="s">
        <v>104</v>
      </c>
      <c r="V50" s="92"/>
      <c r="W50" s="93">
        <v>232700</v>
      </c>
      <c r="X50" s="213">
        <v>1792</v>
      </c>
      <c r="Y50" s="214">
        <v>3.225806451612897</v>
      </c>
      <c r="Z50" s="213">
        <v>3789</v>
      </c>
      <c r="AA50" s="214">
        <v>0.6909380813181087</v>
      </c>
      <c r="AB50" s="213">
        <v>1764</v>
      </c>
      <c r="AC50" s="213">
        <v>2025</v>
      </c>
      <c r="AD50" s="94">
        <v>16282.76751181779</v>
      </c>
      <c r="AE50" s="91" t="s">
        <v>87</v>
      </c>
      <c r="AF50" s="92"/>
      <c r="AG50" s="93">
        <v>103500</v>
      </c>
      <c r="AH50" s="213">
        <v>756</v>
      </c>
      <c r="AI50" s="214">
        <v>1.2048192771084274</v>
      </c>
      <c r="AJ50" s="213">
        <v>1545</v>
      </c>
      <c r="AK50" s="214">
        <v>-0.8344030808729173</v>
      </c>
      <c r="AL50" s="213">
        <v>749</v>
      </c>
      <c r="AM50" s="213">
        <v>796</v>
      </c>
      <c r="AN50" s="94">
        <v>14927.536231884058</v>
      </c>
    </row>
  </sheetData>
  <sheetProtection/>
  <mergeCells count="11">
    <mergeCell ref="AJ6:AK6"/>
    <mergeCell ref="AR6:AS6"/>
    <mergeCell ref="AT6:AU6"/>
    <mergeCell ref="AE3:AH3"/>
    <mergeCell ref="AH6:AI6"/>
    <mergeCell ref="D6:E6"/>
    <mergeCell ref="F6:G6"/>
    <mergeCell ref="N6:O6"/>
    <mergeCell ref="P6:Q6"/>
    <mergeCell ref="X6:Y6"/>
    <mergeCell ref="Z6:AA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A1" sqref="A1:B1"/>
    </sheetView>
  </sheetViews>
  <sheetFormatPr defaultColWidth="13.375" defaultRowHeight="15" customHeight="1"/>
  <cols>
    <col min="1" max="1" width="11.25390625" style="30" customWidth="1"/>
    <col min="2" max="5" width="10.00390625" style="30" customWidth="1"/>
    <col min="6" max="6" width="11.25390625" style="30" customWidth="1"/>
    <col min="7" max="7" width="10.00390625" style="30" customWidth="1"/>
    <col min="8" max="8" width="8.75390625" style="196" customWidth="1"/>
    <col min="9" max="11" width="10.00390625" style="30" customWidth="1"/>
    <col min="12" max="12" width="11.25390625" style="30" customWidth="1"/>
    <col min="13" max="17" width="10.00390625" style="30" customWidth="1"/>
    <col min="18" max="20" width="12.75390625" style="30" customWidth="1"/>
    <col min="21" max="16384" width="13.375" style="30" customWidth="1"/>
  </cols>
  <sheetData>
    <row r="1" spans="1:16" s="68" customFormat="1" ht="15" customHeight="1">
      <c r="A1" s="267" t="s">
        <v>43</v>
      </c>
      <c r="B1" s="268"/>
      <c r="C1" s="69"/>
      <c r="G1" s="51"/>
      <c r="H1" s="195"/>
      <c r="L1" s="51"/>
      <c r="P1" s="51" t="s">
        <v>43</v>
      </c>
    </row>
    <row r="2" spans="1:3" ht="15" customHeight="1">
      <c r="A2" s="71"/>
      <c r="C2" s="71"/>
    </row>
    <row r="3" spans="1:16" ht="15" customHeight="1">
      <c r="A3" s="113" t="s">
        <v>493</v>
      </c>
      <c r="C3" s="114"/>
      <c r="D3" s="115"/>
      <c r="E3" s="116"/>
      <c r="F3" s="115"/>
      <c r="G3" s="115"/>
      <c r="H3" s="197"/>
      <c r="I3" s="117"/>
      <c r="J3" s="44"/>
      <c r="K3" s="44"/>
      <c r="L3" s="44"/>
      <c r="M3" s="44"/>
      <c r="N3" s="117"/>
      <c r="O3" s="44"/>
      <c r="P3" s="118"/>
    </row>
    <row r="4" spans="1:16" ht="15" customHeight="1" thickBot="1">
      <c r="A4" s="119"/>
      <c r="B4" s="120"/>
      <c r="C4" s="120"/>
      <c r="D4" s="120"/>
      <c r="E4" s="121"/>
      <c r="F4" s="120"/>
      <c r="G4" s="120"/>
      <c r="H4" s="197"/>
      <c r="I4" s="119"/>
      <c r="J4" s="119"/>
      <c r="K4" s="119"/>
      <c r="L4" s="119"/>
      <c r="M4" s="122"/>
      <c r="N4" s="114"/>
      <c r="O4" s="122"/>
      <c r="P4" s="123" t="s">
        <v>498</v>
      </c>
    </row>
    <row r="5" spans="1:16" ht="15" customHeight="1">
      <c r="A5" s="108" t="s">
        <v>472</v>
      </c>
      <c r="B5" s="1" t="s">
        <v>5</v>
      </c>
      <c r="C5" s="1" t="s">
        <v>46</v>
      </c>
      <c r="D5" s="1" t="s">
        <v>47</v>
      </c>
      <c r="E5" s="109" t="s">
        <v>48</v>
      </c>
      <c r="F5" s="1" t="s">
        <v>472</v>
      </c>
      <c r="G5" s="1" t="s">
        <v>5</v>
      </c>
      <c r="H5" s="193"/>
      <c r="I5" s="108" t="s">
        <v>46</v>
      </c>
      <c r="J5" s="1" t="s">
        <v>47</v>
      </c>
      <c r="K5" s="1" t="s">
        <v>48</v>
      </c>
      <c r="L5" s="1" t="s">
        <v>472</v>
      </c>
      <c r="M5" s="110" t="s">
        <v>5</v>
      </c>
      <c r="N5" s="111" t="s">
        <v>46</v>
      </c>
      <c r="O5" s="1" t="s">
        <v>47</v>
      </c>
      <c r="P5" s="109" t="s">
        <v>48</v>
      </c>
    </row>
    <row r="6" spans="1:16" ht="15" customHeight="1">
      <c r="A6" s="124"/>
      <c r="B6" s="228" t="s">
        <v>266</v>
      </c>
      <c r="C6" s="229"/>
      <c r="D6" s="229"/>
      <c r="E6" s="230" t="s">
        <v>280</v>
      </c>
      <c r="F6" s="125"/>
      <c r="G6" s="228" t="s">
        <v>266</v>
      </c>
      <c r="H6" s="231"/>
      <c r="I6" s="229"/>
      <c r="J6" s="229"/>
      <c r="K6" s="230" t="s">
        <v>280</v>
      </c>
      <c r="L6" s="125"/>
      <c r="M6" s="228" t="s">
        <v>266</v>
      </c>
      <c r="N6" s="229"/>
      <c r="O6" s="229"/>
      <c r="P6" s="230" t="s">
        <v>280</v>
      </c>
    </row>
    <row r="7" spans="1:16" ht="15" customHeight="1">
      <c r="A7" s="126"/>
      <c r="B7" s="127"/>
      <c r="C7" s="3"/>
      <c r="D7" s="3"/>
      <c r="E7" s="118"/>
      <c r="F7" s="128"/>
      <c r="G7" s="44"/>
      <c r="H7" s="178"/>
      <c r="I7" s="3"/>
      <c r="J7" s="3"/>
      <c r="K7" s="5"/>
      <c r="L7" s="129" t="s">
        <v>49</v>
      </c>
      <c r="M7" s="130"/>
      <c r="N7" s="131"/>
      <c r="O7" s="131"/>
      <c r="P7" s="132"/>
    </row>
    <row r="8" spans="1:16" ht="15" customHeight="1">
      <c r="A8" s="112" t="s">
        <v>5</v>
      </c>
      <c r="B8" s="133">
        <f>SUM(C8:D8)</f>
        <v>375522</v>
      </c>
      <c r="C8" s="103">
        <f>SUM(C12,C32,N8)</f>
        <v>179877</v>
      </c>
      <c r="D8" s="103">
        <f>SUM(D12,D32,O8)</f>
        <v>195645</v>
      </c>
      <c r="E8" s="134">
        <f>B8/B8*100</f>
        <v>100</v>
      </c>
      <c r="F8" s="135"/>
      <c r="G8" s="3"/>
      <c r="H8" s="10"/>
      <c r="I8" s="3"/>
      <c r="J8" s="3"/>
      <c r="K8" s="5"/>
      <c r="L8" s="198" t="s">
        <v>473</v>
      </c>
      <c r="M8" s="131">
        <f>SUM(N8:O8)</f>
        <v>89411</v>
      </c>
      <c r="N8" s="131">
        <f>SUM(N9,N15,N21,N27,N33,N39,N45,N51)</f>
        <v>37822</v>
      </c>
      <c r="O8" s="131">
        <f>SUM(O9,O15,O21,O27,O33,O39,O45,O51)</f>
        <v>51589</v>
      </c>
      <c r="P8" s="134">
        <f aca="true" t="shared" si="0" ref="P8:P51">M8/$B$8*100</f>
        <v>23.80979010550647</v>
      </c>
    </row>
    <row r="9" spans="1:16" ht="15" customHeight="1">
      <c r="A9" s="126"/>
      <c r="B9" s="136"/>
      <c r="C9" s="137"/>
      <c r="D9" s="137"/>
      <c r="E9" s="138"/>
      <c r="F9" s="139" t="s">
        <v>297</v>
      </c>
      <c r="G9" s="47">
        <f>SUM(I9:J9)</f>
        <v>21491</v>
      </c>
      <c r="H9" s="46"/>
      <c r="I9" s="46">
        <f>SUM(I10:I14)</f>
        <v>10489</v>
      </c>
      <c r="J9" s="46">
        <f>SUM(J10:J14)</f>
        <v>11002</v>
      </c>
      <c r="K9" s="105">
        <f>G9/$B$8*100</f>
        <v>5.722966963320392</v>
      </c>
      <c r="L9" s="139" t="s">
        <v>298</v>
      </c>
      <c r="M9" s="47">
        <f aca="true" t="shared" si="1" ref="M9:M51">SUM(N9:O9)</f>
        <v>19414</v>
      </c>
      <c r="N9" s="46">
        <f>SUM(N10:N14)</f>
        <v>8795</v>
      </c>
      <c r="O9" s="46">
        <f>SUM(O10:O14)</f>
        <v>10619</v>
      </c>
      <c r="P9" s="105">
        <f t="shared" si="0"/>
        <v>5.169870207338052</v>
      </c>
    </row>
    <row r="10" spans="1:16" ht="15" customHeight="1">
      <c r="A10" s="126"/>
      <c r="B10" s="136"/>
      <c r="C10" s="137"/>
      <c r="D10" s="137"/>
      <c r="E10" s="138"/>
      <c r="F10" s="139" t="s">
        <v>299</v>
      </c>
      <c r="G10" s="47">
        <f aca="true" t="shared" si="2" ref="G10:G50">SUM(I10:J10)</f>
        <v>4034</v>
      </c>
      <c r="H10" s="46"/>
      <c r="I10" s="215">
        <v>1988</v>
      </c>
      <c r="J10" s="215">
        <v>2046</v>
      </c>
      <c r="K10" s="105">
        <f aca="true" t="shared" si="3" ref="K10:K50">G10/$B$8*100</f>
        <v>1.0742379940456217</v>
      </c>
      <c r="L10" s="139" t="s">
        <v>300</v>
      </c>
      <c r="M10" s="47">
        <f t="shared" si="1"/>
        <v>3638</v>
      </c>
      <c r="N10" s="215">
        <v>1688</v>
      </c>
      <c r="O10" s="215">
        <v>1950</v>
      </c>
      <c r="P10" s="105">
        <f t="shared" si="0"/>
        <v>0.9687847849127348</v>
      </c>
    </row>
    <row r="11" spans="1:16" ht="15" customHeight="1">
      <c r="A11" s="130" t="s">
        <v>50</v>
      </c>
      <c r="B11" s="140"/>
      <c r="C11" s="141"/>
      <c r="D11" s="141"/>
      <c r="E11" s="138"/>
      <c r="F11" s="139" t="s">
        <v>301</v>
      </c>
      <c r="G11" s="47">
        <f t="shared" si="2"/>
        <v>3954</v>
      </c>
      <c r="H11" s="46"/>
      <c r="I11" s="215">
        <v>1936</v>
      </c>
      <c r="J11" s="215">
        <v>2018</v>
      </c>
      <c r="K11" s="105">
        <f t="shared" si="3"/>
        <v>1.0529343154329174</v>
      </c>
      <c r="L11" s="139" t="s">
        <v>302</v>
      </c>
      <c r="M11" s="47">
        <f t="shared" si="1"/>
        <v>3583</v>
      </c>
      <c r="N11" s="215">
        <v>1588</v>
      </c>
      <c r="O11" s="215">
        <v>1995</v>
      </c>
      <c r="P11" s="105">
        <f t="shared" si="0"/>
        <v>0.9541385058665005</v>
      </c>
    </row>
    <row r="12" spans="1:16" ht="15" customHeight="1">
      <c r="A12" s="142" t="s">
        <v>303</v>
      </c>
      <c r="B12" s="133">
        <f aca="true" t="shared" si="4" ref="B12:B30">SUM(C12:D12)</f>
        <v>52794</v>
      </c>
      <c r="C12" s="103">
        <f>SUM(C13,C19,C25)</f>
        <v>27070</v>
      </c>
      <c r="D12" s="103">
        <f>SUM(D13,D19,D25)</f>
        <v>25724</v>
      </c>
      <c r="E12" s="134">
        <f>B12/$B$8*100</f>
        <v>14.058830108488984</v>
      </c>
      <c r="F12" s="139" t="s">
        <v>304</v>
      </c>
      <c r="G12" s="47">
        <f t="shared" si="2"/>
        <v>4372</v>
      </c>
      <c r="H12" s="46"/>
      <c r="I12" s="215">
        <v>2124</v>
      </c>
      <c r="J12" s="215">
        <v>2248</v>
      </c>
      <c r="K12" s="105">
        <f t="shared" si="3"/>
        <v>1.1642460361842981</v>
      </c>
      <c r="L12" s="139" t="s">
        <v>305</v>
      </c>
      <c r="M12" s="47">
        <f t="shared" si="1"/>
        <v>3763</v>
      </c>
      <c r="N12" s="215">
        <v>1677</v>
      </c>
      <c r="O12" s="215">
        <v>2086</v>
      </c>
      <c r="P12" s="105">
        <f t="shared" si="0"/>
        <v>1.0020717827450853</v>
      </c>
    </row>
    <row r="13" spans="1:16" ht="15" customHeight="1">
      <c r="A13" s="144" t="s">
        <v>474</v>
      </c>
      <c r="B13" s="47">
        <f t="shared" si="4"/>
        <v>16944</v>
      </c>
      <c r="C13" s="46">
        <f>SUM(C14:C18)</f>
        <v>8668</v>
      </c>
      <c r="D13" s="46">
        <f>SUM(D14:D18)</f>
        <v>8276</v>
      </c>
      <c r="E13" s="105">
        <f aca="true" t="shared" si="5" ref="E13:E50">B13/$B$8*100</f>
        <v>4.512119130170802</v>
      </c>
      <c r="F13" s="139" t="s">
        <v>306</v>
      </c>
      <c r="G13" s="47">
        <f t="shared" si="2"/>
        <v>4546</v>
      </c>
      <c r="H13" s="46"/>
      <c r="I13" s="215">
        <v>2237</v>
      </c>
      <c r="J13" s="215">
        <v>2309</v>
      </c>
      <c r="K13" s="105">
        <f t="shared" si="3"/>
        <v>1.2105815371669304</v>
      </c>
      <c r="L13" s="139" t="s">
        <v>307</v>
      </c>
      <c r="M13" s="47">
        <f t="shared" si="1"/>
        <v>4039</v>
      </c>
      <c r="N13" s="215">
        <v>1853</v>
      </c>
      <c r="O13" s="215">
        <v>2186</v>
      </c>
      <c r="P13" s="105">
        <f t="shared" si="0"/>
        <v>1.075569473958916</v>
      </c>
    </row>
    <row r="14" spans="1:16" ht="15" customHeight="1">
      <c r="A14" s="144">
        <v>0</v>
      </c>
      <c r="B14" s="47">
        <f t="shared" si="4"/>
        <v>3091</v>
      </c>
      <c r="C14" s="10">
        <v>1595</v>
      </c>
      <c r="D14" s="10">
        <v>1496</v>
      </c>
      <c r="E14" s="105">
        <f t="shared" si="5"/>
        <v>0.8231208823983682</v>
      </c>
      <c r="F14" s="139" t="s">
        <v>308</v>
      </c>
      <c r="G14" s="47">
        <f t="shared" si="2"/>
        <v>4585</v>
      </c>
      <c r="H14" s="46"/>
      <c r="I14" s="215">
        <v>2204</v>
      </c>
      <c r="J14" s="215">
        <v>2381</v>
      </c>
      <c r="K14" s="105">
        <f t="shared" si="3"/>
        <v>1.2209670804906239</v>
      </c>
      <c r="L14" s="139" t="s">
        <v>309</v>
      </c>
      <c r="M14" s="47">
        <f t="shared" si="1"/>
        <v>4391</v>
      </c>
      <c r="N14" s="215">
        <v>1989</v>
      </c>
      <c r="O14" s="215">
        <v>2402</v>
      </c>
      <c r="P14" s="105">
        <f t="shared" si="0"/>
        <v>1.1693056598548155</v>
      </c>
    </row>
    <row r="15" spans="1:16" ht="15" customHeight="1">
      <c r="A15" s="144">
        <v>1</v>
      </c>
      <c r="B15" s="47">
        <f t="shared" si="4"/>
        <v>3249</v>
      </c>
      <c r="C15" s="10">
        <v>1640</v>
      </c>
      <c r="D15" s="10">
        <v>1609</v>
      </c>
      <c r="E15" s="105">
        <f t="shared" si="5"/>
        <v>0.8651956476584594</v>
      </c>
      <c r="F15" s="139" t="s">
        <v>310</v>
      </c>
      <c r="G15" s="47">
        <f t="shared" si="2"/>
        <v>24655</v>
      </c>
      <c r="H15" s="46"/>
      <c r="I15" s="46">
        <f>SUM(I16:I20)</f>
        <v>11979</v>
      </c>
      <c r="J15" s="46">
        <f>SUM(J16:J20)</f>
        <v>12676</v>
      </c>
      <c r="K15" s="105">
        <f t="shared" si="3"/>
        <v>6.5655274524528515</v>
      </c>
      <c r="L15" s="139" t="s">
        <v>311</v>
      </c>
      <c r="M15" s="47">
        <f t="shared" si="1"/>
        <v>23811</v>
      </c>
      <c r="N15" s="46">
        <f>SUM(N16:N20)</f>
        <v>10845</v>
      </c>
      <c r="O15" s="46">
        <f>SUM(O16:O20)</f>
        <v>12966</v>
      </c>
      <c r="P15" s="105">
        <f t="shared" si="0"/>
        <v>6.340773643088821</v>
      </c>
    </row>
    <row r="16" spans="1:16" ht="15" customHeight="1">
      <c r="A16" s="144">
        <v>2</v>
      </c>
      <c r="B16" s="47">
        <f t="shared" si="4"/>
        <v>3487</v>
      </c>
      <c r="C16" s="10">
        <v>1826</v>
      </c>
      <c r="D16" s="10">
        <v>1661</v>
      </c>
      <c r="E16" s="105">
        <f t="shared" si="5"/>
        <v>0.9285740915312553</v>
      </c>
      <c r="F16" s="139" t="s">
        <v>312</v>
      </c>
      <c r="G16" s="47">
        <f t="shared" si="2"/>
        <v>4758</v>
      </c>
      <c r="H16" s="46"/>
      <c r="I16" s="215">
        <v>2304</v>
      </c>
      <c r="J16" s="215">
        <v>2454</v>
      </c>
      <c r="K16" s="105">
        <f t="shared" si="3"/>
        <v>1.2670362854905972</v>
      </c>
      <c r="L16" s="139" t="s">
        <v>313</v>
      </c>
      <c r="M16" s="47">
        <f t="shared" si="1"/>
        <v>4661</v>
      </c>
      <c r="N16" s="215">
        <v>2126</v>
      </c>
      <c r="O16" s="215">
        <v>2535</v>
      </c>
      <c r="P16" s="105">
        <f t="shared" si="0"/>
        <v>1.241205575172693</v>
      </c>
    </row>
    <row r="17" spans="1:16" ht="15" customHeight="1">
      <c r="A17" s="144">
        <v>3</v>
      </c>
      <c r="B17" s="47">
        <f t="shared" si="4"/>
        <v>3497</v>
      </c>
      <c r="C17" s="10">
        <v>1791</v>
      </c>
      <c r="D17" s="10">
        <v>1706</v>
      </c>
      <c r="E17" s="105">
        <f t="shared" si="5"/>
        <v>0.9312370513578432</v>
      </c>
      <c r="F17" s="139" t="s">
        <v>314</v>
      </c>
      <c r="G17" s="47">
        <f t="shared" si="2"/>
        <v>4952</v>
      </c>
      <c r="H17" s="46"/>
      <c r="I17" s="215">
        <v>2364</v>
      </c>
      <c r="J17" s="215">
        <v>2588</v>
      </c>
      <c r="K17" s="105">
        <f t="shared" si="3"/>
        <v>1.3186977061264054</v>
      </c>
      <c r="L17" s="139" t="s">
        <v>315</v>
      </c>
      <c r="M17" s="47">
        <f t="shared" si="1"/>
        <v>5427</v>
      </c>
      <c r="N17" s="215">
        <v>2444</v>
      </c>
      <c r="O17" s="215">
        <v>2983</v>
      </c>
      <c r="P17" s="105">
        <f t="shared" si="0"/>
        <v>1.445188297889338</v>
      </c>
    </row>
    <row r="18" spans="1:16" ht="15" customHeight="1">
      <c r="A18" s="144">
        <v>4</v>
      </c>
      <c r="B18" s="47">
        <f t="shared" si="4"/>
        <v>3620</v>
      </c>
      <c r="C18" s="10">
        <v>1816</v>
      </c>
      <c r="D18" s="10">
        <v>1804</v>
      </c>
      <c r="E18" s="105">
        <f t="shared" si="5"/>
        <v>0.9639914572248763</v>
      </c>
      <c r="F18" s="143" t="s">
        <v>316</v>
      </c>
      <c r="G18" s="47">
        <f t="shared" si="2"/>
        <v>5069</v>
      </c>
      <c r="H18" s="46"/>
      <c r="I18" s="215">
        <v>2508</v>
      </c>
      <c r="J18" s="215">
        <v>2561</v>
      </c>
      <c r="K18" s="105">
        <f t="shared" si="3"/>
        <v>1.3498543360974855</v>
      </c>
      <c r="L18" s="139" t="s">
        <v>317</v>
      </c>
      <c r="M18" s="47">
        <f t="shared" si="1"/>
        <v>5503</v>
      </c>
      <c r="N18" s="215">
        <v>2449</v>
      </c>
      <c r="O18" s="215">
        <v>3054</v>
      </c>
      <c r="P18" s="105">
        <f t="shared" si="0"/>
        <v>1.4654267925714073</v>
      </c>
    </row>
    <row r="19" spans="1:16" ht="15" customHeight="1">
      <c r="A19" s="144" t="s">
        <v>475</v>
      </c>
      <c r="B19" s="47">
        <f t="shared" si="4"/>
        <v>18406</v>
      </c>
      <c r="C19" s="46">
        <f>SUM(C20:C24)</f>
        <v>9421</v>
      </c>
      <c r="D19" s="46">
        <f>SUM(D20:D24)</f>
        <v>8985</v>
      </c>
      <c r="E19" s="105">
        <f t="shared" si="5"/>
        <v>4.901443856817976</v>
      </c>
      <c r="F19" s="143" t="s">
        <v>318</v>
      </c>
      <c r="G19" s="47">
        <f t="shared" si="2"/>
        <v>4932</v>
      </c>
      <c r="H19" s="46"/>
      <c r="I19" s="215">
        <v>2380</v>
      </c>
      <c r="J19" s="215">
        <v>2552</v>
      </c>
      <c r="K19" s="105">
        <f t="shared" si="3"/>
        <v>1.3133717864732293</v>
      </c>
      <c r="L19" s="139" t="s">
        <v>319</v>
      </c>
      <c r="M19" s="47">
        <f t="shared" si="1"/>
        <v>5196</v>
      </c>
      <c r="N19" s="215">
        <v>2408</v>
      </c>
      <c r="O19" s="215">
        <v>2788</v>
      </c>
      <c r="P19" s="105">
        <f t="shared" si="0"/>
        <v>1.383673925895154</v>
      </c>
    </row>
    <row r="20" spans="1:16" ht="15" customHeight="1">
      <c r="A20" s="144">
        <v>5</v>
      </c>
      <c r="B20" s="47">
        <f t="shared" si="4"/>
        <v>3826</v>
      </c>
      <c r="C20" s="215">
        <v>1961</v>
      </c>
      <c r="D20" s="215">
        <v>1865</v>
      </c>
      <c r="E20" s="105">
        <f t="shared" si="5"/>
        <v>1.0188484296525901</v>
      </c>
      <c r="F20" s="143" t="s">
        <v>320</v>
      </c>
      <c r="G20" s="47">
        <f t="shared" si="2"/>
        <v>4944</v>
      </c>
      <c r="H20" s="46"/>
      <c r="I20" s="215">
        <v>2423</v>
      </c>
      <c r="J20" s="215">
        <v>2521</v>
      </c>
      <c r="K20" s="105">
        <f t="shared" si="3"/>
        <v>1.3165673382651348</v>
      </c>
      <c r="L20" s="139" t="s">
        <v>321</v>
      </c>
      <c r="M20" s="47">
        <f t="shared" si="1"/>
        <v>3024</v>
      </c>
      <c r="N20" s="215">
        <v>1418</v>
      </c>
      <c r="O20" s="215">
        <v>1606</v>
      </c>
      <c r="P20" s="105">
        <f t="shared" si="0"/>
        <v>0.8052790515602282</v>
      </c>
    </row>
    <row r="21" spans="1:16" ht="15" customHeight="1">
      <c r="A21" s="144">
        <v>6</v>
      </c>
      <c r="B21" s="47">
        <f t="shared" si="4"/>
        <v>3697</v>
      </c>
      <c r="C21" s="215">
        <v>1909</v>
      </c>
      <c r="D21" s="215">
        <v>1788</v>
      </c>
      <c r="E21" s="105">
        <f t="shared" si="5"/>
        <v>0.9844962478896043</v>
      </c>
      <c r="F21" s="143" t="s">
        <v>322</v>
      </c>
      <c r="G21" s="47">
        <f t="shared" si="2"/>
        <v>27273</v>
      </c>
      <c r="H21" s="46"/>
      <c r="I21" s="46">
        <f>SUM(I22:I26)</f>
        <v>13204</v>
      </c>
      <c r="J21" s="46">
        <f>SUM(J22:J26)</f>
        <v>14069</v>
      </c>
      <c r="K21" s="105">
        <f t="shared" si="3"/>
        <v>7.262690335053605</v>
      </c>
      <c r="L21" s="139" t="s">
        <v>323</v>
      </c>
      <c r="M21" s="47">
        <f t="shared" si="1"/>
        <v>18563</v>
      </c>
      <c r="N21" s="46">
        <f>SUM(N22:N26)</f>
        <v>7994</v>
      </c>
      <c r="O21" s="46">
        <f>SUM(O22:O26)</f>
        <v>10569</v>
      </c>
      <c r="P21" s="105">
        <f t="shared" si="0"/>
        <v>4.943252326095409</v>
      </c>
    </row>
    <row r="22" spans="1:16" ht="15" customHeight="1">
      <c r="A22" s="144">
        <v>7</v>
      </c>
      <c r="B22" s="47">
        <f t="shared" si="4"/>
        <v>3547</v>
      </c>
      <c r="C22" s="215">
        <v>1831</v>
      </c>
      <c r="D22" s="215">
        <v>1716</v>
      </c>
      <c r="E22" s="105">
        <f t="shared" si="5"/>
        <v>0.9445518504907834</v>
      </c>
      <c r="F22" s="143" t="s">
        <v>324</v>
      </c>
      <c r="G22" s="47">
        <f t="shared" si="2"/>
        <v>5207</v>
      </c>
      <c r="H22" s="46"/>
      <c r="I22" s="215">
        <v>2550</v>
      </c>
      <c r="J22" s="215">
        <v>2657</v>
      </c>
      <c r="K22" s="105">
        <f t="shared" si="3"/>
        <v>1.3866031817044009</v>
      </c>
      <c r="L22" s="139" t="s">
        <v>325</v>
      </c>
      <c r="M22" s="47">
        <f t="shared" si="1"/>
        <v>3326</v>
      </c>
      <c r="N22" s="215">
        <v>1466</v>
      </c>
      <c r="O22" s="215">
        <v>1860</v>
      </c>
      <c r="P22" s="105">
        <f t="shared" si="0"/>
        <v>0.8857004383231875</v>
      </c>
    </row>
    <row r="23" spans="1:16" ht="15" customHeight="1">
      <c r="A23" s="144">
        <v>8</v>
      </c>
      <c r="B23" s="47">
        <f t="shared" si="4"/>
        <v>3718</v>
      </c>
      <c r="C23" s="215">
        <v>1891</v>
      </c>
      <c r="D23" s="215">
        <v>1827</v>
      </c>
      <c r="E23" s="105">
        <f t="shared" si="5"/>
        <v>0.9900884635254393</v>
      </c>
      <c r="F23" s="143" t="s">
        <v>326</v>
      </c>
      <c r="G23" s="47">
        <f t="shared" si="2"/>
        <v>5400</v>
      </c>
      <c r="H23" s="46"/>
      <c r="I23" s="215">
        <v>2613</v>
      </c>
      <c r="J23" s="215">
        <v>2787</v>
      </c>
      <c r="K23" s="105">
        <f t="shared" si="3"/>
        <v>1.4379983063575503</v>
      </c>
      <c r="L23" s="139" t="s">
        <v>327</v>
      </c>
      <c r="M23" s="47">
        <f t="shared" si="1"/>
        <v>3964</v>
      </c>
      <c r="N23" s="215">
        <v>1727</v>
      </c>
      <c r="O23" s="215">
        <v>2237</v>
      </c>
      <c r="P23" s="105">
        <f t="shared" si="0"/>
        <v>1.0555972752595055</v>
      </c>
    </row>
    <row r="24" spans="1:16" ht="15" customHeight="1">
      <c r="A24" s="144">
        <v>9</v>
      </c>
      <c r="B24" s="47">
        <f t="shared" si="4"/>
        <v>3618</v>
      </c>
      <c r="C24" s="215">
        <v>1829</v>
      </c>
      <c r="D24" s="215">
        <v>1789</v>
      </c>
      <c r="E24" s="105">
        <f t="shared" si="5"/>
        <v>0.9634588652595586</v>
      </c>
      <c r="F24" s="143" t="s">
        <v>328</v>
      </c>
      <c r="G24" s="47">
        <f t="shared" si="2"/>
        <v>5364</v>
      </c>
      <c r="H24" s="46"/>
      <c r="I24" s="215">
        <v>2545</v>
      </c>
      <c r="J24" s="215">
        <v>2819</v>
      </c>
      <c r="K24" s="105">
        <f t="shared" si="3"/>
        <v>1.4284116509818332</v>
      </c>
      <c r="L24" s="139" t="s">
        <v>329</v>
      </c>
      <c r="M24" s="47">
        <f t="shared" si="1"/>
        <v>3680</v>
      </c>
      <c r="N24" s="215">
        <v>1578</v>
      </c>
      <c r="O24" s="215">
        <v>2102</v>
      </c>
      <c r="P24" s="105">
        <f t="shared" si="0"/>
        <v>0.9799692161844046</v>
      </c>
    </row>
    <row r="25" spans="1:16" ht="15" customHeight="1">
      <c r="A25" s="144" t="s">
        <v>476</v>
      </c>
      <c r="B25" s="47">
        <f t="shared" si="4"/>
        <v>17444</v>
      </c>
      <c r="C25" s="46">
        <f>SUM(C26:C30)</f>
        <v>8981</v>
      </c>
      <c r="D25" s="46">
        <f>SUM(D26:D30)</f>
        <v>8463</v>
      </c>
      <c r="E25" s="105">
        <f t="shared" si="5"/>
        <v>4.645267121500205</v>
      </c>
      <c r="F25" s="143" t="s">
        <v>330</v>
      </c>
      <c r="G25" s="47">
        <f t="shared" si="2"/>
        <v>5544</v>
      </c>
      <c r="H25" s="46"/>
      <c r="I25" s="215">
        <v>2676</v>
      </c>
      <c r="J25" s="215">
        <v>2868</v>
      </c>
      <c r="K25" s="105">
        <f t="shared" si="3"/>
        <v>1.4763449278604184</v>
      </c>
      <c r="L25" s="139" t="s">
        <v>331</v>
      </c>
      <c r="M25" s="47">
        <f t="shared" si="1"/>
        <v>3776</v>
      </c>
      <c r="N25" s="215">
        <v>1592</v>
      </c>
      <c r="O25" s="215">
        <v>2184</v>
      </c>
      <c r="P25" s="105">
        <f t="shared" si="0"/>
        <v>1.00553363051965</v>
      </c>
    </row>
    <row r="26" spans="1:16" ht="15" customHeight="1">
      <c r="A26" s="144">
        <v>10</v>
      </c>
      <c r="B26" s="47">
        <f t="shared" si="4"/>
        <v>3517</v>
      </c>
      <c r="C26" s="215">
        <v>1822</v>
      </c>
      <c r="D26" s="215">
        <v>1695</v>
      </c>
      <c r="E26" s="105">
        <f t="shared" si="5"/>
        <v>0.9365629710110193</v>
      </c>
      <c r="F26" s="143" t="s">
        <v>332</v>
      </c>
      <c r="G26" s="47">
        <f t="shared" si="2"/>
        <v>5758</v>
      </c>
      <c r="H26" s="46"/>
      <c r="I26" s="215">
        <v>2820</v>
      </c>
      <c r="J26" s="215">
        <v>2938</v>
      </c>
      <c r="K26" s="105">
        <f t="shared" si="3"/>
        <v>1.5333322681494028</v>
      </c>
      <c r="L26" s="139" t="s">
        <v>333</v>
      </c>
      <c r="M26" s="47">
        <f t="shared" si="1"/>
        <v>3817</v>
      </c>
      <c r="N26" s="215">
        <v>1631</v>
      </c>
      <c r="O26" s="215">
        <v>2186</v>
      </c>
      <c r="P26" s="105">
        <f t="shared" si="0"/>
        <v>1.0164517658086611</v>
      </c>
    </row>
    <row r="27" spans="1:16" ht="15" customHeight="1">
      <c r="A27" s="144">
        <v>11</v>
      </c>
      <c r="B27" s="47">
        <f t="shared" si="4"/>
        <v>3604</v>
      </c>
      <c r="C27" s="215">
        <v>1858</v>
      </c>
      <c r="D27" s="215">
        <v>1746</v>
      </c>
      <c r="E27" s="105">
        <f t="shared" si="5"/>
        <v>0.9597307215023354</v>
      </c>
      <c r="F27" s="143" t="s">
        <v>334</v>
      </c>
      <c r="G27" s="47">
        <f t="shared" si="2"/>
        <v>32003</v>
      </c>
      <c r="H27" s="46"/>
      <c r="I27" s="46">
        <f>SUM(I28:I32)</f>
        <v>15635</v>
      </c>
      <c r="J27" s="46">
        <f>SUM(J28:J32)</f>
        <v>16368</v>
      </c>
      <c r="K27" s="105">
        <f t="shared" si="3"/>
        <v>8.522270333029756</v>
      </c>
      <c r="L27" s="139" t="s">
        <v>335</v>
      </c>
      <c r="M27" s="47">
        <f t="shared" si="1"/>
        <v>13902</v>
      </c>
      <c r="N27" s="46">
        <f>SUM(N28:N32)</f>
        <v>5604</v>
      </c>
      <c r="O27" s="46">
        <f>SUM(O28:O32)</f>
        <v>8298</v>
      </c>
      <c r="P27" s="105">
        <f t="shared" si="0"/>
        <v>3.7020467509227153</v>
      </c>
    </row>
    <row r="28" spans="1:16" ht="15" customHeight="1">
      <c r="A28" s="144">
        <v>12</v>
      </c>
      <c r="B28" s="47">
        <f t="shared" si="4"/>
        <v>3440</v>
      </c>
      <c r="C28" s="215">
        <v>1725</v>
      </c>
      <c r="D28" s="215">
        <v>1715</v>
      </c>
      <c r="E28" s="105">
        <f t="shared" si="5"/>
        <v>0.9160581803462914</v>
      </c>
      <c r="F28" s="143" t="s">
        <v>336</v>
      </c>
      <c r="G28" s="47">
        <f t="shared" si="2"/>
        <v>6002</v>
      </c>
      <c r="H28" s="46"/>
      <c r="I28" s="215">
        <v>2968</v>
      </c>
      <c r="J28" s="215">
        <v>3034</v>
      </c>
      <c r="K28" s="105">
        <f t="shared" si="3"/>
        <v>1.5983084879181515</v>
      </c>
      <c r="L28" s="139" t="s">
        <v>337</v>
      </c>
      <c r="M28" s="47">
        <f t="shared" si="1"/>
        <v>3139</v>
      </c>
      <c r="N28" s="215">
        <v>1306</v>
      </c>
      <c r="O28" s="215">
        <v>1833</v>
      </c>
      <c r="P28" s="105">
        <f t="shared" si="0"/>
        <v>0.8359030895659907</v>
      </c>
    </row>
    <row r="29" spans="1:16" ht="15" customHeight="1">
      <c r="A29" s="144">
        <v>13</v>
      </c>
      <c r="B29" s="47">
        <f t="shared" si="4"/>
        <v>3409</v>
      </c>
      <c r="C29" s="215">
        <v>1776</v>
      </c>
      <c r="D29" s="215">
        <v>1633</v>
      </c>
      <c r="E29" s="105">
        <f t="shared" si="5"/>
        <v>0.9078030048838683</v>
      </c>
      <c r="F29" s="143" t="s">
        <v>338</v>
      </c>
      <c r="G29" s="47">
        <f t="shared" si="2"/>
        <v>6484</v>
      </c>
      <c r="H29" s="46"/>
      <c r="I29" s="215">
        <v>3216</v>
      </c>
      <c r="J29" s="215">
        <v>3268</v>
      </c>
      <c r="K29" s="105">
        <f t="shared" si="3"/>
        <v>1.7266631515596955</v>
      </c>
      <c r="L29" s="139" t="s">
        <v>339</v>
      </c>
      <c r="M29" s="47">
        <f t="shared" si="1"/>
        <v>2717</v>
      </c>
      <c r="N29" s="215">
        <v>1098</v>
      </c>
      <c r="O29" s="215">
        <v>1619</v>
      </c>
      <c r="P29" s="105">
        <f t="shared" si="0"/>
        <v>0.7235261848839748</v>
      </c>
    </row>
    <row r="30" spans="1:16" ht="15" customHeight="1">
      <c r="A30" s="144">
        <v>14</v>
      </c>
      <c r="B30" s="47">
        <f t="shared" si="4"/>
        <v>3474</v>
      </c>
      <c r="C30" s="215">
        <v>1800</v>
      </c>
      <c r="D30" s="215">
        <v>1674</v>
      </c>
      <c r="E30" s="105">
        <f t="shared" si="5"/>
        <v>0.9251122437566907</v>
      </c>
      <c r="F30" s="143" t="s">
        <v>340</v>
      </c>
      <c r="G30" s="47">
        <f t="shared" si="2"/>
        <v>6657</v>
      </c>
      <c r="H30" s="46"/>
      <c r="I30" s="215">
        <v>3162</v>
      </c>
      <c r="J30" s="215">
        <v>3495</v>
      </c>
      <c r="K30" s="105">
        <f t="shared" si="3"/>
        <v>1.772732356559669</v>
      </c>
      <c r="L30" s="139" t="s">
        <v>341</v>
      </c>
      <c r="M30" s="47">
        <f t="shared" si="1"/>
        <v>2722</v>
      </c>
      <c r="N30" s="215">
        <v>1081</v>
      </c>
      <c r="O30" s="215">
        <v>1641</v>
      </c>
      <c r="P30" s="105">
        <f t="shared" si="0"/>
        <v>0.7248576647972689</v>
      </c>
    </row>
    <row r="31" spans="1:16" ht="15" customHeight="1">
      <c r="A31" s="145" t="s">
        <v>51</v>
      </c>
      <c r="B31" s="47"/>
      <c r="C31" s="146"/>
      <c r="D31" s="146"/>
      <c r="E31" s="105"/>
      <c r="F31" s="143" t="s">
        <v>342</v>
      </c>
      <c r="G31" s="47">
        <f t="shared" si="2"/>
        <v>6499</v>
      </c>
      <c r="H31" s="46"/>
      <c r="I31" s="215">
        <v>3191</v>
      </c>
      <c r="J31" s="215">
        <v>3308</v>
      </c>
      <c r="K31" s="105">
        <f t="shared" si="3"/>
        <v>1.7306575912995776</v>
      </c>
      <c r="L31" s="139" t="s">
        <v>343</v>
      </c>
      <c r="M31" s="47">
        <f t="shared" si="1"/>
        <v>2666</v>
      </c>
      <c r="N31" s="215">
        <v>1061</v>
      </c>
      <c r="O31" s="215">
        <v>1605</v>
      </c>
      <c r="P31" s="105">
        <f t="shared" si="0"/>
        <v>0.7099450897683758</v>
      </c>
    </row>
    <row r="32" spans="1:16" ht="15" customHeight="1">
      <c r="A32" s="147" t="s">
        <v>477</v>
      </c>
      <c r="B32" s="133">
        <f aca="true" t="shared" si="6" ref="B32:B50">SUM(C32:D32)</f>
        <v>233317</v>
      </c>
      <c r="C32" s="103">
        <f>SUM(C33,C39,C45,I9,I15,I21,I27,I33,I39,I45)</f>
        <v>114985</v>
      </c>
      <c r="D32" s="103">
        <f>SUM(D33,D39,D45,J9,J15,J21,J27,J33,J39,J45)</f>
        <v>118332</v>
      </c>
      <c r="E32" s="134">
        <f t="shared" si="5"/>
        <v>62.13137978600455</v>
      </c>
      <c r="F32" s="143" t="s">
        <v>344</v>
      </c>
      <c r="G32" s="47">
        <f t="shared" si="2"/>
        <v>6361</v>
      </c>
      <c r="H32" s="46"/>
      <c r="I32" s="215">
        <v>3098</v>
      </c>
      <c r="J32" s="215">
        <v>3263</v>
      </c>
      <c r="K32" s="105">
        <f t="shared" si="3"/>
        <v>1.6939087456926623</v>
      </c>
      <c r="L32" s="139" t="s">
        <v>345</v>
      </c>
      <c r="M32" s="47">
        <f t="shared" si="1"/>
        <v>2658</v>
      </c>
      <c r="N32" s="215">
        <v>1058</v>
      </c>
      <c r="O32" s="215">
        <v>1600</v>
      </c>
      <c r="P32" s="105">
        <f t="shared" si="0"/>
        <v>0.7078147219071053</v>
      </c>
    </row>
    <row r="33" spans="1:16" ht="15" customHeight="1">
      <c r="A33" s="144" t="s">
        <v>346</v>
      </c>
      <c r="B33" s="47">
        <f t="shared" si="6"/>
        <v>17837</v>
      </c>
      <c r="C33" s="46">
        <f>SUM(C34:C38)</f>
        <v>9197</v>
      </c>
      <c r="D33" s="46">
        <f>SUM(D34:D38)</f>
        <v>8640</v>
      </c>
      <c r="E33" s="105">
        <f t="shared" si="5"/>
        <v>4.749921442685116</v>
      </c>
      <c r="F33" s="143" t="s">
        <v>347</v>
      </c>
      <c r="G33" s="47">
        <f t="shared" si="2"/>
        <v>28414</v>
      </c>
      <c r="H33" s="46"/>
      <c r="I33" s="46">
        <f>SUM(I34:I38)</f>
        <v>13939</v>
      </c>
      <c r="J33" s="46">
        <f>SUM(J34:J38)</f>
        <v>14475</v>
      </c>
      <c r="K33" s="105">
        <f t="shared" si="3"/>
        <v>7.566534051267302</v>
      </c>
      <c r="L33" s="139" t="s">
        <v>348</v>
      </c>
      <c r="M33" s="47">
        <f t="shared" si="1"/>
        <v>8836</v>
      </c>
      <c r="N33" s="46">
        <f>SUM(N34:N38)</f>
        <v>3283</v>
      </c>
      <c r="O33" s="46">
        <f>SUM(O34:O38)</f>
        <v>5553</v>
      </c>
      <c r="P33" s="105">
        <f t="shared" si="0"/>
        <v>2.3529913027732063</v>
      </c>
    </row>
    <row r="34" spans="1:16" ht="15" customHeight="1">
      <c r="A34" s="144">
        <v>15</v>
      </c>
      <c r="B34" s="47">
        <f t="shared" si="6"/>
        <v>3467</v>
      </c>
      <c r="C34" s="215">
        <v>1754</v>
      </c>
      <c r="D34" s="215">
        <v>1713</v>
      </c>
      <c r="E34" s="105">
        <f t="shared" si="5"/>
        <v>0.9232481718780791</v>
      </c>
      <c r="F34" s="143" t="s">
        <v>349</v>
      </c>
      <c r="G34" s="47">
        <f t="shared" si="2"/>
        <v>6370</v>
      </c>
      <c r="H34" s="46"/>
      <c r="I34" s="215">
        <v>3064</v>
      </c>
      <c r="J34" s="215">
        <v>3306</v>
      </c>
      <c r="K34" s="105">
        <f t="shared" si="3"/>
        <v>1.696305409536592</v>
      </c>
      <c r="L34" s="139" t="s">
        <v>350</v>
      </c>
      <c r="M34" s="47">
        <f t="shared" si="1"/>
        <v>2296</v>
      </c>
      <c r="N34" s="215">
        <v>922</v>
      </c>
      <c r="O34" s="215">
        <v>1374</v>
      </c>
      <c r="P34" s="105">
        <f t="shared" si="0"/>
        <v>0.6114155761846177</v>
      </c>
    </row>
    <row r="35" spans="1:16" ht="15" customHeight="1">
      <c r="A35" s="144">
        <v>16</v>
      </c>
      <c r="B35" s="47">
        <f t="shared" si="6"/>
        <v>3535</v>
      </c>
      <c r="C35" s="215">
        <v>1788</v>
      </c>
      <c r="D35" s="215">
        <v>1747</v>
      </c>
      <c r="E35" s="105">
        <f t="shared" si="5"/>
        <v>0.9413562986988777</v>
      </c>
      <c r="F35" s="139" t="s">
        <v>351</v>
      </c>
      <c r="G35" s="47">
        <f t="shared" si="2"/>
        <v>6097</v>
      </c>
      <c r="H35" s="46"/>
      <c r="I35" s="215">
        <v>3008</v>
      </c>
      <c r="J35" s="215">
        <v>3089</v>
      </c>
      <c r="K35" s="105">
        <f t="shared" si="3"/>
        <v>1.6236066062707377</v>
      </c>
      <c r="L35" s="139" t="s">
        <v>352</v>
      </c>
      <c r="M35" s="47">
        <f t="shared" si="1"/>
        <v>1967</v>
      </c>
      <c r="N35" s="215">
        <v>731</v>
      </c>
      <c r="O35" s="215">
        <v>1236</v>
      </c>
      <c r="P35" s="105">
        <f t="shared" si="0"/>
        <v>0.5238041978898706</v>
      </c>
    </row>
    <row r="36" spans="1:16" ht="15" customHeight="1">
      <c r="A36" s="144">
        <v>17</v>
      </c>
      <c r="B36" s="47">
        <f t="shared" si="6"/>
        <v>3434</v>
      </c>
      <c r="C36" s="215">
        <v>1791</v>
      </c>
      <c r="D36" s="215">
        <v>1643</v>
      </c>
      <c r="E36" s="105">
        <f t="shared" si="5"/>
        <v>0.9144604044503384</v>
      </c>
      <c r="F36" s="139" t="s">
        <v>353</v>
      </c>
      <c r="G36" s="47">
        <f t="shared" si="2"/>
        <v>5759</v>
      </c>
      <c r="H36" s="46"/>
      <c r="I36" s="215">
        <v>2837</v>
      </c>
      <c r="J36" s="215">
        <v>2922</v>
      </c>
      <c r="K36" s="105">
        <f t="shared" si="3"/>
        <v>1.5335985641320615</v>
      </c>
      <c r="L36" s="139" t="s">
        <v>354</v>
      </c>
      <c r="M36" s="47">
        <f t="shared" si="1"/>
        <v>1702</v>
      </c>
      <c r="N36" s="215">
        <v>622</v>
      </c>
      <c r="O36" s="215">
        <v>1080</v>
      </c>
      <c r="P36" s="105">
        <f t="shared" si="0"/>
        <v>0.4532357624852872</v>
      </c>
    </row>
    <row r="37" spans="1:16" ht="15" customHeight="1">
      <c r="A37" s="144">
        <v>18</v>
      </c>
      <c r="B37" s="47">
        <f t="shared" si="6"/>
        <v>3606</v>
      </c>
      <c r="C37" s="215">
        <v>1856</v>
      </c>
      <c r="D37" s="215">
        <v>1750</v>
      </c>
      <c r="E37" s="105">
        <f t="shared" si="5"/>
        <v>0.9602633134676529</v>
      </c>
      <c r="F37" s="139" t="s">
        <v>355</v>
      </c>
      <c r="G37" s="47">
        <f t="shared" si="2"/>
        <v>5735</v>
      </c>
      <c r="H37" s="46"/>
      <c r="I37" s="215">
        <v>2866</v>
      </c>
      <c r="J37" s="215">
        <v>2869</v>
      </c>
      <c r="K37" s="105">
        <f t="shared" si="3"/>
        <v>1.5272074605482502</v>
      </c>
      <c r="L37" s="139" t="s">
        <v>356</v>
      </c>
      <c r="M37" s="47">
        <f t="shared" si="1"/>
        <v>1637</v>
      </c>
      <c r="N37" s="215">
        <v>593</v>
      </c>
      <c r="O37" s="215">
        <v>1044</v>
      </c>
      <c r="P37" s="105">
        <f t="shared" si="0"/>
        <v>0.43592652361246476</v>
      </c>
    </row>
    <row r="38" spans="1:16" ht="15" customHeight="1">
      <c r="A38" s="144">
        <v>19</v>
      </c>
      <c r="B38" s="47">
        <f t="shared" si="6"/>
        <v>3795</v>
      </c>
      <c r="C38" s="215">
        <v>2008</v>
      </c>
      <c r="D38" s="215">
        <v>1787</v>
      </c>
      <c r="E38" s="105">
        <f t="shared" si="5"/>
        <v>1.0105932541901672</v>
      </c>
      <c r="F38" s="139" t="s">
        <v>357</v>
      </c>
      <c r="G38" s="47">
        <f t="shared" si="2"/>
        <v>4453</v>
      </c>
      <c r="H38" s="46"/>
      <c r="I38" s="215">
        <v>2164</v>
      </c>
      <c r="J38" s="215">
        <v>2289</v>
      </c>
      <c r="K38" s="105">
        <f t="shared" si="3"/>
        <v>1.1858160107796614</v>
      </c>
      <c r="L38" s="139" t="s">
        <v>358</v>
      </c>
      <c r="M38" s="47">
        <f t="shared" si="1"/>
        <v>1234</v>
      </c>
      <c r="N38" s="215">
        <v>415</v>
      </c>
      <c r="O38" s="215">
        <v>819</v>
      </c>
      <c r="P38" s="105">
        <f t="shared" si="0"/>
        <v>0.32860924260096613</v>
      </c>
    </row>
    <row r="39" spans="1:16" ht="15" customHeight="1">
      <c r="A39" s="144" t="s">
        <v>359</v>
      </c>
      <c r="B39" s="47">
        <f t="shared" si="6"/>
        <v>20502</v>
      </c>
      <c r="C39" s="46">
        <f>SUM(C40:C44)</f>
        <v>10402</v>
      </c>
      <c r="D39" s="46">
        <f>SUM(D40:D44)</f>
        <v>10100</v>
      </c>
      <c r="E39" s="105">
        <f t="shared" si="5"/>
        <v>5.459600236470832</v>
      </c>
      <c r="F39" s="139" t="s">
        <v>360</v>
      </c>
      <c r="G39" s="47">
        <f t="shared" si="2"/>
        <v>23136</v>
      </c>
      <c r="H39" s="46"/>
      <c r="I39" s="46">
        <f>SUM(I40:I44)</f>
        <v>11554</v>
      </c>
      <c r="J39" s="46">
        <f>SUM(J40:J44)</f>
        <v>11582</v>
      </c>
      <c r="K39" s="105">
        <f t="shared" si="3"/>
        <v>6.161023854794126</v>
      </c>
      <c r="L39" s="139" t="s">
        <v>361</v>
      </c>
      <c r="M39" s="47">
        <f t="shared" si="1"/>
        <v>3691</v>
      </c>
      <c r="N39" s="46">
        <f>SUM(N40:N44)</f>
        <v>1063</v>
      </c>
      <c r="O39" s="46">
        <f>SUM(O40:O44)</f>
        <v>2628</v>
      </c>
      <c r="P39" s="105">
        <f t="shared" si="0"/>
        <v>0.9828984719936515</v>
      </c>
    </row>
    <row r="40" spans="1:16" ht="15" customHeight="1">
      <c r="A40" s="144">
        <v>20</v>
      </c>
      <c r="B40" s="47">
        <f t="shared" si="6"/>
        <v>3960</v>
      </c>
      <c r="C40" s="215">
        <v>2061</v>
      </c>
      <c r="D40" s="215">
        <v>1899</v>
      </c>
      <c r="E40" s="105">
        <f t="shared" si="5"/>
        <v>1.0545320913288703</v>
      </c>
      <c r="F40" s="139" t="s">
        <v>362</v>
      </c>
      <c r="G40" s="47">
        <f t="shared" si="2"/>
        <v>5483</v>
      </c>
      <c r="H40" s="46"/>
      <c r="I40" s="215">
        <v>2739</v>
      </c>
      <c r="J40" s="215">
        <v>2744</v>
      </c>
      <c r="K40" s="105">
        <f t="shared" si="3"/>
        <v>1.4601008729182312</v>
      </c>
      <c r="L40" s="139" t="s">
        <v>363</v>
      </c>
      <c r="M40" s="47">
        <f t="shared" si="1"/>
        <v>1031</v>
      </c>
      <c r="N40" s="215">
        <v>337</v>
      </c>
      <c r="O40" s="215">
        <v>694</v>
      </c>
      <c r="P40" s="105">
        <f t="shared" si="0"/>
        <v>0.27455115812122854</v>
      </c>
    </row>
    <row r="41" spans="1:16" ht="15" customHeight="1">
      <c r="A41" s="144">
        <v>21</v>
      </c>
      <c r="B41" s="47">
        <f t="shared" si="6"/>
        <v>4133</v>
      </c>
      <c r="C41" s="215">
        <v>2084</v>
      </c>
      <c r="D41" s="215">
        <v>2049</v>
      </c>
      <c r="E41" s="105">
        <f t="shared" si="5"/>
        <v>1.1006012963288436</v>
      </c>
      <c r="F41" s="139" t="s">
        <v>364</v>
      </c>
      <c r="G41" s="47">
        <f t="shared" si="2"/>
        <v>4658</v>
      </c>
      <c r="H41" s="46"/>
      <c r="I41" s="215">
        <v>2302</v>
      </c>
      <c r="J41" s="215">
        <v>2356</v>
      </c>
      <c r="K41" s="105">
        <f t="shared" si="3"/>
        <v>1.2404066872247166</v>
      </c>
      <c r="L41" s="139" t="s">
        <v>365</v>
      </c>
      <c r="M41" s="47">
        <f t="shared" si="1"/>
        <v>883</v>
      </c>
      <c r="N41" s="215">
        <v>255</v>
      </c>
      <c r="O41" s="215">
        <v>628</v>
      </c>
      <c r="P41" s="105">
        <f t="shared" si="0"/>
        <v>0.23513935268772534</v>
      </c>
    </row>
    <row r="42" spans="1:16" ht="15" customHeight="1">
      <c r="A42" s="144">
        <v>22</v>
      </c>
      <c r="B42" s="47">
        <f t="shared" si="6"/>
        <v>4008</v>
      </c>
      <c r="C42" s="215">
        <v>2002</v>
      </c>
      <c r="D42" s="215">
        <v>2006</v>
      </c>
      <c r="E42" s="105">
        <f t="shared" si="5"/>
        <v>1.067314298496493</v>
      </c>
      <c r="F42" s="139" t="s">
        <v>366</v>
      </c>
      <c r="G42" s="47">
        <f t="shared" si="2"/>
        <v>4684</v>
      </c>
      <c r="H42" s="46"/>
      <c r="I42" s="215">
        <v>2342</v>
      </c>
      <c r="J42" s="215">
        <v>2342</v>
      </c>
      <c r="K42" s="105">
        <f t="shared" si="3"/>
        <v>1.2473303827738453</v>
      </c>
      <c r="L42" s="139" t="s">
        <v>367</v>
      </c>
      <c r="M42" s="47">
        <f t="shared" si="1"/>
        <v>732</v>
      </c>
      <c r="N42" s="215">
        <v>210</v>
      </c>
      <c r="O42" s="215">
        <v>522</v>
      </c>
      <c r="P42" s="105">
        <f t="shared" si="0"/>
        <v>0.19492865930624573</v>
      </c>
    </row>
    <row r="43" spans="1:16" ht="15" customHeight="1">
      <c r="A43" s="144">
        <v>23</v>
      </c>
      <c r="B43" s="47">
        <f t="shared" si="6"/>
        <v>4229</v>
      </c>
      <c r="C43" s="215">
        <v>2142</v>
      </c>
      <c r="D43" s="215">
        <v>2087</v>
      </c>
      <c r="E43" s="105">
        <f t="shared" si="5"/>
        <v>1.1261657106640888</v>
      </c>
      <c r="F43" s="139" t="s">
        <v>368</v>
      </c>
      <c r="G43" s="47">
        <f t="shared" si="2"/>
        <v>4319</v>
      </c>
      <c r="H43" s="46"/>
      <c r="I43" s="215">
        <v>2186</v>
      </c>
      <c r="J43" s="215">
        <v>2133</v>
      </c>
      <c r="K43" s="105">
        <f t="shared" si="3"/>
        <v>1.1501323491033815</v>
      </c>
      <c r="L43" s="139" t="s">
        <v>369</v>
      </c>
      <c r="M43" s="47">
        <f t="shared" si="1"/>
        <v>578</v>
      </c>
      <c r="N43" s="215">
        <v>152</v>
      </c>
      <c r="O43" s="215">
        <v>426</v>
      </c>
      <c r="P43" s="105">
        <f t="shared" si="0"/>
        <v>0.15391907797678964</v>
      </c>
    </row>
    <row r="44" spans="1:16" ht="15" customHeight="1">
      <c r="A44" s="144">
        <v>24</v>
      </c>
      <c r="B44" s="47">
        <f t="shared" si="6"/>
        <v>4172</v>
      </c>
      <c r="C44" s="215">
        <v>2113</v>
      </c>
      <c r="D44" s="215">
        <v>2059</v>
      </c>
      <c r="E44" s="105">
        <f t="shared" si="5"/>
        <v>1.110986839652537</v>
      </c>
      <c r="F44" s="139" t="s">
        <v>370</v>
      </c>
      <c r="G44" s="47">
        <f t="shared" si="2"/>
        <v>3992</v>
      </c>
      <c r="H44" s="46"/>
      <c r="I44" s="215">
        <v>1985</v>
      </c>
      <c r="J44" s="215">
        <v>2007</v>
      </c>
      <c r="K44" s="105">
        <f t="shared" si="3"/>
        <v>1.063053562773952</v>
      </c>
      <c r="L44" s="139" t="s">
        <v>371</v>
      </c>
      <c r="M44" s="47">
        <f t="shared" si="1"/>
        <v>467</v>
      </c>
      <c r="N44" s="215">
        <v>109</v>
      </c>
      <c r="O44" s="215">
        <v>358</v>
      </c>
      <c r="P44" s="105">
        <f t="shared" si="0"/>
        <v>0.12436022390166221</v>
      </c>
    </row>
    <row r="45" spans="1:16" ht="15" customHeight="1">
      <c r="A45" s="144" t="s">
        <v>372</v>
      </c>
      <c r="B45" s="47">
        <f t="shared" si="6"/>
        <v>19866</v>
      </c>
      <c r="C45" s="46">
        <f>SUM(C46:C50)</f>
        <v>9840</v>
      </c>
      <c r="D45" s="46">
        <f>SUM(D46:D50)</f>
        <v>10026</v>
      </c>
      <c r="E45" s="105">
        <f t="shared" si="5"/>
        <v>5.2902359914998325</v>
      </c>
      <c r="F45" s="139" t="s">
        <v>373</v>
      </c>
      <c r="G45" s="47">
        <f t="shared" si="2"/>
        <v>18140</v>
      </c>
      <c r="H45" s="46"/>
      <c r="I45" s="46">
        <f>SUM(I46:I50)</f>
        <v>8746</v>
      </c>
      <c r="J45" s="46">
        <f>SUM(J46:J50)</f>
        <v>9394</v>
      </c>
      <c r="K45" s="105">
        <f t="shared" si="3"/>
        <v>4.830609125430733</v>
      </c>
      <c r="L45" s="139" t="s">
        <v>374</v>
      </c>
      <c r="M45" s="47">
        <f t="shared" si="1"/>
        <v>1028</v>
      </c>
      <c r="N45" s="46">
        <f>SUM(N46:N50)</f>
        <v>224</v>
      </c>
      <c r="O45" s="46">
        <f>SUM(O46:O50)</f>
        <v>804</v>
      </c>
      <c r="P45" s="105">
        <f t="shared" si="0"/>
        <v>0.27375227017325215</v>
      </c>
    </row>
    <row r="46" spans="1:16" ht="15" customHeight="1">
      <c r="A46" s="144">
        <v>25</v>
      </c>
      <c r="B46" s="47">
        <f t="shared" si="6"/>
        <v>4062</v>
      </c>
      <c r="C46" s="215">
        <v>2027</v>
      </c>
      <c r="D46" s="215">
        <v>2035</v>
      </c>
      <c r="E46" s="105">
        <f t="shared" si="5"/>
        <v>1.0816942815600683</v>
      </c>
      <c r="F46" s="139" t="s">
        <v>375</v>
      </c>
      <c r="G46" s="47">
        <f t="shared" si="2"/>
        <v>3853</v>
      </c>
      <c r="H46" s="46"/>
      <c r="I46" s="215">
        <v>1906</v>
      </c>
      <c r="J46" s="215">
        <v>1947</v>
      </c>
      <c r="K46" s="105">
        <f t="shared" si="3"/>
        <v>1.026038421184378</v>
      </c>
      <c r="L46" s="139" t="s">
        <v>376</v>
      </c>
      <c r="M46" s="47">
        <f t="shared" si="1"/>
        <v>344</v>
      </c>
      <c r="N46" s="215">
        <v>87</v>
      </c>
      <c r="O46" s="215">
        <v>257</v>
      </c>
      <c r="P46" s="105">
        <f t="shared" si="0"/>
        <v>0.09160581803462912</v>
      </c>
    </row>
    <row r="47" spans="1:16" ht="15" customHeight="1">
      <c r="A47" s="144">
        <v>26</v>
      </c>
      <c r="B47" s="47">
        <f t="shared" si="6"/>
        <v>4018</v>
      </c>
      <c r="C47" s="215">
        <v>1984</v>
      </c>
      <c r="D47" s="215">
        <v>2034</v>
      </c>
      <c r="E47" s="105">
        <f t="shared" si="5"/>
        <v>1.0699772583230809</v>
      </c>
      <c r="F47" s="139" t="s">
        <v>377</v>
      </c>
      <c r="G47" s="47">
        <f t="shared" si="2"/>
        <v>3829</v>
      </c>
      <c r="H47" s="46"/>
      <c r="I47" s="215">
        <v>1880</v>
      </c>
      <c r="J47" s="215">
        <v>1949</v>
      </c>
      <c r="K47" s="105">
        <f t="shared" si="3"/>
        <v>1.0196473176005667</v>
      </c>
      <c r="L47" s="139" t="s">
        <v>378</v>
      </c>
      <c r="M47" s="47">
        <f t="shared" si="1"/>
        <v>282</v>
      </c>
      <c r="N47" s="215">
        <v>69</v>
      </c>
      <c r="O47" s="215">
        <v>213</v>
      </c>
      <c r="P47" s="105">
        <f t="shared" si="0"/>
        <v>0.07509546710978318</v>
      </c>
    </row>
    <row r="48" spans="1:16" ht="15" customHeight="1">
      <c r="A48" s="144">
        <v>27</v>
      </c>
      <c r="B48" s="47">
        <f t="shared" si="6"/>
        <v>3874</v>
      </c>
      <c r="C48" s="215">
        <v>1911</v>
      </c>
      <c r="D48" s="215">
        <v>1963</v>
      </c>
      <c r="E48" s="105">
        <f t="shared" si="5"/>
        <v>1.0316306368202128</v>
      </c>
      <c r="F48" s="139" t="s">
        <v>379</v>
      </c>
      <c r="G48" s="47">
        <f t="shared" si="2"/>
        <v>3657</v>
      </c>
      <c r="H48" s="46"/>
      <c r="I48" s="215">
        <v>1740</v>
      </c>
      <c r="J48" s="215">
        <v>1917</v>
      </c>
      <c r="K48" s="105">
        <f t="shared" si="3"/>
        <v>0.973844408583252</v>
      </c>
      <c r="L48" s="139" t="s">
        <v>380</v>
      </c>
      <c r="M48" s="47">
        <f t="shared" si="1"/>
        <v>172</v>
      </c>
      <c r="N48" s="215">
        <v>33</v>
      </c>
      <c r="O48" s="215">
        <v>139</v>
      </c>
      <c r="P48" s="105">
        <f t="shared" si="0"/>
        <v>0.04580290901731456</v>
      </c>
    </row>
    <row r="49" spans="1:16" ht="15" customHeight="1">
      <c r="A49" s="144">
        <v>28</v>
      </c>
      <c r="B49" s="47">
        <f t="shared" si="6"/>
        <v>3994</v>
      </c>
      <c r="C49" s="215">
        <v>1944</v>
      </c>
      <c r="D49" s="215">
        <v>2050</v>
      </c>
      <c r="E49" s="105">
        <f t="shared" si="5"/>
        <v>1.0635861547392695</v>
      </c>
      <c r="F49" s="139" t="s">
        <v>381</v>
      </c>
      <c r="G49" s="47">
        <f t="shared" si="2"/>
        <v>3285</v>
      </c>
      <c r="H49" s="46"/>
      <c r="I49" s="215">
        <v>1586</v>
      </c>
      <c r="J49" s="215">
        <v>1699</v>
      </c>
      <c r="K49" s="105">
        <f t="shared" si="3"/>
        <v>0.8747823030341764</v>
      </c>
      <c r="L49" s="139" t="s">
        <v>382</v>
      </c>
      <c r="M49" s="47">
        <f t="shared" si="1"/>
        <v>142</v>
      </c>
      <c r="N49" s="215">
        <v>23</v>
      </c>
      <c r="O49" s="215">
        <v>119</v>
      </c>
      <c r="P49" s="105">
        <f t="shared" si="0"/>
        <v>0.0378140295375504</v>
      </c>
    </row>
    <row r="50" spans="1:17" ht="15" customHeight="1">
      <c r="A50" s="144">
        <v>29</v>
      </c>
      <c r="B50" s="47">
        <f t="shared" si="6"/>
        <v>3918</v>
      </c>
      <c r="C50" s="215">
        <v>1974</v>
      </c>
      <c r="D50" s="215">
        <v>1944</v>
      </c>
      <c r="E50" s="105">
        <f t="shared" si="5"/>
        <v>1.0433476600572005</v>
      </c>
      <c r="F50" s="139" t="s">
        <v>383</v>
      </c>
      <c r="G50" s="47">
        <f t="shared" si="2"/>
        <v>3516</v>
      </c>
      <c r="H50" s="46"/>
      <c r="I50" s="215">
        <v>1634</v>
      </c>
      <c r="J50" s="215">
        <v>1882</v>
      </c>
      <c r="K50" s="105">
        <f t="shared" si="3"/>
        <v>0.9362966750283604</v>
      </c>
      <c r="L50" s="139" t="s">
        <v>384</v>
      </c>
      <c r="M50" s="47">
        <f t="shared" si="1"/>
        <v>88</v>
      </c>
      <c r="N50" s="215">
        <v>12</v>
      </c>
      <c r="O50" s="215">
        <v>76</v>
      </c>
      <c r="P50" s="105">
        <f t="shared" si="0"/>
        <v>0.023434046473974894</v>
      </c>
      <c r="Q50" s="115"/>
    </row>
    <row r="51" spans="1:17" ht="15" customHeight="1" thickBot="1">
      <c r="A51" s="126"/>
      <c r="B51" s="127"/>
      <c r="C51" s="3"/>
      <c r="D51" s="3"/>
      <c r="E51" s="118"/>
      <c r="F51" s="148"/>
      <c r="G51" s="3"/>
      <c r="H51" s="10"/>
      <c r="I51" s="3"/>
      <c r="J51" s="3"/>
      <c r="K51" s="5"/>
      <c r="L51" s="139" t="s">
        <v>478</v>
      </c>
      <c r="M51" s="47">
        <f t="shared" si="1"/>
        <v>166</v>
      </c>
      <c r="N51" s="9">
        <v>14</v>
      </c>
      <c r="O51" s="9">
        <v>152</v>
      </c>
      <c r="P51" s="105">
        <f t="shared" si="0"/>
        <v>0.04420513312136173</v>
      </c>
      <c r="Q51" s="115"/>
    </row>
    <row r="52" spans="1:17" ht="15" customHeight="1">
      <c r="A52" s="39"/>
      <c r="B52" s="149"/>
      <c r="C52" s="149"/>
      <c r="D52" s="149"/>
      <c r="E52" s="150"/>
      <c r="F52" s="151"/>
      <c r="G52" s="151"/>
      <c r="H52" s="178"/>
      <c r="I52" s="149"/>
      <c r="J52" s="149"/>
      <c r="K52" s="149"/>
      <c r="L52" s="151"/>
      <c r="M52" s="151"/>
      <c r="N52" s="149"/>
      <c r="O52" s="149"/>
      <c r="P52" s="40" t="s">
        <v>274</v>
      </c>
      <c r="Q52" s="115"/>
    </row>
    <row r="53" ht="15" customHeight="1">
      <c r="A53" s="29" t="s">
        <v>447</v>
      </c>
    </row>
  </sheetData>
  <sheetProtection/>
  <mergeCells count="1">
    <mergeCell ref="A1:B1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13.375" defaultRowHeight="15" customHeight="1"/>
  <cols>
    <col min="1" max="1" width="19.00390625" style="30" customWidth="1"/>
    <col min="2" max="7" width="10.50390625" style="30" customWidth="1"/>
    <col min="8" max="8" width="8.125" style="30" customWidth="1"/>
    <col min="9" max="9" width="8.625" style="30" customWidth="1"/>
    <col min="10" max="10" width="3.375" style="30" customWidth="1"/>
    <col min="11" max="12" width="8.625" style="30" customWidth="1"/>
    <col min="13" max="13" width="12.625" style="30" customWidth="1"/>
    <col min="14" max="14" width="7.875" style="30" customWidth="1"/>
    <col min="15" max="16" width="7.625" style="30" customWidth="1"/>
    <col min="17" max="17" width="11.125" style="30" customWidth="1"/>
    <col min="18" max="18" width="3.375" style="30" customWidth="1"/>
    <col min="19" max="19" width="18.25390625" style="30" customWidth="1"/>
    <col min="20" max="20" width="12.00390625" style="30" customWidth="1"/>
    <col min="21" max="22" width="9.25390625" style="30" customWidth="1"/>
    <col min="23" max="24" width="10.75390625" style="30" customWidth="1"/>
    <col min="25" max="26" width="9.25390625" style="30" customWidth="1"/>
    <col min="27" max="27" width="13.375" style="30" customWidth="1"/>
    <col min="28" max="28" width="3.125" style="30" customWidth="1"/>
    <col min="29" max="30" width="13.375" style="30" customWidth="1"/>
    <col min="31" max="32" width="11.00390625" style="30" customWidth="1"/>
    <col min="33" max="34" width="11.50390625" style="30" customWidth="1"/>
    <col min="35" max="36" width="11.00390625" style="30" customWidth="1"/>
    <col min="37" max="37" width="13.375" style="30" customWidth="1"/>
    <col min="38" max="38" width="3.375" style="30" customWidth="1"/>
    <col min="39" max="40" width="13.375" style="30" customWidth="1"/>
    <col min="41" max="42" width="10.00390625" style="30" customWidth="1"/>
    <col min="43" max="44" width="11.00390625" style="30" customWidth="1"/>
    <col min="45" max="46" width="10.75390625" style="30" customWidth="1"/>
    <col min="47" max="47" width="13.375" style="30" customWidth="1"/>
    <col min="48" max="48" width="3.375" style="30" customWidth="1"/>
    <col min="49" max="50" width="13.375" style="30" customWidth="1"/>
    <col min="51" max="56" width="10.00390625" style="30" customWidth="1"/>
    <col min="57" max="57" width="13.375" style="30" customWidth="1"/>
    <col min="58" max="58" width="3.375" style="30" customWidth="1"/>
    <col min="59" max="60" width="13.375" style="30" customWidth="1"/>
    <col min="61" max="67" width="10.375" style="30" customWidth="1"/>
    <col min="68" max="68" width="3.375" style="30" customWidth="1"/>
    <col min="69" max="69" width="20.00390625" style="30" customWidth="1"/>
    <col min="70" max="16384" width="13.375" style="30" customWidth="1"/>
  </cols>
  <sheetData>
    <row r="1" spans="1:2" s="68" customFormat="1" ht="15" customHeight="1">
      <c r="A1" s="21" t="s">
        <v>286</v>
      </c>
      <c r="B1" s="69"/>
    </row>
    <row r="2" ht="15" customHeight="1">
      <c r="A2" s="71"/>
    </row>
    <row r="3" spans="1:7" ht="15" customHeight="1">
      <c r="A3" s="42" t="s">
        <v>494</v>
      </c>
      <c r="B3" s="23"/>
      <c r="C3" s="23"/>
      <c r="D3" s="100"/>
      <c r="E3" s="100"/>
      <c r="F3" s="31"/>
      <c r="G3" s="31"/>
    </row>
    <row r="4" spans="1:7" ht="15" customHeight="1" thickBot="1">
      <c r="A4" s="31"/>
      <c r="B4" s="31"/>
      <c r="C4" s="31"/>
      <c r="D4" s="100"/>
      <c r="E4" s="100"/>
      <c r="F4" s="31"/>
      <c r="G4" s="33" t="s">
        <v>499</v>
      </c>
    </row>
    <row r="5" spans="1:7" ht="16.5" customHeight="1">
      <c r="A5" s="256" t="s">
        <v>2</v>
      </c>
      <c r="B5" s="269" t="s">
        <v>293</v>
      </c>
      <c r="C5" s="256"/>
      <c r="D5" s="270" t="s">
        <v>1</v>
      </c>
      <c r="E5" s="271"/>
      <c r="F5" s="271"/>
      <c r="G5" s="271"/>
    </row>
    <row r="6" spans="1:7" ht="16.5" customHeight="1">
      <c r="A6" s="258"/>
      <c r="B6" s="63"/>
      <c r="C6" s="97" t="s">
        <v>279</v>
      </c>
      <c r="D6" s="98" t="s">
        <v>294</v>
      </c>
      <c r="E6" s="97" t="s">
        <v>279</v>
      </c>
      <c r="F6" s="97" t="s">
        <v>3</v>
      </c>
      <c r="G6" s="99" t="s">
        <v>4</v>
      </c>
    </row>
    <row r="7" spans="1:7" ht="16.5" customHeight="1">
      <c r="A7" s="76"/>
      <c r="B7" s="77" t="s">
        <v>444</v>
      </c>
      <c r="C7" s="75" t="s">
        <v>295</v>
      </c>
      <c r="D7" s="101" t="s">
        <v>296</v>
      </c>
      <c r="E7" s="101" t="s">
        <v>295</v>
      </c>
      <c r="F7" s="101"/>
      <c r="G7" s="76"/>
    </row>
    <row r="8" spans="1:7" ht="16.5" customHeight="1">
      <c r="A8" s="102" t="s">
        <v>445</v>
      </c>
      <c r="B8" s="103">
        <v>175466</v>
      </c>
      <c r="C8" s="216">
        <v>1.3</v>
      </c>
      <c r="D8" s="103">
        <f>SUM(D10:D45)</f>
        <v>375522</v>
      </c>
      <c r="E8" s="216">
        <v>0.7</v>
      </c>
      <c r="F8" s="103">
        <f>SUM(F10:F45)</f>
        <v>179877</v>
      </c>
      <c r="G8" s="103">
        <f>SUM(G10:G45)</f>
        <v>195645</v>
      </c>
    </row>
    <row r="9" spans="1:7" ht="12" customHeight="1">
      <c r="A9" s="73"/>
      <c r="B9" s="104">
        <v>171500</v>
      </c>
      <c r="C9" s="105"/>
      <c r="D9" s="106">
        <v>371753</v>
      </c>
      <c r="E9" s="105"/>
      <c r="F9" s="36"/>
      <c r="G9" s="36"/>
    </row>
    <row r="10" spans="1:7" ht="16.5" customHeight="1">
      <c r="A10" s="73" t="s">
        <v>8</v>
      </c>
      <c r="B10" s="217">
        <v>4582</v>
      </c>
      <c r="C10" s="218">
        <v>1.6</v>
      </c>
      <c r="D10" s="36">
        <v>8057</v>
      </c>
      <c r="E10" s="219">
        <v>0</v>
      </c>
      <c r="F10" s="210">
        <v>3824</v>
      </c>
      <c r="G10" s="210">
        <v>4233</v>
      </c>
    </row>
    <row r="11" spans="1:7" ht="16.5" customHeight="1">
      <c r="A11" s="73" t="s">
        <v>9</v>
      </c>
      <c r="B11" s="217">
        <v>5133</v>
      </c>
      <c r="C11" s="218">
        <v>1.6</v>
      </c>
      <c r="D11" s="36">
        <v>9576</v>
      </c>
      <c r="E11" s="219">
        <v>0.7</v>
      </c>
      <c r="F11" s="210">
        <v>4705</v>
      </c>
      <c r="G11" s="210">
        <v>4871</v>
      </c>
    </row>
    <row r="12" spans="1:7" ht="16.5" customHeight="1">
      <c r="A12" s="73" t="s">
        <v>10</v>
      </c>
      <c r="B12" s="217">
        <v>5970</v>
      </c>
      <c r="C12" s="218">
        <v>1.1</v>
      </c>
      <c r="D12" s="36">
        <v>11739</v>
      </c>
      <c r="E12" s="219">
        <v>0.5</v>
      </c>
      <c r="F12" s="210">
        <v>5541</v>
      </c>
      <c r="G12" s="210">
        <v>6198</v>
      </c>
    </row>
    <row r="13" spans="1:7" ht="16.5" customHeight="1">
      <c r="A13" s="73" t="s">
        <v>11</v>
      </c>
      <c r="B13" s="217">
        <v>4141</v>
      </c>
      <c r="C13" s="218">
        <v>0.3</v>
      </c>
      <c r="D13" s="36">
        <v>8014</v>
      </c>
      <c r="E13" s="219">
        <v>-0.9</v>
      </c>
      <c r="F13" s="210">
        <v>3797</v>
      </c>
      <c r="G13" s="210">
        <v>4217</v>
      </c>
    </row>
    <row r="14" spans="1:7" ht="16.5" customHeight="1">
      <c r="A14" s="73" t="s">
        <v>12</v>
      </c>
      <c r="B14" s="217">
        <v>7161</v>
      </c>
      <c r="C14" s="218">
        <v>2.3</v>
      </c>
      <c r="D14" s="36">
        <v>14720</v>
      </c>
      <c r="E14" s="219">
        <v>1.3</v>
      </c>
      <c r="F14" s="210">
        <v>7455</v>
      </c>
      <c r="G14" s="210">
        <v>7265</v>
      </c>
    </row>
    <row r="15" spans="1:7" ht="16.5" customHeight="1">
      <c r="A15" s="73" t="s">
        <v>13</v>
      </c>
      <c r="B15" s="217">
        <v>3510</v>
      </c>
      <c r="C15" s="218">
        <v>-0.1</v>
      </c>
      <c r="D15" s="36">
        <v>6584</v>
      </c>
      <c r="E15" s="219">
        <v>-1.3</v>
      </c>
      <c r="F15" s="210">
        <v>3226</v>
      </c>
      <c r="G15" s="210">
        <v>3358</v>
      </c>
    </row>
    <row r="16" spans="1:7" ht="16.5" customHeight="1">
      <c r="A16" s="73" t="s">
        <v>14</v>
      </c>
      <c r="B16" s="217">
        <v>6762</v>
      </c>
      <c r="C16" s="218">
        <v>1</v>
      </c>
      <c r="D16" s="36">
        <v>14992</v>
      </c>
      <c r="E16" s="219">
        <v>0.4</v>
      </c>
      <c r="F16" s="210">
        <v>7205</v>
      </c>
      <c r="G16" s="210">
        <v>7787</v>
      </c>
    </row>
    <row r="17" spans="1:7" ht="16.5" customHeight="1">
      <c r="A17" s="73" t="s">
        <v>15</v>
      </c>
      <c r="B17" s="217">
        <v>6286</v>
      </c>
      <c r="C17" s="218">
        <v>0.7</v>
      </c>
      <c r="D17" s="36">
        <v>14157</v>
      </c>
      <c r="E17" s="219">
        <v>0.5</v>
      </c>
      <c r="F17" s="210">
        <v>6640</v>
      </c>
      <c r="G17" s="210">
        <v>7517</v>
      </c>
    </row>
    <row r="18" spans="1:7" ht="16.5" customHeight="1">
      <c r="A18" s="73" t="s">
        <v>16</v>
      </c>
      <c r="B18" s="217">
        <v>7616</v>
      </c>
      <c r="C18" s="218">
        <v>1.1</v>
      </c>
      <c r="D18" s="36">
        <v>16751</v>
      </c>
      <c r="E18" s="219">
        <v>1.5</v>
      </c>
      <c r="F18" s="210">
        <v>8021</v>
      </c>
      <c r="G18" s="210">
        <v>8730</v>
      </c>
    </row>
    <row r="19" spans="1:7" ht="16.5" customHeight="1">
      <c r="A19" s="73" t="s">
        <v>17</v>
      </c>
      <c r="B19" s="217">
        <v>4797</v>
      </c>
      <c r="C19" s="218">
        <v>0.1</v>
      </c>
      <c r="D19" s="36">
        <v>11729</v>
      </c>
      <c r="E19" s="219">
        <v>0.4</v>
      </c>
      <c r="F19" s="210">
        <v>5782</v>
      </c>
      <c r="G19" s="210">
        <v>5947</v>
      </c>
    </row>
    <row r="20" spans="1:7" ht="16.5" customHeight="1">
      <c r="A20" s="73" t="s">
        <v>18</v>
      </c>
      <c r="B20" s="217">
        <v>2967</v>
      </c>
      <c r="C20" s="218">
        <v>2.4</v>
      </c>
      <c r="D20" s="36">
        <v>7770</v>
      </c>
      <c r="E20" s="219">
        <v>0.8</v>
      </c>
      <c r="F20" s="210">
        <v>3815</v>
      </c>
      <c r="G20" s="210">
        <v>3955</v>
      </c>
    </row>
    <row r="21" spans="1:7" ht="16.5" customHeight="1">
      <c r="A21" s="73" t="s">
        <v>19</v>
      </c>
      <c r="B21" s="217">
        <v>4303</v>
      </c>
      <c r="C21" s="218">
        <v>0.8</v>
      </c>
      <c r="D21" s="36">
        <v>10168</v>
      </c>
      <c r="E21" s="219">
        <v>-0.2</v>
      </c>
      <c r="F21" s="210">
        <v>4824</v>
      </c>
      <c r="G21" s="210">
        <v>5344</v>
      </c>
    </row>
    <row r="22" spans="1:7" ht="16.5" customHeight="1">
      <c r="A22" s="73" t="s">
        <v>20</v>
      </c>
      <c r="B22" s="217">
        <v>4417</v>
      </c>
      <c r="C22" s="218">
        <v>1.6</v>
      </c>
      <c r="D22" s="36">
        <v>7596</v>
      </c>
      <c r="E22" s="219">
        <v>0.8</v>
      </c>
      <c r="F22" s="210">
        <v>3839</v>
      </c>
      <c r="G22" s="210">
        <v>3757</v>
      </c>
    </row>
    <row r="23" spans="1:7" ht="16.5" customHeight="1">
      <c r="A23" s="73" t="s">
        <v>21</v>
      </c>
      <c r="B23" s="217">
        <v>4151</v>
      </c>
      <c r="C23" s="218">
        <v>1.2</v>
      </c>
      <c r="D23" s="36">
        <v>8909</v>
      </c>
      <c r="E23" s="219">
        <v>0.1</v>
      </c>
      <c r="F23" s="210">
        <v>4221</v>
      </c>
      <c r="G23" s="210">
        <v>4688</v>
      </c>
    </row>
    <row r="24" spans="1:7" ht="16.5" customHeight="1">
      <c r="A24" s="73" t="s">
        <v>22</v>
      </c>
      <c r="B24" s="217">
        <v>14124</v>
      </c>
      <c r="C24" s="218">
        <v>4.1</v>
      </c>
      <c r="D24" s="36">
        <v>24469</v>
      </c>
      <c r="E24" s="219">
        <v>3.5</v>
      </c>
      <c r="F24" s="210">
        <v>12079</v>
      </c>
      <c r="G24" s="210">
        <v>12390</v>
      </c>
    </row>
    <row r="25" spans="1:7" ht="16.5" customHeight="1">
      <c r="A25" s="73" t="s">
        <v>23</v>
      </c>
      <c r="B25" s="217">
        <v>7891</v>
      </c>
      <c r="C25" s="218">
        <v>-0.2</v>
      </c>
      <c r="D25" s="36">
        <v>13856</v>
      </c>
      <c r="E25" s="219">
        <v>-0.2</v>
      </c>
      <c r="F25" s="210">
        <v>6972</v>
      </c>
      <c r="G25" s="210">
        <v>6884</v>
      </c>
    </row>
    <row r="26" spans="1:7" ht="16.5" customHeight="1">
      <c r="A26" s="73" t="s">
        <v>24</v>
      </c>
      <c r="B26" s="217">
        <v>3533</v>
      </c>
      <c r="C26" s="218">
        <v>0.5</v>
      </c>
      <c r="D26" s="36">
        <v>7343</v>
      </c>
      <c r="E26" s="219">
        <v>-0.5</v>
      </c>
      <c r="F26" s="210">
        <v>3649</v>
      </c>
      <c r="G26" s="210">
        <v>3694</v>
      </c>
    </row>
    <row r="27" spans="1:7" ht="16.5" customHeight="1">
      <c r="A27" s="73" t="s">
        <v>25</v>
      </c>
      <c r="B27" s="217">
        <v>4459</v>
      </c>
      <c r="C27" s="218">
        <v>2.3</v>
      </c>
      <c r="D27" s="36">
        <v>9279</v>
      </c>
      <c r="E27" s="219">
        <v>0.5</v>
      </c>
      <c r="F27" s="210">
        <v>4433</v>
      </c>
      <c r="G27" s="210">
        <v>4846</v>
      </c>
    </row>
    <row r="28" spans="1:7" ht="16.5" customHeight="1">
      <c r="A28" s="73" t="s">
        <v>26</v>
      </c>
      <c r="B28" s="217">
        <v>5539</v>
      </c>
      <c r="C28" s="218">
        <v>2.3</v>
      </c>
      <c r="D28" s="36">
        <v>12936</v>
      </c>
      <c r="E28" s="219">
        <v>0.8</v>
      </c>
      <c r="F28" s="210">
        <v>6274</v>
      </c>
      <c r="G28" s="210">
        <v>6662</v>
      </c>
    </row>
    <row r="29" spans="1:7" ht="16.5" customHeight="1">
      <c r="A29" s="73" t="s">
        <v>27</v>
      </c>
      <c r="B29" s="217">
        <v>3529</v>
      </c>
      <c r="C29" s="218">
        <v>0.1</v>
      </c>
      <c r="D29" s="36">
        <v>8703</v>
      </c>
      <c r="E29" s="219">
        <v>-0.8</v>
      </c>
      <c r="F29" s="210">
        <v>4243</v>
      </c>
      <c r="G29" s="210">
        <v>4460</v>
      </c>
    </row>
    <row r="30" spans="1:7" ht="16.5" customHeight="1">
      <c r="A30" s="73" t="s">
        <v>28</v>
      </c>
      <c r="B30" s="217">
        <v>3666</v>
      </c>
      <c r="C30" s="218">
        <v>1</v>
      </c>
      <c r="D30" s="36">
        <v>8729</v>
      </c>
      <c r="E30" s="219">
        <v>0.3</v>
      </c>
      <c r="F30" s="210">
        <v>4141</v>
      </c>
      <c r="G30" s="210">
        <v>4588</v>
      </c>
    </row>
    <row r="31" spans="1:7" ht="16.5" customHeight="1">
      <c r="A31" s="73" t="s">
        <v>29</v>
      </c>
      <c r="B31" s="217">
        <v>3462</v>
      </c>
      <c r="C31" s="218">
        <v>0.4</v>
      </c>
      <c r="D31" s="36">
        <v>7954</v>
      </c>
      <c r="E31" s="219">
        <v>-1.1</v>
      </c>
      <c r="F31" s="210">
        <v>3721</v>
      </c>
      <c r="G31" s="210">
        <v>4233</v>
      </c>
    </row>
    <row r="32" spans="1:7" ht="16.5" customHeight="1">
      <c r="A32" s="73" t="s">
        <v>30</v>
      </c>
      <c r="B32" s="217">
        <v>1988</v>
      </c>
      <c r="C32" s="218">
        <v>0.1</v>
      </c>
      <c r="D32" s="36">
        <v>4468</v>
      </c>
      <c r="E32" s="219">
        <v>-1.5</v>
      </c>
      <c r="F32" s="210">
        <v>2125</v>
      </c>
      <c r="G32" s="210">
        <v>2343</v>
      </c>
    </row>
    <row r="33" spans="1:7" ht="16.5" customHeight="1">
      <c r="A33" s="73" t="s">
        <v>31</v>
      </c>
      <c r="B33" s="217">
        <v>6028</v>
      </c>
      <c r="C33" s="218">
        <v>-0.1</v>
      </c>
      <c r="D33" s="36">
        <v>15026</v>
      </c>
      <c r="E33" s="219">
        <v>-1.1</v>
      </c>
      <c r="F33" s="210">
        <v>7267</v>
      </c>
      <c r="G33" s="210">
        <v>7759</v>
      </c>
    </row>
    <row r="34" spans="1:7" ht="16.5" customHeight="1">
      <c r="A34" s="73" t="s">
        <v>32</v>
      </c>
      <c r="B34" s="217">
        <v>5644</v>
      </c>
      <c r="C34" s="218">
        <v>-0.1</v>
      </c>
      <c r="D34" s="36">
        <v>14370</v>
      </c>
      <c r="E34" s="219">
        <v>-0.6</v>
      </c>
      <c r="F34" s="210">
        <v>6977</v>
      </c>
      <c r="G34" s="210">
        <v>7393</v>
      </c>
    </row>
    <row r="35" spans="1:7" ht="16.5" customHeight="1">
      <c r="A35" s="73" t="s">
        <v>33</v>
      </c>
      <c r="B35" s="217">
        <v>4157</v>
      </c>
      <c r="C35" s="218">
        <v>0.1</v>
      </c>
      <c r="D35" s="36">
        <v>9543</v>
      </c>
      <c r="E35" s="219">
        <v>-0.7</v>
      </c>
      <c r="F35" s="210">
        <v>4416</v>
      </c>
      <c r="G35" s="210">
        <v>5127</v>
      </c>
    </row>
    <row r="36" spans="1:7" ht="16.5" customHeight="1">
      <c r="A36" s="73" t="s">
        <v>34</v>
      </c>
      <c r="B36" s="217">
        <v>4301</v>
      </c>
      <c r="C36" s="218">
        <v>2.3</v>
      </c>
      <c r="D36" s="36">
        <v>9655</v>
      </c>
      <c r="E36" s="219">
        <v>0.9</v>
      </c>
      <c r="F36" s="210">
        <v>4529</v>
      </c>
      <c r="G36" s="210">
        <v>5126</v>
      </c>
    </row>
    <row r="37" spans="1:7" ht="16.5" customHeight="1">
      <c r="A37" s="73" t="s">
        <v>284</v>
      </c>
      <c r="B37" s="217">
        <v>1569</v>
      </c>
      <c r="C37" s="218">
        <v>18.1</v>
      </c>
      <c r="D37" s="36">
        <v>5043</v>
      </c>
      <c r="E37" s="219">
        <v>17.9</v>
      </c>
      <c r="F37" s="210">
        <v>2521</v>
      </c>
      <c r="G37" s="210">
        <v>2522</v>
      </c>
    </row>
    <row r="38" spans="1:7" ht="16.5" customHeight="1">
      <c r="A38" s="73" t="s">
        <v>35</v>
      </c>
      <c r="B38" s="217">
        <v>4845</v>
      </c>
      <c r="C38" s="218">
        <v>-2.2</v>
      </c>
      <c r="D38" s="36">
        <v>11054</v>
      </c>
      <c r="E38" s="219">
        <v>-1.6</v>
      </c>
      <c r="F38" s="210">
        <v>5116</v>
      </c>
      <c r="G38" s="210">
        <v>5938</v>
      </c>
    </row>
    <row r="39" spans="1:7" ht="16.5" customHeight="1">
      <c r="A39" s="73" t="s">
        <v>36</v>
      </c>
      <c r="B39" s="217">
        <v>2878</v>
      </c>
      <c r="C39" s="218">
        <v>1.9</v>
      </c>
      <c r="D39" s="36">
        <v>6068</v>
      </c>
      <c r="E39" s="219">
        <v>2.1</v>
      </c>
      <c r="F39" s="210">
        <v>2650</v>
      </c>
      <c r="G39" s="210">
        <v>3418</v>
      </c>
    </row>
    <row r="40" spans="1:7" ht="16.5" customHeight="1">
      <c r="A40" s="73" t="s">
        <v>37</v>
      </c>
      <c r="B40" s="217">
        <v>3799</v>
      </c>
      <c r="C40" s="218">
        <v>2.3</v>
      </c>
      <c r="D40" s="36">
        <v>8694</v>
      </c>
      <c r="E40" s="219">
        <v>4.6</v>
      </c>
      <c r="F40" s="210">
        <v>4119</v>
      </c>
      <c r="G40" s="210">
        <v>4575</v>
      </c>
    </row>
    <row r="41" spans="1:7" ht="16.5" customHeight="1">
      <c r="A41" s="73" t="s">
        <v>38</v>
      </c>
      <c r="B41" s="217">
        <v>4797</v>
      </c>
      <c r="C41" s="218">
        <v>1.3</v>
      </c>
      <c r="D41" s="36">
        <v>10575</v>
      </c>
      <c r="E41" s="219">
        <v>1.1</v>
      </c>
      <c r="F41" s="210">
        <v>4878</v>
      </c>
      <c r="G41" s="210">
        <v>5697</v>
      </c>
    </row>
    <row r="42" spans="1:7" ht="16.5" customHeight="1">
      <c r="A42" s="73" t="s">
        <v>39</v>
      </c>
      <c r="B42" s="217">
        <v>5220</v>
      </c>
      <c r="C42" s="218">
        <v>1</v>
      </c>
      <c r="D42" s="36">
        <v>12166</v>
      </c>
      <c r="E42" s="219">
        <v>0.3</v>
      </c>
      <c r="F42" s="210">
        <v>5628</v>
      </c>
      <c r="G42" s="210">
        <v>6538</v>
      </c>
    </row>
    <row r="43" spans="1:7" ht="16.5" customHeight="1">
      <c r="A43" s="73" t="s">
        <v>40</v>
      </c>
      <c r="B43" s="217">
        <v>3346</v>
      </c>
      <c r="C43" s="218">
        <v>0.8</v>
      </c>
      <c r="D43" s="36">
        <v>6473</v>
      </c>
      <c r="E43" s="219">
        <v>-0.1</v>
      </c>
      <c r="F43" s="210">
        <v>2946</v>
      </c>
      <c r="G43" s="210">
        <v>3527</v>
      </c>
    </row>
    <row r="44" spans="1:7" ht="16.5" customHeight="1">
      <c r="A44" s="73" t="s">
        <v>41</v>
      </c>
      <c r="B44" s="217">
        <v>5115</v>
      </c>
      <c r="C44" s="218">
        <v>1.1</v>
      </c>
      <c r="D44" s="36">
        <v>11268</v>
      </c>
      <c r="E44" s="219">
        <v>1</v>
      </c>
      <c r="F44" s="210">
        <v>5102</v>
      </c>
      <c r="G44" s="210">
        <v>6166</v>
      </c>
    </row>
    <row r="45" spans="1:7" ht="16.5" customHeight="1" thickBot="1">
      <c r="A45" s="73" t="s">
        <v>42</v>
      </c>
      <c r="B45" s="217">
        <v>3780</v>
      </c>
      <c r="C45" s="218">
        <v>0</v>
      </c>
      <c r="D45" s="36">
        <v>7088</v>
      </c>
      <c r="E45" s="219">
        <v>0.2</v>
      </c>
      <c r="F45" s="210">
        <v>3196</v>
      </c>
      <c r="G45" s="210">
        <v>3892</v>
      </c>
    </row>
    <row r="46" spans="1:7" ht="15" customHeight="1">
      <c r="A46" s="39"/>
      <c r="B46" s="39"/>
      <c r="C46" s="39"/>
      <c r="D46" s="107"/>
      <c r="E46" s="107"/>
      <c r="F46" s="39"/>
      <c r="G46" s="40" t="s">
        <v>274</v>
      </c>
    </row>
    <row r="47" ht="15" customHeight="1">
      <c r="A47" s="31" t="s">
        <v>446</v>
      </c>
    </row>
    <row r="48" ht="15" customHeight="1">
      <c r="A48" s="29" t="s">
        <v>484</v>
      </c>
    </row>
  </sheetData>
  <sheetProtection/>
  <mergeCells count="3">
    <mergeCell ref="A5:A6"/>
    <mergeCell ref="B5:C5"/>
    <mergeCell ref="D5:G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13.375" defaultRowHeight="15" customHeight="1"/>
  <cols>
    <col min="1" max="8" width="10.00390625" style="30" customWidth="1"/>
    <col min="9" max="10" width="12.75390625" style="30" customWidth="1"/>
    <col min="11" max="16384" width="13.375" style="30" customWidth="1"/>
  </cols>
  <sheetData>
    <row r="1" s="68" customFormat="1" ht="15" customHeight="1">
      <c r="H1" s="51" t="s">
        <v>44</v>
      </c>
    </row>
    <row r="3" spans="1:8" ht="15" customHeight="1">
      <c r="A3" s="22" t="s">
        <v>495</v>
      </c>
      <c r="B3" s="41"/>
      <c r="C3" s="31"/>
      <c r="D3" s="31"/>
      <c r="E3" s="31"/>
      <c r="F3" s="31"/>
      <c r="G3" s="31"/>
      <c r="H3" s="31"/>
    </row>
    <row r="4" spans="1:8" ht="15" customHeight="1" thickBot="1">
      <c r="A4" s="31"/>
      <c r="B4" s="31"/>
      <c r="C4" s="31"/>
      <c r="D4" s="31"/>
      <c r="E4" s="31"/>
      <c r="F4" s="57"/>
      <c r="G4" s="155"/>
      <c r="H4" s="33" t="s">
        <v>500</v>
      </c>
    </row>
    <row r="5" spans="1:8" ht="24.75" customHeight="1">
      <c r="A5" s="152" t="s">
        <v>121</v>
      </c>
      <c r="B5" s="153" t="s">
        <v>294</v>
      </c>
      <c r="C5" s="154" t="s">
        <v>46</v>
      </c>
      <c r="D5" s="152" t="s">
        <v>47</v>
      </c>
      <c r="E5" s="154" t="s">
        <v>121</v>
      </c>
      <c r="F5" s="153" t="s">
        <v>294</v>
      </c>
      <c r="G5" s="154" t="s">
        <v>46</v>
      </c>
      <c r="H5" s="152" t="s">
        <v>47</v>
      </c>
    </row>
    <row r="6" spans="1:8" ht="21" customHeight="1">
      <c r="A6" s="57"/>
      <c r="B6" s="156" t="s">
        <v>123</v>
      </c>
      <c r="C6" s="31"/>
      <c r="D6" s="31"/>
      <c r="E6" s="65"/>
      <c r="F6" s="31"/>
      <c r="G6" s="31"/>
      <c r="H6" s="31"/>
    </row>
    <row r="7" spans="1:8" ht="21" customHeight="1">
      <c r="A7" s="233" t="s">
        <v>122</v>
      </c>
      <c r="B7" s="133">
        <f>SUM(B9:B32,F9:F33)</f>
        <v>21397</v>
      </c>
      <c r="C7" s="103">
        <f>SUM(C9:C32,G9:G33)</f>
        <v>11088</v>
      </c>
      <c r="D7" s="103">
        <f>SUM(D9:D32,H9:H33)</f>
        <v>10309</v>
      </c>
      <c r="E7" s="157"/>
      <c r="F7" s="47"/>
      <c r="G7" s="36"/>
      <c r="H7" s="36"/>
    </row>
    <row r="8" spans="1:8" ht="21" customHeight="1">
      <c r="A8" s="73"/>
      <c r="B8" s="47"/>
      <c r="C8" s="36"/>
      <c r="D8" s="36"/>
      <c r="E8" s="157"/>
      <c r="F8" s="36"/>
      <c r="G8" s="36"/>
      <c r="H8" s="36"/>
    </row>
    <row r="9" spans="1:8" ht="21" customHeight="1">
      <c r="A9" s="73" t="s">
        <v>124</v>
      </c>
      <c r="B9" s="127">
        <f>SUM(C9:D9)</f>
        <v>221</v>
      </c>
      <c r="C9" s="36">
        <v>119</v>
      </c>
      <c r="D9" s="36">
        <v>102</v>
      </c>
      <c r="E9" s="232" t="s">
        <v>172</v>
      </c>
      <c r="F9" s="127">
        <f>SUM(G9:H9)</f>
        <v>292</v>
      </c>
      <c r="G9" s="46">
        <v>166</v>
      </c>
      <c r="H9" s="36">
        <v>126</v>
      </c>
    </row>
    <row r="10" spans="1:8" ht="21" customHeight="1">
      <c r="A10" s="73" t="s">
        <v>126</v>
      </c>
      <c r="B10" s="127">
        <f aca="true" t="shared" si="0" ref="B10:B32">SUM(C10:D10)</f>
        <v>11</v>
      </c>
      <c r="C10" s="36">
        <v>9</v>
      </c>
      <c r="D10" s="36">
        <v>2</v>
      </c>
      <c r="E10" s="232" t="s">
        <v>125</v>
      </c>
      <c r="F10" s="127">
        <f aca="true" t="shared" si="1" ref="F10:F33">SUM(G10:H10)</f>
        <v>732</v>
      </c>
      <c r="G10" s="46">
        <v>341</v>
      </c>
      <c r="H10" s="36">
        <v>391</v>
      </c>
    </row>
    <row r="11" spans="1:8" ht="21" customHeight="1">
      <c r="A11" s="73" t="s">
        <v>128</v>
      </c>
      <c r="B11" s="127">
        <f t="shared" si="0"/>
        <v>32</v>
      </c>
      <c r="C11" s="36">
        <v>20</v>
      </c>
      <c r="D11" s="36">
        <v>12</v>
      </c>
      <c r="E11" s="232" t="s">
        <v>127</v>
      </c>
      <c r="F11" s="127">
        <f t="shared" si="1"/>
        <v>8540</v>
      </c>
      <c r="G11" s="46">
        <v>4240</v>
      </c>
      <c r="H11" s="36">
        <v>4300</v>
      </c>
    </row>
    <row r="12" spans="1:8" ht="21" customHeight="1">
      <c r="A12" s="73" t="s">
        <v>130</v>
      </c>
      <c r="B12" s="127">
        <f t="shared" si="0"/>
        <v>128</v>
      </c>
      <c r="C12" s="36">
        <v>74</v>
      </c>
      <c r="D12" s="36">
        <v>54</v>
      </c>
      <c r="E12" s="232" t="s">
        <v>129</v>
      </c>
      <c r="F12" s="127">
        <f t="shared" si="1"/>
        <v>1826</v>
      </c>
      <c r="G12" s="46">
        <v>913</v>
      </c>
      <c r="H12" s="36">
        <v>913</v>
      </c>
    </row>
    <row r="13" spans="1:8" ht="21" customHeight="1">
      <c r="A13" s="73" t="s">
        <v>132</v>
      </c>
      <c r="B13" s="127">
        <f t="shared" si="0"/>
        <v>27</v>
      </c>
      <c r="C13" s="36">
        <v>14</v>
      </c>
      <c r="D13" s="36">
        <v>13</v>
      </c>
      <c r="E13" s="232" t="s">
        <v>131</v>
      </c>
      <c r="F13" s="127">
        <f t="shared" si="1"/>
        <v>269</v>
      </c>
      <c r="G13" s="46">
        <v>134</v>
      </c>
      <c r="H13" s="36">
        <v>135</v>
      </c>
    </row>
    <row r="14" spans="1:8" ht="21" customHeight="1">
      <c r="A14" s="73" t="s">
        <v>134</v>
      </c>
      <c r="B14" s="127">
        <f t="shared" si="0"/>
        <v>23</v>
      </c>
      <c r="C14" s="36">
        <v>11</v>
      </c>
      <c r="D14" s="36">
        <v>12</v>
      </c>
      <c r="E14" s="232" t="s">
        <v>133</v>
      </c>
      <c r="F14" s="127">
        <f t="shared" si="1"/>
        <v>190</v>
      </c>
      <c r="G14" s="46">
        <v>93</v>
      </c>
      <c r="H14" s="36">
        <v>97</v>
      </c>
    </row>
    <row r="15" spans="1:8" ht="21" customHeight="1">
      <c r="A15" s="73" t="s">
        <v>136</v>
      </c>
      <c r="B15" s="127">
        <f t="shared" si="0"/>
        <v>28</v>
      </c>
      <c r="C15" s="36">
        <v>10</v>
      </c>
      <c r="D15" s="36">
        <v>18</v>
      </c>
      <c r="E15" s="232" t="s">
        <v>135</v>
      </c>
      <c r="F15" s="127">
        <f t="shared" si="1"/>
        <v>77</v>
      </c>
      <c r="G15" s="46">
        <v>37</v>
      </c>
      <c r="H15" s="36">
        <v>40</v>
      </c>
    </row>
    <row r="16" spans="1:8" ht="21" customHeight="1">
      <c r="A16" s="73" t="s">
        <v>138</v>
      </c>
      <c r="B16" s="127">
        <f t="shared" si="0"/>
        <v>110</v>
      </c>
      <c r="C16" s="36">
        <v>70</v>
      </c>
      <c r="D16" s="36">
        <v>40</v>
      </c>
      <c r="E16" s="232" t="s">
        <v>137</v>
      </c>
      <c r="F16" s="127">
        <f t="shared" si="1"/>
        <v>63</v>
      </c>
      <c r="G16" s="46">
        <v>29</v>
      </c>
      <c r="H16" s="36">
        <v>34</v>
      </c>
    </row>
    <row r="17" spans="1:8" ht="21" customHeight="1">
      <c r="A17" s="73" t="s">
        <v>140</v>
      </c>
      <c r="B17" s="127">
        <f t="shared" si="0"/>
        <v>56</v>
      </c>
      <c r="C17" s="36">
        <v>30</v>
      </c>
      <c r="D17" s="36">
        <v>26</v>
      </c>
      <c r="E17" s="232" t="s">
        <v>139</v>
      </c>
      <c r="F17" s="127">
        <f t="shared" si="1"/>
        <v>260</v>
      </c>
      <c r="G17" s="46">
        <v>128</v>
      </c>
      <c r="H17" s="36">
        <v>132</v>
      </c>
    </row>
    <row r="18" spans="1:8" ht="21" customHeight="1">
      <c r="A18" s="73" t="s">
        <v>142</v>
      </c>
      <c r="B18" s="127">
        <f t="shared" si="0"/>
        <v>54</v>
      </c>
      <c r="C18" s="36">
        <v>31</v>
      </c>
      <c r="D18" s="36">
        <v>23</v>
      </c>
      <c r="E18" s="232" t="s">
        <v>141</v>
      </c>
      <c r="F18" s="127">
        <f t="shared" si="1"/>
        <v>445</v>
      </c>
      <c r="G18" s="46">
        <v>228</v>
      </c>
      <c r="H18" s="36">
        <v>217</v>
      </c>
    </row>
    <row r="19" spans="1:8" ht="21" customHeight="1">
      <c r="A19" s="73" t="s">
        <v>144</v>
      </c>
      <c r="B19" s="127">
        <f t="shared" si="0"/>
        <v>444</v>
      </c>
      <c r="C19" s="36">
        <v>252</v>
      </c>
      <c r="D19" s="36">
        <v>192</v>
      </c>
      <c r="E19" s="232" t="s">
        <v>143</v>
      </c>
      <c r="F19" s="127">
        <f t="shared" si="1"/>
        <v>136</v>
      </c>
      <c r="G19" s="46">
        <v>78</v>
      </c>
      <c r="H19" s="36">
        <v>58</v>
      </c>
    </row>
    <row r="20" spans="1:8" ht="21" customHeight="1">
      <c r="A20" s="73" t="s">
        <v>146</v>
      </c>
      <c r="B20" s="127">
        <f t="shared" si="0"/>
        <v>498</v>
      </c>
      <c r="C20" s="36">
        <v>297</v>
      </c>
      <c r="D20" s="36">
        <v>201</v>
      </c>
      <c r="E20" s="232" t="s">
        <v>145</v>
      </c>
      <c r="F20" s="127">
        <f t="shared" si="1"/>
        <v>95</v>
      </c>
      <c r="G20" s="46">
        <v>46</v>
      </c>
      <c r="H20" s="36">
        <v>49</v>
      </c>
    </row>
    <row r="21" spans="1:8" ht="21" customHeight="1">
      <c r="A21" s="73" t="s">
        <v>148</v>
      </c>
      <c r="B21" s="127">
        <f t="shared" si="0"/>
        <v>1788</v>
      </c>
      <c r="C21" s="36">
        <v>994</v>
      </c>
      <c r="D21" s="36">
        <v>794</v>
      </c>
      <c r="E21" s="232" t="s">
        <v>147</v>
      </c>
      <c r="F21" s="127">
        <f t="shared" si="1"/>
        <v>164</v>
      </c>
      <c r="G21" s="46">
        <v>98</v>
      </c>
      <c r="H21" s="36">
        <v>66</v>
      </c>
    </row>
    <row r="22" spans="1:8" ht="21" customHeight="1">
      <c r="A22" s="73" t="s">
        <v>150</v>
      </c>
      <c r="B22" s="127">
        <f t="shared" si="0"/>
        <v>887</v>
      </c>
      <c r="C22" s="36">
        <v>496</v>
      </c>
      <c r="D22" s="36">
        <v>391</v>
      </c>
      <c r="E22" s="232" t="s">
        <v>149</v>
      </c>
      <c r="F22" s="127">
        <f t="shared" si="1"/>
        <v>155</v>
      </c>
      <c r="G22" s="46">
        <v>78</v>
      </c>
      <c r="H22" s="36">
        <v>77</v>
      </c>
    </row>
    <row r="23" spans="1:8" ht="21" customHeight="1">
      <c r="A23" s="73" t="s">
        <v>152</v>
      </c>
      <c r="B23" s="127">
        <f t="shared" si="0"/>
        <v>59</v>
      </c>
      <c r="C23" s="36">
        <v>31</v>
      </c>
      <c r="D23" s="36">
        <v>28</v>
      </c>
      <c r="E23" s="232" t="s">
        <v>151</v>
      </c>
      <c r="F23" s="127">
        <f t="shared" si="1"/>
        <v>95</v>
      </c>
      <c r="G23" s="46">
        <v>39</v>
      </c>
      <c r="H23" s="36">
        <v>56</v>
      </c>
    </row>
    <row r="24" spans="1:8" ht="21" customHeight="1">
      <c r="A24" s="73" t="s">
        <v>154</v>
      </c>
      <c r="B24" s="127">
        <f t="shared" si="0"/>
        <v>83</v>
      </c>
      <c r="C24" s="36">
        <v>44</v>
      </c>
      <c r="D24" s="36">
        <v>39</v>
      </c>
      <c r="E24" s="232" t="s">
        <v>153</v>
      </c>
      <c r="F24" s="127">
        <f t="shared" si="1"/>
        <v>670</v>
      </c>
      <c r="G24" s="46">
        <v>362</v>
      </c>
      <c r="H24" s="36">
        <v>308</v>
      </c>
    </row>
    <row r="25" spans="1:8" ht="21" customHeight="1">
      <c r="A25" s="73" t="s">
        <v>156</v>
      </c>
      <c r="B25" s="127">
        <f t="shared" si="0"/>
        <v>168</v>
      </c>
      <c r="C25" s="36">
        <v>83</v>
      </c>
      <c r="D25" s="36">
        <v>85</v>
      </c>
      <c r="E25" s="232" t="s">
        <v>155</v>
      </c>
      <c r="F25" s="127">
        <f t="shared" si="1"/>
        <v>40</v>
      </c>
      <c r="G25" s="46">
        <v>18</v>
      </c>
      <c r="H25" s="36">
        <v>22</v>
      </c>
    </row>
    <row r="26" spans="1:8" ht="21" customHeight="1">
      <c r="A26" s="73" t="s">
        <v>158</v>
      </c>
      <c r="B26" s="127">
        <f t="shared" si="0"/>
        <v>101</v>
      </c>
      <c r="C26" s="36">
        <v>50</v>
      </c>
      <c r="D26" s="36">
        <v>51</v>
      </c>
      <c r="E26" s="232" t="s">
        <v>157</v>
      </c>
      <c r="F26" s="127">
        <f t="shared" si="1"/>
        <v>75</v>
      </c>
      <c r="G26" s="46">
        <v>36</v>
      </c>
      <c r="H26" s="36">
        <v>39</v>
      </c>
    </row>
    <row r="27" spans="1:8" ht="21" customHeight="1">
      <c r="A27" s="73" t="s">
        <v>160</v>
      </c>
      <c r="B27" s="127">
        <f t="shared" si="0"/>
        <v>32</v>
      </c>
      <c r="C27" s="36">
        <v>15</v>
      </c>
      <c r="D27" s="36">
        <v>17</v>
      </c>
      <c r="E27" s="232" t="s">
        <v>159</v>
      </c>
      <c r="F27" s="127">
        <f t="shared" si="1"/>
        <v>82</v>
      </c>
      <c r="G27" s="46">
        <v>43</v>
      </c>
      <c r="H27" s="36">
        <v>39</v>
      </c>
    </row>
    <row r="28" spans="1:8" ht="21" customHeight="1">
      <c r="A28" s="73" t="s">
        <v>162</v>
      </c>
      <c r="B28" s="127">
        <f t="shared" si="0"/>
        <v>88</v>
      </c>
      <c r="C28" s="36">
        <v>49</v>
      </c>
      <c r="D28" s="36">
        <v>39</v>
      </c>
      <c r="E28" s="232" t="s">
        <v>161</v>
      </c>
      <c r="F28" s="127">
        <f t="shared" si="1"/>
        <v>62</v>
      </c>
      <c r="G28" s="46">
        <v>31</v>
      </c>
      <c r="H28" s="36">
        <v>31</v>
      </c>
    </row>
    <row r="29" spans="1:8" ht="21" customHeight="1">
      <c r="A29" s="73" t="s">
        <v>164</v>
      </c>
      <c r="B29" s="127">
        <f t="shared" si="0"/>
        <v>84</v>
      </c>
      <c r="C29" s="36">
        <v>50</v>
      </c>
      <c r="D29" s="36">
        <v>34</v>
      </c>
      <c r="E29" s="232" t="s">
        <v>163</v>
      </c>
      <c r="F29" s="127">
        <f t="shared" si="1"/>
        <v>47</v>
      </c>
      <c r="G29" s="46">
        <v>26</v>
      </c>
      <c r="H29" s="36">
        <v>21</v>
      </c>
    </row>
    <row r="30" spans="1:8" ht="21" customHeight="1">
      <c r="A30" s="73" t="s">
        <v>166</v>
      </c>
      <c r="B30" s="127">
        <f t="shared" si="0"/>
        <v>184</v>
      </c>
      <c r="C30" s="36">
        <v>96</v>
      </c>
      <c r="D30" s="36">
        <v>88</v>
      </c>
      <c r="E30" s="232" t="s">
        <v>165</v>
      </c>
      <c r="F30" s="127">
        <f t="shared" si="1"/>
        <v>68</v>
      </c>
      <c r="G30" s="46">
        <v>29</v>
      </c>
      <c r="H30" s="36">
        <v>39</v>
      </c>
    </row>
    <row r="31" spans="1:8" ht="21" customHeight="1">
      <c r="A31" s="73" t="s">
        <v>168</v>
      </c>
      <c r="B31" s="127">
        <f t="shared" si="0"/>
        <v>882</v>
      </c>
      <c r="C31" s="36">
        <v>491</v>
      </c>
      <c r="D31" s="36">
        <v>391</v>
      </c>
      <c r="E31" s="232" t="s">
        <v>167</v>
      </c>
      <c r="F31" s="127">
        <f t="shared" si="1"/>
        <v>85</v>
      </c>
      <c r="G31" s="46">
        <v>52</v>
      </c>
      <c r="H31" s="36">
        <v>33</v>
      </c>
    </row>
    <row r="32" spans="1:8" ht="21" customHeight="1">
      <c r="A32" s="73" t="s">
        <v>170</v>
      </c>
      <c r="B32" s="127">
        <f t="shared" si="0"/>
        <v>181</v>
      </c>
      <c r="C32" s="36">
        <v>102</v>
      </c>
      <c r="D32" s="36">
        <v>79</v>
      </c>
      <c r="E32" s="232" t="s">
        <v>169</v>
      </c>
      <c r="F32" s="127">
        <f t="shared" si="1"/>
        <v>677</v>
      </c>
      <c r="G32" s="158">
        <v>351</v>
      </c>
      <c r="H32" s="158">
        <v>326</v>
      </c>
    </row>
    <row r="33" spans="1:8" ht="21" customHeight="1" thickBot="1">
      <c r="A33" s="57"/>
      <c r="B33" s="47"/>
      <c r="C33" s="36"/>
      <c r="D33" s="36"/>
      <c r="E33" s="232" t="s">
        <v>171</v>
      </c>
      <c r="F33" s="127">
        <f t="shared" si="1"/>
        <v>83</v>
      </c>
      <c r="G33" s="87">
        <v>54</v>
      </c>
      <c r="H33" s="87">
        <v>29</v>
      </c>
    </row>
    <row r="34" spans="1:8" ht="15" customHeight="1">
      <c r="A34" s="39"/>
      <c r="B34" s="159"/>
      <c r="C34" s="159"/>
      <c r="D34" s="159"/>
      <c r="E34" s="159"/>
      <c r="F34" s="39"/>
      <c r="G34" s="39"/>
      <c r="H34" s="40" t="s">
        <v>274</v>
      </c>
    </row>
    <row r="35" spans="1:8" ht="15" customHeight="1">
      <c r="A35" s="41" t="s">
        <v>485</v>
      </c>
      <c r="B35" s="57"/>
      <c r="C35" s="57"/>
      <c r="D35" s="57"/>
      <c r="E35" s="57"/>
      <c r="F35" s="31"/>
      <c r="G35" s="31"/>
      <c r="H35" s="31"/>
    </row>
    <row r="36" spans="1:8" ht="15" customHeight="1">
      <c r="A36" s="41" t="s">
        <v>502</v>
      </c>
      <c r="B36" s="31"/>
      <c r="C36" s="31"/>
      <c r="D36" s="31"/>
      <c r="E36" s="31"/>
      <c r="F36" s="31"/>
      <c r="G36" s="31"/>
      <c r="H36" s="31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13.375" defaultRowHeight="15" customHeight="1"/>
  <cols>
    <col min="1" max="8" width="10.00390625" style="30" customWidth="1"/>
    <col min="9" max="16384" width="13.375" style="30" customWidth="1"/>
  </cols>
  <sheetData>
    <row r="1" s="68" customFormat="1" ht="15" customHeight="1">
      <c r="A1" s="21" t="s">
        <v>44</v>
      </c>
    </row>
    <row r="3" spans="1:8" ht="15" customHeight="1">
      <c r="A3" s="22" t="s">
        <v>496</v>
      </c>
      <c r="B3" s="23"/>
      <c r="C3" s="31"/>
      <c r="D3" s="31"/>
      <c r="E3" s="31"/>
      <c r="F3" s="31"/>
      <c r="G3" s="31"/>
      <c r="H3" s="31"/>
    </row>
    <row r="4" spans="1:8" ht="15" customHeight="1" thickBot="1">
      <c r="A4" s="31"/>
      <c r="B4" s="31"/>
      <c r="C4" s="31"/>
      <c r="D4" s="31"/>
      <c r="E4" s="31"/>
      <c r="F4" s="23"/>
      <c r="G4" s="160"/>
      <c r="H4" s="33" t="s">
        <v>500</v>
      </c>
    </row>
    <row r="5" spans="1:8" ht="24.75" customHeight="1">
      <c r="A5" s="152" t="s">
        <v>121</v>
      </c>
      <c r="B5" s="153" t="s">
        <v>294</v>
      </c>
      <c r="C5" s="154" t="s">
        <v>46</v>
      </c>
      <c r="D5" s="152" t="s">
        <v>47</v>
      </c>
      <c r="E5" s="154" t="s">
        <v>121</v>
      </c>
      <c r="F5" s="153" t="s">
        <v>294</v>
      </c>
      <c r="G5" s="154" t="s">
        <v>46</v>
      </c>
      <c r="H5" s="152" t="s">
        <v>47</v>
      </c>
    </row>
    <row r="6" spans="1:8" ht="21" customHeight="1">
      <c r="A6" s="57"/>
      <c r="B6" s="156" t="s">
        <v>123</v>
      </c>
      <c r="C6" s="31"/>
      <c r="D6" s="31"/>
      <c r="E6" s="65"/>
      <c r="F6" s="31"/>
      <c r="G6" s="31"/>
      <c r="H6" s="31"/>
    </row>
    <row r="7" spans="1:8" ht="21" customHeight="1">
      <c r="A7" s="233" t="s">
        <v>122</v>
      </c>
      <c r="B7" s="133">
        <f>SUM(B9:B32,F9:F33)</f>
        <v>19388</v>
      </c>
      <c r="C7" s="103">
        <f>SUM(C9:C32,G9:G33)</f>
        <v>10190</v>
      </c>
      <c r="D7" s="103">
        <f>SUM(D9:D32,H9:H33)</f>
        <v>9198</v>
      </c>
      <c r="E7" s="65"/>
      <c r="F7" s="47"/>
      <c r="G7" s="36"/>
      <c r="H7" s="36"/>
    </row>
    <row r="8" spans="1:8" ht="21" customHeight="1">
      <c r="A8" s="57"/>
      <c r="B8" s="47"/>
      <c r="C8" s="36"/>
      <c r="D8" s="36"/>
      <c r="E8" s="65"/>
      <c r="F8" s="36"/>
      <c r="G8" s="36"/>
      <c r="H8" s="36"/>
    </row>
    <row r="9" spans="1:8" ht="21" customHeight="1">
      <c r="A9" s="73" t="s">
        <v>124</v>
      </c>
      <c r="B9" s="47">
        <f>SUM(C9:D9)</f>
        <v>157</v>
      </c>
      <c r="C9" s="36">
        <v>96</v>
      </c>
      <c r="D9" s="36">
        <v>61</v>
      </c>
      <c r="E9" s="232" t="s">
        <v>172</v>
      </c>
      <c r="F9" s="47">
        <f>SUM(G9:H9)</f>
        <v>232</v>
      </c>
      <c r="G9" s="46">
        <v>122</v>
      </c>
      <c r="H9" s="36">
        <v>110</v>
      </c>
    </row>
    <row r="10" spans="1:8" ht="21" customHeight="1">
      <c r="A10" s="73" t="s">
        <v>126</v>
      </c>
      <c r="B10" s="47">
        <f aca="true" t="shared" si="0" ref="B10:B32">SUM(C10:D10)</f>
        <v>16</v>
      </c>
      <c r="C10" s="36">
        <v>11</v>
      </c>
      <c r="D10" s="36">
        <v>5</v>
      </c>
      <c r="E10" s="232" t="s">
        <v>125</v>
      </c>
      <c r="F10" s="47">
        <f aca="true" t="shared" si="1" ref="F10:F32">SUM(G10:H10)</f>
        <v>594</v>
      </c>
      <c r="G10" s="46">
        <v>292</v>
      </c>
      <c r="H10" s="36">
        <v>302</v>
      </c>
    </row>
    <row r="11" spans="1:8" ht="21" customHeight="1">
      <c r="A11" s="73" t="s">
        <v>128</v>
      </c>
      <c r="B11" s="47">
        <f t="shared" si="0"/>
        <v>21</v>
      </c>
      <c r="C11" s="36">
        <v>13</v>
      </c>
      <c r="D11" s="36">
        <v>8</v>
      </c>
      <c r="E11" s="232" t="s">
        <v>127</v>
      </c>
      <c r="F11" s="47">
        <f t="shared" si="1"/>
        <v>7893</v>
      </c>
      <c r="G11" s="46">
        <v>3909</v>
      </c>
      <c r="H11" s="36">
        <v>3984</v>
      </c>
    </row>
    <row r="12" spans="1:8" ht="21" customHeight="1">
      <c r="A12" s="73" t="s">
        <v>130</v>
      </c>
      <c r="B12" s="47">
        <f t="shared" si="0"/>
        <v>117</v>
      </c>
      <c r="C12" s="36">
        <v>69</v>
      </c>
      <c r="D12" s="36">
        <v>48</v>
      </c>
      <c r="E12" s="232" t="s">
        <v>129</v>
      </c>
      <c r="F12" s="47">
        <f t="shared" si="1"/>
        <v>1580</v>
      </c>
      <c r="G12" s="46">
        <v>834</v>
      </c>
      <c r="H12" s="36">
        <v>746</v>
      </c>
    </row>
    <row r="13" spans="1:8" ht="21" customHeight="1">
      <c r="A13" s="73" t="s">
        <v>132</v>
      </c>
      <c r="B13" s="47">
        <f t="shared" si="0"/>
        <v>16</v>
      </c>
      <c r="C13" s="36">
        <v>12</v>
      </c>
      <c r="D13" s="36">
        <v>4</v>
      </c>
      <c r="E13" s="232" t="s">
        <v>131</v>
      </c>
      <c r="F13" s="47">
        <f t="shared" si="1"/>
        <v>227</v>
      </c>
      <c r="G13" s="46">
        <v>106</v>
      </c>
      <c r="H13" s="36">
        <v>121</v>
      </c>
    </row>
    <row r="14" spans="1:8" ht="21" customHeight="1">
      <c r="A14" s="73" t="s">
        <v>134</v>
      </c>
      <c r="B14" s="47">
        <f t="shared" si="0"/>
        <v>23</v>
      </c>
      <c r="C14" s="36">
        <v>11</v>
      </c>
      <c r="D14" s="36">
        <v>12</v>
      </c>
      <c r="E14" s="232" t="s">
        <v>133</v>
      </c>
      <c r="F14" s="47">
        <f t="shared" si="1"/>
        <v>127</v>
      </c>
      <c r="G14" s="46">
        <v>65</v>
      </c>
      <c r="H14" s="36">
        <v>62</v>
      </c>
    </row>
    <row r="15" spans="1:8" ht="21" customHeight="1">
      <c r="A15" s="73" t="s">
        <v>136</v>
      </c>
      <c r="B15" s="47">
        <f t="shared" si="0"/>
        <v>19</v>
      </c>
      <c r="C15" s="36">
        <v>15</v>
      </c>
      <c r="D15" s="36">
        <v>4</v>
      </c>
      <c r="E15" s="232" t="s">
        <v>135</v>
      </c>
      <c r="F15" s="47">
        <f t="shared" si="1"/>
        <v>56</v>
      </c>
      <c r="G15" s="46">
        <v>28</v>
      </c>
      <c r="H15" s="36">
        <v>28</v>
      </c>
    </row>
    <row r="16" spans="1:8" ht="21" customHeight="1">
      <c r="A16" s="73" t="s">
        <v>138</v>
      </c>
      <c r="B16" s="47">
        <f t="shared" si="0"/>
        <v>69</v>
      </c>
      <c r="C16" s="36">
        <v>46</v>
      </c>
      <c r="D16" s="36">
        <v>23</v>
      </c>
      <c r="E16" s="232" t="s">
        <v>137</v>
      </c>
      <c r="F16" s="47">
        <f t="shared" si="1"/>
        <v>49</v>
      </c>
      <c r="G16" s="46">
        <v>24</v>
      </c>
      <c r="H16" s="36">
        <v>25</v>
      </c>
    </row>
    <row r="17" spans="1:8" ht="21" customHeight="1">
      <c r="A17" s="73" t="s">
        <v>140</v>
      </c>
      <c r="B17" s="47">
        <f t="shared" si="0"/>
        <v>46</v>
      </c>
      <c r="C17" s="36">
        <v>30</v>
      </c>
      <c r="D17" s="36">
        <v>16</v>
      </c>
      <c r="E17" s="232" t="s">
        <v>139</v>
      </c>
      <c r="F17" s="47">
        <f t="shared" si="1"/>
        <v>162</v>
      </c>
      <c r="G17" s="46">
        <v>91</v>
      </c>
      <c r="H17" s="36">
        <v>71</v>
      </c>
    </row>
    <row r="18" spans="1:8" ht="21" customHeight="1">
      <c r="A18" s="73" t="s">
        <v>142</v>
      </c>
      <c r="B18" s="47">
        <f t="shared" si="0"/>
        <v>99</v>
      </c>
      <c r="C18" s="36">
        <v>83</v>
      </c>
      <c r="D18" s="36">
        <v>16</v>
      </c>
      <c r="E18" s="232" t="s">
        <v>141</v>
      </c>
      <c r="F18" s="47">
        <f t="shared" si="1"/>
        <v>276</v>
      </c>
      <c r="G18" s="46">
        <v>153</v>
      </c>
      <c r="H18" s="36">
        <v>123</v>
      </c>
    </row>
    <row r="19" spans="1:8" ht="21" customHeight="1">
      <c r="A19" s="73" t="s">
        <v>144</v>
      </c>
      <c r="B19" s="47">
        <f t="shared" si="0"/>
        <v>516</v>
      </c>
      <c r="C19" s="36">
        <v>265</v>
      </c>
      <c r="D19" s="36">
        <v>251</v>
      </c>
      <c r="E19" s="232" t="s">
        <v>143</v>
      </c>
      <c r="F19" s="47">
        <f t="shared" si="1"/>
        <v>75</v>
      </c>
      <c r="G19" s="46">
        <v>47</v>
      </c>
      <c r="H19" s="36">
        <v>28</v>
      </c>
    </row>
    <row r="20" spans="1:8" ht="21" customHeight="1">
      <c r="A20" s="73" t="s">
        <v>146</v>
      </c>
      <c r="B20" s="47">
        <f t="shared" si="0"/>
        <v>518</v>
      </c>
      <c r="C20" s="36">
        <v>286</v>
      </c>
      <c r="D20" s="36">
        <v>232</v>
      </c>
      <c r="E20" s="232" t="s">
        <v>145</v>
      </c>
      <c r="F20" s="47">
        <f t="shared" si="1"/>
        <v>67</v>
      </c>
      <c r="G20" s="46">
        <v>36</v>
      </c>
      <c r="H20" s="36">
        <v>31</v>
      </c>
    </row>
    <row r="21" spans="1:8" ht="21" customHeight="1">
      <c r="A21" s="73" t="s">
        <v>148</v>
      </c>
      <c r="B21" s="47">
        <f t="shared" si="0"/>
        <v>2131</v>
      </c>
      <c r="C21" s="36">
        <v>1173</v>
      </c>
      <c r="D21" s="36">
        <v>958</v>
      </c>
      <c r="E21" s="232" t="s">
        <v>147</v>
      </c>
      <c r="F21" s="47">
        <f t="shared" si="1"/>
        <v>123</v>
      </c>
      <c r="G21" s="46">
        <v>64</v>
      </c>
      <c r="H21" s="36">
        <v>59</v>
      </c>
    </row>
    <row r="22" spans="1:8" ht="21" customHeight="1">
      <c r="A22" s="73" t="s">
        <v>150</v>
      </c>
      <c r="B22" s="47">
        <f t="shared" si="0"/>
        <v>928</v>
      </c>
      <c r="C22" s="36">
        <v>522</v>
      </c>
      <c r="D22" s="36">
        <v>406</v>
      </c>
      <c r="E22" s="232" t="s">
        <v>149</v>
      </c>
      <c r="F22" s="47">
        <f t="shared" si="1"/>
        <v>90</v>
      </c>
      <c r="G22" s="46">
        <v>50</v>
      </c>
      <c r="H22" s="36">
        <v>40</v>
      </c>
    </row>
    <row r="23" spans="1:8" ht="21" customHeight="1">
      <c r="A23" s="73" t="s">
        <v>152</v>
      </c>
      <c r="B23" s="47">
        <f t="shared" si="0"/>
        <v>64</v>
      </c>
      <c r="C23" s="36">
        <v>33</v>
      </c>
      <c r="D23" s="36">
        <v>31</v>
      </c>
      <c r="E23" s="232" t="s">
        <v>151</v>
      </c>
      <c r="F23" s="47">
        <f t="shared" si="1"/>
        <v>51</v>
      </c>
      <c r="G23" s="46">
        <v>32</v>
      </c>
      <c r="H23" s="36">
        <v>19</v>
      </c>
    </row>
    <row r="24" spans="1:8" ht="21" customHeight="1">
      <c r="A24" s="73" t="s">
        <v>154</v>
      </c>
      <c r="B24" s="47">
        <f t="shared" si="0"/>
        <v>45</v>
      </c>
      <c r="C24" s="36">
        <v>19</v>
      </c>
      <c r="D24" s="36">
        <v>26</v>
      </c>
      <c r="E24" s="232" t="s">
        <v>153</v>
      </c>
      <c r="F24" s="47">
        <f t="shared" si="1"/>
        <v>496</v>
      </c>
      <c r="G24" s="46">
        <v>285</v>
      </c>
      <c r="H24" s="36">
        <v>211</v>
      </c>
    </row>
    <row r="25" spans="1:8" ht="21" customHeight="1">
      <c r="A25" s="73" t="s">
        <v>156</v>
      </c>
      <c r="B25" s="47">
        <f t="shared" si="0"/>
        <v>93</v>
      </c>
      <c r="C25" s="36">
        <v>52</v>
      </c>
      <c r="D25" s="36">
        <v>41</v>
      </c>
      <c r="E25" s="232" t="s">
        <v>155</v>
      </c>
      <c r="F25" s="47">
        <f t="shared" si="1"/>
        <v>26</v>
      </c>
      <c r="G25" s="46">
        <v>14</v>
      </c>
      <c r="H25" s="36">
        <v>12</v>
      </c>
    </row>
    <row r="26" spans="1:8" ht="21" customHeight="1">
      <c r="A26" s="73" t="s">
        <v>158</v>
      </c>
      <c r="B26" s="47">
        <f t="shared" si="0"/>
        <v>82</v>
      </c>
      <c r="C26" s="36">
        <v>54</v>
      </c>
      <c r="D26" s="36">
        <v>28</v>
      </c>
      <c r="E26" s="232" t="s">
        <v>157</v>
      </c>
      <c r="F26" s="47">
        <f t="shared" si="1"/>
        <v>45</v>
      </c>
      <c r="G26" s="46">
        <v>24</v>
      </c>
      <c r="H26" s="36">
        <v>21</v>
      </c>
    </row>
    <row r="27" spans="1:8" ht="21" customHeight="1">
      <c r="A27" s="73" t="s">
        <v>160</v>
      </c>
      <c r="B27" s="47">
        <f t="shared" si="0"/>
        <v>15</v>
      </c>
      <c r="C27" s="36">
        <v>11</v>
      </c>
      <c r="D27" s="36">
        <v>4</v>
      </c>
      <c r="E27" s="232" t="s">
        <v>159</v>
      </c>
      <c r="F27" s="47">
        <f t="shared" si="1"/>
        <v>74</v>
      </c>
      <c r="G27" s="46">
        <v>42</v>
      </c>
      <c r="H27" s="36">
        <v>32</v>
      </c>
    </row>
    <row r="28" spans="1:8" ht="21" customHeight="1">
      <c r="A28" s="73" t="s">
        <v>162</v>
      </c>
      <c r="B28" s="47">
        <f t="shared" si="0"/>
        <v>62</v>
      </c>
      <c r="C28" s="36">
        <v>41</v>
      </c>
      <c r="D28" s="36">
        <v>21</v>
      </c>
      <c r="E28" s="232" t="s">
        <v>161</v>
      </c>
      <c r="F28" s="47">
        <f t="shared" si="1"/>
        <v>53</v>
      </c>
      <c r="G28" s="46">
        <v>30</v>
      </c>
      <c r="H28" s="36">
        <v>23</v>
      </c>
    </row>
    <row r="29" spans="1:8" ht="21" customHeight="1">
      <c r="A29" s="73" t="s">
        <v>164</v>
      </c>
      <c r="B29" s="47">
        <f t="shared" si="0"/>
        <v>90</v>
      </c>
      <c r="C29" s="36">
        <v>47</v>
      </c>
      <c r="D29" s="36">
        <v>43</v>
      </c>
      <c r="E29" s="232" t="s">
        <v>163</v>
      </c>
      <c r="F29" s="47">
        <f t="shared" si="1"/>
        <v>31</v>
      </c>
      <c r="G29" s="46">
        <v>22</v>
      </c>
      <c r="H29" s="36">
        <v>9</v>
      </c>
    </row>
    <row r="30" spans="1:8" ht="21" customHeight="1">
      <c r="A30" s="73" t="s">
        <v>166</v>
      </c>
      <c r="B30" s="47">
        <f t="shared" si="0"/>
        <v>159</v>
      </c>
      <c r="C30" s="36">
        <v>86</v>
      </c>
      <c r="D30" s="36">
        <v>73</v>
      </c>
      <c r="E30" s="232" t="s">
        <v>165</v>
      </c>
      <c r="F30" s="47">
        <f t="shared" si="1"/>
        <v>100</v>
      </c>
      <c r="G30" s="46">
        <v>58</v>
      </c>
      <c r="H30" s="36">
        <v>42</v>
      </c>
    </row>
    <row r="31" spans="1:8" ht="21" customHeight="1">
      <c r="A31" s="73" t="s">
        <v>168</v>
      </c>
      <c r="B31" s="47">
        <f t="shared" si="0"/>
        <v>635</v>
      </c>
      <c r="C31" s="36">
        <v>365</v>
      </c>
      <c r="D31" s="36">
        <v>270</v>
      </c>
      <c r="E31" s="232" t="s">
        <v>167</v>
      </c>
      <c r="F31" s="47">
        <f t="shared" si="1"/>
        <v>88</v>
      </c>
      <c r="G31" s="46">
        <v>47</v>
      </c>
      <c r="H31" s="36">
        <v>41</v>
      </c>
    </row>
    <row r="32" spans="1:8" ht="21" customHeight="1">
      <c r="A32" s="73" t="s">
        <v>170</v>
      </c>
      <c r="B32" s="47">
        <f t="shared" si="0"/>
        <v>109</v>
      </c>
      <c r="C32" s="36">
        <v>66</v>
      </c>
      <c r="D32" s="36">
        <v>43</v>
      </c>
      <c r="E32" s="232" t="s">
        <v>169</v>
      </c>
      <c r="F32" s="47">
        <f t="shared" si="1"/>
        <v>843</v>
      </c>
      <c r="G32" s="158">
        <v>409</v>
      </c>
      <c r="H32" s="158">
        <v>434</v>
      </c>
    </row>
    <row r="33" spans="1:8" ht="21" customHeight="1" thickBot="1">
      <c r="A33" s="73"/>
      <c r="B33" s="47"/>
      <c r="C33" s="36"/>
      <c r="D33" s="36"/>
      <c r="E33" s="232" t="s">
        <v>171</v>
      </c>
      <c r="F33" s="161" t="s">
        <v>186</v>
      </c>
      <c r="G33" s="87" t="s">
        <v>186</v>
      </c>
      <c r="H33" s="87" t="s">
        <v>186</v>
      </c>
    </row>
    <row r="34" spans="1:8" ht="15" customHeight="1">
      <c r="A34" s="39"/>
      <c r="B34" s="38"/>
      <c r="C34" s="38"/>
      <c r="D34" s="38"/>
      <c r="E34" s="38"/>
      <c r="F34" s="39"/>
      <c r="G34" s="39"/>
      <c r="H34" s="40" t="s">
        <v>274</v>
      </c>
    </row>
    <row r="35" spans="1:8" ht="15" customHeight="1">
      <c r="A35" s="41" t="s">
        <v>486</v>
      </c>
      <c r="B35" s="23"/>
      <c r="C35" s="23"/>
      <c r="D35" s="23"/>
      <c r="E35" s="23"/>
      <c r="F35" s="31"/>
      <c r="G35" s="31"/>
      <c r="H35" s="31"/>
    </row>
    <row r="36" spans="1:8" ht="15" customHeight="1">
      <c r="A36" s="41"/>
      <c r="B36" s="31"/>
      <c r="C36" s="31"/>
      <c r="D36" s="31"/>
      <c r="E36" s="31"/>
      <c r="F36" s="31"/>
      <c r="G36" s="31"/>
      <c r="H36" s="31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2021-03-05T02:02:14Z</cp:lastPrinted>
  <dcterms:created xsi:type="dcterms:W3CDTF">2013-01-09T00:19:40Z</dcterms:created>
  <dcterms:modified xsi:type="dcterms:W3CDTF">2021-04-21T06:19:05Z</dcterms:modified>
  <cp:category/>
  <cp:version/>
  <cp:contentType/>
  <cp:contentStatus/>
</cp:coreProperties>
</file>